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EBC11EE9-E3F2-4EFF-88A9-B04D5A9C1E43}" revIDLastSave="0" xr10:uidLastSave="{00000000-0000-0000-0000-000000000000}"/>
  <bookViews>
    <workbookView tabRatio="736" xr2:uid="{00000000-000D-0000-FFFF-FFFF00000000}" windowHeight="15600" windowWidth="28920" xWindow="-60" yWindow="-60"/>
  </bookViews>
  <sheets>
    <sheet r:id="rId1" name="14-1" sheetId="1"/>
    <sheet r:id="rId2" name="14-2 " sheetId="2"/>
    <sheet r:id="rId3" name="14-3" sheetId="3"/>
    <sheet r:id="rId4" name="14-4" sheetId="4"/>
    <sheet r:id="rId5" name="14-5" sheetId="5"/>
    <sheet r:id="rId6" name="14-6" sheetId="6"/>
    <sheet r:id="rId7" name="14-7" sheetId="7"/>
    <sheet r:id="rId8" name="14-8" sheetId="8"/>
    <sheet r:id="rId9" name="14-9" sheetId="9"/>
    <sheet r:id="rId10" name="14-10" sheetId="10"/>
    <sheet r:id="rId11" name="14-11" sheetId="11"/>
    <sheet r:id="rId12" name="14-12" sheetId="12"/>
    <sheet r:id="rId13" name="14-13" sheetId="13"/>
    <sheet r:id="rId14" name="14-14" sheetId="14"/>
    <sheet r:id="rId15" name="14-15" sheetId="15"/>
    <sheet r:id="rId16" name="14-16" sheetId="57"/>
    <sheet r:id="rId17" name="14-17" sheetId="17"/>
    <sheet r:id="rId18" name="14-18" sheetId="18"/>
    <sheet r:id="rId19" name="14-19" sheetId="19"/>
    <sheet r:id="rId20" name="14-20" sheetId="20"/>
    <sheet r:id="rId21" name="14-21" sheetId="21"/>
    <sheet r:id="rId22" name="14-22" sheetId="22"/>
    <sheet r:id="rId23" name="14-23" sheetId="23"/>
    <sheet r:id="rId24" name="14-24" sheetId="24"/>
    <sheet r:id="rId25" name="14-25" sheetId="25"/>
    <sheet r:id="rId26" name="14-26" sheetId="26"/>
    <sheet r:id="rId27" name="14-27" sheetId="27"/>
    <sheet r:id="rId28" name="14-28" sheetId="28"/>
    <sheet r:id="rId29" name="14-29" sheetId="29"/>
    <sheet r:id="rId30" name="14-30" sheetId="30"/>
    <sheet r:id="rId31" name="14-31" sheetId="31"/>
    <sheet r:id="rId32" name="14-32" sheetId="33"/>
    <sheet r:id="rId33" name="14-33" sheetId="32"/>
    <sheet r:id="rId34" name="14-34" sheetId="34"/>
    <sheet r:id="rId35" name="14-35" sheetId="35"/>
    <sheet r:id="rId36" name="14-36" sheetId="36"/>
    <sheet r:id="rId37" name="14-37" sheetId="37"/>
    <sheet r:id="rId38" name="14-38" sheetId="38"/>
    <sheet r:id="rId39" name="14-39" sheetId="39"/>
    <sheet r:id="rId40" name="14-40" sheetId="41"/>
    <sheet r:id="rId41" name="14-41" sheetId="42"/>
    <sheet r:id="rId42" name="14-42" sheetId="52"/>
    <sheet r:id="rId43" name="14-43" sheetId="43"/>
    <sheet r:id="rId44" name="14-44" sheetId="44"/>
    <sheet r:id="rId45" name="14-45" sheetId="45"/>
    <sheet r:id="rId46" name="14-46" sheetId="46"/>
    <sheet r:id="rId47" name="14-47" sheetId="47"/>
    <sheet r:id="rId48" name="14-48" sheetId="48"/>
    <sheet r:id="rId49" name="14-49" sheetId="50"/>
    <sheet r:id="rId50" name="14-50" sheetId="51"/>
    <sheet r:id="rId51" name="14-51" sheetId="55"/>
    <sheet r:id="rId52" name="14-52" sheetId="56"/>
  </sheets>
  <externalReferences>
    <externalReference r:id="rId53"/>
  </externalReferences>
  <definedNames>
    <definedName localSheetId="9" name="\A">#REF!</definedName>
    <definedName localSheetId="13" name="\A">#REF!</definedName>
    <definedName localSheetId="14" name="\A">#REF!</definedName>
    <definedName localSheetId="15" name="\A">#REF!</definedName>
    <definedName localSheetId="18" name="\A">#REF!</definedName>
    <definedName localSheetId="19" name="\A">#REF!</definedName>
    <definedName localSheetId="20" name="\A">#REF!</definedName>
    <definedName localSheetId="25" name="\A">#REF!</definedName>
    <definedName localSheetId="26" name="\A">#REF!</definedName>
    <definedName localSheetId="28" name="\A">#REF!</definedName>
    <definedName localSheetId="29" name="\A">#REF!</definedName>
    <definedName localSheetId="30" name="\A">#REF!</definedName>
    <definedName localSheetId="31" name="\A">#REF!</definedName>
    <definedName localSheetId="32" name="\A">#REF!</definedName>
    <definedName localSheetId="35" name="\A">#REF!</definedName>
    <definedName localSheetId="36" name="\A">#REF!</definedName>
    <definedName localSheetId="37" name="\A">#REF!</definedName>
    <definedName localSheetId="39" name="\A">#REF!</definedName>
    <definedName localSheetId="40" name="\A">#REF!</definedName>
    <definedName localSheetId="42" name="\A">#REF!</definedName>
    <definedName localSheetId="43" name="\A">#REF!</definedName>
    <definedName localSheetId="44" name="\A">#REF!</definedName>
    <definedName localSheetId="45" name="\A">#REF!</definedName>
    <definedName localSheetId="46" name="\A">#REF!</definedName>
    <definedName localSheetId="48" name="\A">#REF!</definedName>
    <definedName localSheetId="49" name="\A">#REF!</definedName>
    <definedName localSheetId="50" name="\A">#REF!</definedName>
    <definedName localSheetId="51" name="\A">#REF!</definedName>
    <definedName localSheetId="8" name="\A">#REF!</definedName>
    <definedName name="\A">#REF!</definedName>
    <definedName localSheetId="9" name="\B">#REF!</definedName>
    <definedName localSheetId="13" name="\B">#REF!</definedName>
    <definedName localSheetId="14" name="\B">#REF!</definedName>
    <definedName localSheetId="15" name="\B">#REF!</definedName>
    <definedName localSheetId="18" name="\B">#REF!</definedName>
    <definedName localSheetId="19" name="\B">#REF!</definedName>
    <definedName localSheetId="20" name="\B">#REF!</definedName>
    <definedName localSheetId="25" name="\B">#REF!</definedName>
    <definedName localSheetId="26" name="\B">#REF!</definedName>
    <definedName localSheetId="28" name="\B">#REF!</definedName>
    <definedName localSheetId="29" name="\B">#REF!</definedName>
    <definedName localSheetId="30" name="\B">#REF!</definedName>
    <definedName localSheetId="31" name="\B">#REF!</definedName>
    <definedName localSheetId="32" name="\B">#REF!</definedName>
    <definedName localSheetId="35" name="\B">#REF!</definedName>
    <definedName localSheetId="36" name="\B">#REF!</definedName>
    <definedName localSheetId="37" name="\B">#REF!</definedName>
    <definedName localSheetId="39" name="\B">#REF!</definedName>
    <definedName localSheetId="40" name="\B">#REF!</definedName>
    <definedName localSheetId="42" name="\B">#REF!</definedName>
    <definedName localSheetId="43" name="\B">#REF!</definedName>
    <definedName localSheetId="44" name="\B">#REF!</definedName>
    <definedName localSheetId="45" name="\B">#REF!</definedName>
    <definedName localSheetId="46" name="\B">#REF!</definedName>
    <definedName localSheetId="48" name="\B">#REF!</definedName>
    <definedName localSheetId="49" name="\B">#REF!</definedName>
    <definedName localSheetId="50" name="\B">#REF!</definedName>
    <definedName localSheetId="51" name="\B">#REF!</definedName>
    <definedName localSheetId="8" name="\B">#REF!</definedName>
    <definedName name="\B">#REF!</definedName>
    <definedName localSheetId="9" name="\P">#REF!</definedName>
    <definedName localSheetId="13" name="\P">#REF!</definedName>
    <definedName localSheetId="14" name="\P">#REF!</definedName>
    <definedName localSheetId="15" name="\P">#REF!</definedName>
    <definedName localSheetId="18" name="\P">#REF!</definedName>
    <definedName localSheetId="19" name="\P">#REF!</definedName>
    <definedName localSheetId="20" name="\P">#REF!</definedName>
    <definedName localSheetId="25" name="\P">#REF!</definedName>
    <definedName localSheetId="26" name="\P">#REF!</definedName>
    <definedName localSheetId="28" name="\P">#REF!</definedName>
    <definedName localSheetId="29" name="\P">#REF!</definedName>
    <definedName localSheetId="30" name="\P">#REF!</definedName>
    <definedName localSheetId="31" name="\P">#REF!</definedName>
    <definedName localSheetId="32" name="\P">#REF!</definedName>
    <definedName localSheetId="35" name="\P">#REF!</definedName>
    <definedName localSheetId="36" name="\P">#REF!</definedName>
    <definedName localSheetId="37" name="\P">#REF!</definedName>
    <definedName localSheetId="39" name="\P">#REF!</definedName>
    <definedName localSheetId="40" name="\P">#REF!</definedName>
    <definedName localSheetId="42" name="\P">#REF!</definedName>
    <definedName localSheetId="43" name="\P">#REF!</definedName>
    <definedName localSheetId="44" name="\P">#REF!</definedName>
    <definedName localSheetId="45" name="\P">#REF!</definedName>
    <definedName localSheetId="46" name="\P">#REF!</definedName>
    <definedName localSheetId="48" name="\P">#REF!</definedName>
    <definedName localSheetId="49" name="\P">#REF!</definedName>
    <definedName localSheetId="50" name="\P">#REF!</definedName>
    <definedName localSheetId="51" name="\P">#REF!</definedName>
    <definedName localSheetId="8" name="\P">#REF!</definedName>
    <definedName name="\P">#REF!</definedName>
    <definedName localSheetId="19" name="a">#REF!</definedName>
    <definedName localSheetId="20" name="a">#REF!</definedName>
    <definedName localSheetId="29" name="a">#REF!</definedName>
    <definedName localSheetId="31" name="a">#REF!</definedName>
    <definedName localSheetId="32" name="a">#REF!</definedName>
    <definedName localSheetId="36" name="a">#REF!</definedName>
    <definedName localSheetId="37" name="a">#REF!</definedName>
    <definedName localSheetId="39" name="a">#REF!</definedName>
    <definedName localSheetId="42" name="a">#REF!</definedName>
    <definedName localSheetId="43" name="a">#REF!</definedName>
    <definedName localSheetId="44" name="a">#REF!</definedName>
    <definedName localSheetId="45" name="a">#REF!</definedName>
    <definedName localSheetId="46" name="a">#REF!</definedName>
    <definedName localSheetId="48" name="a">#REF!</definedName>
    <definedName localSheetId="49" name="a">#REF!</definedName>
    <definedName localSheetId="50" name="a">#REF!</definedName>
    <definedName localSheetId="51" name="a">#REF!</definedName>
    <definedName name="a">#REF!</definedName>
    <definedName localSheetId="0" name="_xlnm.Print_Area">'14-1'!$A$1:$S$8</definedName>
    <definedName localSheetId="9" name="_xlnm.Print_Area">'14-10'!$A$1:$G$28</definedName>
    <definedName localSheetId="10" name="_xlnm.Print_Area">'14-11'!$A$1:$H$48</definedName>
    <definedName localSheetId="11" name="_xlnm.Print_Area">'14-12'!$A$1:$O$33</definedName>
    <definedName localSheetId="12" name="_xlnm.Print_Area">'14-13'!$A$1:$N$24</definedName>
    <definedName localSheetId="13" name="_xlnm.Print_Area">'14-14'!$A$1:$O$31</definedName>
    <definedName localSheetId="14" name="_xlnm.Print_Area">#REF!</definedName>
    <definedName localSheetId="15" name="_xlnm.Print_Area">#REF!</definedName>
    <definedName localSheetId="16" name="_xlnm.Print_Area">'14-17'!$A$1:$O$15</definedName>
    <definedName localSheetId="17" name="_xlnm.Print_Area">'14-18'!$A$1:$M$23</definedName>
    <definedName localSheetId="18" name="_xlnm.Print_Area">'14-19'!$A$1:$O$55</definedName>
    <definedName localSheetId="1" name="_xlnm.Print_Area">'14-2 '!$A$1:$S$6</definedName>
    <definedName localSheetId="20" name="_xlnm.Print_Area">'14-21'!$A$1:$L$55</definedName>
    <definedName localSheetId="21" name="_xlnm.Print_Area">'14-22'!$A$1:$I$12</definedName>
    <definedName localSheetId="23" name="_xlnm.Print_Area">'14-24'!$A$1:$G$41</definedName>
    <definedName localSheetId="24" name="_xlnm.Print_Area">'14-25'!$A$1:$H$41</definedName>
    <definedName localSheetId="25" name="_xlnm.Print_Area">'14-26'!$A$1:$H$41</definedName>
    <definedName localSheetId="26" name="_xlnm.Print_Area">'14-27'!$A$1:$G$41</definedName>
    <definedName localSheetId="27" name="_xlnm.Print_Area">'14-28'!$A$1:$F$40</definedName>
    <definedName localSheetId="28" name="_xlnm.Print_Area">'14-29'!$A$1:$G$41</definedName>
    <definedName localSheetId="2" name="_xlnm.Print_Area">'14-3'!$A$1:$E$24</definedName>
    <definedName localSheetId="29" name="_xlnm.Print_Area">'14-30'!$A$1:$J$41</definedName>
    <definedName localSheetId="30" name="_xlnm.Print_Area">'14-31'!$A$1:$D$40</definedName>
    <definedName localSheetId="31" name="_xlnm.Print_Area">'14-32'!$A$1:$I$45</definedName>
    <definedName localSheetId="32" name="_xlnm.Print_Area">'14-33'!$A$1:$E$41</definedName>
    <definedName localSheetId="33" name="_xlnm.Print_Area">'14-34'!$A$1:$F$25</definedName>
    <definedName localSheetId="34" name="_xlnm.Print_Area">'14-35'!$A$1:$E$40</definedName>
    <definedName localSheetId="35" name="_xlnm.Print_Area">'14-36'!$A$1:$F$39</definedName>
    <definedName localSheetId="36" name="_xlnm.Print_Area">'14-37'!$A$1:$E$42</definedName>
    <definedName localSheetId="37" name="_xlnm.Print_Area">'14-38'!$A$1:$G$42</definedName>
    <definedName localSheetId="38" name="_xlnm.Print_Area">'14-39'!$A$1:$U$21</definedName>
    <definedName localSheetId="3" name="_xlnm.Print_Area">'14-4'!$A$1:$O$13</definedName>
    <definedName localSheetId="40" name="_xlnm.Print_Area">'14-41'!$A$1:$H$78</definedName>
    <definedName localSheetId="41" name="_xlnm.Print_Area">'14-42'!$A$1:$N$25</definedName>
    <definedName localSheetId="42" name="_xlnm.Print_Area">'14-43'!$A$1:$D$40</definedName>
    <definedName localSheetId="43" name="_xlnm.Print_Area">'14-44'!$A$1:$F$40</definedName>
    <definedName localSheetId="44" name="_xlnm.Print_Area">'14-45'!$A$1:$N$41</definedName>
    <definedName localSheetId="45" name="_xlnm.Print_Area">'14-46'!$A$1:$E$40</definedName>
    <definedName localSheetId="46" name="_xlnm.Print_Area">'14-47'!$A$1:$D$23</definedName>
    <definedName localSheetId="47" name="_xlnm.Print_Area">'14-48'!$A$1:$H$24</definedName>
    <definedName localSheetId="48" name="_xlnm.Print_Area">'14-49'!$A$1:$H$41</definedName>
    <definedName localSheetId="4" name="_xlnm.Print_Area">'14-5'!$A$1:$N$30</definedName>
    <definedName localSheetId="49" name="_xlnm.Print_Area">'14-50'!$A$1:$E$40</definedName>
    <definedName localSheetId="50" name="_xlnm.Print_Area">'14-51'!$A$1:$D$23</definedName>
    <definedName localSheetId="51" name="_xlnm.Print_Area">'14-52'!$A$1:$I$24</definedName>
    <definedName localSheetId="5" name="_xlnm.Print_Area">'14-6'!$A$1:$H$25</definedName>
    <definedName localSheetId="6" name="_xlnm.Print_Area">'14-7'!$A$1:$AB$25</definedName>
    <definedName localSheetId="7" name="_xlnm.Print_Area">'14-8'!$A$1:$F$27</definedName>
    <definedName localSheetId="8" name="_xlnm.Print_Area">'14-9'!$A$1:$F$24</definedName>
    <definedName name="_xlnm.Print_Area">#REF!</definedName>
    <definedName localSheetId="19" name="_xlnm.Print_Titles">'14-20'!$3:$9</definedName>
    <definedName name="_xlnm.Print_Titles">#N/A</definedName>
    <definedName localSheetId="39" name="wb">#REF!</definedName>
    <definedName localSheetId="48" name="wb">#REF!</definedName>
    <definedName localSheetId="49" name="wb">#REF!</definedName>
    <definedName localSheetId="50" name="wb">#REF!</definedName>
    <definedName localSheetId="51" name="wb">#REF!</definedName>
    <definedName name="wb">#REF!</definedName>
    <definedName localSheetId="39" name="あ">#REF!</definedName>
    <definedName localSheetId="48" name="あ">#REF!</definedName>
    <definedName localSheetId="49" name="あ">#REF!</definedName>
    <definedName localSheetId="50" name="あ">#REF!</definedName>
    <definedName localSheetId="51" name="あ">#REF!</definedName>
    <definedName name="あ">#REF!</definedName>
    <definedName localSheetId="39" name="を">#REF!</definedName>
    <definedName localSheetId="48" name="を">#REF!</definedName>
    <definedName localSheetId="49" name="を">#REF!</definedName>
    <definedName localSheetId="50" name="を">#REF!</definedName>
    <definedName localSheetId="51" name="を">#REF!</definedName>
    <definedName name="を">#REF!</definedName>
    <definedName localSheetId="39" name="をか">#REF!</definedName>
    <definedName localSheetId="48" name="をか">#REF!</definedName>
    <definedName localSheetId="49" name="をか">#REF!</definedName>
    <definedName localSheetId="50" name="をか">#REF!</definedName>
    <definedName localSheetId="51" name="をか">#REF!</definedName>
    <definedName name="をか">#REF!</definedName>
    <definedName localSheetId="18" name="第34_環境衛生.食品">#REF!</definedName>
    <definedName localSheetId="19" name="第34_環境衛生.食品">#REF!</definedName>
    <definedName localSheetId="20" name="第34_環境衛生.食品">#REF!</definedName>
    <definedName localSheetId="21" name="第34_環境衛生.食品">#REF!</definedName>
    <definedName localSheetId="22" name="第34_環境衛生.食品">#REF!</definedName>
    <definedName localSheetId="37" name="第34_環境衛生.食品">#REF!</definedName>
    <definedName localSheetId="39" name="第34_環境衛生.食品">#REF!</definedName>
    <definedName localSheetId="40" name="第34_環境衛生.食品">#REF!</definedName>
    <definedName localSheetId="41" name="第34_環境衛生.食品">#REF!</definedName>
    <definedName localSheetId="42" name="第34_環境衛生.食品">#REF!</definedName>
    <definedName localSheetId="48" name="第34_環境衛生.食品">#REF!</definedName>
    <definedName localSheetId="49" name="第34_環境衛生.食品">#REF!</definedName>
    <definedName localSheetId="50" name="第34_環境衛生.食品">#REF!</definedName>
    <definedName localSheetId="51" name="第34_環境衛生.食品">#REF!</definedName>
    <definedName name="第34_環境衛生.食品">#REF!</definedName>
    <definedName localSheetId="18" name="第52_不妊手術">#REF!</definedName>
    <definedName localSheetId="19" name="第52_不妊手術">#REF!</definedName>
    <definedName localSheetId="20" name="第52_不妊手術">#REF!</definedName>
    <definedName localSheetId="21" name="第52_不妊手術">#REF!</definedName>
    <definedName localSheetId="37" name="第52_不妊手術">#REF!</definedName>
    <definedName localSheetId="39" name="第52_不妊手術">#REF!</definedName>
    <definedName localSheetId="40" name="第52_不妊手術">#REF!</definedName>
    <definedName localSheetId="41" name="第52_不妊手術">#REF!</definedName>
    <definedName localSheetId="42" name="第52_不妊手術">#REF!</definedName>
    <definedName localSheetId="48" name="第52_不妊手術">#REF!</definedName>
    <definedName localSheetId="49" name="第52_不妊手術">#REF!</definedName>
    <definedName localSheetId="50" name="第52_不妊手術">#REF!</definedName>
    <definedName localSheetId="51" name="第52_不妊手術">#REF!</definedName>
    <definedName name="第52_不妊手術">#REF!</definedName>
    <definedName localSheetId="18" name="第53_人工妊娠中絶">#REF!</definedName>
    <definedName localSheetId="19" name="第53_人工妊娠中絶">#REF!</definedName>
    <definedName localSheetId="20" name="第53_人工妊娠中絶">#REF!</definedName>
    <definedName localSheetId="21" name="第53_人工妊娠中絶">#REF!</definedName>
    <definedName localSheetId="37" name="第53_人工妊娠中絶">#REF!</definedName>
    <definedName localSheetId="39" name="第53_人工妊娠中絶">#REF!</definedName>
    <definedName localSheetId="40" name="第53_人工妊娠中絶">#REF!</definedName>
    <definedName localSheetId="41" name="第53_人工妊娠中絶">#REF!</definedName>
    <definedName localSheetId="42" name="第53_人工妊娠中絶">#REF!</definedName>
    <definedName localSheetId="48" name="第53_人工妊娠中絶">#REF!</definedName>
    <definedName localSheetId="49" name="第53_人工妊娠中絶">#REF!</definedName>
    <definedName localSheetId="50" name="第53_人工妊娠中絶">#REF!</definedName>
    <definedName localSheetId="51" name="第53_人工妊娠中絶">#REF!</definedName>
    <definedName name="第53_人工妊娠中絶">#REF!</definedName>
    <definedName name="貼付表">"ピクチャ 73"</definedName>
    <definedName localSheetId="9" name="範囲">#REF!</definedName>
    <definedName localSheetId="13" name="範囲">#REF!</definedName>
    <definedName localSheetId="14" name="範囲">#REF!</definedName>
    <definedName localSheetId="15" name="範囲">#REF!</definedName>
    <definedName localSheetId="18" name="範囲">#REF!</definedName>
    <definedName localSheetId="19" name="範囲">#REF!</definedName>
    <definedName localSheetId="20" name="範囲">#REF!</definedName>
    <definedName localSheetId="25" name="範囲">#REF!</definedName>
    <definedName localSheetId="26" name="範囲">#REF!</definedName>
    <definedName localSheetId="28" name="範囲">#REF!</definedName>
    <definedName localSheetId="29" name="範囲">#REF!</definedName>
    <definedName localSheetId="30" name="範囲">#REF!</definedName>
    <definedName localSheetId="31" name="範囲">#REF!</definedName>
    <definedName localSheetId="32" name="範囲">#REF!</definedName>
    <definedName localSheetId="35" name="範囲">#REF!</definedName>
    <definedName localSheetId="36" name="範囲">#REF!</definedName>
    <definedName localSheetId="37" name="範囲">#REF!</definedName>
    <definedName localSheetId="39" name="範囲">#REF!</definedName>
    <definedName localSheetId="40" name="範囲">#REF!</definedName>
    <definedName localSheetId="42" name="範囲">#REF!</definedName>
    <definedName localSheetId="43" name="範囲">#REF!</definedName>
    <definedName localSheetId="44" name="範囲">#REF!</definedName>
    <definedName localSheetId="45" name="範囲">#REF!</definedName>
    <definedName localSheetId="46" name="範囲">#REF!</definedName>
    <definedName localSheetId="48" name="範囲">#REF!</definedName>
    <definedName localSheetId="49" name="範囲">#REF!</definedName>
    <definedName localSheetId="50" name="範囲">#REF!</definedName>
    <definedName localSheetId="51" name="範囲">#REF!</definedName>
    <definedName localSheetId="8" name="範囲">#REF!</definedName>
    <definedName name="範囲">#REF!</definedName>
    <definedName localSheetId="37" name="表">#REF!</definedName>
    <definedName localSheetId="39" name="表">#REF!</definedName>
    <definedName localSheetId="41" name="表">#REF!</definedName>
    <definedName localSheetId="48" name="表">#REF!</definedName>
    <definedName localSheetId="49" name="表">#REF!</definedName>
    <definedName localSheetId="50" name="表">#REF!</definedName>
    <definedName localSheetId="51" name="表">#REF!</definedName>
    <definedName name="表">#REF!</definedName>
    <definedName localSheetId="37" name="表５の１８ＥＸ">#REF!</definedName>
    <definedName localSheetId="39" name="表５の１８ＥＸ">#REF!</definedName>
    <definedName localSheetId="41" name="表５の１８ＥＸ">#REF!</definedName>
    <definedName localSheetId="48" name="表５の１８ＥＸ">#REF!</definedName>
    <definedName localSheetId="49" name="表５の１８ＥＸ">#REF!</definedName>
    <definedName localSheetId="50" name="表５の１８ＥＸ">#REF!</definedName>
    <definedName localSheetId="51" name="表５の１８ＥＸ">#REF!</definedName>
    <definedName name="表５の１８ＥＸ">#REF!</definedName>
    <definedName localSheetId="37" name="風しん">#REF!</definedName>
    <definedName localSheetId="39" name="風しん">#REF!</definedName>
    <definedName localSheetId="48" name="風しん">#REF!</definedName>
    <definedName localSheetId="49" name="風しん">#REF!</definedName>
    <definedName localSheetId="50" name="風しん">#REF!</definedName>
    <definedName localSheetId="51" name="風しん">#REF!</definedName>
    <definedName name="風しん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8" i="57" l="1"/>
  <c r="C5" i="2"/>
  <c r="F6" i="6"/>
  <c r="G5" i="6"/>
  <c r="C6" i="1"/>
  <c r="C5" i="1"/>
  <c r="H7" i="56"/>
  <c r="G7" i="56"/>
  <c r="F7" i="56"/>
  <c r="E7" i="56"/>
  <c r="D7" i="56"/>
  <c r="C7" i="56"/>
  <c r="B7" i="56"/>
  <c r="C6" i="55"/>
  <c r="B6" i="55"/>
  <c r="D39" i="51"/>
  <c r="C39" i="51"/>
  <c r="D37" i="51"/>
  <c r="C37" i="51"/>
  <c r="D35" i="51"/>
  <c r="C35" i="51"/>
  <c r="D33" i="51"/>
  <c r="C33" i="51"/>
  <c r="D31" i="51"/>
  <c r="C31" i="51"/>
  <c r="D29" i="51"/>
  <c r="C29" i="51"/>
  <c r="D27" i="51"/>
  <c r="C27" i="51"/>
  <c r="D25" i="51"/>
  <c r="C25" i="51"/>
  <c r="D23" i="51"/>
  <c r="C23" i="51"/>
  <c r="D21" i="51"/>
  <c r="C21" i="51"/>
  <c r="D19" i="51"/>
  <c r="C19" i="51"/>
  <c r="D17" i="51"/>
  <c r="C17" i="51"/>
  <c r="D15" i="51"/>
  <c r="C15" i="51"/>
  <c r="D13" i="51"/>
  <c r="C13" i="51"/>
  <c r="D11" i="51"/>
  <c r="C11" i="51"/>
  <c r="D9" i="51"/>
  <c r="C9" i="51"/>
  <c r="D6" i="51"/>
  <c r="D7" i="51" s="1"/>
  <c r="C6" i="51"/>
  <c r="C7" i="51" s="1"/>
  <c r="B6" i="51"/>
  <c r="G40" i="50"/>
  <c r="E40" i="50"/>
  <c r="D40" i="50"/>
  <c r="C40" i="50"/>
  <c r="G38" i="50"/>
  <c r="E38" i="50"/>
  <c r="D38" i="50"/>
  <c r="C38" i="50"/>
  <c r="G36" i="50"/>
  <c r="E36" i="50"/>
  <c r="D36" i="50"/>
  <c r="C36" i="50"/>
  <c r="G34" i="50"/>
  <c r="E34" i="50"/>
  <c r="D34" i="50"/>
  <c r="C34" i="50"/>
  <c r="G32" i="50"/>
  <c r="E32" i="50"/>
  <c r="D32" i="50"/>
  <c r="C32" i="50"/>
  <c r="G30" i="50"/>
  <c r="E30" i="50"/>
  <c r="D30" i="50"/>
  <c r="C30" i="50"/>
  <c r="G28" i="50"/>
  <c r="E28" i="50"/>
  <c r="D28" i="50"/>
  <c r="C28" i="50"/>
  <c r="G26" i="50"/>
  <c r="E26" i="50"/>
  <c r="D26" i="50"/>
  <c r="C26" i="50"/>
  <c r="G24" i="50"/>
  <c r="E24" i="50"/>
  <c r="D24" i="50"/>
  <c r="C24" i="50"/>
  <c r="G22" i="50"/>
  <c r="E22" i="50"/>
  <c r="D22" i="50"/>
  <c r="C22" i="50"/>
  <c r="G20" i="50"/>
  <c r="E20" i="50"/>
  <c r="D20" i="50"/>
  <c r="C20" i="50"/>
  <c r="G18" i="50"/>
  <c r="E18" i="50"/>
  <c r="D18" i="50"/>
  <c r="C18" i="50"/>
  <c r="G16" i="50"/>
  <c r="E16" i="50"/>
  <c r="D16" i="50"/>
  <c r="C16" i="50"/>
  <c r="G14" i="50"/>
  <c r="E14" i="50"/>
  <c r="D14" i="50"/>
  <c r="C14" i="50"/>
  <c r="G12" i="50"/>
  <c r="E12" i="50"/>
  <c r="D12" i="50"/>
  <c r="C12" i="50"/>
  <c r="G10" i="50"/>
  <c r="E10" i="50"/>
  <c r="D10" i="50"/>
  <c r="C10" i="50"/>
  <c r="G7" i="50"/>
  <c r="G8" i="50" s="1"/>
  <c r="F7" i="50"/>
  <c r="E7" i="50"/>
  <c r="E8" i="50" s="1"/>
  <c r="D7" i="50"/>
  <c r="D8" i="50" s="1"/>
  <c r="C7" i="50"/>
  <c r="C8" i="50" s="1"/>
  <c r="B7" i="50"/>
  <c r="H7" i="48"/>
  <c r="G7" i="48"/>
  <c r="F7" i="48"/>
  <c r="E7" i="48"/>
  <c r="D7" i="48"/>
  <c r="C7" i="48"/>
  <c r="B7" i="48"/>
  <c r="C6" i="47"/>
  <c r="B6" i="47"/>
  <c r="D39" i="46"/>
  <c r="C39" i="46"/>
  <c r="D37" i="46"/>
  <c r="C37" i="46"/>
  <c r="D35" i="46"/>
  <c r="C35" i="46"/>
  <c r="D33" i="46"/>
  <c r="C33" i="46"/>
  <c r="D31" i="46"/>
  <c r="C31" i="46"/>
  <c r="D29" i="46"/>
  <c r="C29" i="46"/>
  <c r="D27" i="46"/>
  <c r="C27" i="46"/>
  <c r="D25" i="46"/>
  <c r="C25" i="46"/>
  <c r="D23" i="46"/>
  <c r="C23" i="46"/>
  <c r="D21" i="46"/>
  <c r="C21" i="46"/>
  <c r="D19" i="46"/>
  <c r="C19" i="46"/>
  <c r="D17" i="46"/>
  <c r="C17" i="46"/>
  <c r="D15" i="46"/>
  <c r="C15" i="46"/>
  <c r="D13" i="46"/>
  <c r="C13" i="46"/>
  <c r="D11" i="46"/>
  <c r="D9" i="46"/>
  <c r="C9" i="46"/>
  <c r="D7" i="46"/>
  <c r="D6" i="46"/>
  <c r="C6" i="46"/>
  <c r="C7" i="46" s="1"/>
  <c r="B6" i="46"/>
  <c r="M40" i="45"/>
  <c r="K40" i="45"/>
  <c r="I40" i="45"/>
  <c r="G40" i="45"/>
  <c r="E40" i="45"/>
  <c r="C40" i="45"/>
  <c r="M38" i="45"/>
  <c r="K38" i="45"/>
  <c r="I38" i="45"/>
  <c r="G38" i="45"/>
  <c r="E38" i="45"/>
  <c r="C38" i="45"/>
  <c r="M36" i="45"/>
  <c r="K36" i="45"/>
  <c r="I36" i="45"/>
  <c r="G36" i="45"/>
  <c r="E36" i="45"/>
  <c r="C36" i="45"/>
  <c r="M34" i="45"/>
  <c r="K34" i="45"/>
  <c r="I34" i="45"/>
  <c r="G34" i="45"/>
  <c r="E34" i="45"/>
  <c r="C34" i="45"/>
  <c r="M32" i="45"/>
  <c r="K32" i="45"/>
  <c r="I32" i="45"/>
  <c r="G32" i="45"/>
  <c r="E32" i="45"/>
  <c r="C32" i="45"/>
  <c r="M30" i="45"/>
  <c r="K30" i="45"/>
  <c r="I30" i="45"/>
  <c r="G30" i="45"/>
  <c r="E30" i="45"/>
  <c r="C30" i="45"/>
  <c r="M28" i="45"/>
  <c r="K28" i="45"/>
  <c r="I28" i="45"/>
  <c r="G28" i="45"/>
  <c r="E28" i="45"/>
  <c r="C28" i="45"/>
  <c r="M26" i="45"/>
  <c r="K26" i="45"/>
  <c r="I26" i="45"/>
  <c r="G26" i="45"/>
  <c r="E26" i="45"/>
  <c r="C26" i="45"/>
  <c r="M24" i="45"/>
  <c r="K24" i="45"/>
  <c r="I24" i="45"/>
  <c r="G24" i="45"/>
  <c r="E24" i="45"/>
  <c r="C24" i="45"/>
  <c r="M22" i="45"/>
  <c r="K22" i="45"/>
  <c r="I22" i="45"/>
  <c r="G22" i="45"/>
  <c r="E22" i="45"/>
  <c r="C22" i="45"/>
  <c r="M20" i="45"/>
  <c r="K20" i="45"/>
  <c r="I20" i="45"/>
  <c r="G20" i="45"/>
  <c r="E20" i="45"/>
  <c r="C20" i="45"/>
  <c r="M18" i="45"/>
  <c r="K18" i="45"/>
  <c r="I18" i="45"/>
  <c r="G18" i="45"/>
  <c r="E18" i="45"/>
  <c r="C18" i="45"/>
  <c r="M16" i="45"/>
  <c r="K16" i="45"/>
  <c r="I16" i="45"/>
  <c r="G16" i="45"/>
  <c r="E16" i="45"/>
  <c r="C16" i="45"/>
  <c r="M14" i="45"/>
  <c r="K14" i="45"/>
  <c r="I14" i="45"/>
  <c r="G14" i="45"/>
  <c r="E14" i="45"/>
  <c r="C14" i="45"/>
  <c r="M12" i="45"/>
  <c r="K12" i="45"/>
  <c r="I12" i="45"/>
  <c r="G12" i="45"/>
  <c r="E12" i="45"/>
  <c r="C12" i="45"/>
  <c r="M10" i="45"/>
  <c r="K10" i="45"/>
  <c r="I10" i="45"/>
  <c r="G10" i="45"/>
  <c r="E10" i="45"/>
  <c r="C10" i="45"/>
  <c r="M7" i="45"/>
  <c r="M8" i="45" s="1"/>
  <c r="L7" i="45"/>
  <c r="K7" i="45"/>
  <c r="K8" i="45" s="1"/>
  <c r="J7" i="45"/>
  <c r="I7" i="45"/>
  <c r="I8" i="45" s="1"/>
  <c r="H7" i="45"/>
  <c r="G7" i="45"/>
  <c r="G8" i="45" s="1"/>
  <c r="F7" i="45"/>
  <c r="E7" i="45"/>
  <c r="E8" i="45" s="1"/>
  <c r="D7" i="45"/>
  <c r="C7" i="45"/>
  <c r="C8" i="45" s="1"/>
  <c r="B7" i="45"/>
  <c r="E39" i="44"/>
  <c r="D39" i="44"/>
  <c r="C39" i="44"/>
  <c r="E37" i="44"/>
  <c r="D37" i="44"/>
  <c r="C37" i="44"/>
  <c r="E35" i="44"/>
  <c r="D35" i="44"/>
  <c r="C35" i="44"/>
  <c r="E33" i="44"/>
  <c r="D33" i="44"/>
  <c r="C33" i="44"/>
  <c r="E31" i="44"/>
  <c r="D31" i="44"/>
  <c r="C31" i="44"/>
  <c r="E29" i="44"/>
  <c r="D29" i="44"/>
  <c r="C29" i="44"/>
  <c r="E27" i="44"/>
  <c r="D27" i="44"/>
  <c r="C27" i="44"/>
  <c r="E25" i="44"/>
  <c r="D25" i="44"/>
  <c r="C25" i="44"/>
  <c r="E23" i="44"/>
  <c r="D23" i="44"/>
  <c r="C23" i="44"/>
  <c r="E21" i="44"/>
  <c r="D21" i="44"/>
  <c r="C21" i="44"/>
  <c r="E19" i="44"/>
  <c r="D19" i="44"/>
  <c r="C19" i="44"/>
  <c r="E17" i="44"/>
  <c r="D17" i="44"/>
  <c r="C17" i="44"/>
  <c r="E15" i="44"/>
  <c r="D15" i="44"/>
  <c r="C15" i="44"/>
  <c r="E13" i="44"/>
  <c r="D13" i="44"/>
  <c r="C13" i="44"/>
  <c r="E11" i="44"/>
  <c r="D11" i="44"/>
  <c r="C11" i="44"/>
  <c r="E9" i="44"/>
  <c r="D9" i="44"/>
  <c r="C9" i="44"/>
  <c r="E6" i="44"/>
  <c r="E7" i="44" s="1"/>
  <c r="D6" i="44"/>
  <c r="D7" i="44" s="1"/>
  <c r="C6" i="44"/>
  <c r="C7" i="44" s="1"/>
  <c r="B6" i="44"/>
  <c r="D39" i="38"/>
  <c r="D37" i="38"/>
  <c r="D35" i="38"/>
  <c r="D33" i="38"/>
  <c r="D31" i="38"/>
  <c r="D29" i="38"/>
  <c r="D27" i="38"/>
  <c r="D25" i="38"/>
  <c r="D23" i="38"/>
  <c r="D21" i="38"/>
  <c r="D19" i="38"/>
  <c r="D17" i="38"/>
  <c r="D15" i="38"/>
  <c r="D13" i="38"/>
  <c r="D11" i="38"/>
  <c r="D9" i="38"/>
  <c r="D7" i="38" s="1"/>
  <c r="E8" i="38"/>
  <c r="C8" i="38"/>
  <c r="E7" i="38"/>
  <c r="C7" i="38"/>
  <c r="B7" i="38"/>
  <c r="D39" i="37"/>
  <c r="C39" i="37"/>
  <c r="D37" i="37"/>
  <c r="C37" i="37"/>
  <c r="D35" i="37"/>
  <c r="C35" i="37"/>
  <c r="D33" i="37"/>
  <c r="C33" i="37"/>
  <c r="D31" i="37"/>
  <c r="C31" i="37"/>
  <c r="D29" i="37"/>
  <c r="C29" i="37"/>
  <c r="D27" i="37"/>
  <c r="C27" i="37"/>
  <c r="D25" i="37"/>
  <c r="C25" i="37"/>
  <c r="D23" i="37"/>
  <c r="C23" i="37"/>
  <c r="D21" i="37"/>
  <c r="C21" i="37"/>
  <c r="D19" i="37"/>
  <c r="C19" i="37"/>
  <c r="D17" i="37"/>
  <c r="C17" i="37"/>
  <c r="D15" i="37"/>
  <c r="C15" i="37"/>
  <c r="D13" i="37"/>
  <c r="C13" i="37"/>
  <c r="D11" i="37"/>
  <c r="C11" i="37"/>
  <c r="D9" i="37"/>
  <c r="C9" i="37"/>
  <c r="C7" i="37"/>
  <c r="D6" i="37"/>
  <c r="D7" i="37" s="1"/>
  <c r="C6" i="37"/>
  <c r="B6" i="37"/>
  <c r="D39" i="36"/>
  <c r="C39" i="36"/>
  <c r="D37" i="36"/>
  <c r="C37" i="36"/>
  <c r="D35" i="36"/>
  <c r="C35" i="36"/>
  <c r="D33" i="36"/>
  <c r="C33" i="36"/>
  <c r="D31" i="36"/>
  <c r="C31" i="36"/>
  <c r="D29" i="36"/>
  <c r="C29" i="36"/>
  <c r="D27" i="36"/>
  <c r="C27" i="36"/>
  <c r="D25" i="36"/>
  <c r="C25" i="36"/>
  <c r="D23" i="36"/>
  <c r="C23" i="36"/>
  <c r="D21" i="36"/>
  <c r="C21" i="36"/>
  <c r="D19" i="36"/>
  <c r="C19" i="36"/>
  <c r="D17" i="36"/>
  <c r="C17" i="36"/>
  <c r="D15" i="36"/>
  <c r="C15" i="36"/>
  <c r="D13" i="36"/>
  <c r="C13" i="36"/>
  <c r="D11" i="36"/>
  <c r="C11" i="36"/>
  <c r="D9" i="36"/>
  <c r="C9" i="36"/>
  <c r="D6" i="36"/>
  <c r="C6" i="36"/>
  <c r="B6" i="36"/>
  <c r="D7" i="36" s="1"/>
  <c r="D39" i="35"/>
  <c r="C39" i="35"/>
  <c r="D37" i="35"/>
  <c r="C37" i="35"/>
  <c r="D35" i="35"/>
  <c r="C35" i="35"/>
  <c r="D33" i="35"/>
  <c r="C33" i="35"/>
  <c r="D31" i="35"/>
  <c r="C31" i="35"/>
  <c r="D29" i="35"/>
  <c r="C29" i="35"/>
  <c r="D27" i="35"/>
  <c r="C27" i="35"/>
  <c r="D25" i="35"/>
  <c r="C25" i="35"/>
  <c r="D23" i="35"/>
  <c r="C23" i="35"/>
  <c r="D21" i="35"/>
  <c r="C21" i="35"/>
  <c r="D19" i="35"/>
  <c r="C19" i="35"/>
  <c r="D17" i="35"/>
  <c r="C17" i="35"/>
  <c r="D15" i="35"/>
  <c r="C15" i="35"/>
  <c r="D13" i="35"/>
  <c r="C13" i="35"/>
  <c r="D11" i="35"/>
  <c r="C11" i="35"/>
  <c r="D9" i="35"/>
  <c r="C9" i="35"/>
  <c r="C7" i="35"/>
  <c r="D6" i="35"/>
  <c r="D7" i="35" s="1"/>
  <c r="C6" i="35"/>
  <c r="B6" i="35"/>
  <c r="D6" i="34"/>
  <c r="C6" i="34"/>
  <c r="B6" i="34"/>
  <c r="E39" i="32"/>
  <c r="D39" i="32"/>
  <c r="C39" i="32"/>
  <c r="E37" i="32"/>
  <c r="D37" i="32"/>
  <c r="C37" i="32"/>
  <c r="E35" i="32"/>
  <c r="D35" i="32"/>
  <c r="C35" i="32"/>
  <c r="E33" i="32"/>
  <c r="D33" i="32"/>
  <c r="C33" i="32"/>
  <c r="E31" i="32"/>
  <c r="D31" i="32"/>
  <c r="C31" i="32"/>
  <c r="E29" i="32"/>
  <c r="D29" i="32"/>
  <c r="C29" i="32"/>
  <c r="E27" i="32"/>
  <c r="D27" i="32"/>
  <c r="C27" i="32"/>
  <c r="E25" i="32"/>
  <c r="D25" i="32"/>
  <c r="C25" i="32"/>
  <c r="E23" i="32"/>
  <c r="D23" i="32"/>
  <c r="C23" i="32"/>
  <c r="E21" i="32"/>
  <c r="D21" i="32"/>
  <c r="C21" i="32"/>
  <c r="E19" i="32"/>
  <c r="D19" i="32"/>
  <c r="C19" i="32"/>
  <c r="E17" i="32"/>
  <c r="D17" i="32"/>
  <c r="C17" i="32"/>
  <c r="E15" i="32"/>
  <c r="D15" i="32"/>
  <c r="C15" i="32"/>
  <c r="E13" i="32"/>
  <c r="D13" i="32"/>
  <c r="C13" i="32"/>
  <c r="E11" i="32"/>
  <c r="D11" i="32"/>
  <c r="C11" i="32"/>
  <c r="E9" i="32"/>
  <c r="D9" i="32"/>
  <c r="C9" i="32"/>
  <c r="E6" i="32"/>
  <c r="E7" i="32" s="1"/>
  <c r="D6" i="32"/>
  <c r="D7" i="32" s="1"/>
  <c r="C6" i="32"/>
  <c r="C7" i="32" s="1"/>
  <c r="B6" i="32"/>
  <c r="H41" i="33"/>
  <c r="F41" i="33"/>
  <c r="D41" i="33"/>
  <c r="C41" i="33"/>
  <c r="H39" i="33"/>
  <c r="F39" i="33"/>
  <c r="D39" i="33"/>
  <c r="C39" i="33"/>
  <c r="H37" i="33"/>
  <c r="F37" i="33"/>
  <c r="D37" i="33"/>
  <c r="C37" i="33"/>
  <c r="H35" i="33"/>
  <c r="F35" i="33"/>
  <c r="D35" i="33"/>
  <c r="C35" i="33"/>
  <c r="H33" i="33"/>
  <c r="F33" i="33"/>
  <c r="D33" i="33"/>
  <c r="C33" i="33"/>
  <c r="H31" i="33"/>
  <c r="F31" i="33"/>
  <c r="D31" i="33"/>
  <c r="C31" i="33"/>
  <c r="H29" i="33"/>
  <c r="F29" i="33"/>
  <c r="D29" i="33"/>
  <c r="C29" i="33"/>
  <c r="H27" i="33"/>
  <c r="F27" i="33"/>
  <c r="D27" i="33"/>
  <c r="C27" i="33"/>
  <c r="H25" i="33"/>
  <c r="F25" i="33"/>
  <c r="D25" i="33"/>
  <c r="C25" i="33"/>
  <c r="H23" i="33"/>
  <c r="F23" i="33"/>
  <c r="D23" i="33"/>
  <c r="C23" i="33"/>
  <c r="H21" i="33"/>
  <c r="F21" i="33"/>
  <c r="D21" i="33"/>
  <c r="C21" i="33"/>
  <c r="H19" i="33"/>
  <c r="F19" i="33"/>
  <c r="D19" i="33"/>
  <c r="C19" i="33"/>
  <c r="H17" i="33"/>
  <c r="F17" i="33"/>
  <c r="D17" i="33"/>
  <c r="C17" i="33"/>
  <c r="H15" i="33"/>
  <c r="F15" i="33"/>
  <c r="D15" i="33"/>
  <c r="C15" i="33"/>
  <c r="H13" i="33"/>
  <c r="F13" i="33"/>
  <c r="D13" i="33"/>
  <c r="C13" i="33"/>
  <c r="H11" i="33"/>
  <c r="F11" i="33"/>
  <c r="D11" i="33"/>
  <c r="C11" i="33"/>
  <c r="H8" i="33"/>
  <c r="H9" i="33" s="1"/>
  <c r="G8" i="33"/>
  <c r="F8" i="33"/>
  <c r="F9" i="33" s="1"/>
  <c r="E8" i="33"/>
  <c r="D8" i="33"/>
  <c r="D9" i="33" s="1"/>
  <c r="C8" i="33"/>
  <c r="C9" i="33" s="1"/>
  <c r="B8" i="33"/>
  <c r="D39" i="31"/>
  <c r="C39" i="31"/>
  <c r="D37" i="31"/>
  <c r="C37" i="31"/>
  <c r="D35" i="31"/>
  <c r="C35" i="31"/>
  <c r="D33" i="31"/>
  <c r="C33" i="31"/>
  <c r="D31" i="31"/>
  <c r="C31" i="31"/>
  <c r="D29" i="31"/>
  <c r="C29" i="31"/>
  <c r="D27" i="31"/>
  <c r="C27" i="31"/>
  <c r="D25" i="31"/>
  <c r="C25" i="31"/>
  <c r="D23" i="31"/>
  <c r="C23" i="31"/>
  <c r="D21" i="31"/>
  <c r="C21" i="31"/>
  <c r="D19" i="31"/>
  <c r="C19" i="31"/>
  <c r="D17" i="31"/>
  <c r="C17" i="31"/>
  <c r="D15" i="31"/>
  <c r="C15" i="31"/>
  <c r="D13" i="31"/>
  <c r="C13" i="31"/>
  <c r="D11" i="31"/>
  <c r="C11" i="31"/>
  <c r="D9" i="31"/>
  <c r="C9" i="31"/>
  <c r="D6" i="31"/>
  <c r="D7" i="31" s="1"/>
  <c r="C6" i="31"/>
  <c r="C7" i="31" s="1"/>
  <c r="B6" i="31"/>
  <c r="G40" i="30"/>
  <c r="C40" i="30"/>
  <c r="G38" i="30"/>
  <c r="C38" i="30"/>
  <c r="G36" i="30"/>
  <c r="C36" i="30"/>
  <c r="G34" i="30"/>
  <c r="C34" i="30"/>
  <c r="G32" i="30"/>
  <c r="C32" i="30"/>
  <c r="G30" i="30"/>
  <c r="C30" i="30"/>
  <c r="G28" i="30"/>
  <c r="C28" i="30"/>
  <c r="G26" i="30"/>
  <c r="C26" i="30"/>
  <c r="G24" i="30"/>
  <c r="C24" i="30"/>
  <c r="G22" i="30"/>
  <c r="C22" i="30"/>
  <c r="G20" i="30"/>
  <c r="C20" i="30"/>
  <c r="G18" i="30"/>
  <c r="C18" i="30"/>
  <c r="G16" i="30"/>
  <c r="C16" i="30"/>
  <c r="G14" i="30"/>
  <c r="C14" i="30"/>
  <c r="G12" i="30"/>
  <c r="C12" i="30"/>
  <c r="G10" i="30"/>
  <c r="C10" i="30"/>
  <c r="G7" i="30"/>
  <c r="G8" i="30" s="1"/>
  <c r="F7" i="30"/>
  <c r="C7" i="30"/>
  <c r="C8" i="30" s="1"/>
  <c r="B7" i="30"/>
  <c r="G40" i="29"/>
  <c r="E40" i="29"/>
  <c r="D40" i="29"/>
  <c r="C40" i="29"/>
  <c r="G38" i="29"/>
  <c r="E38" i="29"/>
  <c r="D38" i="29"/>
  <c r="C38" i="29"/>
  <c r="G36" i="29"/>
  <c r="E36" i="29"/>
  <c r="D36" i="29"/>
  <c r="C36" i="29"/>
  <c r="G34" i="29"/>
  <c r="E34" i="29"/>
  <c r="D34" i="29"/>
  <c r="C34" i="29"/>
  <c r="G32" i="29"/>
  <c r="E32" i="29"/>
  <c r="D32" i="29"/>
  <c r="C32" i="29"/>
  <c r="G30" i="29"/>
  <c r="E30" i="29"/>
  <c r="D30" i="29"/>
  <c r="C30" i="29"/>
  <c r="G28" i="29"/>
  <c r="E28" i="29"/>
  <c r="D28" i="29"/>
  <c r="C28" i="29"/>
  <c r="G26" i="29"/>
  <c r="E26" i="29"/>
  <c r="D26" i="29"/>
  <c r="C26" i="29"/>
  <c r="G24" i="29"/>
  <c r="E24" i="29"/>
  <c r="D24" i="29"/>
  <c r="C24" i="29"/>
  <c r="G22" i="29"/>
  <c r="E22" i="29"/>
  <c r="D22" i="29"/>
  <c r="C22" i="29"/>
  <c r="G20" i="29"/>
  <c r="E20" i="29"/>
  <c r="D20" i="29"/>
  <c r="C20" i="29"/>
  <c r="G18" i="29"/>
  <c r="E18" i="29"/>
  <c r="D18" i="29"/>
  <c r="C18" i="29"/>
  <c r="G16" i="29"/>
  <c r="E16" i="29"/>
  <c r="D16" i="29"/>
  <c r="C16" i="29"/>
  <c r="G14" i="29"/>
  <c r="E14" i="29"/>
  <c r="D14" i="29"/>
  <c r="C14" i="29"/>
  <c r="G12" i="29"/>
  <c r="E12" i="29"/>
  <c r="D12" i="29"/>
  <c r="C12" i="29"/>
  <c r="G10" i="29"/>
  <c r="E10" i="29"/>
  <c r="D10" i="29"/>
  <c r="C10" i="29"/>
  <c r="G7" i="29"/>
  <c r="G8" i="29" s="1"/>
  <c r="F7" i="29"/>
  <c r="E7" i="29"/>
  <c r="E8" i="29" s="1"/>
  <c r="D7" i="29"/>
  <c r="D8" i="29" s="1"/>
  <c r="C7" i="29"/>
  <c r="C8" i="29" s="1"/>
  <c r="B7" i="29"/>
  <c r="C40" i="28"/>
  <c r="C38" i="28"/>
  <c r="C36" i="28"/>
  <c r="C34" i="28"/>
  <c r="C32" i="28"/>
  <c r="C30" i="28"/>
  <c r="C28" i="28"/>
  <c r="C26" i="28"/>
  <c r="C24" i="28"/>
  <c r="C22" i="28"/>
  <c r="C20" i="28"/>
  <c r="C18" i="28"/>
  <c r="C16" i="28"/>
  <c r="C14" i="28"/>
  <c r="C12" i="28"/>
  <c r="C10" i="28"/>
  <c r="C7" i="28"/>
  <c r="C8" i="28" s="1"/>
  <c r="B7" i="28"/>
  <c r="G41" i="27"/>
  <c r="E41" i="27"/>
  <c r="D41" i="27"/>
  <c r="C41" i="27"/>
  <c r="G39" i="27"/>
  <c r="E39" i="27"/>
  <c r="D39" i="27"/>
  <c r="C39" i="27"/>
  <c r="G37" i="27"/>
  <c r="E37" i="27"/>
  <c r="D37" i="27"/>
  <c r="C37" i="27"/>
  <c r="G35" i="27"/>
  <c r="E35" i="27"/>
  <c r="D35" i="27"/>
  <c r="C35" i="27"/>
  <c r="G33" i="27"/>
  <c r="E33" i="27"/>
  <c r="D33" i="27"/>
  <c r="C33" i="27"/>
  <c r="G31" i="27"/>
  <c r="E31" i="27"/>
  <c r="D31" i="27"/>
  <c r="C31" i="27"/>
  <c r="G29" i="27"/>
  <c r="E29" i="27"/>
  <c r="D29" i="27"/>
  <c r="C29" i="27"/>
  <c r="G27" i="27"/>
  <c r="E27" i="27"/>
  <c r="D27" i="27"/>
  <c r="C27" i="27"/>
  <c r="G25" i="27"/>
  <c r="E25" i="27"/>
  <c r="D25" i="27"/>
  <c r="C25" i="27"/>
  <c r="G23" i="27"/>
  <c r="E23" i="27"/>
  <c r="D23" i="27"/>
  <c r="C23" i="27"/>
  <c r="G21" i="27"/>
  <c r="E21" i="27"/>
  <c r="D21" i="27"/>
  <c r="C21" i="27"/>
  <c r="G19" i="27"/>
  <c r="E19" i="27"/>
  <c r="D19" i="27"/>
  <c r="C19" i="27"/>
  <c r="G17" i="27"/>
  <c r="E17" i="27"/>
  <c r="D17" i="27"/>
  <c r="C17" i="27"/>
  <c r="G15" i="27"/>
  <c r="E15" i="27"/>
  <c r="D15" i="27"/>
  <c r="C15" i="27"/>
  <c r="G13" i="27"/>
  <c r="E13" i="27"/>
  <c r="D13" i="27"/>
  <c r="C13" i="27"/>
  <c r="G11" i="27"/>
  <c r="E11" i="27"/>
  <c r="D11" i="27"/>
  <c r="C11" i="27"/>
  <c r="G8" i="27"/>
  <c r="G9" i="27" s="1"/>
  <c r="F8" i="27"/>
  <c r="E8" i="27"/>
  <c r="E9" i="27" s="1"/>
  <c r="D8" i="27"/>
  <c r="D9" i="27" s="1"/>
  <c r="C8" i="27"/>
  <c r="C9" i="27" s="1"/>
  <c r="B8" i="27"/>
  <c r="G40" i="26"/>
  <c r="E40" i="26"/>
  <c r="D40" i="26"/>
  <c r="C40" i="26"/>
  <c r="G38" i="26"/>
  <c r="E38" i="26"/>
  <c r="D38" i="26"/>
  <c r="C38" i="26"/>
  <c r="G36" i="26"/>
  <c r="E36" i="26"/>
  <c r="D36" i="26"/>
  <c r="C36" i="26"/>
  <c r="G34" i="26"/>
  <c r="E34" i="26"/>
  <c r="D34" i="26"/>
  <c r="C34" i="26"/>
  <c r="G32" i="26"/>
  <c r="E32" i="26"/>
  <c r="D32" i="26"/>
  <c r="C32" i="26"/>
  <c r="G30" i="26"/>
  <c r="E30" i="26"/>
  <c r="D30" i="26"/>
  <c r="C30" i="26"/>
  <c r="G28" i="26"/>
  <c r="E28" i="26"/>
  <c r="D28" i="26"/>
  <c r="C28" i="26"/>
  <c r="G26" i="26"/>
  <c r="E26" i="26"/>
  <c r="D26" i="26"/>
  <c r="C26" i="26"/>
  <c r="G24" i="26"/>
  <c r="E24" i="26"/>
  <c r="D24" i="26"/>
  <c r="C24" i="26"/>
  <c r="G22" i="26"/>
  <c r="E22" i="26"/>
  <c r="D22" i="26"/>
  <c r="C22" i="26"/>
  <c r="G20" i="26"/>
  <c r="E20" i="26"/>
  <c r="D20" i="26"/>
  <c r="C20" i="26"/>
  <c r="G18" i="26"/>
  <c r="E18" i="26"/>
  <c r="D18" i="26"/>
  <c r="C18" i="26"/>
  <c r="G16" i="26"/>
  <c r="E16" i="26"/>
  <c r="D16" i="26"/>
  <c r="C16" i="26"/>
  <c r="G14" i="26"/>
  <c r="E14" i="26"/>
  <c r="D14" i="26"/>
  <c r="C14" i="26"/>
  <c r="G12" i="26"/>
  <c r="E12" i="26"/>
  <c r="D12" i="26"/>
  <c r="C12" i="26"/>
  <c r="G10" i="26"/>
  <c r="E10" i="26"/>
  <c r="D10" i="26"/>
  <c r="C10" i="26"/>
  <c r="G7" i="26"/>
  <c r="G8" i="26" s="1"/>
  <c r="F7" i="26"/>
  <c r="E7" i="26"/>
  <c r="E8" i="26" s="1"/>
  <c r="D7" i="26"/>
  <c r="D8" i="26" s="1"/>
  <c r="C7" i="26"/>
  <c r="C8" i="26" s="1"/>
  <c r="B7" i="26"/>
  <c r="G40" i="25"/>
  <c r="E40" i="25"/>
  <c r="D40" i="25"/>
  <c r="C40" i="25"/>
  <c r="G38" i="25"/>
  <c r="E38" i="25"/>
  <c r="D38" i="25"/>
  <c r="C38" i="25"/>
  <c r="G36" i="25"/>
  <c r="E36" i="25"/>
  <c r="D36" i="25"/>
  <c r="C36" i="25"/>
  <c r="G34" i="25"/>
  <c r="E34" i="25"/>
  <c r="D34" i="25"/>
  <c r="C34" i="25"/>
  <c r="G32" i="25"/>
  <c r="E32" i="25"/>
  <c r="D32" i="25"/>
  <c r="C32" i="25"/>
  <c r="G30" i="25"/>
  <c r="E30" i="25"/>
  <c r="D30" i="25"/>
  <c r="C30" i="25"/>
  <c r="G28" i="25"/>
  <c r="E28" i="25"/>
  <c r="D28" i="25"/>
  <c r="C28" i="25"/>
  <c r="G26" i="25"/>
  <c r="E26" i="25"/>
  <c r="D26" i="25"/>
  <c r="C26" i="25"/>
  <c r="G24" i="25"/>
  <c r="E24" i="25"/>
  <c r="D24" i="25"/>
  <c r="C24" i="25"/>
  <c r="G22" i="25"/>
  <c r="E22" i="25"/>
  <c r="D22" i="25"/>
  <c r="C22" i="25"/>
  <c r="G20" i="25"/>
  <c r="E20" i="25"/>
  <c r="D20" i="25"/>
  <c r="C20" i="25"/>
  <c r="G18" i="25"/>
  <c r="E18" i="25"/>
  <c r="D18" i="25"/>
  <c r="C18" i="25"/>
  <c r="G16" i="25"/>
  <c r="E16" i="25"/>
  <c r="D16" i="25"/>
  <c r="C16" i="25"/>
  <c r="G14" i="25"/>
  <c r="E14" i="25"/>
  <c r="D14" i="25"/>
  <c r="C14" i="25"/>
  <c r="G12" i="25"/>
  <c r="E12" i="25"/>
  <c r="D12" i="25"/>
  <c r="C12" i="25"/>
  <c r="G10" i="25"/>
  <c r="E10" i="25"/>
  <c r="D10" i="25"/>
  <c r="C10" i="25"/>
  <c r="G7" i="25"/>
  <c r="G8" i="25" s="1"/>
  <c r="F7" i="25"/>
  <c r="E7" i="25"/>
  <c r="E8" i="25" s="1"/>
  <c r="D7" i="25"/>
  <c r="D8" i="25" s="1"/>
  <c r="C7" i="25"/>
  <c r="C8" i="25" s="1"/>
  <c r="B7" i="25"/>
  <c r="G40" i="24"/>
  <c r="E40" i="24"/>
  <c r="D40" i="24"/>
  <c r="C40" i="24"/>
  <c r="G38" i="24"/>
  <c r="E38" i="24"/>
  <c r="D38" i="24"/>
  <c r="C38" i="24"/>
  <c r="G36" i="24"/>
  <c r="E36" i="24"/>
  <c r="D36" i="24"/>
  <c r="C36" i="24"/>
  <c r="G34" i="24"/>
  <c r="E34" i="24"/>
  <c r="D34" i="24"/>
  <c r="C34" i="24"/>
  <c r="G32" i="24"/>
  <c r="E32" i="24"/>
  <c r="D32" i="24"/>
  <c r="C32" i="24"/>
  <c r="G30" i="24"/>
  <c r="E30" i="24"/>
  <c r="D30" i="24"/>
  <c r="C30" i="24"/>
  <c r="G28" i="24"/>
  <c r="E28" i="24"/>
  <c r="D28" i="24"/>
  <c r="C28" i="24"/>
  <c r="G26" i="24"/>
  <c r="E26" i="24"/>
  <c r="D26" i="24"/>
  <c r="C26" i="24"/>
  <c r="G24" i="24"/>
  <c r="E24" i="24"/>
  <c r="D24" i="24"/>
  <c r="C24" i="24"/>
  <c r="G22" i="24"/>
  <c r="E22" i="24"/>
  <c r="D22" i="24"/>
  <c r="C22" i="24"/>
  <c r="G20" i="24"/>
  <c r="E20" i="24"/>
  <c r="D20" i="24"/>
  <c r="C20" i="24"/>
  <c r="G18" i="24"/>
  <c r="E18" i="24"/>
  <c r="D18" i="24"/>
  <c r="C18" i="24"/>
  <c r="G16" i="24"/>
  <c r="E16" i="24"/>
  <c r="D16" i="24"/>
  <c r="C16" i="24"/>
  <c r="G14" i="24"/>
  <c r="E14" i="24"/>
  <c r="D14" i="24"/>
  <c r="C14" i="24"/>
  <c r="G12" i="24"/>
  <c r="E12" i="24"/>
  <c r="D12" i="24"/>
  <c r="C12" i="24"/>
  <c r="G10" i="24"/>
  <c r="E10" i="24"/>
  <c r="D10" i="24"/>
  <c r="C10" i="24"/>
  <c r="G7" i="24"/>
  <c r="G8" i="24" s="1"/>
  <c r="F7" i="24"/>
  <c r="E7" i="24"/>
  <c r="E8" i="24" s="1"/>
  <c r="D7" i="24"/>
  <c r="D8" i="24" s="1"/>
  <c r="C7" i="24"/>
  <c r="C8" i="24" s="1"/>
  <c r="B7" i="24"/>
  <c r="D20" i="23"/>
  <c r="D19" i="23"/>
  <c r="D18" i="23"/>
  <c r="D17" i="23"/>
  <c r="D16" i="23"/>
  <c r="D15" i="23"/>
  <c r="D14" i="23"/>
  <c r="D13" i="23"/>
  <c r="D12" i="23"/>
  <c r="D11" i="23"/>
  <c r="D10" i="23"/>
  <c r="D9" i="23"/>
  <c r="D8" i="23"/>
  <c r="D7" i="23"/>
  <c r="D6" i="23"/>
  <c r="D5" i="23"/>
  <c r="C4" i="23"/>
  <c r="D4" i="23" s="1"/>
  <c r="B4" i="23"/>
  <c r="C7" i="36" l="1"/>
  <c r="I5" i="22" l="1"/>
  <c r="H5" i="22"/>
  <c r="G5" i="22"/>
  <c r="F5" i="22"/>
  <c r="E5" i="22"/>
  <c r="D5" i="22"/>
  <c r="C5" i="22"/>
  <c r="B5" i="22"/>
  <c r="E54" i="21"/>
  <c r="E53" i="21"/>
  <c r="E52" i="21"/>
  <c r="E51" i="21"/>
  <c r="E50" i="21"/>
  <c r="E49" i="21"/>
  <c r="E48" i="21"/>
  <c r="E47" i="21"/>
  <c r="E46" i="21"/>
  <c r="E45" i="21"/>
  <c r="E44" i="21"/>
  <c r="E43" i="21"/>
  <c r="E42" i="21"/>
  <c r="E41" i="21"/>
  <c r="E40" i="21"/>
  <c r="E39" i="21"/>
  <c r="E38" i="21"/>
  <c r="E37" i="21"/>
  <c r="E36" i="21"/>
  <c r="E35" i="21"/>
  <c r="E34" i="21"/>
  <c r="E33" i="21"/>
  <c r="E32" i="21"/>
  <c r="E31" i="21"/>
  <c r="E30" i="21"/>
  <c r="E29" i="21"/>
  <c r="E28" i="21"/>
  <c r="E27" i="21"/>
  <c r="E26" i="21"/>
  <c r="E25" i="21"/>
  <c r="E24" i="21"/>
  <c r="E23" i="21"/>
  <c r="E22" i="21"/>
  <c r="E20" i="21"/>
  <c r="E18" i="21"/>
  <c r="E17" i="21"/>
  <c r="E16" i="21"/>
  <c r="E15" i="21"/>
  <c r="E14" i="21"/>
  <c r="E13" i="21"/>
  <c r="E10" i="21" s="1"/>
  <c r="E11" i="21"/>
  <c r="L10" i="21"/>
  <c r="K10" i="21"/>
  <c r="J10" i="21"/>
  <c r="I10" i="21"/>
  <c r="H10" i="21"/>
  <c r="G10" i="21"/>
  <c r="F10" i="21"/>
  <c r="D10" i="21"/>
  <c r="C10" i="21"/>
  <c r="F52" i="20"/>
  <c r="F51" i="20"/>
  <c r="F50" i="20"/>
  <c r="F45" i="20"/>
  <c r="F41" i="20"/>
  <c r="F39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Z10" i="20"/>
  <c r="Y10" i="20"/>
  <c r="X10" i="20"/>
  <c r="W10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 s="1"/>
  <c r="B48" i="15"/>
  <c r="E47" i="42" l="1"/>
  <c r="E44" i="42"/>
  <c r="E41" i="42"/>
  <c r="E38" i="42"/>
  <c r="E35" i="42"/>
  <c r="E32" i="42"/>
  <c r="E29" i="42"/>
  <c r="E20" i="42"/>
  <c r="E17" i="42"/>
  <c r="E14" i="42"/>
  <c r="E11" i="42"/>
  <c r="E56" i="42"/>
  <c r="E53" i="42"/>
  <c r="E50" i="42"/>
  <c r="E8" i="42"/>
  <c r="D71" i="42"/>
  <c r="D68" i="42"/>
  <c r="D65" i="42"/>
  <c r="D62" i="42"/>
  <c r="D59" i="42"/>
  <c r="D56" i="42"/>
  <c r="D53" i="42"/>
  <c r="D50" i="42"/>
  <c r="D41" i="42"/>
  <c r="D38" i="42"/>
  <c r="D35" i="42"/>
  <c r="D32" i="42"/>
  <c r="D29" i="42"/>
  <c r="D26" i="42"/>
  <c r="D23" i="42"/>
  <c r="D20" i="42"/>
  <c r="D17" i="42"/>
  <c r="D14" i="42"/>
  <c r="D11" i="42"/>
  <c r="D8" i="42"/>
  <c r="E6" i="42"/>
  <c r="D6" i="42"/>
  <c r="G24" i="52"/>
  <c r="M24" i="52" s="1"/>
  <c r="G23" i="52"/>
  <c r="M23" i="52" s="1"/>
  <c r="G22" i="52"/>
  <c r="M22" i="52" s="1"/>
  <c r="G21" i="52"/>
  <c r="M21" i="52" s="1"/>
  <c r="G20" i="52"/>
  <c r="M20" i="52" s="1"/>
  <c r="G19" i="52"/>
  <c r="M19" i="52" s="1"/>
  <c r="G18" i="52"/>
  <c r="M18" i="52" s="1"/>
  <c r="G17" i="52"/>
  <c r="M17" i="52" s="1"/>
  <c r="G16" i="52"/>
  <c r="M16" i="52" s="1"/>
  <c r="M15" i="52"/>
  <c r="G15" i="52"/>
  <c r="G14" i="52"/>
  <c r="M14" i="52" s="1"/>
  <c r="G13" i="52"/>
  <c r="M13" i="52" s="1"/>
  <c r="G12" i="52"/>
  <c r="M12" i="52" s="1"/>
  <c r="M11" i="52"/>
  <c r="G11" i="52"/>
  <c r="G10" i="52"/>
  <c r="M10" i="52" s="1"/>
  <c r="G9" i="52"/>
  <c r="M9" i="52" s="1"/>
  <c r="K8" i="52"/>
  <c r="J8" i="52"/>
  <c r="I8" i="52"/>
  <c r="L8" i="52" s="1"/>
  <c r="C8" i="52"/>
  <c r="B8" i="52"/>
  <c r="G8" i="52" s="1"/>
  <c r="M8" i="52" s="1"/>
  <c r="E5" i="41"/>
  <c r="D5" i="41"/>
  <c r="C5" i="41"/>
  <c r="B5" i="41"/>
  <c r="B19" i="39"/>
  <c r="B18" i="39"/>
  <c r="B17" i="39"/>
  <c r="B16" i="39"/>
  <c r="B15" i="39"/>
  <c r="B14" i="39"/>
  <c r="B13" i="39"/>
  <c r="B12" i="39"/>
  <c r="B11" i="39"/>
  <c r="B10" i="39"/>
  <c r="B9" i="39"/>
  <c r="B8" i="39"/>
  <c r="R7" i="39"/>
  <c r="F7" i="39"/>
  <c r="B7" i="39"/>
  <c r="C22" i="18"/>
  <c r="C21" i="18"/>
  <c r="B21" i="18"/>
  <c r="C20" i="18"/>
  <c r="B20" i="18"/>
  <c r="C19" i="18"/>
  <c r="B19" i="18"/>
  <c r="C18" i="18"/>
  <c r="B18" i="18"/>
  <c r="C17" i="18"/>
  <c r="B17" i="18"/>
  <c r="C16" i="18"/>
  <c r="B16" i="18"/>
  <c r="C15" i="18"/>
  <c r="B15" i="18"/>
  <c r="C14" i="18"/>
  <c r="B14" i="18"/>
  <c r="C13" i="18"/>
  <c r="B13" i="18"/>
  <c r="C12" i="18"/>
  <c r="B12" i="18"/>
  <c r="C11" i="18"/>
  <c r="B11" i="18"/>
  <c r="C10" i="18"/>
  <c r="B10" i="18"/>
  <c r="C9" i="18"/>
  <c r="B9" i="18"/>
  <c r="C8" i="18"/>
  <c r="B8" i="18"/>
  <c r="C7" i="18"/>
  <c r="B7" i="18"/>
  <c r="C6" i="18"/>
  <c r="C5" i="18" s="1"/>
  <c r="B6" i="18"/>
  <c r="B5" i="18" s="1"/>
  <c r="M5" i="18"/>
  <c r="L5" i="18"/>
  <c r="I5" i="18"/>
  <c r="H5" i="18"/>
  <c r="G5" i="18"/>
  <c r="F5" i="18"/>
  <c r="E5" i="18"/>
  <c r="D5" i="18"/>
  <c r="E28" i="14"/>
  <c r="D28" i="14"/>
  <c r="E27" i="14"/>
  <c r="D27" i="14"/>
  <c r="E26" i="14"/>
  <c r="D26" i="14"/>
  <c r="E25" i="14"/>
  <c r="D25" i="14"/>
  <c r="E24" i="14"/>
  <c r="D24" i="14"/>
  <c r="E23" i="14"/>
  <c r="D23" i="14"/>
  <c r="E22" i="14"/>
  <c r="D22" i="14"/>
  <c r="E21" i="14"/>
  <c r="D21" i="14"/>
  <c r="E20" i="14"/>
  <c r="D20" i="14"/>
  <c r="E19" i="14"/>
  <c r="D19" i="14"/>
  <c r="E18" i="14"/>
  <c r="D18" i="14"/>
  <c r="E17" i="14"/>
  <c r="D17" i="14"/>
  <c r="E16" i="14"/>
  <c r="D16" i="14"/>
  <c r="E15" i="14"/>
  <c r="D15" i="14"/>
  <c r="E14" i="14"/>
  <c r="D14" i="14"/>
  <c r="E13" i="14"/>
  <c r="D13" i="14"/>
  <c r="E12" i="14"/>
  <c r="D12" i="14"/>
  <c r="E11" i="14"/>
  <c r="D11" i="14"/>
  <c r="E10" i="14"/>
  <c r="D10" i="14"/>
  <c r="E9" i="14"/>
  <c r="D9" i="14"/>
  <c r="E8" i="14"/>
  <c r="D8" i="14"/>
  <c r="E7" i="14"/>
  <c r="D7" i="14"/>
  <c r="O5" i="14"/>
  <c r="E5" i="14" s="1"/>
  <c r="N5" i="14"/>
  <c r="D5" i="14" s="1"/>
  <c r="L5" i="14"/>
  <c r="C21" i="13"/>
  <c r="B21" i="13"/>
  <c r="C20" i="13"/>
  <c r="B20" i="13"/>
  <c r="C19" i="13"/>
  <c r="B19" i="13"/>
  <c r="C18" i="13"/>
  <c r="B18" i="13"/>
  <c r="C17" i="13"/>
  <c r="B17" i="13"/>
  <c r="C16" i="13"/>
  <c r="B16" i="13"/>
  <c r="C15" i="13"/>
  <c r="B15" i="13"/>
  <c r="C14" i="13"/>
  <c r="B14" i="13"/>
  <c r="C13" i="13"/>
  <c r="B13" i="13"/>
  <c r="C12" i="13"/>
  <c r="B12" i="13"/>
  <c r="C11" i="13"/>
  <c r="B11" i="13"/>
  <c r="C10" i="13"/>
  <c r="B10" i="13"/>
  <c r="C9" i="13"/>
  <c r="B9" i="13"/>
  <c r="C8" i="13"/>
  <c r="B8" i="13"/>
  <c r="C7" i="13"/>
  <c r="B7" i="13"/>
  <c r="C6" i="13"/>
  <c r="B6" i="13"/>
  <c r="M5" i="13"/>
  <c r="C5" i="13" s="1"/>
  <c r="L5" i="13"/>
  <c r="B5" i="13"/>
  <c r="D30" i="12"/>
  <c r="D29" i="12"/>
  <c r="D28" i="12"/>
  <c r="E27" i="12"/>
  <c r="D27" i="12"/>
  <c r="D26" i="12"/>
  <c r="E25" i="12"/>
  <c r="D25" i="12"/>
  <c r="D24" i="12"/>
  <c r="E23" i="12"/>
  <c r="D23" i="12"/>
  <c r="D22" i="12"/>
  <c r="E21" i="12"/>
  <c r="D21" i="12"/>
  <c r="D20" i="12"/>
  <c r="E19" i="12"/>
  <c r="D19" i="12"/>
  <c r="D18" i="12"/>
  <c r="E17" i="12"/>
  <c r="D17" i="12"/>
  <c r="D16" i="12"/>
  <c r="D15" i="12"/>
  <c r="D14" i="12"/>
  <c r="E13" i="12"/>
  <c r="D13" i="12"/>
  <c r="D12" i="12"/>
  <c r="E11" i="12"/>
  <c r="D11" i="12"/>
  <c r="D10" i="12"/>
  <c r="D9" i="12"/>
  <c r="D8" i="12"/>
  <c r="E7" i="12"/>
  <c r="D7" i="12"/>
  <c r="D6" i="12"/>
  <c r="O5" i="12"/>
  <c r="E5" i="12" s="1"/>
  <c r="N5" i="12"/>
  <c r="D5" i="12" s="1"/>
  <c r="H25" i="11"/>
  <c r="G25" i="11"/>
  <c r="F25" i="11"/>
  <c r="E25" i="11"/>
  <c r="D25" i="11"/>
  <c r="H19" i="11"/>
  <c r="G19" i="11"/>
  <c r="F19" i="11"/>
  <c r="E19" i="11"/>
  <c r="D19" i="11"/>
  <c r="D23" i="10"/>
  <c r="C23" i="10"/>
  <c r="E23" i="10" s="1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C5" i="43" l="1"/>
  <c r="B5" i="43"/>
  <c r="C4" i="43"/>
  <c r="B4" i="43"/>
  <c r="E6" i="9"/>
  <c r="D6" i="9"/>
  <c r="C6" i="9"/>
  <c r="B6" i="9"/>
  <c r="C24" i="8"/>
  <c r="E20" i="8" s="1"/>
  <c r="C19" i="8"/>
  <c r="E15" i="8" s="1"/>
  <c r="C14" i="8"/>
  <c r="E10" i="8" s="1"/>
  <c r="C9" i="8"/>
  <c r="E5" i="8"/>
  <c r="F4" i="8"/>
  <c r="D4" i="8"/>
  <c r="C4" i="8"/>
  <c r="E4" i="8" s="1"/>
  <c r="AB6" i="7"/>
  <c r="AA6" i="7"/>
  <c r="Z6" i="7"/>
  <c r="Y6" i="7"/>
  <c r="X6" i="7"/>
  <c r="W6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B6" i="7"/>
  <c r="H21" i="6"/>
  <c r="F21" i="6"/>
  <c r="H20" i="6"/>
  <c r="F20" i="6"/>
  <c r="H19" i="6"/>
  <c r="F19" i="6"/>
  <c r="H18" i="6"/>
  <c r="F18" i="6"/>
  <c r="H17" i="6"/>
  <c r="F17" i="6"/>
  <c r="H16" i="6"/>
  <c r="F16" i="6"/>
  <c r="H15" i="6"/>
  <c r="F15" i="6"/>
  <c r="H14" i="6"/>
  <c r="F14" i="6"/>
  <c r="H13" i="6"/>
  <c r="F13" i="6"/>
  <c r="H12" i="6"/>
  <c r="F12" i="6"/>
  <c r="H11" i="6"/>
  <c r="F11" i="6"/>
  <c r="H10" i="6"/>
  <c r="F10" i="6"/>
  <c r="H9" i="6"/>
  <c r="F9" i="6"/>
  <c r="H8" i="6"/>
  <c r="F8" i="6"/>
  <c r="H7" i="6"/>
  <c r="F7" i="6"/>
  <c r="H6" i="6"/>
  <c r="E5" i="6"/>
  <c r="D5" i="6"/>
  <c r="C5" i="6"/>
  <c r="H5" i="6" s="1"/>
  <c r="B5" i="6"/>
  <c r="F5" i="6" s="1"/>
  <c r="N25" i="5"/>
  <c r="K25" i="5"/>
  <c r="L25" i="5" s="1"/>
  <c r="J25" i="5"/>
  <c r="H25" i="5"/>
  <c r="E25" i="5"/>
  <c r="N24" i="5"/>
  <c r="L24" i="5"/>
  <c r="K24" i="5"/>
  <c r="J24" i="5"/>
  <c r="H24" i="5"/>
  <c r="E24" i="5"/>
  <c r="N23" i="5"/>
  <c r="K23" i="5"/>
  <c r="L23" i="5" s="1"/>
  <c r="J23" i="5"/>
  <c r="H23" i="5"/>
  <c r="E23" i="5"/>
  <c r="N22" i="5"/>
  <c r="K22" i="5"/>
  <c r="L22" i="5" s="1"/>
  <c r="J22" i="5"/>
  <c r="H22" i="5"/>
  <c r="E22" i="5"/>
  <c r="N21" i="5"/>
  <c r="K21" i="5"/>
  <c r="L21" i="5" s="1"/>
  <c r="J21" i="5"/>
  <c r="H21" i="5"/>
  <c r="E21" i="5"/>
  <c r="N20" i="5"/>
  <c r="L20" i="5"/>
  <c r="K20" i="5"/>
  <c r="J20" i="5"/>
  <c r="H20" i="5"/>
  <c r="E20" i="5"/>
  <c r="N19" i="5"/>
  <c r="K19" i="5"/>
  <c r="L19" i="5" s="1"/>
  <c r="J19" i="5"/>
  <c r="H19" i="5"/>
  <c r="E19" i="5"/>
  <c r="N18" i="5"/>
  <c r="K18" i="5"/>
  <c r="L18" i="5" s="1"/>
  <c r="J18" i="5"/>
  <c r="H18" i="5"/>
  <c r="E18" i="5"/>
  <c r="N17" i="5"/>
  <c r="K17" i="5"/>
  <c r="L17" i="5" s="1"/>
  <c r="J17" i="5"/>
  <c r="H17" i="5"/>
  <c r="E17" i="5"/>
  <c r="N16" i="5"/>
  <c r="L16" i="5"/>
  <c r="K16" i="5"/>
  <c r="J16" i="5"/>
  <c r="H16" i="5"/>
  <c r="E16" i="5"/>
  <c r="N15" i="5"/>
  <c r="K15" i="5"/>
  <c r="L15" i="5" s="1"/>
  <c r="J15" i="5"/>
  <c r="H15" i="5"/>
  <c r="E15" i="5"/>
  <c r="N14" i="5"/>
  <c r="K14" i="5"/>
  <c r="L14" i="5" s="1"/>
  <c r="J14" i="5"/>
  <c r="H14" i="5"/>
  <c r="E14" i="5"/>
  <c r="N13" i="5"/>
  <c r="K13" i="5"/>
  <c r="L13" i="5" s="1"/>
  <c r="J13" i="5"/>
  <c r="H13" i="5"/>
  <c r="E13" i="5"/>
  <c r="N12" i="5"/>
  <c r="K12" i="5"/>
  <c r="L12" i="5" s="1"/>
  <c r="J12" i="5"/>
  <c r="H12" i="5"/>
  <c r="E12" i="5"/>
  <c r="N11" i="5"/>
  <c r="K11" i="5"/>
  <c r="L11" i="5" s="1"/>
  <c r="J11" i="5"/>
  <c r="H11" i="5"/>
  <c r="H9" i="5" s="1"/>
  <c r="E11" i="5"/>
  <c r="N10" i="5"/>
  <c r="K10" i="5"/>
  <c r="L10" i="5" s="1"/>
  <c r="J10" i="5"/>
  <c r="H10" i="5"/>
  <c r="E10" i="5"/>
  <c r="N9" i="5"/>
  <c r="M9" i="5"/>
  <c r="J9" i="5"/>
  <c r="I9" i="5"/>
  <c r="G9" i="5"/>
  <c r="F9" i="5"/>
  <c r="E9" i="5"/>
  <c r="D9" i="5"/>
  <c r="C9" i="5"/>
  <c r="B9" i="5"/>
  <c r="B13" i="4"/>
  <c r="B12" i="4"/>
  <c r="B11" i="4"/>
  <c r="B10" i="4"/>
  <c r="B9" i="4"/>
  <c r="B8" i="4"/>
  <c r="B7" i="4"/>
  <c r="O6" i="4"/>
  <c r="N6" i="4"/>
  <c r="M6" i="4"/>
  <c r="L6" i="4"/>
  <c r="K6" i="4"/>
  <c r="J6" i="4"/>
  <c r="I6" i="4"/>
  <c r="H6" i="4"/>
  <c r="G6" i="4"/>
  <c r="F6" i="4"/>
  <c r="E6" i="4"/>
  <c r="D6" i="4"/>
  <c r="C6" i="4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5" i="3"/>
  <c r="D5" i="3" s="1"/>
  <c r="B5" i="3"/>
  <c r="C4" i="2"/>
  <c r="B6" i="4" l="1"/>
  <c r="K9" i="5"/>
  <c r="L9" i="5" s="1"/>
</calcChain>
</file>

<file path=xl/sharedStrings.xml><?xml version="1.0" encoding="utf-8"?>
<sst xmlns="http://schemas.openxmlformats.org/spreadsheetml/2006/main" count="2806" uniqueCount="644">
  <si>
    <t>各年12月31日現在</t>
  </si>
  <si>
    <t>東</t>
  </si>
  <si>
    <t>北</t>
  </si>
  <si>
    <t>西</t>
  </si>
  <si>
    <t>中</t>
  </si>
  <si>
    <t>港</t>
  </si>
  <si>
    <t>南</t>
  </si>
  <si>
    <t>緑</t>
  </si>
  <si>
    <t>（再掲　新登録患者数）</t>
  </si>
  <si>
    <t>総 数</t>
  </si>
  <si>
    <t>受診者</t>
  </si>
  <si>
    <t>結核患者</t>
  </si>
  <si>
    <t xml:space="preserve"> </t>
  </si>
  <si>
    <t>対象者数</t>
  </si>
  <si>
    <t>受診者数</t>
  </si>
  <si>
    <t>受診率</t>
  </si>
  <si>
    <t>発見率</t>
  </si>
  <si>
    <t>胸部エックス線撮影</t>
  </si>
  <si>
    <t>喀痰
検査</t>
  </si>
  <si>
    <t>異常なし</t>
  </si>
  <si>
    <t>要注意</t>
  </si>
  <si>
    <t>要精検</t>
  </si>
  <si>
    <t>血圧</t>
  </si>
  <si>
    <t>検尿</t>
  </si>
  <si>
    <t>要医療</t>
  </si>
  <si>
    <t>治療中</t>
  </si>
  <si>
    <t>間　接</t>
  </si>
  <si>
    <t>直　接</t>
  </si>
  <si>
    <t>公園・路上等起居者（集団）</t>
  </si>
  <si>
    <t>公園・路上等起居者（個別）</t>
  </si>
  <si>
    <t>無料宿泊所</t>
  </si>
  <si>
    <t>無料低額宿泊所等</t>
  </si>
  <si>
    <t>自立支援施設</t>
  </si>
  <si>
    <t>外国人健康相談</t>
  </si>
  <si>
    <t>日本語教育機関</t>
  </si>
  <si>
    <t>ツベルクリン反応検査</t>
  </si>
  <si>
    <t>IGRA</t>
  </si>
  <si>
    <t>陽性者</t>
  </si>
  <si>
    <t>陽性率</t>
  </si>
  <si>
    <t>-</t>
  </si>
  <si>
    <t>　</t>
  </si>
  <si>
    <t>保健センター名</t>
  </si>
  <si>
    <t>保健センター</t>
  </si>
  <si>
    <t>委託医療機関</t>
  </si>
  <si>
    <t>その他の方法での</t>
  </si>
  <si>
    <t>要医療者</t>
  </si>
  <si>
    <t>把握者数</t>
  </si>
  <si>
    <t>(結核患者)</t>
  </si>
  <si>
    <t>保 健
センター
名</t>
  </si>
  <si>
    <t>後期高齢者医療</t>
  </si>
  <si>
    <t>申請</t>
  </si>
  <si>
    <t>合格</t>
  </si>
  <si>
    <t>承認</t>
  </si>
  <si>
    <t>感染症診査協議会結核部会</t>
  </si>
  <si>
    <t>区</t>
  </si>
  <si>
    <t>診査件数</t>
  </si>
  <si>
    <t>協議会
開催回数</t>
  </si>
  <si>
    <t>協議会一回当りの取扱件数</t>
  </si>
  <si>
    <t>診査委員
出席延人員</t>
  </si>
  <si>
    <t>総数</t>
  </si>
  <si>
    <t>千種・昭和・瑞穂・名東
保健センター</t>
  </si>
  <si>
    <t>千種</t>
  </si>
  <si>
    <t>昭和</t>
  </si>
  <si>
    <t>瑞穂</t>
  </si>
  <si>
    <t>名東</t>
  </si>
  <si>
    <t>小計</t>
  </si>
  <si>
    <t>西・中村・熱田・中川
保健センター</t>
  </si>
  <si>
    <t>中村</t>
  </si>
  <si>
    <t>熱田</t>
  </si>
  <si>
    <t>中川</t>
  </si>
  <si>
    <t>東・北・中・守山
保健センター</t>
  </si>
  <si>
    <t>守山</t>
  </si>
  <si>
    <t>港・南・緑・天白
保健センター</t>
  </si>
  <si>
    <t>天白</t>
  </si>
  <si>
    <t>保健
センター
名</t>
  </si>
  <si>
    <t>入院勧告</t>
  </si>
  <si>
    <t>勧告</t>
  </si>
  <si>
    <t>勧告延長</t>
  </si>
  <si>
    <t>勧告再延長</t>
  </si>
  <si>
    <t>終了</t>
  </si>
  <si>
    <t>発生数</t>
  </si>
  <si>
    <t>入院数</t>
  </si>
  <si>
    <t>死亡数</t>
  </si>
  <si>
    <t>患者</t>
  </si>
  <si>
    <t>無症状病原体
保有者</t>
  </si>
  <si>
    <t>計</t>
  </si>
  <si>
    <t>一類</t>
  </si>
  <si>
    <t>エボラ出血熱</t>
  </si>
  <si>
    <t>クリミア・コンゴ熱</t>
  </si>
  <si>
    <t>痘そう（天然痘）</t>
  </si>
  <si>
    <t>南米出血熱</t>
  </si>
  <si>
    <t>ペスト</t>
  </si>
  <si>
    <t>マールブルグ病</t>
  </si>
  <si>
    <t>ラッサ熱</t>
  </si>
  <si>
    <t>二類</t>
  </si>
  <si>
    <t>急性灰白髄炎</t>
  </si>
  <si>
    <t>重症急性呼吸器症候群
（病原体がベータコロナ　　　　　　　　　　　　　　ウイルス属ＳＡＲＳ　　　　　　　　　　　　　　　　　　　コロナウイルスで　　　　　　　　　　　　　　　あるものに限る）</t>
  </si>
  <si>
    <t>ジフテリア</t>
  </si>
  <si>
    <t>中東呼吸器症候群
（病原体がベータコロナ　　　　　　　　　　　　　　ウイルス属ＭＥＲＳ　　　　　　　　　　　　　　　　　　　コロナウイルスで　　　　　　　　　　　　　　　あるものに限る）</t>
  </si>
  <si>
    <t>三類</t>
  </si>
  <si>
    <t>コレラ</t>
  </si>
  <si>
    <t>細菌性赤痢</t>
  </si>
  <si>
    <t>腸管出血性大腸菌感染症</t>
  </si>
  <si>
    <t>腸チフス</t>
  </si>
  <si>
    <t>パラチフス</t>
  </si>
  <si>
    <t>人   　　 口</t>
  </si>
  <si>
    <t>患者数</t>
  </si>
  <si>
    <t>37(4)</t>
  </si>
  <si>
    <t>31(3)</t>
  </si>
  <si>
    <t>総</t>
  </si>
  <si>
    <t>罹患率</t>
  </si>
  <si>
    <t>数</t>
  </si>
  <si>
    <t>死亡率</t>
  </si>
  <si>
    <t>致命率</t>
  </si>
  <si>
    <t>2(1)</t>
  </si>
  <si>
    <t>腸管出血性    大腸菌感染症</t>
  </si>
  <si>
    <t>35(4)</t>
  </si>
  <si>
    <t>29(2)</t>
  </si>
  <si>
    <t>総　　数</t>
  </si>
  <si>
    <t>腸管出血性  大腸菌感染症</t>
  </si>
  <si>
    <t>(-)</t>
  </si>
  <si>
    <t>5月</t>
  </si>
  <si>
    <t>6月</t>
  </si>
  <si>
    <t>7月</t>
  </si>
  <si>
    <t>8月</t>
  </si>
  <si>
    <t>9月</t>
  </si>
  <si>
    <t>10月</t>
  </si>
  <si>
    <t>11月</t>
  </si>
  <si>
    <t>12月</t>
  </si>
  <si>
    <t>2月</t>
  </si>
  <si>
    <t>3月</t>
  </si>
  <si>
    <t>0～4歳</t>
  </si>
  <si>
    <t>5～9歳</t>
  </si>
  <si>
    <t>10～14歳</t>
  </si>
  <si>
    <t>15～19歳</t>
  </si>
  <si>
    <t>20～24歳</t>
  </si>
  <si>
    <t>25～29歳</t>
  </si>
  <si>
    <t>30～39歳</t>
  </si>
  <si>
    <t>40～49歳</t>
  </si>
  <si>
    <t>50～59歳</t>
  </si>
  <si>
    <t>60～69歳</t>
  </si>
  <si>
    <t>70歳以上</t>
  </si>
  <si>
    <t>Ｅ型肝炎</t>
  </si>
  <si>
    <t>アメーバ赤痢</t>
  </si>
  <si>
    <t>ウエストナイル熱（ウエストナイル脳炎を含む）</t>
  </si>
  <si>
    <t>ウイルス性肝炎（Ｅ型肝炎及びＡ型肝炎を除く）</t>
  </si>
  <si>
    <t>Ａ型肝炎</t>
  </si>
  <si>
    <t>エキノコックス症</t>
  </si>
  <si>
    <t>急性脳炎（ウエストナイル脳炎、西部ウマ脳炎、ダニ媒介脳炎、東部ウマ脳炎、日本脳炎、ベネズエラウマ脳炎及びリフトバレー熱を除く）</t>
  </si>
  <si>
    <t>黄熱</t>
  </si>
  <si>
    <t>急性弛緩性麻痺（急性灰白髄炎を除く）</t>
  </si>
  <si>
    <t>オウム病</t>
  </si>
  <si>
    <t>クリプトスポリジウム症</t>
  </si>
  <si>
    <t>オムスク出血熱</t>
  </si>
  <si>
    <t>クロイツフェルト・ヤコブ病</t>
  </si>
  <si>
    <t>回帰熱</t>
  </si>
  <si>
    <t>劇症型溶血性レンサ球菌感染症</t>
  </si>
  <si>
    <t>キャサヌル森林病</t>
  </si>
  <si>
    <t>後天性免疫不全症候群</t>
  </si>
  <si>
    <t>Ｑ熱</t>
  </si>
  <si>
    <t>ジアルジア症</t>
  </si>
  <si>
    <t>狂犬病</t>
  </si>
  <si>
    <t>侵襲性インフルエンザ菌感染症</t>
  </si>
  <si>
    <t>コクシジオイデス症</t>
  </si>
  <si>
    <t>侵襲性髄膜炎菌感染症</t>
  </si>
  <si>
    <t>侵襲性肺炎球菌感染症</t>
  </si>
  <si>
    <t>ジカウイルス感染症</t>
  </si>
  <si>
    <t>水痘（患者が入院を要すると認められるものに限る）</t>
  </si>
  <si>
    <t>重症熱性血小板減少症候群（病原体がフレボウイルス属SFTSウイルスであるものに限る）</t>
  </si>
  <si>
    <t>先天性風しん症候群</t>
  </si>
  <si>
    <t>腎症候性出血熱</t>
  </si>
  <si>
    <t>梅毒</t>
  </si>
  <si>
    <t>西部ウマ脳炎</t>
  </si>
  <si>
    <t>播種性クリプトコックス症</t>
  </si>
  <si>
    <t>ダニ媒介脳炎</t>
  </si>
  <si>
    <t>破傷風</t>
  </si>
  <si>
    <t>炭疽</t>
  </si>
  <si>
    <t>バンコマイシン耐性黄色ブドウ球菌感染症</t>
  </si>
  <si>
    <t>チクングニア熱</t>
  </si>
  <si>
    <t>バンコマイシン耐性腸球菌感染症</t>
  </si>
  <si>
    <t>つつが虫病</t>
  </si>
  <si>
    <t>百日咳</t>
  </si>
  <si>
    <t>デング熱</t>
  </si>
  <si>
    <t>風しん</t>
  </si>
  <si>
    <t>東部ウマ脳炎</t>
  </si>
  <si>
    <t>麻しん</t>
  </si>
  <si>
    <t>鳥インフルエンザ（H5N1及びH7N9を除く）</t>
  </si>
  <si>
    <t>薬剤耐性アシネトバクター感染症</t>
  </si>
  <si>
    <t>ニパウイルス感染症</t>
  </si>
  <si>
    <t>合      計</t>
  </si>
  <si>
    <t>日本紅斑熱</t>
  </si>
  <si>
    <t>日本脳炎</t>
  </si>
  <si>
    <t>ハンタウイルス肺症候群</t>
  </si>
  <si>
    <t>Ｂウイルス病</t>
  </si>
  <si>
    <t>鼻疸</t>
  </si>
  <si>
    <t>ブルセラ病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</si>
  <si>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</si>
  <si>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</si>
  <si>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</si>
  <si>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</si>
  <si>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</si>
  <si>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</si>
  <si>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</si>
  <si>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</si>
  <si>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</si>
  <si>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類鼻疸</t>
  </si>
  <si>
    <t>レジオネラ症</t>
  </si>
  <si>
    <t>レプトスピラ症</t>
  </si>
  <si>
    <t>ロッキー山紅斑熱</t>
  </si>
  <si>
    <t>コ レ ラ</t>
  </si>
  <si>
    <t>件  数</t>
  </si>
  <si>
    <t>腸管出血性　　大腸菌感染症</t>
  </si>
  <si>
    <t>腸管出血性　  大腸菌感染症</t>
  </si>
  <si>
    <t>検査数</t>
  </si>
  <si>
    <t>陽性数</t>
  </si>
  <si>
    <t>衛生研究所</t>
  </si>
  <si>
    <t>・</t>
  </si>
  <si>
    <t>日曜日</t>
  </si>
  <si>
    <t>土曜日</t>
  </si>
  <si>
    <t>臨時検査</t>
  </si>
  <si>
    <t>　　　 　</t>
  </si>
  <si>
    <t>疾病別</t>
  </si>
  <si>
    <t>ＲＳウイルス感染症</t>
  </si>
  <si>
    <t>咽頭結膜熱</t>
  </si>
  <si>
    <t>Ａ群溶血性レンサ
球菌咽頭炎</t>
  </si>
  <si>
    <t>感染性胃腸炎</t>
  </si>
  <si>
    <t>水痘</t>
  </si>
  <si>
    <t>手足口病</t>
  </si>
  <si>
    <t>伝染性紅斑</t>
  </si>
  <si>
    <t>突発性発しん</t>
  </si>
  <si>
    <t>ヘルパンギーナ</t>
  </si>
  <si>
    <t>流行性耳下腺炎</t>
  </si>
  <si>
    <t>急性出血性結膜炎</t>
  </si>
  <si>
    <t>流行性角結膜炎</t>
  </si>
  <si>
    <t>無菌性髄膜炎</t>
  </si>
  <si>
    <t>マイコプラズマ肺炎</t>
  </si>
  <si>
    <t>クラミジア肺炎
（オウム病を除く）</t>
  </si>
  <si>
    <t>感染性胃腸炎（病原体がロタウイルスであるものに限る）</t>
  </si>
  <si>
    <t>別</t>
  </si>
  <si>
    <t>月</t>
  </si>
  <si>
    <t>年</t>
  </si>
  <si>
    <t>齢</t>
  </si>
  <si>
    <t>階</t>
  </si>
  <si>
    <t xml:space="preserve">　　 </t>
  </si>
  <si>
    <t xml:space="preserve">      疾病別</t>
  </si>
  <si>
    <t>性器クラミジア
感染症</t>
  </si>
  <si>
    <t>性器ヘルペス
ウイルス感染症</t>
  </si>
  <si>
    <t>尖圭コンジローマ</t>
  </si>
  <si>
    <t>淋菌感染症</t>
  </si>
  <si>
    <t>メチシリン耐性
黄色ブドウ球菌
感染症</t>
  </si>
  <si>
    <t>ペニシリン耐性
肺炎球菌感染症</t>
  </si>
  <si>
    <t>薬剤耐性緑膿菌
感染症</t>
  </si>
  <si>
    <t>定点数</t>
  </si>
  <si>
    <t>基幹定点</t>
  </si>
  <si>
    <t>　　　　　　平成11年度</t>
  </si>
  <si>
    <t>欠席者数</t>
  </si>
  <si>
    <t>学年閉鎖</t>
  </si>
  <si>
    <t>学級閉鎖</t>
  </si>
  <si>
    <t>校    数</t>
  </si>
  <si>
    <t>被接種者数</t>
  </si>
  <si>
    <t>接種率</t>
  </si>
  <si>
    <t xml:space="preserve">                 平成11年度</t>
  </si>
  <si>
    <t xml:space="preserve"> 対象者数</t>
  </si>
  <si>
    <t>自己負担有</t>
  </si>
  <si>
    <t>自己負担無</t>
  </si>
  <si>
    <t>予防接種</t>
  </si>
  <si>
    <t>検査率</t>
  </si>
  <si>
    <t>２回接種ワクチン</t>
  </si>
  <si>
    <t>３回接種ワクチン</t>
  </si>
  <si>
    <t>接種人数</t>
  </si>
  <si>
    <t>接種件数</t>
  </si>
  <si>
    <t>移送
件数
計</t>
  </si>
  <si>
    <t>消毒
件数
計</t>
  </si>
  <si>
    <t>感染症法関係</t>
  </si>
  <si>
    <t xml:space="preserve">二類     </t>
  </si>
  <si>
    <t>新型インフル
エンザ等</t>
  </si>
  <si>
    <t>指定</t>
  </si>
  <si>
    <t>四類</t>
  </si>
  <si>
    <t>結核</t>
  </si>
  <si>
    <t>鳥インフル
エンザ
（H5N1,H7N9）</t>
  </si>
  <si>
    <t>その他</t>
  </si>
  <si>
    <t>移送</t>
  </si>
  <si>
    <t>消毒</t>
  </si>
  <si>
    <t xml:space="preserve">                  </t>
  </si>
  <si>
    <t>検体等搬送
（結核菌分子疫学検査、
HIV検査検体を除く。）</t>
  </si>
  <si>
    <t>結核菌分子疫学検査検体搬送</t>
  </si>
  <si>
    <t>ＨＩＶ検査検体搬送</t>
  </si>
  <si>
    <t>件数</t>
  </si>
  <si>
    <t>検体数</t>
  </si>
  <si>
    <t>定期</t>
  </si>
  <si>
    <t>検査者数</t>
  </si>
  <si>
    <t>陽性者数</t>
  </si>
  <si>
    <t>陽 性 率</t>
  </si>
  <si>
    <t>Ｂ型肝炎ウイルス検査</t>
  </si>
  <si>
    <t>Ｃ型肝炎ウイルス検査</t>
  </si>
  <si>
    <t>１歳</t>
  </si>
  <si>
    <t>２歳</t>
  </si>
  <si>
    <t>４歳</t>
  </si>
  <si>
    <t>５歳</t>
  </si>
  <si>
    <t>６歳</t>
  </si>
  <si>
    <t>１回接種ワクチン</t>
  </si>
  <si>
    <t>66(14)</t>
    <phoneticPr fontId="6"/>
  </si>
  <si>
    <t>エムポックス</t>
    <phoneticPr fontId="6"/>
  </si>
  <si>
    <t>4月</t>
    <phoneticPr fontId="6"/>
  </si>
  <si>
    <t>5月</t>
    <phoneticPr fontId="6"/>
  </si>
  <si>
    <t>6月</t>
    <phoneticPr fontId="6"/>
  </si>
  <si>
    <t>新型コロナウイルス感染症（COVID-19）</t>
    <rPh sb="0" eb="2">
      <t>シンガタ</t>
    </rPh>
    <rPh sb="9" eb="12">
      <t>カンセンショウ</t>
    </rPh>
    <phoneticPr fontId="6"/>
  </si>
  <si>
    <t>・</t>
    <phoneticPr fontId="6"/>
  </si>
  <si>
    <t>対象者数</t>
    <phoneticPr fontId="6"/>
  </si>
  <si>
    <t>カルバペネム耐性腸内細菌目細菌感染症</t>
    <rPh sb="12" eb="13">
      <t>モク</t>
    </rPh>
    <phoneticPr fontId="6"/>
  </si>
  <si>
    <t>級</t>
    <rPh sb="0" eb="1">
      <t>キュウ</t>
    </rPh>
    <phoneticPr fontId="6"/>
  </si>
  <si>
    <t>注）保健所受理日で集計</t>
    <phoneticPr fontId="6"/>
  </si>
  <si>
    <t>58(17)</t>
    <phoneticPr fontId="6"/>
  </si>
  <si>
    <t>57(17)</t>
    <phoneticPr fontId="6"/>
  </si>
  <si>
    <t xml:space="preserve"> ( )内</t>
    <phoneticPr fontId="6"/>
  </si>
  <si>
    <t>被接種者数</t>
    <rPh sb="0" eb="1">
      <t>ヒ</t>
    </rPh>
    <rPh sb="1" eb="3">
      <t>セッシュ</t>
    </rPh>
    <rPh sb="3" eb="4">
      <t>シャ</t>
    </rPh>
    <rPh sb="4" eb="5">
      <t>スウ</t>
    </rPh>
    <phoneticPr fontId="6"/>
  </si>
  <si>
    <t>抗体検査</t>
    <phoneticPr fontId="6"/>
  </si>
  <si>
    <t>予防接種</t>
    <rPh sb="0" eb="4">
      <t>ヨボウセッシュ</t>
    </rPh>
    <phoneticPr fontId="6"/>
  </si>
  <si>
    <t>抗体検査数</t>
    <phoneticPr fontId="6"/>
  </si>
  <si>
    <t>注）潜在性結核感染症は含まない。</t>
    <phoneticPr fontId="6"/>
  </si>
  <si>
    <t>第  １  回</t>
  </si>
  <si>
    <t>第  ２  回</t>
  </si>
  <si>
    <t>第  ３  回</t>
  </si>
  <si>
    <t>接  種  率</t>
  </si>
  <si>
    <t>初　回　接　種</t>
    <phoneticPr fontId="6"/>
  </si>
  <si>
    <t>追　加　接　種</t>
  </si>
  <si>
    <t>追　加　接　種</t>
    <phoneticPr fontId="6"/>
  </si>
  <si>
    <t>千　種</t>
    <phoneticPr fontId="6"/>
  </si>
  <si>
    <t>中　村</t>
    <phoneticPr fontId="6"/>
  </si>
  <si>
    <t>昭　和</t>
    <phoneticPr fontId="6"/>
  </si>
  <si>
    <t>瑞　穂</t>
    <phoneticPr fontId="6"/>
  </si>
  <si>
    <t>熱　田</t>
    <phoneticPr fontId="6"/>
  </si>
  <si>
    <t>中　川</t>
    <phoneticPr fontId="6"/>
  </si>
  <si>
    <t>守　山</t>
    <phoneticPr fontId="6"/>
  </si>
  <si>
    <t>名　東</t>
    <phoneticPr fontId="6"/>
  </si>
  <si>
    <t>天　白</t>
    <phoneticPr fontId="6"/>
  </si>
  <si>
    <t>接　種　率</t>
  </si>
  <si>
    <t>初　　回　　接　　種</t>
  </si>
  <si>
    <t>第　１　回</t>
  </si>
  <si>
    <t>第　２　回</t>
  </si>
  <si>
    <t>第  １  回
被接種者数</t>
  </si>
  <si>
    <t>第  ２  回
被接種者数</t>
  </si>
  <si>
    <t>第  ３  回
被接種者数</t>
  </si>
  <si>
    <t>３歳</t>
  </si>
  <si>
    <t>第  １  回</t>
    <phoneticPr fontId="6"/>
  </si>
  <si>
    <t>接　種　率</t>
    <rPh sb="0" eb="1">
      <t>セッ</t>
    </rPh>
    <rPh sb="2" eb="3">
      <t>シュ</t>
    </rPh>
    <rPh sb="4" eb="5">
      <t>リツ</t>
    </rPh>
    <phoneticPr fontId="6"/>
  </si>
  <si>
    <t>抗体検査</t>
  </si>
  <si>
    <t>総　数</t>
    <phoneticPr fontId="6"/>
  </si>
  <si>
    <t>区　分</t>
    <phoneticPr fontId="6"/>
  </si>
  <si>
    <t>1月</t>
    <phoneticPr fontId="6"/>
  </si>
  <si>
    <t>感染症対策課</t>
    <rPh sb="5" eb="6">
      <t>カ</t>
    </rPh>
    <phoneticPr fontId="7"/>
  </si>
  <si>
    <t>年末時登録者数</t>
    <phoneticPr fontId="6"/>
  </si>
  <si>
    <t>千種</t>
    <phoneticPr fontId="6"/>
  </si>
  <si>
    <t>中村</t>
    <phoneticPr fontId="6"/>
  </si>
  <si>
    <t>昭和</t>
    <phoneticPr fontId="6"/>
  </si>
  <si>
    <t>瑞穂</t>
    <phoneticPr fontId="6"/>
  </si>
  <si>
    <t>熱田</t>
    <phoneticPr fontId="6"/>
  </si>
  <si>
    <t>中川</t>
    <phoneticPr fontId="6"/>
  </si>
  <si>
    <t>守山</t>
    <phoneticPr fontId="6"/>
  </si>
  <si>
    <t>名東</t>
    <phoneticPr fontId="6"/>
  </si>
  <si>
    <t>天白</t>
    <phoneticPr fontId="6"/>
  </si>
  <si>
    <t>総数</t>
    <phoneticPr fontId="6"/>
  </si>
  <si>
    <t>結核健康診断</t>
    <phoneticPr fontId="6"/>
  </si>
  <si>
    <t>生活習慣病健診</t>
    <phoneticPr fontId="6"/>
  </si>
  <si>
    <t>検査件数</t>
    <phoneticPr fontId="6"/>
  </si>
  <si>
    <t>結果</t>
    <phoneticPr fontId="6"/>
  </si>
  <si>
    <t>被発見者数</t>
    <phoneticPr fontId="6"/>
  </si>
  <si>
    <t>保健センター名</t>
    <rPh sb="6" eb="7">
      <t>ナ</t>
    </rPh>
    <phoneticPr fontId="6"/>
  </si>
  <si>
    <t>受診者数</t>
    <rPh sb="0" eb="3">
      <t>ジュシンシャ</t>
    </rPh>
    <rPh sb="3" eb="4">
      <t>スウ</t>
    </rPh>
    <phoneticPr fontId="6"/>
  </si>
  <si>
    <t>被判定者</t>
    <rPh sb="0" eb="1">
      <t>ヒ</t>
    </rPh>
    <rPh sb="1" eb="4">
      <t>ハンテイシャ</t>
    </rPh>
    <phoneticPr fontId="6"/>
  </si>
  <si>
    <t>直接投影</t>
    <rPh sb="0" eb="2">
      <t>チョクセツ</t>
    </rPh>
    <rPh sb="2" eb="4">
      <t>トウエイ</t>
    </rPh>
    <phoneticPr fontId="6"/>
  </si>
  <si>
    <t>間接投影</t>
    <rPh sb="0" eb="2">
      <t>カンセツ</t>
    </rPh>
    <rPh sb="2" eb="4">
      <t>トウエイ</t>
    </rPh>
    <phoneticPr fontId="6"/>
  </si>
  <si>
    <t>検査</t>
    <phoneticPr fontId="6"/>
  </si>
  <si>
    <t>結核患者</t>
    <rPh sb="0" eb="4">
      <t>ケッカクカンジャ</t>
    </rPh>
    <phoneticPr fontId="6"/>
  </si>
  <si>
    <t>潜在性結核感染症</t>
    <phoneticPr fontId="6"/>
  </si>
  <si>
    <t>結核発病のおそれがあると診断された者</t>
    <rPh sb="0" eb="2">
      <t>ケッカク</t>
    </rPh>
    <phoneticPr fontId="6"/>
  </si>
  <si>
    <t>把握率　</t>
    <phoneticPr fontId="6"/>
  </si>
  <si>
    <t>発見率</t>
    <phoneticPr fontId="6"/>
  </si>
  <si>
    <t>国民健康保険　</t>
    <rPh sb="4" eb="6">
      <t>ホケン</t>
    </rPh>
    <phoneticPr fontId="6"/>
  </si>
  <si>
    <t>一般</t>
    <phoneticPr fontId="6"/>
  </si>
  <si>
    <t>退職本人</t>
    <phoneticPr fontId="6"/>
  </si>
  <si>
    <t>退職家族</t>
    <phoneticPr fontId="6"/>
  </si>
  <si>
    <t>合計</t>
    <phoneticPr fontId="6"/>
  </si>
  <si>
    <t>被用者保険</t>
    <phoneticPr fontId="6"/>
  </si>
  <si>
    <t>本人</t>
    <phoneticPr fontId="6"/>
  </si>
  <si>
    <t>家族</t>
    <phoneticPr fontId="6"/>
  </si>
  <si>
    <t>生活保護法</t>
    <phoneticPr fontId="6"/>
  </si>
  <si>
    <t>その他</t>
    <phoneticPr fontId="6"/>
  </si>
  <si>
    <r>
      <t>鳥インフルエンザ</t>
    </r>
    <r>
      <rPr>
        <sz val="7"/>
        <rFont val="ＭＳ 明朝"/>
        <family val="1"/>
        <charset val="128"/>
      </rPr>
      <t>（H5N1）</t>
    </r>
  </si>
  <si>
    <r>
      <t>鳥インフルエンザ</t>
    </r>
    <r>
      <rPr>
        <sz val="7"/>
        <rFont val="ＭＳ 明朝"/>
        <family val="1"/>
        <charset val="128"/>
      </rPr>
      <t>（H7N9）</t>
    </r>
  </si>
  <si>
    <t>疾病名</t>
    <phoneticPr fontId="6"/>
  </si>
  <si>
    <t>コレラ</t>
    <phoneticPr fontId="6"/>
  </si>
  <si>
    <t>夜間
（中）</t>
    <phoneticPr fontId="6"/>
  </si>
  <si>
    <t>夜間
（中村）</t>
    <rPh sb="4" eb="5">
      <t>ナカ</t>
    </rPh>
    <rPh sb="5" eb="6">
      <t>ムラ</t>
    </rPh>
    <phoneticPr fontId="6"/>
  </si>
  <si>
    <t>7月</t>
    <phoneticPr fontId="6"/>
  </si>
  <si>
    <t>8月</t>
    <phoneticPr fontId="6"/>
  </si>
  <si>
    <t>9月</t>
    <phoneticPr fontId="6"/>
  </si>
  <si>
    <t>10月</t>
    <phoneticPr fontId="6"/>
  </si>
  <si>
    <t>11月</t>
    <phoneticPr fontId="6"/>
  </si>
  <si>
    <t>12月</t>
    <phoneticPr fontId="6"/>
  </si>
  <si>
    <t>2月</t>
    <phoneticPr fontId="6"/>
  </si>
  <si>
    <t>80歳以上</t>
    <phoneticPr fontId="6"/>
  </si>
  <si>
    <t xml:space="preserve"> 4月</t>
    <phoneticPr fontId="6"/>
  </si>
  <si>
    <t xml:space="preserve"> 5月</t>
    <phoneticPr fontId="6"/>
  </si>
  <si>
    <t xml:space="preserve"> 6月</t>
    <phoneticPr fontId="6"/>
  </si>
  <si>
    <t xml:space="preserve"> 7月</t>
    <phoneticPr fontId="6"/>
  </si>
  <si>
    <t xml:space="preserve"> 8月</t>
    <phoneticPr fontId="6"/>
  </si>
  <si>
    <t xml:space="preserve"> 9月</t>
    <phoneticPr fontId="6"/>
  </si>
  <si>
    <t xml:space="preserve"> 1月</t>
    <phoneticPr fontId="6"/>
  </si>
  <si>
    <t xml:space="preserve"> 2月</t>
    <phoneticPr fontId="6"/>
  </si>
  <si>
    <t xml:space="preserve"> 3月</t>
    <phoneticPr fontId="6"/>
  </si>
  <si>
    <t>70歳以上</t>
    <phoneticPr fontId="6"/>
  </si>
  <si>
    <t xml:space="preserve"> 0歳</t>
    <phoneticPr fontId="6"/>
  </si>
  <si>
    <t xml:space="preserve"> 1～4歳</t>
    <phoneticPr fontId="6"/>
  </si>
  <si>
    <t xml:space="preserve"> 5～9歳</t>
    <phoneticPr fontId="6"/>
  </si>
  <si>
    <t>10～14歳</t>
    <phoneticPr fontId="6"/>
  </si>
  <si>
    <t>15～19歳</t>
    <phoneticPr fontId="6"/>
  </si>
  <si>
    <t>20～24歳</t>
    <phoneticPr fontId="6"/>
  </si>
  <si>
    <t>25～29歳</t>
    <phoneticPr fontId="6"/>
  </si>
  <si>
    <t>30～34歳</t>
    <phoneticPr fontId="6"/>
  </si>
  <si>
    <t>35～39歳</t>
    <phoneticPr fontId="6"/>
  </si>
  <si>
    <t>40～44歳</t>
    <phoneticPr fontId="6"/>
  </si>
  <si>
    <t>45～49歳</t>
    <phoneticPr fontId="6"/>
  </si>
  <si>
    <t>50～54歳</t>
    <phoneticPr fontId="6"/>
  </si>
  <si>
    <t>55～59歳</t>
    <phoneticPr fontId="6"/>
  </si>
  <si>
    <t>60～64歳</t>
    <phoneticPr fontId="6"/>
  </si>
  <si>
    <t>65～69歳</t>
    <phoneticPr fontId="6"/>
  </si>
  <si>
    <t>施設数</t>
    <phoneticPr fontId="6"/>
  </si>
  <si>
    <t>在籍者数</t>
    <phoneticPr fontId="6"/>
  </si>
  <si>
    <t>患者数</t>
    <phoneticPr fontId="6"/>
  </si>
  <si>
    <t>休校数</t>
    <phoneticPr fontId="6"/>
  </si>
  <si>
    <t>保育園</t>
    <phoneticPr fontId="6"/>
  </si>
  <si>
    <t>幼稚園</t>
    <phoneticPr fontId="6"/>
  </si>
  <si>
    <t>小学校</t>
    <phoneticPr fontId="6"/>
  </si>
  <si>
    <t>中学校</t>
    <phoneticPr fontId="6"/>
  </si>
  <si>
    <t>高校</t>
    <phoneticPr fontId="6"/>
  </si>
  <si>
    <t>初回接種</t>
    <phoneticPr fontId="6"/>
  </si>
  <si>
    <t>追加接種</t>
    <phoneticPr fontId="6"/>
  </si>
  <si>
    <t>第１期</t>
    <phoneticPr fontId="6"/>
  </si>
  <si>
    <t>第２期</t>
    <phoneticPr fontId="6"/>
  </si>
  <si>
    <t>初回接種</t>
    <rPh sb="0" eb="1">
      <t>ハツ</t>
    </rPh>
    <rPh sb="1" eb="2">
      <t>カイ</t>
    </rPh>
    <rPh sb="2" eb="3">
      <t>セッ</t>
    </rPh>
    <rPh sb="3" eb="4">
      <t>シュ</t>
    </rPh>
    <phoneticPr fontId="6"/>
  </si>
  <si>
    <t>追加接種</t>
    <rPh sb="0" eb="1">
      <t>ツイ</t>
    </rPh>
    <rPh sb="1" eb="2">
      <t>カ</t>
    </rPh>
    <rPh sb="2" eb="3">
      <t>セッ</t>
    </rPh>
    <rPh sb="3" eb="4">
      <t>シュ</t>
    </rPh>
    <phoneticPr fontId="6"/>
  </si>
  <si>
    <t>第１回</t>
    <phoneticPr fontId="6"/>
  </si>
  <si>
    <t>第２回</t>
    <phoneticPr fontId="6"/>
  </si>
  <si>
    <t>臨床学的検査</t>
    <rPh sb="0" eb="2">
      <t>リンショウ</t>
    </rPh>
    <rPh sb="2" eb="4">
      <t>ガクテキ</t>
    </rPh>
    <rPh sb="4" eb="6">
      <t>ケンサ</t>
    </rPh>
    <phoneticPr fontId="6"/>
  </si>
  <si>
    <t>合   計</t>
  </si>
  <si>
    <t>Ｏ-157</t>
  </si>
  <si>
    <t>そ の 他</t>
  </si>
  <si>
    <t>血 液</t>
    <rPh sb="0" eb="1">
      <t>チ</t>
    </rPh>
    <rPh sb="2" eb="3">
      <t>エキ</t>
    </rPh>
    <phoneticPr fontId="6"/>
  </si>
  <si>
    <t>培養</t>
  </si>
  <si>
    <t>同定</t>
  </si>
  <si>
    <t>塗まつ</t>
  </si>
  <si>
    <t>血 清 学 的 検 査</t>
  </si>
  <si>
    <t>梅毒血清反応</t>
  </si>
  <si>
    <t>ｶﾞﾗｽ板法</t>
  </si>
  <si>
    <t>IC法</t>
  </si>
  <si>
    <t>検査件数</t>
  </si>
  <si>
    <t>結果</t>
  </si>
  <si>
    <t>72(18)</t>
    <phoneticPr fontId="6"/>
  </si>
  <si>
    <t>(-)</t>
    <phoneticPr fontId="6"/>
  </si>
  <si>
    <t>病原微生物学的検査</t>
  </si>
  <si>
    <t>夜間
（中村）</t>
    <rPh sb="0" eb="2">
      <t>ヤカン</t>
    </rPh>
    <rPh sb="4" eb="6">
      <t>ナカムラ</t>
    </rPh>
    <phoneticPr fontId="7"/>
  </si>
  <si>
    <t>夜間
（中）</t>
    <rPh sb="0" eb="2">
      <t>ヤカン</t>
    </rPh>
    <rPh sb="4" eb="5">
      <t>ナカ</t>
    </rPh>
    <phoneticPr fontId="7"/>
  </si>
  <si>
    <t>日曜日</t>
    <rPh sb="0" eb="3">
      <t>ニチヨウビ</t>
    </rPh>
    <phoneticPr fontId="7"/>
  </si>
  <si>
    <t>土曜日</t>
    <rPh sb="0" eb="3">
      <t>ドヨウビ</t>
    </rPh>
    <phoneticPr fontId="7"/>
  </si>
  <si>
    <t>臨時検査</t>
    <rPh sb="0" eb="4">
      <t>リンジ</t>
    </rPh>
    <phoneticPr fontId="7"/>
  </si>
  <si>
    <t>届出数</t>
    <phoneticPr fontId="6"/>
  </si>
  <si>
    <t>急性呼吸器感染症（ARI）</t>
    <rPh sb="0" eb="5">
      <t>キュウセイコキュウキ</t>
    </rPh>
    <rPh sb="5" eb="8">
      <t>カンセンショウ</t>
    </rPh>
    <phoneticPr fontId="6"/>
  </si>
  <si>
    <t>（）内小児科定点</t>
    <rPh sb="2" eb="3">
      <t>ナイ</t>
    </rPh>
    <rPh sb="3" eb="6">
      <t>ショウニカ</t>
    </rPh>
    <rPh sb="6" eb="8">
      <t>テイテン</t>
    </rPh>
    <phoneticPr fontId="6"/>
  </si>
  <si>
    <t>〔〕内眼科定点</t>
    <phoneticPr fontId="6"/>
  </si>
  <si>
    <t>｛｝内基幹定点</t>
    <phoneticPr fontId="6"/>
  </si>
  <si>
    <t>50    (31)</t>
    <phoneticPr fontId="6"/>
  </si>
  <si>
    <t>〔11〕</t>
    <phoneticPr fontId="6"/>
  </si>
  <si>
    <t>｛3｝</t>
    <phoneticPr fontId="6"/>
  </si>
  <si>
    <t>4    (3)</t>
    <phoneticPr fontId="6"/>
  </si>
  <si>
    <t>〔1〕</t>
    <phoneticPr fontId="6"/>
  </si>
  <si>
    <t>2    (1)</t>
    <phoneticPr fontId="6"/>
  </si>
  <si>
    <t>4    (2)</t>
    <phoneticPr fontId="6"/>
  </si>
  <si>
    <t>｛1｝</t>
    <phoneticPr fontId="6"/>
  </si>
  <si>
    <t>3    (2)</t>
    <phoneticPr fontId="6"/>
  </si>
  <si>
    <t>4    (4)</t>
    <phoneticPr fontId="6"/>
  </si>
  <si>
    <t>3月</t>
    <phoneticPr fontId="6"/>
  </si>
  <si>
    <t>区</t>
    <rPh sb="0" eb="1">
      <t>ク</t>
    </rPh>
    <phoneticPr fontId="6"/>
  </si>
  <si>
    <t>腸管出血性
大腸菌感染症</t>
    <phoneticPr fontId="6"/>
  </si>
  <si>
    <t>腸管出血性
大腸菌感染症</t>
    <rPh sb="6" eb="12">
      <t>ダイチョウキンカンセンショウ</t>
    </rPh>
    <phoneticPr fontId="6"/>
  </si>
  <si>
    <t>RPR法</t>
    <phoneticPr fontId="6"/>
  </si>
  <si>
    <t>4月</t>
    <rPh sb="1" eb="2">
      <t>ガツ</t>
    </rPh>
    <phoneticPr fontId="6"/>
  </si>
  <si>
    <t>5月</t>
    <rPh sb="1" eb="2">
      <t>ガツ</t>
    </rPh>
    <phoneticPr fontId="6"/>
  </si>
  <si>
    <t>1月</t>
  </si>
  <si>
    <t>　 方へのキャッチアップ接種を実施</t>
    <phoneticPr fontId="6"/>
  </si>
  <si>
    <t>注1）（　）内はエイズ検査のための採血件数</t>
    <rPh sb="0" eb="1">
      <t>チュウ</t>
    </rPh>
    <phoneticPr fontId="4"/>
  </si>
  <si>
    <t>注6）相談件数はHIV専門相談員による相談件数を含む</t>
    <rPh sb="0" eb="1">
      <t>チュウ</t>
    </rPh>
    <rPh sb="3" eb="7">
      <t>ソウダンケンスウ</t>
    </rPh>
    <rPh sb="11" eb="13">
      <t>センモン</t>
    </rPh>
    <rPh sb="13" eb="16">
      <t>ソウダンイン</t>
    </rPh>
    <rPh sb="19" eb="21">
      <t>ソウダン</t>
    </rPh>
    <rPh sb="21" eb="23">
      <t>ケンスウ</t>
    </rPh>
    <rPh sb="24" eb="25">
      <t>フク</t>
    </rPh>
    <phoneticPr fontId="4"/>
  </si>
  <si>
    <t>注1） 病原体がベータコロナウイルス属ＳＡＲＳコロナウイルスであるものに限る</t>
    <rPh sb="0" eb="1">
      <t>チュウ</t>
    </rPh>
    <phoneticPr fontId="6"/>
  </si>
  <si>
    <t>注2） 病原体がベータコロナウイルス属ＭＥＲＳコロナウイルスであるものに限る</t>
    <rPh sb="0" eb="1">
      <t>チュウ</t>
    </rPh>
    <phoneticPr fontId="6"/>
  </si>
  <si>
    <t>表１４－１　年末時結核登録者数、区(保健センター)別</t>
    <phoneticPr fontId="6"/>
  </si>
  <si>
    <t>表１４－２　定期の健康診断実績、区(保健センター)別</t>
    <phoneticPr fontId="6"/>
  </si>
  <si>
    <t>2025年度</t>
    <phoneticPr fontId="6"/>
  </si>
  <si>
    <t>2024年
総数</t>
    <rPh sb="4" eb="5">
      <t>ネン</t>
    </rPh>
    <phoneticPr fontId="6"/>
  </si>
  <si>
    <t>2025年
総数</t>
    <rPh sb="4" eb="5">
      <t>ネン</t>
    </rPh>
    <phoneticPr fontId="6"/>
  </si>
  <si>
    <t>表１４－３　一般住民結核健康診断実績、区別</t>
    <phoneticPr fontId="6"/>
  </si>
  <si>
    <t>注1）感染症の予防及び感染症の患者に対する医療に関する法律第53条の2に基づく事業</t>
    <phoneticPr fontId="6"/>
  </si>
  <si>
    <t>注2）健康診断対象者数は,人口×国勢調査を基にした非就業率</t>
    <phoneticPr fontId="6"/>
  </si>
  <si>
    <t>注3）委託医療機関で、肺がん・結核検診として実施</t>
    <phoneticPr fontId="6"/>
  </si>
  <si>
    <t>表１４－４　ハイリスク層結核健診実績</t>
    <phoneticPr fontId="6"/>
  </si>
  <si>
    <t>表１４－５　接触者健診実績、区(保健センター)別</t>
    <phoneticPr fontId="6"/>
  </si>
  <si>
    <t>注1）感染症の予防と感染症の患者に対する医療に関する法律第17条に基づく事業</t>
    <phoneticPr fontId="6"/>
  </si>
  <si>
    <t xml:space="preserve">注2）結核接触者健診受診者報告による    </t>
    <phoneticPr fontId="6"/>
  </si>
  <si>
    <t>注3）人数はすべて実数で計上</t>
    <phoneticPr fontId="6"/>
  </si>
  <si>
    <t xml:space="preserve">注4）患者発見率=結核患者/受診者数×100 </t>
    <phoneticPr fontId="6"/>
  </si>
  <si>
    <t>注5）受診した日の属する年度中に計上する</t>
    <phoneticPr fontId="6"/>
  </si>
  <si>
    <t>表１４－６　結核管理健診等実績、区(保健センター)別</t>
    <phoneticPr fontId="6"/>
  </si>
  <si>
    <t>注1）感染症の予防及び感染症の患者に対する医療に関する法律第53条の13に基づく事業</t>
    <phoneticPr fontId="6"/>
  </si>
  <si>
    <t>注2）管理検診受診者報告による</t>
    <phoneticPr fontId="6"/>
  </si>
  <si>
    <t>注3）人数はすべて延数で計上</t>
    <phoneticPr fontId="6"/>
  </si>
  <si>
    <t xml:space="preserve">注4）要医療者発見率=結核患者/（保健センター受診者数＋委託医療機関受診者数＋その他の方法での把握者数）×100 </t>
    <phoneticPr fontId="6"/>
  </si>
  <si>
    <t>表１４－７　一般患者医療費公費負担保険種別申請合格承認件数、区(保健センター)別</t>
    <phoneticPr fontId="6"/>
  </si>
  <si>
    <t>表１４－８　感染症診査協議会結核部会運営状況、区（保健センター）別</t>
    <phoneticPr fontId="6"/>
  </si>
  <si>
    <t>表１４－９　入院勧告･勧告終了件数･患者数、区(保健センター)別</t>
    <phoneticPr fontId="6"/>
  </si>
  <si>
    <t>表１４－１０　一類・二類・三類感染症患者等発生数・入院数・死亡数</t>
    <phoneticPr fontId="6"/>
  </si>
  <si>
    <t>注1）保健所受理日で集計</t>
    <phoneticPr fontId="6"/>
  </si>
  <si>
    <t>注2）死亡数は発生数の再掲</t>
    <phoneticPr fontId="6"/>
  </si>
  <si>
    <t>注3）入院数は、「感染症の予防及び感染症の患者に対する医療に関する法律」に基づく</t>
    <phoneticPr fontId="6"/>
  </si>
  <si>
    <t>注4）入院勧告、入院措置による患者数を計上</t>
    <phoneticPr fontId="6"/>
  </si>
  <si>
    <t>注5）二類感染症のうち結核は除く</t>
    <phoneticPr fontId="6"/>
  </si>
  <si>
    <t>表１４－１１　一類・二類・三類感染症患者等数・罹患率・死亡数・死亡率・致命率、年度別</t>
    <phoneticPr fontId="6"/>
  </si>
  <si>
    <t>2021年度</t>
    <phoneticPr fontId="6"/>
  </si>
  <si>
    <t>2022年度</t>
    <phoneticPr fontId="6"/>
  </si>
  <si>
    <t>2023年度</t>
    <phoneticPr fontId="6"/>
  </si>
  <si>
    <t>2024年度</t>
    <phoneticPr fontId="6"/>
  </si>
  <si>
    <t>注1） 人口は、各年度の10月1日現在</t>
    <phoneticPr fontId="6"/>
  </si>
  <si>
    <t>注2） 保健所受理日で集計</t>
    <phoneticPr fontId="6"/>
  </si>
  <si>
    <t>注3） （  ）内は無症状病原体保有者の再掲</t>
    <phoneticPr fontId="6"/>
  </si>
  <si>
    <t>注4） 一類感染症の発生はなし</t>
    <phoneticPr fontId="6"/>
  </si>
  <si>
    <t>注5） 二類感染症の発生はなし（結核は除く）</t>
    <phoneticPr fontId="6"/>
  </si>
  <si>
    <t>注6） 罹患率及び死亡率は人口10万対</t>
    <phoneticPr fontId="6"/>
  </si>
  <si>
    <t>注2）（  ）は無症状病原体保有者の再掲</t>
    <phoneticPr fontId="6"/>
  </si>
  <si>
    <t>注3）一類、二類感染症の発生なし（二類感染症のうち結核は除く）</t>
    <phoneticPr fontId="6"/>
  </si>
  <si>
    <t>表１４－１２　一類・二類・三類感染症患者等発生数・死亡数、月別</t>
    <phoneticPr fontId="6"/>
  </si>
  <si>
    <t>表１４－１３　一類・二類・三類感染症患者等発生数、区（保健センター）別</t>
    <phoneticPr fontId="6"/>
  </si>
  <si>
    <t>表１４－１４　一類・二類・三類感染症患者等発生数・死亡数、年齢別</t>
    <phoneticPr fontId="6"/>
  </si>
  <si>
    <t>表１４－１５　四類感染症届出数</t>
    <phoneticPr fontId="6"/>
  </si>
  <si>
    <t>表１４－１６　五類感染症（全数把握）届出数</t>
    <phoneticPr fontId="6"/>
  </si>
  <si>
    <t>表１４－１７    感染症集団発生件数、年度別</t>
    <phoneticPr fontId="6"/>
  </si>
  <si>
    <t>2020年度</t>
    <phoneticPr fontId="6"/>
  </si>
  <si>
    <t>注1）集団発生とは、10名以上の発生規模をいう。</t>
    <phoneticPr fontId="6"/>
  </si>
  <si>
    <t>注2）患者数には無症状病原体保有者を含む。(  )内は無症状病原体保有者を再掲</t>
    <phoneticPr fontId="6"/>
  </si>
  <si>
    <t>表１４－１８  細菌検索状況（保健センター・衛生研究所）</t>
    <phoneticPr fontId="6"/>
  </si>
  <si>
    <t>注）患者発生等に伴い実施する細菌検査について計上</t>
    <phoneticPr fontId="6"/>
  </si>
  <si>
    <t>表１４－１９　エイズ相談件数、月・区(保健センター)別</t>
    <phoneticPr fontId="6"/>
  </si>
  <si>
    <t>注2）日曜日検査は2004年7月から開始</t>
    <rPh sb="0" eb="1">
      <t>チュウ</t>
    </rPh>
    <phoneticPr fontId="4"/>
  </si>
  <si>
    <t>注4）土曜日検査は2010年1月から中保健センターで開始、2021年度から外部委託化</t>
    <rPh sb="0" eb="1">
      <t>チュウ</t>
    </rPh>
    <phoneticPr fontId="4"/>
  </si>
  <si>
    <t>注5）中村保健センターの夜間検査は、2024年度に試行実施で開始し、2025年度から通年実施へと運用拡大</t>
    <rPh sb="0" eb="1">
      <t>チュウ</t>
    </rPh>
    <rPh sb="25" eb="27">
      <t>シコウ</t>
    </rPh>
    <rPh sb="27" eb="29">
      <t>ジッシ</t>
    </rPh>
    <rPh sb="30" eb="32">
      <t>カイシレイワネンド</t>
    </rPh>
    <phoneticPr fontId="4"/>
  </si>
  <si>
    <t>注3）中保健センターの夜間検査は2007年11月から開始</t>
    <rPh sb="0" eb="1">
      <t>チュウ</t>
    </rPh>
    <phoneticPr fontId="4"/>
  </si>
  <si>
    <t>表１４－２０　感染症発生動向調査事業の患者報告数(週報)、疾病・区・月・年齢階級別</t>
    <rPh sb="38" eb="40">
      <t>カイキュウ</t>
    </rPh>
    <phoneticPr fontId="6"/>
  </si>
  <si>
    <t>注2）2025年4月7日から急性呼吸器感染症(ARI)サーベイランスが開始されたことに伴い、インフルエンザ・新型コロナウイルス感染症（COVID-19）の定点医療機関数が70から50に、小児科定点の定点医療機関数が70から31にそれぞれ変更</t>
    <rPh sb="79" eb="83">
      <t>イリョウキカン</t>
    </rPh>
    <phoneticPr fontId="6"/>
  </si>
  <si>
    <t>2025年度(単位:人)</t>
    <phoneticPr fontId="6"/>
  </si>
  <si>
    <t>定点数
ARI定点</t>
    <rPh sb="0" eb="3">
      <t>テイテンスウ</t>
    </rPh>
    <phoneticPr fontId="6"/>
  </si>
  <si>
    <r>
      <t xml:space="preserve">インフルエンザ
</t>
    </r>
    <r>
      <rPr>
        <sz val="8"/>
        <rFont val="ＭＳ 明朝"/>
        <family val="1"/>
        <charset val="128"/>
      </rPr>
      <t>（鳥インフルエンザ及び新型インフルエンザ等感染症を除く）</t>
    </r>
  </si>
  <si>
    <r>
      <t>細菌性髄膜炎</t>
    </r>
    <r>
      <rPr>
        <sz val="8"/>
        <rFont val="ＭＳ 明朝"/>
        <family val="1"/>
        <charset val="128"/>
      </rPr>
      <t>（髄膜炎菌、肺炎球菌、インフルエンザ菌を原因として同定された場合を除く）</t>
    </r>
  </si>
  <si>
    <t>～5か月</t>
    <phoneticPr fontId="6"/>
  </si>
  <si>
    <t>　　～11か月　　</t>
    <phoneticPr fontId="6"/>
  </si>
  <si>
    <t xml:space="preserve"> 1歳</t>
    <phoneticPr fontId="6"/>
  </si>
  <si>
    <t xml:space="preserve"> 2歳</t>
    <phoneticPr fontId="6"/>
  </si>
  <si>
    <t xml:space="preserve"> 3歳</t>
    <phoneticPr fontId="6"/>
  </si>
  <si>
    <t xml:space="preserve"> 4歳</t>
    <phoneticPr fontId="6"/>
  </si>
  <si>
    <t xml:space="preserve"> 5歳</t>
    <phoneticPr fontId="6"/>
  </si>
  <si>
    <t xml:space="preserve"> 6歳</t>
    <phoneticPr fontId="6"/>
  </si>
  <si>
    <t xml:space="preserve"> 7歳</t>
    <phoneticPr fontId="6"/>
  </si>
  <si>
    <t xml:space="preserve"> 8歳</t>
    <phoneticPr fontId="6"/>
  </si>
  <si>
    <t xml:space="preserve"> 9歳</t>
    <phoneticPr fontId="6"/>
  </si>
  <si>
    <t>20～29歳</t>
    <phoneticPr fontId="6"/>
  </si>
  <si>
    <t>30～39歳</t>
    <phoneticPr fontId="6"/>
  </si>
  <si>
    <t xml:space="preserve">40～49歳  </t>
    <phoneticPr fontId="6"/>
  </si>
  <si>
    <t>50～59歳</t>
    <phoneticPr fontId="6"/>
  </si>
  <si>
    <t>60～69歳</t>
    <phoneticPr fontId="6"/>
  </si>
  <si>
    <t>70～79歳</t>
    <phoneticPr fontId="6"/>
  </si>
  <si>
    <t>注1）「－」は０を示し、「・」は定点が無いことを示す。</t>
    <phoneticPr fontId="6"/>
  </si>
  <si>
    <t>表１４－２１　感染症発生動向調査事業の患者報告数(月報)、疾病・区・月・年齢階級別</t>
    <rPh sb="39" eb="40">
      <t>キュウ</t>
    </rPh>
    <phoneticPr fontId="6"/>
  </si>
  <si>
    <t>注）「－」は0を示し、「・」は定点が無いことを示す。</t>
    <phoneticPr fontId="6"/>
  </si>
  <si>
    <t>表１４－２２　インフルエンザ措置状況、施設別</t>
    <phoneticPr fontId="6"/>
  </si>
  <si>
    <t>表１４－２３　ＢＣＧ予防接種実施成績、区別</t>
    <phoneticPr fontId="6"/>
  </si>
  <si>
    <t>表１４－２４　インフルエンザ菌ｂ型（ヒブ）予防接種実施成績、区別</t>
    <phoneticPr fontId="6"/>
  </si>
  <si>
    <t>注）2026年10月で在庫消尽予定</t>
    <rPh sb="0" eb="1">
      <t>チュウ</t>
    </rPh>
    <rPh sb="6" eb="7">
      <t>ネン</t>
    </rPh>
    <rPh sb="9" eb="10">
      <t>ガツ</t>
    </rPh>
    <rPh sb="11" eb="15">
      <t>ザイコショウジン</t>
    </rPh>
    <rPh sb="15" eb="17">
      <t>ヨテイ</t>
    </rPh>
    <phoneticPr fontId="6"/>
  </si>
  <si>
    <t>表１４－２５　小児肺炎球菌予防接種実施成績、区別</t>
    <phoneticPr fontId="6"/>
  </si>
  <si>
    <t>表１４－２６　ジフテリア・百日せき・破傷風・ポリオ予防接種実施成績、区別</t>
    <phoneticPr fontId="6"/>
  </si>
  <si>
    <t>注）2025年12月在庫消尽</t>
    <rPh sb="0" eb="1">
      <t>チュウ</t>
    </rPh>
    <rPh sb="6" eb="7">
      <t>ネン</t>
    </rPh>
    <rPh sb="9" eb="10">
      <t>ガツ</t>
    </rPh>
    <rPh sb="10" eb="14">
      <t>ザイコショウジン</t>
    </rPh>
    <phoneticPr fontId="6"/>
  </si>
  <si>
    <t>表１４－２７　ジフテリア・百日せき・破傷風予防接種実施成績、区別</t>
    <phoneticPr fontId="6"/>
  </si>
  <si>
    <t>表１４－２８　ジフテリア・破傷風(ＤＴ)予防接種実施成績、区別</t>
    <phoneticPr fontId="6"/>
  </si>
  <si>
    <t>表１４－２９　急性灰白髄炎(ポリオ)予防接種実施成績、区別</t>
    <phoneticPr fontId="6"/>
  </si>
  <si>
    <t>表１４－３０　麻しん・風しん(ＭＲ)予防接種実施成績、区別</t>
    <phoneticPr fontId="6"/>
  </si>
  <si>
    <t>麻しん単独</t>
    <phoneticPr fontId="6"/>
  </si>
  <si>
    <t>風しん単独</t>
    <phoneticPr fontId="6"/>
  </si>
  <si>
    <t>表１４－３１　水痘予防接種実施成績、区別</t>
    <phoneticPr fontId="6"/>
  </si>
  <si>
    <t>表１４－３２　日本脳炎予防接種実施成績、区別</t>
    <phoneticPr fontId="6"/>
  </si>
  <si>
    <t>注4) 2027年3月31日にて特例措置終了予定</t>
    <rPh sb="8" eb="9">
      <t>ネン</t>
    </rPh>
    <rPh sb="10" eb="11">
      <t>ガツ</t>
    </rPh>
    <rPh sb="13" eb="14">
      <t>ニチ</t>
    </rPh>
    <rPh sb="20" eb="22">
      <t>シュウリョウ</t>
    </rPh>
    <rPh sb="22" eb="24">
      <t>ヨテイ</t>
    </rPh>
    <phoneticPr fontId="6"/>
  </si>
  <si>
    <t>注1) 2005年5月30日から当該予防接種を原則中止</t>
    <phoneticPr fontId="6"/>
  </si>
  <si>
    <t>注2) 2010年4月1日から第1期初回接種の積極的勧奨再開。同年8月27日から第1期未接種者に対する特例措置実施</t>
    <phoneticPr fontId="6"/>
  </si>
  <si>
    <t>注3) 2011年4月1日から第1期追加接種の積極的勧奨再開。同年5月20日から第2期未接種者を含めた特例措置実施</t>
    <phoneticPr fontId="6"/>
  </si>
  <si>
    <t>表１４－３３　子宮頸がん予防接種実施成績、区別</t>
    <phoneticPr fontId="6"/>
  </si>
  <si>
    <t>注1) 2013年6月14日から当該予防接種の積極的勧奨の差し控え</t>
    <phoneticPr fontId="6"/>
  </si>
  <si>
    <t>注2) 2022年4月1日から積極的勧奨再開</t>
    <phoneticPr fontId="6"/>
  </si>
  <si>
    <t>表１４－３４　子宮頸がん（キャッチアップ接種）予防接種実施成績、区別</t>
    <phoneticPr fontId="6"/>
  </si>
  <si>
    <t>注1）2022年4月1日から2025年3月31日の間、勧奨の差控えにより接種機会を逃した</t>
    <phoneticPr fontId="6"/>
  </si>
  <si>
    <t>注2）2025年4月1日から2026年3月31日の間、キャッチアップ接種経過措置を実施</t>
    <phoneticPr fontId="6"/>
  </si>
  <si>
    <t>表１４－３５　インフルエンザ予防接種実施成績、区別</t>
    <phoneticPr fontId="6"/>
  </si>
  <si>
    <t>表１４－３６　定期高齢者肺炎球菌予防接種実施成績、区別</t>
    <phoneticPr fontId="6"/>
  </si>
  <si>
    <t>表１４－３７　風しん（第５期）抗体検査及び予防接種実施成績、区別</t>
    <phoneticPr fontId="6"/>
  </si>
  <si>
    <t>注1）2019年4月1日から2025年3月31日の間、風しんの追加的対策として風しんの抗体検査</t>
    <phoneticPr fontId="6"/>
  </si>
  <si>
    <t>注2）予防接種は2025年10月1日再開。2027年3月31日で事業終了予定</t>
    <phoneticPr fontId="6"/>
  </si>
  <si>
    <t xml:space="preserve">   及び予防接種を実施</t>
    <phoneticPr fontId="6"/>
  </si>
  <si>
    <t>表１４－３８　ロタウイルス（定期）予防接種実施成績、区別</t>
    <phoneticPr fontId="6"/>
  </si>
  <si>
    <t>注）接種人数は、1回目の接種を行った者の数</t>
    <phoneticPr fontId="6"/>
  </si>
  <si>
    <t>表１４－３９　患者移送・消毒実施件数、月別（感染症対策・調査センター）　</t>
    <phoneticPr fontId="6"/>
  </si>
  <si>
    <r>
      <t xml:space="preserve">重症急性
呼吸器症候群
</t>
    </r>
    <r>
      <rPr>
        <sz val="8"/>
        <rFont val="ＭＳ Ｐ明朝"/>
        <family val="1"/>
        <charset val="128"/>
      </rPr>
      <t>※注1</t>
    </r>
    <rPh sb="0" eb="2">
      <t>ジュウショウ</t>
    </rPh>
    <rPh sb="2" eb="4">
      <t>キュウセイ</t>
    </rPh>
    <phoneticPr fontId="6"/>
  </si>
  <si>
    <r>
      <t xml:space="preserve">中東
呼吸器症候群
</t>
    </r>
    <r>
      <rPr>
        <sz val="8"/>
        <rFont val="ＭＳ Ｐ明朝"/>
        <family val="1"/>
        <charset val="128"/>
      </rPr>
      <t>※注2</t>
    </r>
    <phoneticPr fontId="6"/>
  </si>
  <si>
    <t>表１４－４０　検体等の搬送件数、区別（感染症対策・調査センター）</t>
    <phoneticPr fontId="6"/>
  </si>
  <si>
    <t>表１４－４１　梅毒・性器クラミジア感染症検査実施成績、区(保健センター)別</t>
    <phoneticPr fontId="6"/>
  </si>
  <si>
    <t>注1）日曜日検査は2004年7月から開始</t>
    <rPh sb="0" eb="1">
      <t>チュウ</t>
    </rPh>
    <rPh sb="6" eb="8">
      <t>ケンサ</t>
    </rPh>
    <phoneticPr fontId="7"/>
  </si>
  <si>
    <t>注2）中保健センターの夜間検査は2007年11月から開始</t>
    <rPh sb="0" eb="1">
      <t>チュウ</t>
    </rPh>
    <phoneticPr fontId="7"/>
  </si>
  <si>
    <t>注3）土曜日検査は2010年1月から中保健センターで開始、2021年度から外部委託化</t>
    <rPh sb="0" eb="1">
      <t>チュウ</t>
    </rPh>
    <phoneticPr fontId="7"/>
  </si>
  <si>
    <t>注4）梅毒は2016年4月から無料化</t>
    <phoneticPr fontId="7"/>
  </si>
  <si>
    <t>注5）性器クラミジア感染症（千種・中村・中保健センターを除く）は2016年4月から実施</t>
    <rPh sb="0" eb="1">
      <t>チュウ</t>
    </rPh>
    <phoneticPr fontId="7"/>
  </si>
  <si>
    <t>注6）性器クラミジア感染症（千種保健センター）は2023年1月から実施</t>
    <rPh sb="0" eb="1">
      <t>チュウ</t>
    </rPh>
    <phoneticPr fontId="7"/>
  </si>
  <si>
    <t>注7）中村保健センターの夜間検査は、令和6年度に試行実施で開始し、2025年度から通年実施へと運用拡大</t>
    <rPh sb="0" eb="1">
      <t>チュウ</t>
    </rPh>
    <rPh sb="29" eb="31">
      <t>カイシ</t>
    </rPh>
    <phoneticPr fontId="7"/>
  </si>
  <si>
    <t>表１４－４２    病原微生物学的検査・臨床学的検査件数、区（保健センター）別</t>
    <rPh sb="20" eb="28">
      <t>リンショウガクテキケンサケンスウ</t>
    </rPh>
    <rPh sb="29" eb="30">
      <t>ク</t>
    </rPh>
    <phoneticPr fontId="6"/>
  </si>
  <si>
    <t>2025年度</t>
    <phoneticPr fontId="7"/>
  </si>
  <si>
    <t>表１４－４３　委託Ｃ型・Ｂ型肝炎ウイルス検査実施件数（感染症対策）、区別</t>
    <phoneticPr fontId="6"/>
  </si>
  <si>
    <t>注1）（　）内は陽性件数の再掲</t>
    <phoneticPr fontId="6"/>
  </si>
  <si>
    <t>注2）2008年4月から実施　</t>
    <phoneticPr fontId="6"/>
  </si>
  <si>
    <t>表１４－４４　Ｂ型肝炎予防接種実施成績、区別</t>
    <phoneticPr fontId="6"/>
  </si>
  <si>
    <t>表１４－４５　おたふくかぜ予防接種実施成績、区別</t>
    <phoneticPr fontId="6"/>
  </si>
  <si>
    <t>注）2006年8月から実施</t>
    <phoneticPr fontId="6"/>
  </si>
  <si>
    <t>表１４－４６　任意高齢者肺炎球菌予防接種実施成績、区別</t>
    <phoneticPr fontId="6"/>
  </si>
  <si>
    <t>注）2006年10月から実施</t>
    <phoneticPr fontId="6"/>
  </si>
  <si>
    <t>表１４－４７　風しん（一般）抗体検査及び予防接種実施成績、区別</t>
    <phoneticPr fontId="6"/>
  </si>
  <si>
    <t>注1) 予防接種は2013年6月14日から2014年9月30日まで実施。
　　 2015年4月1日再開。2019年4月1日から対象者拡大
注2）抗体検査は2019年4月1日開始</t>
    <rPh sb="69" eb="70">
      <t>チュウ</t>
    </rPh>
    <rPh sb="72" eb="74">
      <t>コウタイ</t>
    </rPh>
    <phoneticPr fontId="6"/>
  </si>
  <si>
    <t>表１４－４８　任意帯状疱疹予防接種実施成績、区別</t>
    <rPh sb="7" eb="9">
      <t>ニンイ</t>
    </rPh>
    <phoneticPr fontId="6"/>
  </si>
  <si>
    <t>注）2020年3月から実施</t>
    <phoneticPr fontId="6"/>
  </si>
  <si>
    <t>表１４－４９　ジフテリア・百日せき・破傷風・ポリオ・ヒブ予防接種実施成績、区別</t>
    <phoneticPr fontId="6"/>
  </si>
  <si>
    <t>表１４－５０　新型コロナウイルス感染症予防接種実施成績、区別</t>
    <rPh sb="7" eb="9">
      <t>シンガタ</t>
    </rPh>
    <rPh sb="16" eb="19">
      <t>カンセンショウ</t>
    </rPh>
    <phoneticPr fontId="6"/>
  </si>
  <si>
    <t>注）2025年10月から実施</t>
    <phoneticPr fontId="6"/>
  </si>
  <si>
    <t>表１４－５１　麻しん（一般）抗体検査及び予防接種実施成績、区別</t>
    <rPh sb="7" eb="8">
      <t>マ</t>
    </rPh>
    <phoneticPr fontId="6"/>
  </si>
  <si>
    <t>表１４－５２　定期帯状疱疹予防接種実施成績、区別</t>
    <rPh sb="7" eb="9">
      <t>テイキ</t>
    </rPh>
    <rPh sb="9" eb="11">
      <t>タイジョウ</t>
    </rPh>
    <phoneticPr fontId="6"/>
  </si>
  <si>
    <t>注）2025年4月から実施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</si>
</sst>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41" formatCode="_ * #,##0_ ;_ * \-#,##0_ ;_ * &quot;-&quot;_ ;_ @_ "/>
    <numFmt numFmtId="176" formatCode="#,##0_ "/>
    <numFmt numFmtId="177" formatCode="\(#,##0\)"/>
    <numFmt numFmtId="178" formatCode="_ * #,##0_ ;_ * \-#,##0_ ;_ * \-_ ;_ @_ "/>
    <numFmt numFmtId="179" formatCode="0.0_ "/>
    <numFmt numFmtId="180" formatCode="_ * #,##0.0_ ;_ * \-#,##0.0_ ;_ * \-?_ ;_ @_ "/>
    <numFmt numFmtId="181" formatCode="#,##0.0"/>
    <numFmt numFmtId="182" formatCode="[&lt;=999]000;[&lt;=9999]000\-00;000\-0000"/>
    <numFmt numFmtId="183" formatCode="_ * #,##0.0_ ;_ * \-#,##0.0_ ;_ * \-_ ;_ @_ "/>
    <numFmt numFmtId="184" formatCode="\(0\)"/>
    <numFmt numFmtId="185" formatCode="\-"/>
    <numFmt numFmtId="186" formatCode="&quot;(-)&quot;"/>
    <numFmt numFmtId="187" formatCode="&quot;〔&quot;General&quot;〕&quot;"/>
    <numFmt numFmtId="188" formatCode="#,##0;\(#,##0\);;"/>
    <numFmt numFmtId="189" formatCode="#,##0\ ;\-#,##0;\-;@"/>
    <numFmt numFmtId="190" formatCode="\(#,##0\);\-#,##0;\-;@"/>
    <numFmt numFmtId="191" formatCode="#,##0_);[Red]\(#,##0\)"/>
    <numFmt numFmtId="192" formatCode="\(General\)"/>
    <numFmt numFmtId="193" formatCode="#,##0_);\(#,##0\)"/>
    <numFmt numFmtId="194" formatCode="0.0_);[Red]\(0.0\)"/>
    <numFmt numFmtId="195" formatCode="#,##0.0_ "/>
    <numFmt numFmtId="196" formatCode="#,##0_ ;[Red]\-#,##0\ "/>
    <numFmt numFmtId="197" formatCode="0_ "/>
    <numFmt numFmtId="198" formatCode="#,###;;\-"/>
    <numFmt numFmtId="199" formatCode="\(#\)"/>
    <numFmt numFmtId="200" formatCode="_ * #,##0.0_ ;_ * \-#,##0.0_ ;_ * &quot;-&quot;?_ ;_ @_ "/>
    <numFmt numFmtId="201" formatCode="#,##0.0_);[Red]\(#,##0.0\)"/>
    <numFmt numFmtId="202" formatCode="#,##0;\-#,##0;\-;@"/>
    <numFmt numFmtId="203" formatCode="#,##0.0;[Red]\-#,##0.0"/>
  </numFmts>
  <fonts count="41">
    <font>
      <sz val="11"/>
      <color rgb="FF000000"/>
      <name val="ＭＳ Ｐゴシック"/>
      <family val="2"/>
      <charset val="1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2"/>
      <color theme="1"/>
      <name val="ＭＳ 明朝"/>
      <family val="1"/>
      <charset val="128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1"/>
      <name val="ＭＳ Ｐゴシック"/>
      <family val="2"/>
      <charset val="1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3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sz val="9.9"/>
      <name val="ＭＳ Ｐ明朝"/>
      <family val="1"/>
      <charset val="128"/>
    </font>
    <font>
      <sz val="10"/>
      <name val="明朝"/>
      <family val="1"/>
      <charset val="128"/>
    </font>
    <font>
      <sz val="11"/>
      <color rgb="FF00000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sz val="13"/>
      <name val="ＭＳ Ｐゴシック"/>
      <family val="3"/>
      <charset val="128"/>
    </font>
    <font>
      <sz val="13"/>
      <name val="ＭＳ 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2">
    <xf numFmtId="0" fontId="0" fillId="0" borderId="0"/>
    <xf numFmtId="9" fontId="5" fillId="0" borderId="0" applyBorder="0" applyProtection="0"/>
    <xf numFmtId="38" fontId="5" fillId="0" borderId="0" applyBorder="0" applyProtection="0"/>
    <xf numFmtId="38" fontId="5" fillId="0" borderId="0" applyBorder="0" applyProtection="0"/>
    <xf numFmtId="38" fontId="5" fillId="0" borderId="0" applyBorder="0" applyProtection="0"/>
    <xf numFmtId="38" fontId="5" fillId="0" borderId="0" applyBorder="0" applyProtection="0"/>
    <xf numFmtId="38" fontId="5" fillId="0" borderId="0" applyBorder="0" applyProtection="0"/>
    <xf numFmtId="0" fontId="1" fillId="0" borderId="0"/>
    <xf numFmtId="0" fontId="2" fillId="0" borderId="0">
      <alignment vertical="center"/>
    </xf>
    <xf numFmtId="0" fontId="3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2" fillId="0" borderId="0">
      <alignment vertical="center"/>
    </xf>
    <xf numFmtId="0" fontId="1" fillId="0" borderId="0"/>
    <xf numFmtId="0" fontId="2" fillId="0" borderId="0"/>
    <xf numFmtId="0" fontId="2" fillId="0" borderId="0"/>
    <xf numFmtId="38" fontId="5" fillId="0" borderId="0" applyBorder="0" applyProtection="0"/>
    <xf numFmtId="38" fontId="5" fillId="0" borderId="0" applyFont="0" applyFill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898">
    <xf numFmtId="0" fontId="0" fillId="0" borderId="0" xfId="0"/>
    <xf numFmtId="0" fontId="9" fillId="0" borderId="0" xfId="0" applyFont="1"/>
    <xf numFmtId="0" fontId="8" fillId="0" borderId="0" xfId="7" applyFont="1"/>
    <xf numFmtId="0" fontId="10" fillId="0" borderId="0" xfId="7" applyFont="1" applyAlignment="1">
      <alignment horizontal="center" vertical="top"/>
    </xf>
    <xf numFmtId="0" fontId="10" fillId="0" borderId="0" xfId="7" applyFont="1"/>
    <xf numFmtId="0" fontId="8" fillId="0" borderId="0" xfId="7" applyFont="1" applyAlignment="1">
      <alignment vertical="center"/>
    </xf>
    <xf numFmtId="0" fontId="10" fillId="0" borderId="0" xfId="7" applyFont="1" applyAlignment="1">
      <alignment vertical="center"/>
    </xf>
    <xf numFmtId="0" fontId="14" fillId="0" borderId="0" xfId="7" applyFont="1"/>
    <xf numFmtId="0" fontId="10" fillId="0" borderId="5" xfId="7" applyFont="1" applyBorder="1" applyAlignment="1">
      <alignment horizontal="center" vertical="center"/>
    </xf>
    <xf numFmtId="0" fontId="15" fillId="0" borderId="0" xfId="7" applyFont="1"/>
    <xf numFmtId="0" fontId="16" fillId="0" borderId="0" xfId="7" applyFont="1"/>
    <xf numFmtId="0" fontId="10" fillId="0" borderId="1" xfId="7" applyFont="1" applyBorder="1"/>
    <xf numFmtId="0" fontId="10" fillId="0" borderId="1" xfId="7" applyFont="1" applyBorder="1" applyAlignment="1">
      <alignment horizontal="right" vertical="center"/>
    </xf>
    <xf numFmtId="0" fontId="10" fillId="0" borderId="2" xfId="7" applyFont="1" applyBorder="1" applyAlignment="1">
      <alignment vertical="center"/>
    </xf>
    <xf numFmtId="0" fontId="13" fillId="0" borderId="3" xfId="7" applyFont="1" applyBorder="1" applyAlignment="1">
      <alignment horizontal="center" vertical="center"/>
    </xf>
    <xf numFmtId="0" fontId="10" fillId="0" borderId="3" xfId="7" applyFont="1" applyBorder="1" applyAlignment="1">
      <alignment horizontal="center" vertical="center"/>
    </xf>
    <xf numFmtId="0" fontId="10" fillId="0" borderId="9" xfId="7" applyFont="1" applyBorder="1" applyAlignment="1">
      <alignment horizontal="center" vertical="center"/>
    </xf>
    <xf numFmtId="0" fontId="10" fillId="0" borderId="10" xfId="7" applyFont="1" applyBorder="1" applyAlignment="1">
      <alignment horizontal="center" vertical="center"/>
    </xf>
    <xf numFmtId="0" fontId="10" fillId="0" borderId="2" xfId="7" applyFont="1" applyBorder="1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17" fillId="0" borderId="0" xfId="7" applyFont="1"/>
    <xf numFmtId="0" fontId="10" fillId="0" borderId="6" xfId="7" applyFont="1" applyBorder="1" applyAlignment="1">
      <alignment horizontal="center" vertical="center"/>
    </xf>
    <xf numFmtId="0" fontId="10" fillId="0" borderId="4" xfId="7" applyFont="1" applyBorder="1" applyAlignment="1">
      <alignment horizontal="center" vertical="center"/>
    </xf>
    <xf numFmtId="0" fontId="10" fillId="0" borderId="2" xfId="7" applyFont="1" applyBorder="1"/>
    <xf numFmtId="0" fontId="13" fillId="0" borderId="7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0" fillId="0" borderId="8" xfId="7" applyFont="1" applyBorder="1" applyAlignment="1">
      <alignment horizontal="center" vertical="center"/>
    </xf>
    <xf numFmtId="0" fontId="10" fillId="0" borderId="15" xfId="8" applyFont="1" applyBorder="1" applyAlignment="1">
      <alignment horizontal="center" vertical="center"/>
    </xf>
    <xf numFmtId="0" fontId="10" fillId="0" borderId="15" xfId="8" applyFont="1" applyBorder="1" applyAlignment="1">
      <alignment horizontal="center" vertical="center" wrapText="1"/>
    </xf>
    <xf numFmtId="0" fontId="18" fillId="0" borderId="12" xfId="8" applyFont="1" applyBorder="1" applyAlignment="1">
      <alignment horizontal="distributed" vertical="center"/>
    </xf>
    <xf numFmtId="0" fontId="19" fillId="0" borderId="12" xfId="8" applyFont="1" applyBorder="1" applyAlignment="1">
      <alignment horizontal="distributed" vertical="center"/>
    </xf>
    <xf numFmtId="0" fontId="10" fillId="0" borderId="12" xfId="8" applyFont="1" applyBorder="1" applyAlignment="1">
      <alignment horizontal="distributed" vertical="center"/>
    </xf>
    <xf numFmtId="0" fontId="10" fillId="0" borderId="0" xfId="8" applyFont="1" applyAlignment="1">
      <alignment horizontal="distributed" vertical="center"/>
    </xf>
    <xf numFmtId="0" fontId="10" fillId="0" borderId="21" xfId="7" applyFont="1" applyBorder="1" applyAlignment="1">
      <alignment horizontal="center" vertical="center"/>
    </xf>
    <xf numFmtId="0" fontId="19" fillId="0" borderId="21" xfId="7" applyFont="1" applyBorder="1" applyAlignment="1">
      <alignment horizontal="center" vertical="center"/>
    </xf>
    <xf numFmtId="0" fontId="10" fillId="0" borderId="21" xfId="7" applyFont="1" applyBorder="1" applyAlignment="1">
      <alignment horizontal="center"/>
    </xf>
    <xf numFmtId="0" fontId="13" fillId="0" borderId="0" xfId="7" applyFont="1" applyAlignment="1">
      <alignment horizontal="center" vertical="center"/>
    </xf>
    <xf numFmtId="0" fontId="10" fillId="0" borderId="1" xfId="7" applyFont="1" applyBorder="1" applyAlignment="1">
      <alignment horizontal="center" vertical="center"/>
    </xf>
    <xf numFmtId="0" fontId="10" fillId="0" borderId="1" xfId="7" applyFont="1" applyBorder="1" applyAlignment="1">
      <alignment vertical="center"/>
    </xf>
    <xf numFmtId="0" fontId="10" fillId="0" borderId="20" xfId="7" applyFont="1" applyBorder="1" applyAlignment="1">
      <alignment horizontal="center" vertical="center"/>
    </xf>
    <xf numFmtId="0" fontId="10" fillId="0" borderId="23" xfId="7" applyFont="1" applyBorder="1" applyAlignment="1">
      <alignment horizontal="center" vertical="center"/>
    </xf>
    <xf numFmtId="0" fontId="10" fillId="0" borderId="24" xfId="7" applyFont="1" applyBorder="1" applyAlignment="1">
      <alignment horizontal="center" vertical="center"/>
    </xf>
    <xf numFmtId="0" fontId="10" fillId="0" borderId="0" xfId="7" applyFont="1" applyAlignment="1">
      <alignment horizontal="left" vertical="center"/>
    </xf>
    <xf numFmtId="0" fontId="10" fillId="0" borderId="0" xfId="7" applyFont="1" applyAlignment="1">
      <alignment horizontal="left" vertical="center" wrapText="1"/>
    </xf>
    <xf numFmtId="0" fontId="11" fillId="0" borderId="9" xfId="17" applyFont="1" applyBorder="1" applyAlignment="1">
      <alignment horizontal="distributed" vertical="center"/>
    </xf>
    <xf numFmtId="0" fontId="11" fillId="2" borderId="9" xfId="17" applyFont="1" applyFill="1" applyBorder="1" applyAlignment="1">
      <alignment horizontal="distributed" vertical="center"/>
    </xf>
    <xf numFmtId="0" fontId="11" fillId="0" borderId="9" xfId="17" applyFont="1" applyBorder="1" applyAlignment="1">
      <alignment horizontal="distributed" vertical="center" wrapText="1"/>
    </xf>
    <xf numFmtId="0" fontId="11" fillId="2" borderId="9" xfId="17" applyFont="1" applyFill="1" applyBorder="1" applyAlignment="1">
      <alignment horizontal="center" vertical="center" wrapText="1"/>
    </xf>
    <xf numFmtId="0" fontId="11" fillId="0" borderId="22" xfId="17" applyFont="1" applyBorder="1" applyAlignment="1">
      <alignment horizontal="distributed" vertical="center" wrapText="1"/>
    </xf>
    <xf numFmtId="0" fontId="21" fillId="0" borderId="6" xfId="17" applyFont="1" applyBorder="1" applyAlignment="1">
      <alignment horizontal="distributed" vertical="center"/>
    </xf>
    <xf numFmtId="0" fontId="11" fillId="0" borderId="18" xfId="17" applyFont="1" applyBorder="1" applyAlignment="1">
      <alignment horizontal="distributed" vertical="center"/>
    </xf>
    <xf numFmtId="0" fontId="11" fillId="0" borderId="11" xfId="17" applyFont="1" applyBorder="1" applyAlignment="1">
      <alignment horizontal="distributed" vertical="center"/>
    </xf>
    <xf numFmtId="0" fontId="11" fillId="0" borderId="25" xfId="17" applyFont="1" applyBorder="1" applyAlignment="1">
      <alignment horizontal="distributed" vertical="center"/>
    </xf>
    <xf numFmtId="0" fontId="21" fillId="0" borderId="10" xfId="17" applyFont="1" applyBorder="1" applyAlignment="1">
      <alignment horizontal="distributed" vertical="center"/>
    </xf>
    <xf numFmtId="0" fontId="11" fillId="0" borderId="19" xfId="17" applyFont="1" applyBorder="1" applyAlignment="1">
      <alignment horizontal="distributed" vertical="center"/>
    </xf>
    <xf numFmtId="0" fontId="11" fillId="0" borderId="26" xfId="17" applyFont="1" applyBorder="1" applyAlignment="1">
      <alignment horizontal="distributed" vertical="center"/>
    </xf>
    <xf numFmtId="0" fontId="21" fillId="0" borderId="28" xfId="17" applyFont="1" applyBorder="1" applyAlignment="1">
      <alignment horizontal="distributed" vertical="center"/>
    </xf>
    <xf numFmtId="0" fontId="14" fillId="0" borderId="7" xfId="7" applyFont="1" applyBorder="1" applyAlignment="1">
      <alignment horizontal="center" vertical="center"/>
    </xf>
    <xf numFmtId="178" fontId="14" fillId="0" borderId="0" xfId="14" applyNumberFormat="1" applyFont="1">
      <alignment vertical="center"/>
    </xf>
    <xf numFmtId="0" fontId="22" fillId="0" borderId="0" xfId="7" applyFont="1"/>
    <xf numFmtId="0" fontId="19" fillId="0" borderId="6" xfId="7" applyFont="1" applyBorder="1" applyAlignment="1">
      <alignment horizontal="center" vertical="center" wrapText="1"/>
    </xf>
    <xf numFmtId="0" fontId="10" fillId="0" borderId="18" xfId="7" applyFont="1" applyBorder="1" applyAlignment="1">
      <alignment vertical="center"/>
    </xf>
    <xf numFmtId="0" fontId="10" fillId="0" borderId="19" xfId="7" applyFont="1" applyBorder="1" applyAlignment="1">
      <alignment vertical="center"/>
    </xf>
    <xf numFmtId="0" fontId="20" fillId="0" borderId="19" xfId="14" applyFont="1" applyBorder="1" applyAlignment="1">
      <alignment horizontal="distributed" vertical="center" wrapText="1" shrinkToFit="1"/>
    </xf>
    <xf numFmtId="0" fontId="20" fillId="0" borderId="19" xfId="7" applyFont="1" applyBorder="1" applyAlignment="1">
      <alignment horizontal="distributed" vertical="center" shrinkToFit="1"/>
    </xf>
    <xf numFmtId="0" fontId="20" fillId="0" borderId="19" xfId="7" applyFont="1" applyBorder="1" applyAlignment="1">
      <alignment vertical="center"/>
    </xf>
    <xf numFmtId="0" fontId="20" fillId="0" borderId="10" xfId="7" applyFont="1" applyBorder="1" applyAlignment="1">
      <alignment vertical="center"/>
    </xf>
    <xf numFmtId="0" fontId="8" fillId="0" borderId="0" xfId="7" applyFont="1" applyAlignment="1">
      <alignment horizontal="left"/>
    </xf>
    <xf numFmtId="0" fontId="24" fillId="0" borderId="0" xfId="7" applyFont="1" applyAlignment="1">
      <alignment horizontal="left"/>
    </xf>
    <xf numFmtId="0" fontId="11" fillId="0" borderId="0" xfId="7" applyFont="1" applyAlignment="1">
      <alignment vertical="center"/>
    </xf>
    <xf numFmtId="0" fontId="26" fillId="0" borderId="0" xfId="7" applyFont="1"/>
    <xf numFmtId="0" fontId="18" fillId="0" borderId="0" xfId="7" applyFont="1"/>
    <xf numFmtId="0" fontId="25" fillId="0" borderId="0" xfId="7" applyFont="1"/>
    <xf numFmtId="0" fontId="25" fillId="0" borderId="12" xfId="7" applyFont="1" applyBorder="1" applyAlignment="1">
      <alignment horizontal="distributed" vertical="center"/>
    </xf>
    <xf numFmtId="0" fontId="18" fillId="0" borderId="0" xfId="7" applyFont="1" applyAlignment="1">
      <alignment horizontal="center"/>
    </xf>
    <xf numFmtId="0" fontId="25" fillId="0" borderId="0" xfId="7" applyFont="1" applyAlignment="1">
      <alignment horizontal="center"/>
    </xf>
    <xf numFmtId="0" fontId="27" fillId="0" borderId="0" xfId="7" applyFont="1" applyAlignment="1">
      <alignment horizontal="center" vertical="center" textRotation="255"/>
    </xf>
    <xf numFmtId="0" fontId="25" fillId="0" borderId="0" xfId="7" applyFont="1" applyAlignment="1">
      <alignment vertical="top"/>
    </xf>
    <xf numFmtId="178" fontId="10" fillId="0" borderId="0" xfId="7" applyNumberFormat="1" applyFont="1" applyAlignment="1">
      <alignment vertical="top"/>
    </xf>
    <xf numFmtId="0" fontId="26" fillId="0" borderId="0" xfId="7" applyFont="1" applyAlignment="1">
      <alignment vertical="top"/>
    </xf>
    <xf numFmtId="0" fontId="25" fillId="0" borderId="0" xfId="7" applyFont="1" applyAlignment="1">
      <alignment horizontal="center" vertical="top"/>
    </xf>
    <xf numFmtId="0" fontId="25" fillId="0" borderId="0" xfId="7" applyFont="1" applyAlignment="1">
      <alignment horizontal="right"/>
    </xf>
    <xf numFmtId="0" fontId="25" fillId="0" borderId="1" xfId="7" applyFont="1" applyBorder="1" applyAlignment="1">
      <alignment horizontal="center" vertical="top"/>
    </xf>
    <xf numFmtId="0" fontId="25" fillId="0" borderId="1" xfId="7" applyFont="1" applyBorder="1" applyAlignment="1">
      <alignment horizontal="distributed" vertical="center"/>
    </xf>
    <xf numFmtId="0" fontId="25" fillId="0" borderId="0" xfId="7" applyFont="1" applyAlignment="1">
      <alignment horizontal="distributed" vertical="center"/>
    </xf>
    <xf numFmtId="0" fontId="25" fillId="0" borderId="0" xfId="7" applyFont="1" applyAlignment="1">
      <alignment vertical="center"/>
    </xf>
    <xf numFmtId="0" fontId="26" fillId="0" borderId="0" xfId="7" applyFont="1" applyAlignment="1">
      <alignment vertical="center"/>
    </xf>
    <xf numFmtId="184" fontId="10" fillId="0" borderId="1" xfId="7" applyNumberFormat="1" applyFont="1" applyBorder="1"/>
    <xf numFmtId="0" fontId="10" fillId="0" borderId="1" xfId="7" applyFont="1" applyBorder="1" applyAlignment="1">
      <alignment horizontal="center"/>
    </xf>
    <xf numFmtId="0" fontId="13" fillId="0" borderId="35" xfId="7" applyFont="1" applyBorder="1" applyAlignment="1">
      <alignment horizontal="center" vertical="center"/>
    </xf>
    <xf numFmtId="0" fontId="10" fillId="0" borderId="35" xfId="7" applyFont="1" applyBorder="1"/>
    <xf numFmtId="0" fontId="10" fillId="0" borderId="35" xfId="7" applyFont="1" applyBorder="1" applyAlignment="1">
      <alignment horizontal="center" vertical="center"/>
    </xf>
    <xf numFmtId="0" fontId="10" fillId="0" borderId="36" xfId="7" applyFont="1" applyBorder="1" applyAlignment="1">
      <alignment horizontal="center" vertical="top"/>
    </xf>
    <xf numFmtId="0" fontId="10" fillId="0" borderId="36" xfId="7" applyFont="1" applyBorder="1" applyAlignment="1">
      <alignment horizontal="center" vertical="center"/>
    </xf>
    <xf numFmtId="0" fontId="10" fillId="0" borderId="38" xfId="7" applyFont="1" applyBorder="1" applyAlignment="1">
      <alignment horizontal="center" vertical="center"/>
    </xf>
    <xf numFmtId="0" fontId="10" fillId="0" borderId="92" xfId="7" applyFont="1" applyBorder="1" applyAlignment="1">
      <alignment horizontal="center" vertical="center"/>
    </xf>
    <xf numFmtId="0" fontId="12" fillId="0" borderId="0" xfId="7" applyFont="1"/>
    <xf numFmtId="0" fontId="11" fillId="0" borderId="0" xfId="7" applyFont="1"/>
    <xf numFmtId="0" fontId="10" fillId="0" borderId="22" xfId="7" applyFont="1" applyBorder="1" applyAlignment="1">
      <alignment horizontal="center" vertical="center"/>
    </xf>
    <xf numFmtId="188" fontId="10" fillId="0" borderId="0" xfId="7" applyNumberFormat="1" applyFont="1" applyAlignment="1">
      <alignment horizontal="center" vertical="center"/>
    </xf>
    <xf numFmtId="0" fontId="10" fillId="0" borderId="0" xfId="7" applyFont="1" applyAlignment="1">
      <alignment horizontal="center" vertical="center" wrapText="1"/>
    </xf>
    <xf numFmtId="0" fontId="10" fillId="0" borderId="1" xfId="7" applyFont="1" applyBorder="1" applyAlignment="1">
      <alignment horizontal="center" vertical="center" wrapText="1"/>
    </xf>
    <xf numFmtId="188" fontId="10" fillId="0" borderId="1" xfId="7" applyNumberFormat="1" applyFont="1" applyBorder="1" applyAlignment="1">
      <alignment horizontal="center" vertical="center"/>
    </xf>
    <xf numFmtId="0" fontId="10" fillId="0" borderId="6" xfId="7" applyFont="1" applyBorder="1" applyAlignment="1">
      <alignment horizontal="center" vertical="center" textRotation="255"/>
    </xf>
    <xf numFmtId="0" fontId="10" fillId="0" borderId="3" xfId="7" applyFont="1" applyBorder="1" applyAlignment="1">
      <alignment horizontal="center" vertical="center" textRotation="255"/>
    </xf>
    <xf numFmtId="0" fontId="10" fillId="0" borderId="92" xfId="7" applyFont="1" applyBorder="1" applyAlignment="1">
      <alignment vertical="center"/>
    </xf>
    <xf numFmtId="0" fontId="8" fillId="0" borderId="0" xfId="9" applyFont="1"/>
    <xf numFmtId="0" fontId="21" fillId="0" borderId="0" xfId="9" applyFont="1"/>
    <xf numFmtId="0" fontId="29" fillId="0" borderId="1" xfId="9" applyFont="1" applyBorder="1"/>
    <xf numFmtId="0" fontId="29" fillId="0" borderId="1" xfId="9" applyFont="1" applyBorder="1" applyAlignment="1">
      <alignment horizontal="right"/>
    </xf>
    <xf numFmtId="0" fontId="29" fillId="0" borderId="4" xfId="11" applyFont="1" applyBorder="1" applyAlignment="1">
      <alignment horizontal="center" vertical="center"/>
    </xf>
    <xf numFmtId="0" fontId="29" fillId="0" borderId="22" xfId="11" applyFont="1" applyBorder="1" applyAlignment="1">
      <alignment horizontal="center" vertical="center"/>
    </xf>
    <xf numFmtId="0" fontId="29" fillId="0" borderId="24" xfId="11" applyFont="1" applyBorder="1" applyAlignment="1">
      <alignment vertical="center"/>
    </xf>
    <xf numFmtId="0" fontId="29" fillId="0" borderId="6" xfId="11" applyFont="1" applyBorder="1" applyAlignment="1">
      <alignment horizontal="center" vertical="center"/>
    </xf>
    <xf numFmtId="0" fontId="29" fillId="0" borderId="3" xfId="11" applyFont="1" applyBorder="1" applyAlignment="1">
      <alignment horizontal="center" vertical="center"/>
    </xf>
    <xf numFmtId="0" fontId="29" fillId="0" borderId="23" xfId="11" applyFont="1" applyBorder="1" applyAlignment="1">
      <alignment horizontal="center" vertical="center" wrapText="1"/>
    </xf>
    <xf numFmtId="0" fontId="29" fillId="0" borderId="3" xfId="11" applyFont="1" applyBorder="1" applyAlignment="1">
      <alignment horizontal="center" vertical="center" wrapText="1"/>
    </xf>
    <xf numFmtId="38" fontId="21" fillId="0" borderId="0" xfId="5" applyFont="1" applyBorder="1" applyAlignment="1" applyProtection="1">
      <alignment horizontal="center" vertical="center" shrinkToFit="1"/>
    </xf>
    <xf numFmtId="38" fontId="29" fillId="0" borderId="0" xfId="5" applyFont="1" applyBorder="1" applyAlignment="1" applyProtection="1">
      <alignment horizontal="center" vertical="center"/>
    </xf>
    <xf numFmtId="38" fontId="29" fillId="0" borderId="1" xfId="5" applyFont="1" applyBorder="1" applyAlignment="1" applyProtection="1">
      <alignment horizontal="center" vertical="center"/>
    </xf>
    <xf numFmtId="0" fontId="31" fillId="0" borderId="32" xfId="11" applyFont="1" applyBorder="1"/>
    <xf numFmtId="0" fontId="10" fillId="0" borderId="5" xfId="7" applyFont="1" applyBorder="1" applyAlignment="1">
      <alignment vertical="center"/>
    </xf>
    <xf numFmtId="190" fontId="10" fillId="0" borderId="0" xfId="7" applyNumberFormat="1" applyFont="1"/>
    <xf numFmtId="0" fontId="8" fillId="0" borderId="0" xfId="20" applyFont="1" applyAlignment="1"/>
    <xf numFmtId="0" fontId="10" fillId="0" borderId="0" xfId="20" applyFont="1" applyAlignment="1"/>
    <xf numFmtId="0" fontId="2" fillId="0" borderId="0" xfId="20" applyFont="1">
      <alignment vertical="center"/>
    </xf>
    <xf numFmtId="0" fontId="9" fillId="0" borderId="0" xfId="10" applyFont="1"/>
    <xf numFmtId="0" fontId="11" fillId="0" borderId="0" xfId="20" applyFont="1" applyAlignment="1">
      <alignment horizontal="right" vertical="center"/>
    </xf>
    <xf numFmtId="0" fontId="10" fillId="0" borderId="0" xfId="20" applyFont="1" applyAlignment="1">
      <alignment horizontal="center" vertical="center"/>
    </xf>
    <xf numFmtId="0" fontId="10" fillId="0" borderId="0" xfId="20" applyFont="1" applyAlignment="1">
      <alignment horizontal="center" vertical="distributed" textRotation="255" wrapText="1"/>
    </xf>
    <xf numFmtId="202" fontId="33" fillId="0" borderId="0" xfId="20" applyNumberFormat="1" applyFont="1">
      <alignment vertical="center"/>
    </xf>
    <xf numFmtId="202" fontId="27" fillId="0" borderId="0" xfId="20" applyNumberFormat="1" applyFont="1">
      <alignment vertical="center"/>
    </xf>
    <xf numFmtId="0" fontId="10" fillId="0" borderId="95" xfId="7" applyFont="1" applyBorder="1" applyAlignment="1">
      <alignment horizontal="center" vertical="center"/>
    </xf>
    <xf numFmtId="0" fontId="10" fillId="0" borderId="92" xfId="7" applyFont="1" applyBorder="1"/>
    <xf numFmtId="0" fontId="10" fillId="0" borderId="95" xfId="8" applyFont="1" applyBorder="1" applyAlignment="1">
      <alignment horizontal="distributed" vertical="center"/>
    </xf>
    <xf numFmtId="0" fontId="13" fillId="0" borderId="27" xfId="7" applyFont="1" applyBorder="1" applyAlignment="1">
      <alignment horizontal="center" vertical="center"/>
    </xf>
    <xf numFmtId="0" fontId="10" fillId="0" borderId="32" xfId="7" applyFont="1" applyBorder="1" applyAlignment="1">
      <alignment vertical="center"/>
    </xf>
    <xf numFmtId="0" fontId="1" fillId="0" borderId="0" xfId="7"/>
    <xf numFmtId="0" fontId="1" fillId="0" borderId="92" xfId="7" applyBorder="1"/>
    <xf numFmtId="0" fontId="1" fillId="0" borderId="22" xfId="7" applyBorder="1"/>
    <xf numFmtId="0" fontId="1" fillId="0" borderId="2" xfId="7" applyBorder="1" applyAlignment="1">
      <alignment vertical="center"/>
    </xf>
    <xf numFmtId="0" fontId="1" fillId="0" borderId="3" xfId="7" applyBorder="1" applyAlignment="1">
      <alignment horizontal="center" vertical="center"/>
    </xf>
    <xf numFmtId="0" fontId="1" fillId="0" borderId="20" xfId="7" applyBorder="1" applyAlignment="1">
      <alignment horizontal="center" vertical="center"/>
    </xf>
    <xf numFmtId="0" fontId="1" fillId="0" borderId="6" xfId="7" applyBorder="1" applyAlignment="1">
      <alignment horizontal="center" vertical="center"/>
    </xf>
    <xf numFmtId="0" fontId="1" fillId="0" borderId="40" xfId="7" applyBorder="1" applyAlignment="1">
      <alignment horizontal="center" vertical="center"/>
    </xf>
    <xf numFmtId="0" fontId="1" fillId="0" borderId="7" xfId="7" applyBorder="1" applyAlignment="1">
      <alignment horizontal="center" vertical="center"/>
    </xf>
    <xf numFmtId="176" fontId="14" fillId="0" borderId="0" xfId="7" applyNumberFormat="1" applyFont="1" applyAlignment="1">
      <alignment vertical="center"/>
    </xf>
    <xf numFmtId="176" fontId="14" fillId="0" borderId="11" xfId="7" applyNumberFormat="1" applyFont="1" applyBorder="1" applyAlignment="1">
      <alignment vertical="center"/>
    </xf>
    <xf numFmtId="176" fontId="1" fillId="0" borderId="0" xfId="7" applyNumberFormat="1" applyAlignment="1">
      <alignment vertical="center"/>
    </xf>
    <xf numFmtId="0" fontId="34" fillId="0" borderId="0" xfId="7" applyFont="1"/>
    <xf numFmtId="0" fontId="1" fillId="0" borderId="95" xfId="7" applyBorder="1" applyAlignment="1">
      <alignment horizontal="center" vertical="center"/>
    </xf>
    <xf numFmtId="177" fontId="14" fillId="0" borderId="92" xfId="7" applyNumberFormat="1" applyFont="1" applyBorder="1" applyAlignment="1">
      <alignment vertical="center"/>
    </xf>
    <xf numFmtId="177" fontId="14" fillId="0" borderId="93" xfId="7" applyNumberFormat="1" applyFont="1" applyBorder="1" applyAlignment="1">
      <alignment vertical="center"/>
    </xf>
    <xf numFmtId="177" fontId="1" fillId="0" borderId="92" xfId="7" applyNumberFormat="1" applyBorder="1" applyAlignment="1">
      <alignment vertical="center"/>
    </xf>
    <xf numFmtId="0" fontId="10" fillId="0" borderId="92" xfId="7" applyFont="1" applyBorder="1" applyAlignment="1">
      <alignment horizontal="right" vertical="center"/>
    </xf>
    <xf numFmtId="178" fontId="13" fillId="0" borderId="11" xfId="7" applyNumberFormat="1" applyFont="1" applyBorder="1" applyAlignment="1">
      <alignment horizontal="right" vertical="center"/>
    </xf>
    <xf numFmtId="178" fontId="10" fillId="0" borderId="0" xfId="7" applyNumberFormat="1" applyFont="1" applyAlignment="1">
      <alignment horizontal="right" vertical="center"/>
    </xf>
    <xf numFmtId="178" fontId="13" fillId="0" borderId="93" xfId="7" applyNumberFormat="1" applyFont="1" applyBorder="1" applyAlignment="1">
      <alignment horizontal="right" vertical="center"/>
    </xf>
    <xf numFmtId="178" fontId="10" fillId="0" borderId="92" xfId="7" applyNumberFormat="1" applyFont="1" applyBorder="1" applyAlignment="1">
      <alignment horizontal="right" vertical="center"/>
    </xf>
    <xf numFmtId="178" fontId="10" fillId="0" borderId="92" xfId="7" applyNumberFormat="1" applyFont="1" applyBorder="1" applyAlignment="1">
      <alignment vertical="center"/>
    </xf>
    <xf numFmtId="178" fontId="19" fillId="0" borderId="0" xfId="7" applyNumberFormat="1" applyFont="1" applyAlignment="1">
      <alignment vertical="center"/>
    </xf>
    <xf numFmtId="0" fontId="10" fillId="0" borderId="92" xfId="7" applyFont="1" applyBorder="1" applyAlignment="1">
      <alignment horizontal="right" vertical="top"/>
    </xf>
    <xf numFmtId="178" fontId="13" fillId="0" borderId="0" xfId="7" applyNumberFormat="1" applyFont="1" applyAlignment="1">
      <alignment vertical="center"/>
    </xf>
    <xf numFmtId="179" fontId="13" fillId="0" borderId="0" xfId="7" applyNumberFormat="1" applyFont="1" applyAlignment="1">
      <alignment vertical="center"/>
    </xf>
    <xf numFmtId="178" fontId="10" fillId="0" borderId="0" xfId="7" applyNumberFormat="1" applyFont="1" applyAlignment="1">
      <alignment vertical="center"/>
    </xf>
    <xf numFmtId="179" fontId="10" fillId="0" borderId="0" xfId="7" applyNumberFormat="1" applyFont="1" applyAlignment="1">
      <alignment vertical="center"/>
    </xf>
    <xf numFmtId="178" fontId="10" fillId="0" borderId="93" xfId="7" applyNumberFormat="1" applyFont="1" applyBorder="1" applyAlignment="1">
      <alignment vertical="center"/>
    </xf>
    <xf numFmtId="179" fontId="10" fillId="0" borderId="92" xfId="7" applyNumberFormat="1" applyFont="1" applyBorder="1" applyAlignment="1">
      <alignment vertical="center"/>
    </xf>
    <xf numFmtId="0" fontId="1" fillId="0" borderId="0" xfId="7" applyAlignment="1">
      <alignment vertical="center"/>
    </xf>
    <xf numFmtId="0" fontId="15" fillId="0" borderId="0" xfId="8" applyFont="1">
      <alignment vertical="center"/>
    </xf>
    <xf numFmtId="0" fontId="35" fillId="0" borderId="0" xfId="8" applyFont="1" applyAlignment="1">
      <alignment vertical="center" shrinkToFit="1"/>
    </xf>
    <xf numFmtId="0" fontId="35" fillId="0" borderId="0" xfId="8" applyFont="1">
      <alignment vertical="center"/>
    </xf>
    <xf numFmtId="0" fontId="10" fillId="0" borderId="0" xfId="8" applyFont="1" applyAlignment="1">
      <alignment horizontal="right" vertical="center"/>
    </xf>
    <xf numFmtId="0" fontId="2" fillId="0" borderId="0" xfId="8">
      <alignment vertical="center"/>
    </xf>
    <xf numFmtId="178" fontId="13" fillId="0" borderId="0" xfId="8" applyNumberFormat="1" applyFont="1" applyAlignment="1">
      <alignment horizontal="right" vertical="center"/>
    </xf>
    <xf numFmtId="178" fontId="10" fillId="0" borderId="11" xfId="8" applyNumberFormat="1" applyFont="1" applyBorder="1" applyAlignment="1">
      <alignment horizontal="right" vertical="center"/>
    </xf>
    <xf numFmtId="178" fontId="10" fillId="0" borderId="0" xfId="8" applyNumberFormat="1" applyFont="1" applyAlignment="1">
      <alignment horizontal="right" vertical="center"/>
    </xf>
    <xf numFmtId="178" fontId="10" fillId="0" borderId="93" xfId="8" applyNumberFormat="1" applyFont="1" applyBorder="1" applyAlignment="1">
      <alignment horizontal="right" vertical="center"/>
    </xf>
    <xf numFmtId="178" fontId="10" fillId="0" borderId="92" xfId="8" applyNumberFormat="1" applyFont="1" applyBorder="1" applyAlignment="1">
      <alignment horizontal="right" vertical="center"/>
    </xf>
    <xf numFmtId="0" fontId="36" fillId="0" borderId="0" xfId="7" applyFont="1"/>
    <xf numFmtId="0" fontId="10" fillId="0" borderId="92" xfId="7" applyFont="1" applyBorder="1" applyAlignment="1">
      <alignment vertical="top"/>
    </xf>
    <xf numFmtId="0" fontId="10" fillId="0" borderId="17" xfId="7" applyFont="1" applyBorder="1" applyAlignment="1">
      <alignment vertical="center"/>
    </xf>
    <xf numFmtId="0" fontId="10" fillId="0" borderId="11" xfId="7" applyFont="1" applyBorder="1" applyAlignment="1">
      <alignment vertical="center"/>
    </xf>
    <xf numFmtId="0" fontId="1" fillId="0" borderId="17" xfId="7" applyBorder="1"/>
    <xf numFmtId="0" fontId="10" fillId="0" borderId="11" xfId="7" applyFont="1" applyBorder="1" applyAlignment="1">
      <alignment horizontal="center" vertical="center"/>
    </xf>
    <xf numFmtId="0" fontId="1" fillId="0" borderId="18" xfId="7" applyBorder="1"/>
    <xf numFmtId="0" fontId="10" fillId="0" borderId="11" xfId="7" applyFont="1" applyBorder="1" applyAlignment="1">
      <alignment horizontal="distributed" vertical="center"/>
    </xf>
    <xf numFmtId="0" fontId="10" fillId="0" borderId="19" xfId="7" applyFont="1" applyBorder="1" applyAlignment="1">
      <alignment horizontal="center" vertical="center"/>
    </xf>
    <xf numFmtId="0" fontId="10" fillId="0" borderId="11" xfId="7" applyFont="1" applyBorder="1" applyAlignment="1">
      <alignment horizontal="center"/>
    </xf>
    <xf numFmtId="0" fontId="10" fillId="0" borderId="19" xfId="7" applyFont="1" applyBorder="1" applyAlignment="1">
      <alignment horizontal="center" vertical="center" wrapText="1"/>
    </xf>
    <xf numFmtId="0" fontId="1" fillId="0" borderId="11" xfId="7" applyBorder="1" applyAlignment="1">
      <alignment vertical="center"/>
    </xf>
    <xf numFmtId="0" fontId="1" fillId="0" borderId="11" xfId="7" applyBorder="1"/>
    <xf numFmtId="0" fontId="10" fillId="0" borderId="19" xfId="7" applyFont="1" applyBorder="1" applyAlignment="1">
      <alignment vertical="center" wrapText="1"/>
    </xf>
    <xf numFmtId="0" fontId="10" fillId="0" borderId="20" xfId="7" applyFont="1" applyBorder="1" applyAlignment="1">
      <alignment vertical="center"/>
    </xf>
    <xf numFmtId="0" fontId="10" fillId="0" borderId="10" xfId="7" applyFont="1" applyBorder="1" applyAlignment="1">
      <alignment vertical="center"/>
    </xf>
    <xf numFmtId="0" fontId="1" fillId="0" borderId="20" xfId="7" applyBorder="1"/>
    <xf numFmtId="178" fontId="37" fillId="0" borderId="11" xfId="7" applyNumberFormat="1" applyFont="1" applyBorder="1" applyAlignment="1">
      <alignment vertical="center"/>
    </xf>
    <xf numFmtId="178" fontId="37" fillId="0" borderId="29" xfId="7" applyNumberFormat="1" applyFont="1" applyBorder="1" applyAlignment="1">
      <alignment vertical="center"/>
    </xf>
    <xf numFmtId="180" fontId="37" fillId="0" borderId="0" xfId="7" applyNumberFormat="1" applyFont="1" applyAlignment="1">
      <alignment horizontal="right" vertical="center"/>
    </xf>
    <xf numFmtId="178" fontId="37" fillId="0" borderId="0" xfId="7" applyNumberFormat="1" applyFont="1" applyAlignment="1">
      <alignment vertical="center"/>
    </xf>
    <xf numFmtId="180" fontId="37" fillId="0" borderId="0" xfId="7" applyNumberFormat="1" applyFont="1" applyAlignment="1">
      <alignment vertical="center"/>
    </xf>
    <xf numFmtId="41" fontId="19" fillId="0" borderId="11" xfId="7" applyNumberFormat="1" applyFont="1" applyBorder="1" applyAlignment="1">
      <alignment vertical="center"/>
    </xf>
    <xf numFmtId="180" fontId="19" fillId="0" borderId="0" xfId="7" applyNumberFormat="1" applyFont="1" applyAlignment="1">
      <alignment horizontal="right" vertical="center"/>
    </xf>
    <xf numFmtId="41" fontId="19" fillId="0" borderId="0" xfId="0" applyNumberFormat="1" applyFont="1" applyAlignment="1">
      <alignment vertical="center"/>
    </xf>
    <xf numFmtId="180" fontId="19" fillId="0" borderId="0" xfId="7" applyNumberFormat="1" applyFont="1" applyAlignment="1">
      <alignment vertical="center"/>
    </xf>
    <xf numFmtId="41" fontId="19" fillId="0" borderId="0" xfId="7" applyNumberFormat="1" applyFont="1" applyAlignment="1">
      <alignment vertical="center"/>
    </xf>
    <xf numFmtId="9" fontId="9" fillId="0" borderId="0" xfId="1" applyFont="1" applyBorder="1" applyProtection="1"/>
    <xf numFmtId="41" fontId="19" fillId="0" borderId="93" xfId="0" applyNumberFormat="1" applyFont="1" applyBorder="1" applyAlignment="1">
      <alignment vertical="center"/>
    </xf>
    <xf numFmtId="178" fontId="19" fillId="0" borderId="92" xfId="7" applyNumberFormat="1" applyFont="1" applyBorder="1" applyAlignment="1">
      <alignment vertical="center"/>
    </xf>
    <xf numFmtId="180" fontId="19" fillId="0" borderId="92" xfId="7" applyNumberFormat="1" applyFont="1" applyBorder="1" applyAlignment="1">
      <alignment horizontal="right" vertical="center"/>
    </xf>
    <xf numFmtId="41" fontId="19" fillId="0" borderId="92" xfId="7" applyNumberFormat="1" applyFont="1" applyBorder="1" applyAlignment="1">
      <alignment vertical="center"/>
    </xf>
    <xf numFmtId="180" fontId="19" fillId="0" borderId="92" xfId="7" applyNumberFormat="1" applyFont="1" applyBorder="1" applyAlignment="1">
      <alignment vertical="center"/>
    </xf>
    <xf numFmtId="41" fontId="13" fillId="0" borderId="89" xfId="7" applyNumberFormat="1" applyFont="1" applyBorder="1" applyAlignment="1">
      <alignment vertical="center"/>
    </xf>
    <xf numFmtId="41" fontId="13" fillId="0" borderId="29" xfId="7" applyNumberFormat="1" applyFont="1" applyBorder="1" applyAlignment="1">
      <alignment vertical="center"/>
    </xf>
    <xf numFmtId="41" fontId="13" fillId="0" borderId="0" xfId="7" applyNumberFormat="1" applyFont="1" applyAlignment="1">
      <alignment vertical="center"/>
    </xf>
    <xf numFmtId="200" fontId="13" fillId="0" borderId="0" xfId="7" applyNumberFormat="1" applyFont="1" applyAlignment="1">
      <alignment vertical="center"/>
    </xf>
    <xf numFmtId="200" fontId="13" fillId="0" borderId="29" xfId="7" applyNumberFormat="1" applyFont="1" applyBorder="1" applyAlignment="1">
      <alignment vertical="center"/>
    </xf>
    <xf numFmtId="41" fontId="10" fillId="0" borderId="89" xfId="7" applyNumberFormat="1" applyFont="1" applyBorder="1" applyAlignment="1">
      <alignment vertical="center"/>
    </xf>
    <xf numFmtId="41" fontId="10" fillId="0" borderId="0" xfId="7" applyNumberFormat="1" applyFont="1" applyAlignment="1">
      <alignment vertical="center"/>
    </xf>
    <xf numFmtId="200" fontId="10" fillId="0" borderId="0" xfId="7" applyNumberFormat="1" applyFont="1" applyAlignment="1">
      <alignment vertical="center"/>
    </xf>
    <xf numFmtId="41" fontId="10" fillId="0" borderId="90" xfId="7" applyNumberFormat="1" applyFont="1" applyBorder="1" applyAlignment="1">
      <alignment vertical="center"/>
    </xf>
    <xf numFmtId="41" fontId="10" fillId="0" borderId="91" xfId="7" applyNumberFormat="1" applyFont="1" applyBorder="1" applyAlignment="1">
      <alignment vertical="center"/>
    </xf>
    <xf numFmtId="41" fontId="10" fillId="0" borderId="92" xfId="7" applyNumberFormat="1" applyFont="1" applyBorder="1" applyAlignment="1">
      <alignment vertical="center"/>
    </xf>
    <xf numFmtId="200" fontId="10" fillId="0" borderId="92" xfId="7" applyNumberFormat="1" applyFont="1" applyBorder="1" applyAlignment="1">
      <alignment vertical="center"/>
    </xf>
    <xf numFmtId="178" fontId="10" fillId="0" borderId="0" xfId="7" applyNumberFormat="1" applyFont="1"/>
    <xf numFmtId="178" fontId="13" fillId="0" borderId="13" xfId="7" applyNumberFormat="1" applyFont="1" applyBorder="1" applyAlignment="1">
      <alignment vertical="center"/>
    </xf>
    <xf numFmtId="178" fontId="13" fillId="0" borderId="1" xfId="7" applyNumberFormat="1" applyFont="1" applyBorder="1" applyAlignment="1">
      <alignment vertical="center"/>
    </xf>
    <xf numFmtId="178" fontId="10" fillId="0" borderId="1" xfId="7" applyNumberFormat="1" applyFont="1" applyBorder="1"/>
    <xf numFmtId="0" fontId="16" fillId="0" borderId="0" xfId="17" applyFont="1" applyAlignment="1">
      <alignment vertical="center"/>
    </xf>
    <xf numFmtId="0" fontId="24" fillId="0" borderId="0" xfId="17" applyFont="1" applyAlignment="1">
      <alignment vertical="center"/>
    </xf>
    <xf numFmtId="0" fontId="2" fillId="0" borderId="0" xfId="17"/>
    <xf numFmtId="0" fontId="11" fillId="0" borderId="0" xfId="17" applyFont="1" applyAlignment="1">
      <alignment horizontal="right"/>
    </xf>
    <xf numFmtId="191" fontId="12" fillId="0" borderId="6" xfId="17" applyNumberFormat="1" applyFont="1" applyBorder="1" applyAlignment="1">
      <alignment vertical="center"/>
    </xf>
    <xf numFmtId="201" fontId="12" fillId="0" borderId="6" xfId="17" applyNumberFormat="1" applyFont="1" applyBorder="1" applyAlignment="1">
      <alignment vertical="center"/>
    </xf>
    <xf numFmtId="191" fontId="12" fillId="0" borderId="3" xfId="17" applyNumberFormat="1" applyFont="1" applyBorder="1" applyAlignment="1">
      <alignment vertical="center"/>
    </xf>
    <xf numFmtId="191" fontId="34" fillId="0" borderId="18" xfId="17" applyNumberFormat="1" applyFont="1" applyBorder="1"/>
    <xf numFmtId="191" fontId="34" fillId="0" borderId="19" xfId="17" applyNumberFormat="1" applyFont="1" applyBorder="1"/>
    <xf numFmtId="191" fontId="12" fillId="0" borderId="10" xfId="17" applyNumberFormat="1" applyFont="1" applyBorder="1"/>
    <xf numFmtId="191" fontId="12" fillId="0" borderId="28" xfId="17" applyNumberFormat="1" applyFont="1" applyBorder="1"/>
    <xf numFmtId="0" fontId="1" fillId="0" borderId="1" xfId="7" applyBorder="1"/>
    <xf numFmtId="0" fontId="1" fillId="0" borderId="0" xfId="7" applyAlignment="1">
      <alignment horizontal="right"/>
    </xf>
    <xf numFmtId="0" fontId="1" fillId="0" borderId="17" xfId="7" applyBorder="1" applyAlignment="1">
      <alignment horizontal="center"/>
    </xf>
    <xf numFmtId="0" fontId="1" fillId="0" borderId="0" xfId="7" applyAlignment="1">
      <alignment horizontal="center"/>
    </xf>
    <xf numFmtId="0" fontId="1" fillId="0" borderId="2" xfId="7" applyBorder="1" applyAlignment="1">
      <alignment horizontal="center"/>
    </xf>
    <xf numFmtId="178" fontId="14" fillId="0" borderId="0" xfId="7" applyNumberFormat="1" applyFont="1" applyAlignment="1">
      <alignment vertical="center"/>
    </xf>
    <xf numFmtId="0" fontId="1" fillId="0" borderId="12" xfId="7" applyBorder="1" applyAlignment="1">
      <alignment horizontal="center" vertical="center"/>
    </xf>
    <xf numFmtId="178" fontId="1" fillId="0" borderId="0" xfId="14" applyNumberFormat="1" applyFont="1">
      <alignment vertical="center"/>
    </xf>
    <xf numFmtId="178" fontId="1" fillId="0" borderId="0" xfId="7" applyNumberFormat="1"/>
    <xf numFmtId="0" fontId="1" fillId="0" borderId="8" xfId="7" applyBorder="1" applyAlignment="1">
      <alignment horizontal="center" vertical="center"/>
    </xf>
    <xf numFmtId="178" fontId="1" fillId="0" borderId="1" xfId="14" applyNumberFormat="1" applyFont="1" applyBorder="1">
      <alignment vertical="center"/>
    </xf>
    <xf numFmtId="0" fontId="1" fillId="0" borderId="0" xfId="7" applyAlignment="1">
      <alignment horizontal="center" vertical="center"/>
    </xf>
    <xf numFmtId="178" fontId="1" fillId="0" borderId="0" xfId="7" applyNumberFormat="1" applyAlignment="1">
      <alignment vertical="center"/>
    </xf>
    <xf numFmtId="0" fontId="10" fillId="0" borderId="0" xfId="7" applyFont="1" applyAlignment="1">
      <alignment horizontal="right"/>
    </xf>
    <xf numFmtId="178" fontId="10" fillId="0" borderId="29" xfId="7" applyNumberFormat="1" applyFont="1" applyBorder="1" applyAlignment="1">
      <alignment vertical="center"/>
    </xf>
    <xf numFmtId="178" fontId="10" fillId="0" borderId="7" xfId="7" applyNumberFormat="1" applyFont="1" applyBorder="1" applyAlignment="1">
      <alignment vertical="center"/>
    </xf>
    <xf numFmtId="178" fontId="10" fillId="0" borderId="11" xfId="7" applyNumberFormat="1" applyFont="1" applyBorder="1" applyAlignment="1">
      <alignment vertical="center"/>
    </xf>
    <xf numFmtId="178" fontId="10" fillId="0" borderId="12" xfId="7" applyNumberFormat="1" applyFont="1" applyBorder="1" applyAlignment="1">
      <alignment vertical="center"/>
    </xf>
    <xf numFmtId="178" fontId="10" fillId="0" borderId="18" xfId="7" applyNumberFormat="1" applyFont="1" applyBorder="1" applyAlignment="1">
      <alignment vertical="center"/>
    </xf>
    <xf numFmtId="178" fontId="10" fillId="0" borderId="30" xfId="7" applyNumberFormat="1" applyFont="1" applyBorder="1" applyAlignment="1">
      <alignment vertical="center"/>
    </xf>
    <xf numFmtId="178" fontId="10" fillId="0" borderId="19" xfId="7" applyNumberFormat="1" applyFont="1" applyBorder="1" applyAlignment="1">
      <alignment vertical="center"/>
    </xf>
    <xf numFmtId="178" fontId="10" fillId="0" borderId="40" xfId="7" applyNumberFormat="1" applyFont="1" applyBorder="1" applyAlignment="1">
      <alignment vertical="center"/>
    </xf>
    <xf numFmtId="178" fontId="10" fillId="0" borderId="10" xfId="7" applyNumberFormat="1" applyFont="1" applyBorder="1" applyAlignment="1">
      <alignment vertical="center"/>
    </xf>
    <xf numFmtId="178" fontId="10" fillId="0" borderId="20" xfId="7" applyNumberFormat="1" applyFont="1" applyBorder="1" applyAlignment="1">
      <alignment vertical="center"/>
    </xf>
    <xf numFmtId="178" fontId="13" fillId="0" borderId="31" xfId="7" applyNumberFormat="1" applyFont="1" applyBorder="1" applyAlignment="1">
      <alignment vertical="center"/>
    </xf>
    <xf numFmtId="178" fontId="13" fillId="0" borderId="7" xfId="7" applyNumberFormat="1" applyFont="1" applyBorder="1" applyAlignment="1">
      <alignment vertical="center"/>
    </xf>
    <xf numFmtId="178" fontId="13" fillId="0" borderId="28" xfId="7" applyNumberFormat="1" applyFont="1" applyBorder="1" applyAlignment="1">
      <alignment vertical="center"/>
    </xf>
    <xf numFmtId="3" fontId="13" fillId="0" borderId="0" xfId="7" applyNumberFormat="1" applyFont="1"/>
    <xf numFmtId="178" fontId="13" fillId="0" borderId="0" xfId="7" applyNumberFormat="1" applyFont="1" applyAlignment="1">
      <alignment horizontal="right"/>
    </xf>
    <xf numFmtId="183" fontId="13" fillId="0" borderId="0" xfId="7" applyNumberFormat="1" applyFont="1"/>
    <xf numFmtId="183" fontId="13" fillId="0" borderId="0" xfId="7" applyNumberFormat="1" applyFont="1" applyAlignment="1">
      <alignment vertical="top"/>
    </xf>
    <xf numFmtId="183" fontId="10" fillId="0" borderId="0" xfId="7" applyNumberFormat="1" applyFont="1"/>
    <xf numFmtId="183" fontId="10" fillId="0" borderId="0" xfId="7" applyNumberFormat="1" applyFont="1" applyAlignment="1">
      <alignment vertical="top"/>
    </xf>
    <xf numFmtId="178" fontId="10" fillId="0" borderId="0" xfId="7" applyNumberFormat="1" applyFont="1" applyAlignment="1">
      <alignment horizontal="right"/>
    </xf>
    <xf numFmtId="194" fontId="10" fillId="0" borderId="0" xfId="7" applyNumberFormat="1" applyFont="1"/>
    <xf numFmtId="178" fontId="10" fillId="0" borderId="1" xfId="7" applyNumberFormat="1" applyFont="1" applyBorder="1" applyAlignment="1">
      <alignment vertical="top"/>
    </xf>
    <xf numFmtId="0" fontId="1" fillId="0" borderId="1" xfId="7" applyBorder="1" applyAlignment="1">
      <alignment horizontal="right"/>
    </xf>
    <xf numFmtId="0" fontId="10" fillId="0" borderId="1" xfId="7" applyFont="1" applyBorder="1" applyAlignment="1">
      <alignment horizontal="right"/>
    </xf>
    <xf numFmtId="0" fontId="13" fillId="0" borderId="34" xfId="7" applyFont="1" applyBorder="1" applyAlignment="1">
      <alignment horizontal="center" vertical="center"/>
    </xf>
    <xf numFmtId="184" fontId="13" fillId="0" borderId="29" xfId="7" applyNumberFormat="1" applyFont="1" applyBorder="1" applyAlignment="1">
      <alignment horizontal="center" vertical="center"/>
    </xf>
    <xf numFmtId="0" fontId="13" fillId="0" borderId="29" xfId="7" applyFont="1" applyBorder="1" applyAlignment="1">
      <alignment horizontal="center" vertical="center"/>
    </xf>
    <xf numFmtId="184" fontId="13" fillId="0" borderId="35" xfId="7" applyNumberFormat="1" applyFont="1" applyBorder="1" applyAlignment="1">
      <alignment horizontal="center" vertical="center"/>
    </xf>
    <xf numFmtId="184" fontId="1" fillId="0" borderId="0" xfId="7" applyNumberFormat="1"/>
    <xf numFmtId="185" fontId="13" fillId="0" borderId="25" xfId="7" applyNumberFormat="1" applyFont="1" applyBorder="1" applyAlignment="1">
      <alignment horizontal="center" vertical="center"/>
    </xf>
    <xf numFmtId="184" fontId="13" fillId="0" borderId="36" xfId="7" applyNumberFormat="1" applyFont="1" applyBorder="1" applyAlignment="1">
      <alignment horizontal="center" vertical="center"/>
    </xf>
    <xf numFmtId="0" fontId="13" fillId="0" borderId="36" xfId="7" applyFont="1" applyBorder="1" applyAlignment="1">
      <alignment horizontal="center" vertical="center"/>
    </xf>
    <xf numFmtId="0" fontId="10" fillId="0" borderId="34" xfId="7" applyFont="1" applyBorder="1" applyAlignment="1">
      <alignment horizontal="center" vertical="center"/>
    </xf>
    <xf numFmtId="184" fontId="10" fillId="0" borderId="35" xfId="7" applyNumberFormat="1" applyFont="1" applyBorder="1" applyAlignment="1">
      <alignment horizontal="center" vertical="center"/>
    </xf>
    <xf numFmtId="185" fontId="10" fillId="0" borderId="25" xfId="7" applyNumberFormat="1" applyFont="1" applyBorder="1" applyAlignment="1">
      <alignment horizontal="center" vertical="center"/>
    </xf>
    <xf numFmtId="184" fontId="10" fillId="0" borderId="36" xfId="7" applyNumberFormat="1" applyFont="1" applyBorder="1" applyAlignment="1">
      <alignment horizontal="center" vertical="center"/>
    </xf>
    <xf numFmtId="186" fontId="10" fillId="0" borderId="36" xfId="7" applyNumberFormat="1" applyFont="1" applyBorder="1" applyAlignment="1">
      <alignment horizontal="center" vertical="center"/>
    </xf>
    <xf numFmtId="185" fontId="10" fillId="0" borderId="34" xfId="7" applyNumberFormat="1" applyFont="1" applyBorder="1" applyAlignment="1">
      <alignment horizontal="center" vertical="center"/>
    </xf>
    <xf numFmtId="0" fontId="1" fillId="0" borderId="36" xfId="7" applyBorder="1" applyAlignment="1">
      <alignment horizontal="center" vertical="center"/>
    </xf>
    <xf numFmtId="185" fontId="10" fillId="0" borderId="35" xfId="7" applyNumberFormat="1" applyFont="1" applyBorder="1" applyAlignment="1">
      <alignment horizontal="center" vertical="center"/>
    </xf>
    <xf numFmtId="0" fontId="1" fillId="0" borderId="1" xfId="7" applyBorder="1" applyAlignment="1">
      <alignment horizontal="center" vertical="center"/>
    </xf>
    <xf numFmtId="185" fontId="10" fillId="0" borderId="13" xfId="7" applyNumberFormat="1" applyFont="1" applyBorder="1" applyAlignment="1">
      <alignment horizontal="center" vertical="center"/>
    </xf>
    <xf numFmtId="184" fontId="10" fillId="0" borderId="1" xfId="7" applyNumberFormat="1" applyFont="1" applyBorder="1" applyAlignment="1">
      <alignment horizontal="center" vertical="center"/>
    </xf>
    <xf numFmtId="0" fontId="12" fillId="0" borderId="0" xfId="7" applyFont="1" applyAlignment="1">
      <alignment horizontal="left"/>
    </xf>
    <xf numFmtId="184" fontId="10" fillId="0" borderId="0" xfId="7" applyNumberFormat="1" applyFont="1" applyAlignment="1">
      <alignment horizontal="center" vertical="center"/>
    </xf>
    <xf numFmtId="0" fontId="13" fillId="0" borderId="30" xfId="7" applyFont="1" applyBorder="1" applyAlignment="1">
      <alignment horizontal="center" vertical="center"/>
    </xf>
    <xf numFmtId="184" fontId="10" fillId="0" borderId="29" xfId="7" applyNumberFormat="1" applyFont="1" applyBorder="1" applyAlignment="1">
      <alignment horizontal="center" vertical="center"/>
    </xf>
    <xf numFmtId="186" fontId="10" fillId="0" borderId="0" xfId="7" applyNumberFormat="1" applyFont="1" applyAlignment="1">
      <alignment horizontal="center" vertical="center"/>
    </xf>
    <xf numFmtId="185" fontId="13" fillId="0" borderId="0" xfId="7" applyNumberFormat="1" applyFont="1" applyAlignment="1">
      <alignment horizontal="center" vertical="center"/>
    </xf>
    <xf numFmtId="0" fontId="13" fillId="0" borderId="25" xfId="7" applyFont="1" applyBorder="1" applyAlignment="1">
      <alignment horizontal="center" vertical="center"/>
    </xf>
    <xf numFmtId="0" fontId="10" fillId="0" borderId="25" xfId="7" applyFont="1" applyBorder="1" applyAlignment="1">
      <alignment horizontal="center" vertical="center"/>
    </xf>
    <xf numFmtId="0" fontId="11" fillId="0" borderId="92" xfId="7" applyFont="1" applyBorder="1" applyAlignment="1">
      <alignment horizontal="right"/>
    </xf>
    <xf numFmtId="178" fontId="34" fillId="0" borderId="11" xfId="7" applyNumberFormat="1" applyFont="1" applyBorder="1" applyAlignment="1">
      <alignment horizontal="center" vertical="center"/>
    </xf>
    <xf numFmtId="0" fontId="10" fillId="0" borderId="0" xfId="7" applyFont="1" applyAlignment="1">
      <alignment vertical="center" wrapText="1"/>
    </xf>
    <xf numFmtId="0" fontId="10" fillId="0" borderId="12" xfId="7" applyFont="1" applyBorder="1" applyAlignment="1">
      <alignment vertical="center"/>
    </xf>
    <xf numFmtId="0" fontId="10" fillId="0" borderId="0" xfId="7" applyFont="1" applyAlignment="1">
      <alignment vertical="top"/>
    </xf>
    <xf numFmtId="178" fontId="34" fillId="0" borderId="0" xfId="7" applyNumberFormat="1" applyFont="1" applyAlignment="1">
      <alignment horizontal="center" vertical="center"/>
    </xf>
    <xf numFmtId="178" fontId="12" fillId="0" borderId="16" xfId="7" applyNumberFormat="1" applyFont="1" applyBorder="1" applyAlignment="1">
      <alignment horizontal="center" vertical="center"/>
    </xf>
    <xf numFmtId="0" fontId="10" fillId="0" borderId="0" xfId="7" applyFont="1" applyAlignment="1">
      <alignment horizontal="left" vertical="top"/>
    </xf>
    <xf numFmtId="0" fontId="10" fillId="0" borderId="40" xfId="7" applyFont="1" applyBorder="1" applyAlignment="1">
      <alignment vertical="center"/>
    </xf>
    <xf numFmtId="0" fontId="10" fillId="0" borderId="22" xfId="7" applyFont="1" applyBorder="1" applyAlignment="1">
      <alignment vertical="center"/>
    </xf>
    <xf numFmtId="178" fontId="10" fillId="0" borderId="0" xfId="7" applyNumberFormat="1" applyFont="1" applyAlignment="1">
      <alignment horizontal="center" vertical="center"/>
    </xf>
    <xf numFmtId="178" fontId="10" fillId="0" borderId="1" xfId="7" applyNumberFormat="1" applyFont="1" applyBorder="1" applyAlignment="1">
      <alignment horizontal="center" vertical="center"/>
    </xf>
    <xf numFmtId="178" fontId="13" fillId="0" borderId="29" xfId="7" applyNumberFormat="1" applyFont="1" applyBorder="1" applyAlignment="1">
      <alignment vertical="center"/>
    </xf>
    <xf numFmtId="0" fontId="10" fillId="0" borderId="0" xfId="7" applyFont="1" applyAlignment="1">
      <alignment horizontal="right" vertical="center"/>
    </xf>
    <xf numFmtId="189" fontId="13" fillId="0" borderId="30" xfId="7" applyNumberFormat="1" applyFont="1" applyBorder="1" applyAlignment="1">
      <alignment horizontal="right"/>
    </xf>
    <xf numFmtId="189" fontId="13" fillId="0" borderId="29" xfId="7" applyNumberFormat="1" applyFont="1" applyBorder="1" applyAlignment="1">
      <alignment horizontal="right"/>
    </xf>
    <xf numFmtId="190" fontId="13" fillId="0" borderId="11" xfId="7" applyNumberFormat="1" applyFont="1" applyBorder="1" applyAlignment="1">
      <alignment horizontal="right"/>
    </xf>
    <xf numFmtId="190" fontId="13" fillId="0" borderId="0" xfId="7" applyNumberFormat="1" applyFont="1" applyAlignment="1">
      <alignment horizontal="right"/>
    </xf>
    <xf numFmtId="189" fontId="13" fillId="0" borderId="11" xfId="7" applyNumberFormat="1" applyFont="1" applyBorder="1" applyAlignment="1">
      <alignment horizontal="right"/>
    </xf>
    <xf numFmtId="189" fontId="10" fillId="0" borderId="0" xfId="7" applyNumberFormat="1" applyFont="1" applyAlignment="1">
      <alignment horizontal="right"/>
    </xf>
    <xf numFmtId="190" fontId="10" fillId="0" borderId="0" xfId="7" applyNumberFormat="1" applyFont="1" applyAlignment="1">
      <alignment horizontal="right"/>
    </xf>
    <xf numFmtId="189" fontId="10" fillId="0" borderId="0" xfId="7" applyNumberFormat="1" applyFont="1" applyAlignment="1">
      <alignment vertical="center"/>
    </xf>
    <xf numFmtId="190" fontId="1" fillId="0" borderId="0" xfId="7" applyNumberFormat="1"/>
    <xf numFmtId="189" fontId="10" fillId="0" borderId="11" xfId="7" applyNumberFormat="1" applyFont="1" applyBorder="1" applyAlignment="1">
      <alignment horizontal="right"/>
    </xf>
    <xf numFmtId="189" fontId="10" fillId="0" borderId="93" xfId="7" applyNumberFormat="1" applyFont="1" applyBorder="1" applyAlignment="1">
      <alignment horizontal="right"/>
    </xf>
    <xf numFmtId="190" fontId="10" fillId="0" borderId="92" xfId="7" applyNumberFormat="1" applyFont="1" applyBorder="1" applyAlignment="1">
      <alignment horizontal="right"/>
    </xf>
    <xf numFmtId="0" fontId="11" fillId="0" borderId="32" xfId="7" applyFont="1" applyBorder="1"/>
    <xf numFmtId="0" fontId="38" fillId="0" borderId="0" xfId="7" applyFont="1"/>
    <xf numFmtId="0" fontId="10" fillId="0" borderId="0" xfId="7" applyFont="1" applyAlignment="1">
      <alignment horizontal="center"/>
    </xf>
    <xf numFmtId="0" fontId="10" fillId="0" borderId="42" xfId="7" applyFont="1" applyBorder="1" applyAlignment="1">
      <alignment vertical="center"/>
    </xf>
    <xf numFmtId="0" fontId="1" fillId="0" borderId="43" xfId="7" applyBorder="1" applyAlignment="1">
      <alignment horizontal="right"/>
    </xf>
    <xf numFmtId="0" fontId="10" fillId="0" borderId="44" xfId="7" applyFont="1" applyBorder="1" applyAlignment="1">
      <alignment horizontal="center" vertical="distributed" textRotation="255" wrapText="1"/>
    </xf>
    <xf numFmtId="0" fontId="10" fillId="0" borderId="32" xfId="7" applyFont="1" applyBorder="1" applyAlignment="1">
      <alignment horizontal="center" vertical="distributed" textRotation="255" wrapText="1"/>
    </xf>
    <xf numFmtId="0" fontId="10" fillId="0" borderId="45" xfId="7" applyFont="1" applyBorder="1" applyAlignment="1">
      <alignment horizontal="center" vertical="center"/>
    </xf>
    <xf numFmtId="0" fontId="10" fillId="0" borderId="46" xfId="7" applyFont="1" applyBorder="1" applyAlignment="1">
      <alignment vertical="distributed" textRotation="255" wrapText="1"/>
    </xf>
    <xf numFmtId="0" fontId="10" fillId="0" borderId="46" xfId="7" applyFont="1" applyBorder="1" applyAlignment="1">
      <alignment horizontal="center" vertical="distributed" textRotation="255" wrapText="1"/>
    </xf>
    <xf numFmtId="0" fontId="10" fillId="0" borderId="46" xfId="7" applyFont="1" applyBorder="1" applyAlignment="1">
      <alignment horizontal="center" vertical="center"/>
    </xf>
    <xf numFmtId="0" fontId="10" fillId="0" borderId="47" xfId="7" applyFont="1" applyBorder="1" applyAlignment="1">
      <alignment horizontal="center" vertical="center"/>
    </xf>
    <xf numFmtId="0" fontId="1" fillId="0" borderId="45" xfId="7" applyBorder="1" applyAlignment="1">
      <alignment horizontal="center"/>
    </xf>
    <xf numFmtId="0" fontId="1" fillId="0" borderId="41" xfId="7" applyBorder="1"/>
    <xf numFmtId="0" fontId="10" fillId="0" borderId="48" xfId="7" applyFont="1" applyBorder="1" applyAlignment="1">
      <alignment horizontal="center" vertical="distributed" textRotation="255" wrapText="1"/>
    </xf>
    <xf numFmtId="0" fontId="10" fillId="0" borderId="0" xfId="7" applyFont="1" applyAlignment="1">
      <alignment horizontal="center" vertical="distributed" textRotation="255" wrapText="1"/>
    </xf>
    <xf numFmtId="0" fontId="10" fillId="0" borderId="49" xfId="7" applyFont="1" applyBorder="1" applyAlignment="1">
      <alignment horizontal="center" vertical="center"/>
    </xf>
    <xf numFmtId="0" fontId="10" fillId="0" borderId="49" xfId="7" applyFont="1" applyBorder="1" applyAlignment="1">
      <alignment vertical="distributed" textRotation="255" wrapText="1"/>
    </xf>
    <xf numFmtId="0" fontId="10" fillId="0" borderId="50" xfId="7" applyFont="1" applyBorder="1" applyAlignment="1">
      <alignment horizontal="center" vertical="distributed" textRotation="255" wrapText="1"/>
    </xf>
    <xf numFmtId="0" fontId="10" fillId="0" borderId="50" xfId="7" applyFont="1" applyBorder="1" applyAlignment="1">
      <alignment horizontal="center" vertical="center"/>
    </xf>
    <xf numFmtId="0" fontId="1" fillId="0" borderId="51" xfId="7" applyBorder="1"/>
    <xf numFmtId="0" fontId="19" fillId="0" borderId="11" xfId="7" applyFont="1" applyBorder="1" applyAlignment="1">
      <alignment horizontal="left" wrapText="1"/>
    </xf>
    <xf numFmtId="0" fontId="10" fillId="0" borderId="0" xfId="7" applyFont="1" applyAlignment="1">
      <alignment wrapText="1"/>
    </xf>
    <xf numFmtId="0" fontId="10" fillId="0" borderId="41" xfId="7" applyFont="1" applyBorder="1" applyAlignment="1">
      <alignment vertical="center"/>
    </xf>
    <xf numFmtId="0" fontId="19" fillId="0" borderId="11" xfId="7" applyFont="1" applyBorder="1" applyAlignment="1">
      <alignment horizontal="left" vertical="center"/>
    </xf>
    <xf numFmtId="0" fontId="19" fillId="0" borderId="0" xfId="7" applyFont="1" applyAlignment="1">
      <alignment vertical="center"/>
    </xf>
    <xf numFmtId="0" fontId="19" fillId="0" borderId="11" xfId="7" applyFont="1" applyBorder="1" applyAlignment="1">
      <alignment vertical="center"/>
    </xf>
    <xf numFmtId="0" fontId="1" fillId="0" borderId="41" xfId="7" applyBorder="1" applyAlignment="1">
      <alignment vertical="center"/>
    </xf>
    <xf numFmtId="0" fontId="1" fillId="0" borderId="105" xfId="7" applyBorder="1" applyAlignment="1">
      <alignment vertical="center"/>
    </xf>
    <xf numFmtId="0" fontId="1" fillId="0" borderId="97" xfId="7" applyBorder="1" applyAlignment="1">
      <alignment horizontal="center" vertical="distributed" textRotation="255" wrapText="1"/>
    </xf>
    <xf numFmtId="0" fontId="1" fillId="0" borderId="106" xfId="7" applyBorder="1" applyAlignment="1">
      <alignment horizontal="center" vertical="distributed" textRotation="255" wrapText="1"/>
    </xf>
    <xf numFmtId="0" fontId="1" fillId="0" borderId="107" xfId="7" applyBorder="1" applyAlignment="1">
      <alignment horizontal="center" vertical="distributed" textRotation="255" wrapText="1"/>
    </xf>
    <xf numFmtId="0" fontId="10" fillId="0" borderId="96" xfId="7" applyFont="1" applyBorder="1" applyAlignment="1">
      <alignment vertical="distributed" textRotation="255" wrapText="1"/>
    </xf>
    <xf numFmtId="0" fontId="1" fillId="0" borderId="96" xfId="7" applyBorder="1" applyAlignment="1">
      <alignment horizontal="center" vertical="distributed" textRotation="255" wrapText="1"/>
    </xf>
    <xf numFmtId="0" fontId="1" fillId="0" borderId="92" xfId="7" applyBorder="1" applyAlignment="1">
      <alignment horizontal="center" vertical="distributed" textRotation="255" wrapText="1"/>
    </xf>
    <xf numFmtId="0" fontId="1" fillId="0" borderId="98" xfId="7" applyBorder="1"/>
    <xf numFmtId="0" fontId="13" fillId="0" borderId="42" xfId="7" applyFont="1" applyBorder="1" applyAlignment="1">
      <alignment horizontal="center" vertical="center"/>
    </xf>
    <xf numFmtId="0" fontId="13" fillId="0" borderId="32" xfId="7" applyFont="1" applyBorder="1" applyAlignment="1">
      <alignment horizontal="center" vertical="center"/>
    </xf>
    <xf numFmtId="0" fontId="13" fillId="0" borderId="4" xfId="7" applyFont="1" applyBorder="1" applyAlignment="1">
      <alignment horizontal="center" vertical="center"/>
    </xf>
    <xf numFmtId="49" fontId="13" fillId="0" borderId="22" xfId="7" applyNumberFormat="1" applyFont="1" applyBorder="1" applyAlignment="1">
      <alignment horizontal="left" vertical="center"/>
    </xf>
    <xf numFmtId="187" fontId="13" fillId="0" borderId="108" xfId="7" applyNumberFormat="1" applyFont="1" applyBorder="1" applyAlignment="1">
      <alignment horizontal="left" vertical="center"/>
    </xf>
    <xf numFmtId="178" fontId="10" fillId="0" borderId="109" xfId="7" applyNumberFormat="1" applyFont="1" applyBorder="1" applyAlignment="1">
      <alignment horizontal="right" vertical="center"/>
    </xf>
    <xf numFmtId="178" fontId="13" fillId="0" borderId="85" xfId="7" applyNumberFormat="1" applyFont="1" applyBorder="1" applyAlignment="1">
      <alignment horizontal="right" vertical="center"/>
    </xf>
    <xf numFmtId="178" fontId="13" fillId="0" borderId="46" xfId="7" applyNumberFormat="1" applyFont="1" applyBorder="1" applyAlignment="1">
      <alignment horizontal="right" vertical="center"/>
    </xf>
    <xf numFmtId="41" fontId="13" fillId="0" borderId="85" xfId="7" applyNumberFormat="1" applyFont="1" applyBorder="1" applyAlignment="1">
      <alignment horizontal="right" vertical="center"/>
    </xf>
    <xf numFmtId="178" fontId="13" fillId="0" borderId="86" xfId="7" applyNumberFormat="1" applyFont="1" applyBorder="1" applyAlignment="1">
      <alignment horizontal="right" vertical="center"/>
    </xf>
    <xf numFmtId="191" fontId="14" fillId="0" borderId="0" xfId="7" applyNumberFormat="1" applyFont="1"/>
    <xf numFmtId="0" fontId="10" fillId="0" borderId="78" xfId="7" applyFont="1" applyBorder="1" applyAlignment="1">
      <alignment horizontal="center" vertical="center"/>
    </xf>
    <xf numFmtId="192" fontId="10" fillId="0" borderId="36" xfId="7" applyNumberFormat="1" applyFont="1" applyBorder="1" applyAlignment="1">
      <alignment horizontal="left" vertical="center"/>
    </xf>
    <xf numFmtId="187" fontId="10" fillId="0" borderId="56" xfId="7" applyNumberFormat="1" applyFont="1" applyBorder="1" applyAlignment="1">
      <alignment horizontal="left" vertical="center"/>
    </xf>
    <xf numFmtId="178" fontId="10" fillId="0" borderId="61" xfId="7" applyNumberFormat="1" applyFont="1" applyBorder="1" applyAlignment="1">
      <alignment horizontal="right" vertical="center"/>
    </xf>
    <xf numFmtId="178" fontId="10" fillId="0" borderId="33" xfId="7" applyNumberFormat="1" applyFont="1" applyBorder="1" applyAlignment="1">
      <alignment horizontal="right" vertical="center"/>
    </xf>
    <xf numFmtId="178" fontId="10" fillId="0" borderId="87" xfId="7" applyNumberFormat="1" applyFont="1" applyBorder="1" applyAlignment="1">
      <alignment horizontal="right" vertical="center"/>
    </xf>
    <xf numFmtId="41" fontId="10" fillId="0" borderId="87" xfId="7" applyNumberFormat="1" applyFont="1" applyBorder="1" applyAlignment="1">
      <alignment horizontal="right" vertical="center"/>
    </xf>
    <xf numFmtId="176" fontId="10" fillId="0" borderId="87" xfId="7" applyNumberFormat="1" applyFont="1" applyBorder="1" applyAlignment="1">
      <alignment horizontal="right" vertical="center"/>
    </xf>
    <xf numFmtId="176" fontId="10" fillId="0" borderId="88" xfId="7" applyNumberFormat="1" applyFont="1" applyBorder="1" applyAlignment="1">
      <alignment horizontal="right" vertical="center"/>
    </xf>
    <xf numFmtId="0" fontId="34" fillId="0" borderId="0" xfId="7" applyFont="1" applyAlignment="1">
      <alignment vertical="center"/>
    </xf>
    <xf numFmtId="0" fontId="10" fillId="0" borderId="80" xfId="7" applyFont="1" applyBorder="1" applyAlignment="1">
      <alignment horizontal="center" vertical="center"/>
    </xf>
    <xf numFmtId="0" fontId="10" fillId="0" borderId="55" xfId="7" applyFont="1" applyBorder="1" applyAlignment="1">
      <alignment horizontal="center" vertical="center"/>
    </xf>
    <xf numFmtId="192" fontId="10" fillId="0" borderId="37" xfId="7" applyNumberFormat="1" applyFont="1" applyBorder="1" applyAlignment="1">
      <alignment horizontal="left" vertical="center"/>
    </xf>
    <xf numFmtId="192" fontId="10" fillId="0" borderId="57" xfId="7" applyNumberFormat="1" applyFont="1" applyBorder="1" applyAlignment="1">
      <alignment horizontal="left" vertical="center"/>
    </xf>
    <xf numFmtId="178" fontId="10" fillId="0" borderId="37" xfId="7" applyNumberFormat="1" applyFont="1" applyBorder="1" applyAlignment="1">
      <alignment horizontal="right" vertical="center"/>
    </xf>
    <xf numFmtId="178" fontId="10" fillId="0" borderId="52" xfId="7" applyNumberFormat="1" applyFont="1" applyBorder="1" applyAlignment="1">
      <alignment horizontal="right" vertical="center"/>
    </xf>
    <xf numFmtId="178" fontId="10" fillId="0" borderId="53" xfId="7" applyNumberFormat="1" applyFont="1" applyBorder="1" applyAlignment="1">
      <alignment horizontal="right" vertical="center"/>
    </xf>
    <xf numFmtId="41" fontId="10" fillId="0" borderId="52" xfId="7" applyNumberFormat="1" applyFont="1" applyBorder="1" applyAlignment="1">
      <alignment horizontal="right" vertical="center"/>
    </xf>
    <xf numFmtId="176" fontId="10" fillId="0" borderId="52" xfId="7" applyNumberFormat="1" applyFont="1" applyBorder="1" applyAlignment="1">
      <alignment horizontal="right" vertical="center"/>
    </xf>
    <xf numFmtId="176" fontId="10" fillId="0" borderId="54" xfId="7" applyNumberFormat="1" applyFont="1" applyBorder="1" applyAlignment="1">
      <alignment horizontal="right" vertical="center"/>
    </xf>
    <xf numFmtId="191" fontId="1" fillId="0" borderId="0" xfId="7" applyNumberFormat="1"/>
    <xf numFmtId="178" fontId="10" fillId="0" borderId="49" xfId="7" applyNumberFormat="1" applyFont="1" applyBorder="1" applyAlignment="1">
      <alignment horizontal="right" vertical="center"/>
    </xf>
    <xf numFmtId="178" fontId="10" fillId="0" borderId="54" xfId="7" applyNumberFormat="1" applyFont="1" applyBorder="1" applyAlignment="1">
      <alignment horizontal="right" vertical="center"/>
    </xf>
    <xf numFmtId="176" fontId="1" fillId="0" borderId="0" xfId="7" applyNumberFormat="1"/>
    <xf numFmtId="178" fontId="10" fillId="0" borderId="35" xfId="7" applyNumberFormat="1" applyFont="1" applyBorder="1" applyAlignment="1">
      <alignment horizontal="right" vertical="center"/>
    </xf>
    <xf numFmtId="178" fontId="10" fillId="0" borderId="85" xfId="7" applyNumberFormat="1" applyFont="1" applyBorder="1" applyAlignment="1">
      <alignment horizontal="right" vertical="center"/>
    </xf>
    <xf numFmtId="0" fontId="10" fillId="0" borderId="59" xfId="7" applyFont="1" applyBorder="1" applyAlignment="1">
      <alignment horizontal="center" vertical="center"/>
    </xf>
    <xf numFmtId="192" fontId="10" fillId="0" borderId="60" xfId="7" applyNumberFormat="1" applyFont="1" applyBorder="1" applyAlignment="1">
      <alignment horizontal="left" vertical="center"/>
    </xf>
    <xf numFmtId="178" fontId="10" fillId="0" borderId="74" xfId="7" applyNumberFormat="1" applyFont="1" applyBorder="1" applyAlignment="1">
      <alignment horizontal="right" vertical="center"/>
    </xf>
    <xf numFmtId="178" fontId="10" fillId="0" borderId="62" xfId="7" applyNumberFormat="1" applyFont="1" applyBorder="1" applyAlignment="1">
      <alignment horizontal="right" vertical="center"/>
    </xf>
    <xf numFmtId="178" fontId="10" fillId="0" borderId="96" xfId="7" applyNumberFormat="1" applyFont="1" applyBorder="1" applyAlignment="1">
      <alignment horizontal="right" vertical="center"/>
    </xf>
    <xf numFmtId="178" fontId="10" fillId="0" borderId="63" xfId="7" applyNumberFormat="1" applyFont="1" applyBorder="1" applyAlignment="1">
      <alignment horizontal="right" vertical="center"/>
    </xf>
    <xf numFmtId="41" fontId="10" fillId="0" borderId="62" xfId="7" applyNumberFormat="1" applyFont="1" applyBorder="1" applyAlignment="1">
      <alignment horizontal="right" vertical="center"/>
    </xf>
    <xf numFmtId="176" fontId="10" fillId="0" borderId="62" xfId="7" applyNumberFormat="1" applyFont="1" applyBorder="1" applyAlignment="1">
      <alignment horizontal="right" vertical="center"/>
    </xf>
    <xf numFmtId="176" fontId="10" fillId="0" borderId="64" xfId="7" applyNumberFormat="1" applyFont="1" applyBorder="1" applyAlignment="1">
      <alignment horizontal="right" vertical="center"/>
    </xf>
    <xf numFmtId="178" fontId="10" fillId="0" borderId="32" xfId="7" applyNumberFormat="1" applyFont="1" applyBorder="1" applyAlignment="1">
      <alignment horizontal="right" vertical="center"/>
    </xf>
    <xf numFmtId="178" fontId="10" fillId="0" borderId="66" xfId="7" applyNumberFormat="1" applyFont="1" applyBorder="1" applyAlignment="1">
      <alignment horizontal="right" vertical="center"/>
    </xf>
    <xf numFmtId="178" fontId="10" fillId="0" borderId="46" xfId="7" applyNumberFormat="1" applyFont="1" applyBorder="1" applyAlignment="1">
      <alignment horizontal="right" vertical="center"/>
    </xf>
    <xf numFmtId="178" fontId="10" fillId="0" borderId="67" xfId="7" applyNumberFormat="1" applyFont="1" applyBorder="1" applyAlignment="1">
      <alignment horizontal="right" vertical="center"/>
    </xf>
    <xf numFmtId="178" fontId="10" fillId="0" borderId="68" xfId="7" applyNumberFormat="1" applyFont="1" applyBorder="1" applyAlignment="1">
      <alignment horizontal="right" vertical="center"/>
    </xf>
    <xf numFmtId="193" fontId="1" fillId="0" borderId="0" xfId="7" applyNumberFormat="1"/>
    <xf numFmtId="178" fontId="10" fillId="0" borderId="64" xfId="7" applyNumberFormat="1" applyFont="1" applyBorder="1" applyAlignment="1">
      <alignment horizontal="right" vertical="center"/>
    </xf>
    <xf numFmtId="0" fontId="10" fillId="0" borderId="32" xfId="7" applyFont="1" applyBorder="1" applyAlignment="1">
      <alignment horizontal="center" vertical="center"/>
    </xf>
    <xf numFmtId="176" fontId="19" fillId="0" borderId="0" xfId="7" applyNumberFormat="1" applyFont="1" applyAlignment="1">
      <alignment wrapText="1"/>
    </xf>
    <xf numFmtId="38" fontId="20" fillId="0" borderId="0" xfId="2" applyFont="1" applyBorder="1" applyAlignment="1" applyProtection="1">
      <alignment horizontal="right"/>
    </xf>
    <xf numFmtId="178" fontId="10" fillId="0" borderId="73" xfId="7" applyNumberFormat="1" applyFont="1" applyBorder="1" applyAlignment="1">
      <alignment horizontal="right" vertical="center"/>
    </xf>
    <xf numFmtId="178" fontId="10" fillId="0" borderId="112" xfId="7" applyNumberFormat="1" applyFont="1" applyBorder="1" applyAlignment="1">
      <alignment horizontal="center" vertical="center"/>
    </xf>
    <xf numFmtId="38" fontId="19" fillId="0" borderId="0" xfId="2" applyFont="1" applyBorder="1" applyAlignment="1" applyProtection="1">
      <alignment horizontal="right"/>
    </xf>
    <xf numFmtId="178" fontId="10" fillId="0" borderId="36" xfId="7" applyNumberFormat="1" applyFont="1" applyBorder="1" applyAlignment="1">
      <alignment horizontal="right" vertical="center"/>
    </xf>
    <xf numFmtId="178" fontId="10" fillId="0" borderId="35" xfId="7" applyNumberFormat="1" applyFont="1" applyBorder="1" applyAlignment="1">
      <alignment horizontal="center" vertical="center"/>
    </xf>
    <xf numFmtId="178" fontId="10" fillId="0" borderId="52" xfId="7" applyNumberFormat="1" applyFont="1" applyBorder="1" applyAlignment="1">
      <alignment horizontal="center" vertical="center"/>
    </xf>
    <xf numFmtId="178" fontId="10" fillId="0" borderId="53" xfId="7" applyNumberFormat="1" applyFont="1" applyBorder="1" applyAlignment="1">
      <alignment horizontal="center" vertical="center"/>
    </xf>
    <xf numFmtId="178" fontId="10" fillId="0" borderId="75" xfId="7" applyNumberFormat="1" applyFont="1" applyBorder="1" applyAlignment="1">
      <alignment horizontal="center" vertical="center"/>
    </xf>
    <xf numFmtId="178" fontId="10" fillId="0" borderId="39" xfId="7" applyNumberFormat="1" applyFont="1" applyBorder="1" applyAlignment="1">
      <alignment horizontal="center" vertical="center"/>
    </xf>
    <xf numFmtId="178" fontId="10" fillId="0" borderId="98" xfId="7" applyNumberFormat="1" applyFont="1" applyBorder="1" applyAlignment="1">
      <alignment horizontal="right" vertical="center"/>
    </xf>
    <xf numFmtId="0" fontId="10" fillId="0" borderId="92" xfId="7" applyFont="1" applyBorder="1" applyAlignment="1">
      <alignment horizontal="right"/>
    </xf>
    <xf numFmtId="0" fontId="10" fillId="0" borderId="21" xfId="7" applyFont="1" applyBorder="1" applyAlignment="1">
      <alignment horizontal="center" vertical="distributed" textRotation="255" wrapText="1"/>
    </xf>
    <xf numFmtId="0" fontId="10" fillId="0" borderId="17" xfId="7" applyFont="1" applyBorder="1" applyAlignment="1">
      <alignment horizontal="center" vertical="center"/>
    </xf>
    <xf numFmtId="0" fontId="10" fillId="0" borderId="19" xfId="7" applyFont="1" applyBorder="1" applyAlignment="1">
      <alignment horizontal="center" vertical="distributed" textRotation="255" wrapText="1"/>
    </xf>
    <xf numFmtId="0" fontId="1" fillId="0" borderId="12" xfId="7" applyBorder="1" applyAlignment="1">
      <alignment vertical="center"/>
    </xf>
    <xf numFmtId="0" fontId="1" fillId="0" borderId="10" xfId="7" applyBorder="1" applyAlignment="1">
      <alignment horizontal="center" vertical="distributed" textRotation="255" wrapText="1"/>
    </xf>
    <xf numFmtId="0" fontId="1" fillId="0" borderId="20" xfId="7" applyBorder="1" applyAlignment="1">
      <alignment horizontal="center" vertical="distributed" textRotation="255" wrapText="1"/>
    </xf>
    <xf numFmtId="0" fontId="13" fillId="0" borderId="0" xfId="7" applyFont="1" applyAlignment="1">
      <alignment vertical="center"/>
    </xf>
    <xf numFmtId="0" fontId="13" fillId="0" borderId="6" xfId="7" applyFont="1" applyBorder="1" applyAlignment="1">
      <alignment horizontal="center" vertical="center"/>
    </xf>
    <xf numFmtId="178" fontId="13" fillId="0" borderId="3" xfId="7" applyNumberFormat="1" applyFont="1" applyBorder="1" applyAlignment="1">
      <alignment vertical="center"/>
    </xf>
    <xf numFmtId="199" fontId="13" fillId="0" borderId="23" xfId="7" applyNumberFormat="1" applyFont="1" applyBorder="1" applyAlignment="1">
      <alignment horizontal="right" vertical="center"/>
    </xf>
    <xf numFmtId="178" fontId="13" fillId="0" borderId="6" xfId="7" applyNumberFormat="1" applyFont="1" applyBorder="1" applyAlignment="1">
      <alignment vertical="center"/>
    </xf>
    <xf numFmtId="178" fontId="14" fillId="0" borderId="0" xfId="7" applyNumberFormat="1" applyFont="1"/>
    <xf numFmtId="178" fontId="10" fillId="0" borderId="76" xfId="7" applyNumberFormat="1" applyFont="1" applyBorder="1" applyAlignment="1">
      <alignment vertical="center"/>
    </xf>
    <xf numFmtId="199" fontId="10" fillId="0" borderId="77" xfId="7" applyNumberFormat="1" applyFont="1" applyBorder="1" applyAlignment="1">
      <alignment horizontal="right" vertical="center"/>
    </xf>
    <xf numFmtId="178" fontId="10" fillId="0" borderId="26" xfId="7" applyNumberFormat="1" applyFont="1" applyBorder="1" applyAlignment="1">
      <alignment vertical="center"/>
    </xf>
    <xf numFmtId="178" fontId="10" fillId="0" borderId="25" xfId="7" applyNumberFormat="1" applyFont="1" applyBorder="1" applyAlignment="1">
      <alignment vertical="center"/>
    </xf>
    <xf numFmtId="178" fontId="10" fillId="0" borderId="78" xfId="3" applyNumberFormat="1" applyFont="1" applyBorder="1" applyAlignment="1" applyProtection="1">
      <alignment horizontal="right" vertical="center" wrapText="1"/>
    </xf>
    <xf numFmtId="178" fontId="10" fillId="0" borderId="79" xfId="3" applyNumberFormat="1" applyFont="1" applyBorder="1" applyAlignment="1" applyProtection="1">
      <alignment horizontal="right" vertical="center" wrapText="1"/>
    </xf>
    <xf numFmtId="178" fontId="10" fillId="0" borderId="37" xfId="3" applyNumberFormat="1" applyFont="1" applyBorder="1" applyAlignment="1" applyProtection="1">
      <alignment horizontal="right" vertical="center" wrapText="1"/>
    </xf>
    <xf numFmtId="178" fontId="10" fillId="0" borderId="55" xfId="7" applyNumberFormat="1" applyFont="1" applyBorder="1" applyAlignment="1">
      <alignment horizontal="right" vertical="center" wrapText="1"/>
    </xf>
    <xf numFmtId="199" fontId="10" fillId="0" borderId="38" xfId="7" applyNumberFormat="1" applyFont="1" applyBorder="1" applyAlignment="1">
      <alignment horizontal="right" vertical="center"/>
    </xf>
    <xf numFmtId="178" fontId="10" fillId="0" borderId="80" xfId="3" applyNumberFormat="1" applyFont="1" applyBorder="1" applyAlignment="1" applyProtection="1">
      <alignment horizontal="right" vertical="center" wrapText="1"/>
    </xf>
    <xf numFmtId="178" fontId="10" fillId="0" borderId="55" xfId="7" applyNumberFormat="1" applyFont="1" applyBorder="1" applyAlignment="1">
      <alignment vertical="center"/>
    </xf>
    <xf numFmtId="199" fontId="10" fillId="0" borderId="79" xfId="7" applyNumberFormat="1" applyFont="1" applyBorder="1" applyAlignment="1">
      <alignment horizontal="right" vertical="center"/>
    </xf>
    <xf numFmtId="178" fontId="10" fillId="0" borderId="55" xfId="16" applyNumberFormat="1" applyFont="1" applyBorder="1" applyAlignment="1">
      <alignment horizontal="right" vertical="center"/>
    </xf>
    <xf numFmtId="178" fontId="10" fillId="0" borderId="77" xfId="3" applyNumberFormat="1" applyFont="1" applyBorder="1" applyAlignment="1" applyProtection="1">
      <alignment horizontal="right" vertical="center" wrapText="1"/>
    </xf>
    <xf numFmtId="178" fontId="10" fillId="0" borderId="36" xfId="3" applyNumberFormat="1" applyFont="1" applyBorder="1" applyAlignment="1" applyProtection="1">
      <alignment horizontal="right" vertical="center" wrapText="1"/>
    </xf>
    <xf numFmtId="178" fontId="10" fillId="0" borderId="80" xfId="16" applyNumberFormat="1" applyFont="1" applyBorder="1" applyAlignment="1">
      <alignment horizontal="right" vertical="center"/>
    </xf>
    <xf numFmtId="199" fontId="10" fillId="0" borderId="79" xfId="7" applyNumberFormat="1" applyFont="1" applyBorder="1" applyAlignment="1">
      <alignment horizontal="left" vertical="center"/>
    </xf>
    <xf numFmtId="178" fontId="10" fillId="0" borderId="83" xfId="7" applyNumberFormat="1" applyFont="1" applyBorder="1" applyAlignment="1">
      <alignment vertical="center"/>
    </xf>
    <xf numFmtId="0" fontId="10" fillId="0" borderId="81" xfId="7" applyFont="1" applyBorder="1" applyAlignment="1">
      <alignment horizontal="center" vertical="center"/>
    </xf>
    <xf numFmtId="178" fontId="10" fillId="0" borderId="81" xfId="7" applyNumberFormat="1" applyFont="1" applyBorder="1" applyAlignment="1">
      <alignment vertical="center"/>
    </xf>
    <xf numFmtId="199" fontId="10" fillId="0" borderId="40" xfId="7" applyNumberFormat="1" applyFont="1" applyBorder="1" applyAlignment="1">
      <alignment horizontal="left" vertical="center"/>
    </xf>
    <xf numFmtId="178" fontId="10" fillId="0" borderId="82" xfId="3" applyNumberFormat="1" applyFont="1" applyBorder="1" applyAlignment="1" applyProtection="1">
      <alignment horizontal="right" vertical="center" wrapText="1"/>
    </xf>
    <xf numFmtId="178" fontId="10" fillId="0" borderId="81" xfId="3" applyNumberFormat="1" applyFont="1" applyBorder="1" applyAlignment="1" applyProtection="1">
      <alignment horizontal="right" vertical="center" wrapText="1"/>
    </xf>
    <xf numFmtId="178" fontId="10" fillId="0" borderId="78" xfId="7" applyNumberFormat="1" applyFont="1" applyBorder="1" applyAlignment="1">
      <alignment vertical="center"/>
    </xf>
    <xf numFmtId="178" fontId="10" fillId="0" borderId="18" xfId="16" applyNumberFormat="1" applyFont="1" applyBorder="1" applyAlignment="1">
      <alignment vertical="center"/>
    </xf>
    <xf numFmtId="178" fontId="10" fillId="0" borderId="80" xfId="16" applyNumberFormat="1" applyFont="1" applyBorder="1" applyAlignment="1">
      <alignment vertical="center"/>
    </xf>
    <xf numFmtId="178" fontId="10" fillId="0" borderId="30" xfId="16" applyNumberFormat="1" applyFont="1" applyBorder="1" applyAlignment="1">
      <alignment vertical="center"/>
    </xf>
    <xf numFmtId="178" fontId="10" fillId="0" borderId="80" xfId="7" applyNumberFormat="1" applyFont="1" applyBorder="1" applyAlignment="1">
      <alignment vertical="center"/>
    </xf>
    <xf numFmtId="178" fontId="10" fillId="0" borderId="55" xfId="16" applyNumberFormat="1" applyFont="1" applyBorder="1" applyAlignment="1">
      <alignment vertical="center"/>
    </xf>
    <xf numFmtId="178" fontId="10" fillId="0" borderId="82" xfId="16" applyNumberFormat="1" applyFont="1" applyBorder="1" applyAlignment="1">
      <alignment vertical="center"/>
    </xf>
    <xf numFmtId="178" fontId="10" fillId="0" borderId="81" xfId="16" applyNumberFormat="1" applyFont="1" applyBorder="1" applyAlignment="1">
      <alignment vertical="center"/>
    </xf>
    <xf numFmtId="178" fontId="10" fillId="0" borderId="94" xfId="7" applyNumberFormat="1" applyFont="1" applyBorder="1" applyAlignment="1">
      <alignment vertical="center"/>
    </xf>
    <xf numFmtId="0" fontId="19" fillId="0" borderId="32" xfId="7" applyFont="1" applyBorder="1" applyAlignment="1">
      <alignment vertical="top"/>
    </xf>
    <xf numFmtId="0" fontId="11" fillId="0" borderId="17" xfId="7" applyFont="1" applyBorder="1" applyAlignment="1">
      <alignment horizontal="center" vertical="center"/>
    </xf>
    <xf numFmtId="0" fontId="11" fillId="0" borderId="20" xfId="7" applyFont="1" applyBorder="1" applyAlignment="1">
      <alignment horizontal="center" vertical="center"/>
    </xf>
    <xf numFmtId="0" fontId="21" fillId="0" borderId="0" xfId="7" applyFont="1" applyAlignment="1">
      <alignment horizontal="center" vertical="center"/>
    </xf>
    <xf numFmtId="178" fontId="21" fillId="0" borderId="30" xfId="7" applyNumberFormat="1" applyFont="1" applyBorder="1" applyAlignment="1">
      <alignment horizontal="center" vertical="center"/>
    </xf>
    <xf numFmtId="178" fontId="21" fillId="0" borderId="29" xfId="7" applyNumberFormat="1" applyFont="1" applyBorder="1" applyAlignment="1">
      <alignment horizontal="center" vertical="center"/>
    </xf>
    <xf numFmtId="0" fontId="11" fillId="0" borderId="0" xfId="7" applyFont="1" applyAlignment="1">
      <alignment horizontal="center" vertical="center"/>
    </xf>
    <xf numFmtId="178" fontId="11" fillId="0" borderId="11" xfId="7" applyNumberFormat="1" applyFont="1" applyBorder="1" applyAlignment="1">
      <alignment horizontal="center" vertical="center"/>
    </xf>
    <xf numFmtId="178" fontId="11" fillId="0" borderId="0" xfId="7" applyNumberFormat="1" applyFont="1" applyAlignment="1">
      <alignment horizontal="center" vertical="center"/>
    </xf>
    <xf numFmtId="0" fontId="11" fillId="0" borderId="92" xfId="7" applyFont="1" applyBorder="1" applyAlignment="1">
      <alignment horizontal="center" vertical="center"/>
    </xf>
    <xf numFmtId="178" fontId="11" fillId="0" borderId="93" xfId="7" applyNumberFormat="1" applyFont="1" applyBorder="1" applyAlignment="1">
      <alignment horizontal="center" vertical="center"/>
    </xf>
    <xf numFmtId="178" fontId="11" fillId="0" borderId="92" xfId="7" applyNumberFormat="1" applyFont="1" applyBorder="1" applyAlignment="1">
      <alignment horizontal="center" vertical="center"/>
    </xf>
    <xf numFmtId="0" fontId="8" fillId="0" borderId="0" xfId="8" applyFont="1">
      <alignment vertical="center"/>
    </xf>
    <xf numFmtId="0" fontId="12" fillId="0" borderId="0" xfId="8" applyFont="1" applyAlignment="1">
      <alignment horizontal="left" vertical="center" indent="1"/>
    </xf>
    <xf numFmtId="0" fontId="21" fillId="0" borderId="0" xfId="8" applyFont="1">
      <alignment vertical="center"/>
    </xf>
    <xf numFmtId="0" fontId="10" fillId="0" borderId="22" xfId="15" applyFont="1" applyBorder="1" applyAlignment="1">
      <alignment horizontal="center" vertical="center"/>
    </xf>
    <xf numFmtId="0" fontId="10" fillId="0" borderId="9" xfId="15" applyFont="1" applyBorder="1" applyAlignment="1">
      <alignment horizontal="center" vertical="center"/>
    </xf>
    <xf numFmtId="0" fontId="10" fillId="0" borderId="4" xfId="15" applyFont="1" applyBorder="1" applyAlignment="1">
      <alignment horizontal="center" vertical="center"/>
    </xf>
    <xf numFmtId="0" fontId="13" fillId="0" borderId="0" xfId="15" applyFont="1" applyAlignment="1">
      <alignment horizontal="center" vertical="center"/>
    </xf>
    <xf numFmtId="178" fontId="13" fillId="0" borderId="11" xfId="15" applyNumberFormat="1" applyFont="1" applyBorder="1" applyAlignment="1">
      <alignment vertical="center"/>
    </xf>
    <xf numFmtId="178" fontId="13" fillId="0" borderId="29" xfId="15" applyNumberFormat="1" applyFont="1" applyBorder="1" applyAlignment="1">
      <alignment vertical="center"/>
    </xf>
    <xf numFmtId="194" fontId="13" fillId="0" borderId="0" xfId="15" applyNumberFormat="1" applyFont="1" applyAlignment="1">
      <alignment vertical="center"/>
    </xf>
    <xf numFmtId="0" fontId="10" fillId="0" borderId="0" xfId="15" applyFont="1" applyAlignment="1">
      <alignment horizontal="center" vertical="center"/>
    </xf>
    <xf numFmtId="178" fontId="10" fillId="0" borderId="11" xfId="15" applyNumberFormat="1" applyFont="1" applyBorder="1" applyAlignment="1">
      <alignment vertical="center"/>
    </xf>
    <xf numFmtId="178" fontId="10" fillId="0" borderId="0" xfId="15" applyNumberFormat="1" applyFont="1" applyAlignment="1">
      <alignment vertical="center"/>
    </xf>
    <xf numFmtId="179" fontId="10" fillId="0" borderId="0" xfId="15" applyNumberFormat="1" applyFont="1" applyAlignment="1">
      <alignment vertical="center"/>
    </xf>
    <xf numFmtId="0" fontId="10" fillId="0" borderId="92" xfId="15" applyFont="1" applyBorder="1" applyAlignment="1">
      <alignment horizontal="center" vertical="center"/>
    </xf>
    <xf numFmtId="178" fontId="10" fillId="0" borderId="93" xfId="15" applyNumberFormat="1" applyFont="1" applyBorder="1" applyAlignment="1">
      <alignment vertical="center"/>
    </xf>
    <xf numFmtId="178" fontId="10" fillId="0" borderId="92" xfId="15" applyNumberFormat="1" applyFont="1" applyBorder="1" applyAlignment="1">
      <alignment vertical="center"/>
    </xf>
    <xf numFmtId="179" fontId="10" fillId="0" borderId="92" xfId="15" applyNumberFormat="1" applyFont="1" applyBorder="1" applyAlignment="1">
      <alignment vertical="center"/>
    </xf>
    <xf numFmtId="0" fontId="10" fillId="0" borderId="0" xfId="15" applyFont="1" applyAlignment="1">
      <alignment vertical="center"/>
    </xf>
    <xf numFmtId="176" fontId="11" fillId="0" borderId="0" xfId="7" applyNumberFormat="1" applyFont="1" applyAlignment="1">
      <alignment vertical="center"/>
    </xf>
    <xf numFmtId="0" fontId="10" fillId="0" borderId="18" xfId="7" applyFont="1" applyBorder="1" applyAlignment="1">
      <alignment horizontal="center" vertical="center"/>
    </xf>
    <xf numFmtId="0" fontId="10" fillId="0" borderId="2" xfId="7" applyFont="1" applyBorder="1" applyAlignment="1">
      <alignment horizontal="center" vertical="top"/>
    </xf>
    <xf numFmtId="176" fontId="21" fillId="0" borderId="30" xfId="7" applyNumberFormat="1" applyFont="1" applyBorder="1" applyAlignment="1">
      <alignment vertical="center"/>
    </xf>
    <xf numFmtId="176" fontId="21" fillId="0" borderId="0" xfId="7" applyNumberFormat="1" applyFont="1" applyAlignment="1">
      <alignment vertical="center"/>
    </xf>
    <xf numFmtId="176" fontId="21" fillId="0" borderId="29" xfId="7" applyNumberFormat="1" applyFont="1" applyBorder="1" applyAlignment="1">
      <alignment vertical="center"/>
    </xf>
    <xf numFmtId="176" fontId="21" fillId="0" borderId="11" xfId="7" applyNumberFormat="1" applyFont="1" applyBorder="1" applyAlignment="1">
      <alignment vertical="center"/>
    </xf>
    <xf numFmtId="179" fontId="21" fillId="0" borderId="0" xfId="7" applyNumberFormat="1" applyFont="1" applyAlignment="1">
      <alignment vertical="center"/>
    </xf>
    <xf numFmtId="195" fontId="21" fillId="0" borderId="0" xfId="7" applyNumberFormat="1" applyFont="1" applyAlignment="1">
      <alignment vertical="center"/>
    </xf>
    <xf numFmtId="0" fontId="14" fillId="0" borderId="0" xfId="7" applyFont="1" applyAlignment="1">
      <alignment vertical="center"/>
    </xf>
    <xf numFmtId="176" fontId="11" fillId="0" borderId="11" xfId="7" applyNumberFormat="1" applyFont="1" applyBorder="1" applyAlignment="1">
      <alignment vertical="center"/>
    </xf>
    <xf numFmtId="178" fontId="11" fillId="0" borderId="0" xfId="7" applyNumberFormat="1" applyFont="1" applyAlignment="1">
      <alignment vertical="center"/>
    </xf>
    <xf numFmtId="179" fontId="11" fillId="0" borderId="0" xfId="7" applyNumberFormat="1" applyFont="1" applyAlignment="1">
      <alignment vertical="center"/>
    </xf>
    <xf numFmtId="195" fontId="11" fillId="0" borderId="0" xfId="7" applyNumberFormat="1" applyFont="1" applyAlignment="1">
      <alignment vertical="center"/>
    </xf>
    <xf numFmtId="176" fontId="11" fillId="0" borderId="93" xfId="7" applyNumberFormat="1" applyFont="1" applyBorder="1" applyAlignment="1">
      <alignment vertical="center"/>
    </xf>
    <xf numFmtId="179" fontId="11" fillId="0" borderId="92" xfId="7" applyNumberFormat="1" applyFont="1" applyBorder="1" applyAlignment="1">
      <alignment vertical="center"/>
    </xf>
    <xf numFmtId="176" fontId="11" fillId="0" borderId="92" xfId="7" applyNumberFormat="1" applyFont="1" applyBorder="1" applyAlignment="1">
      <alignment vertical="center"/>
    </xf>
    <xf numFmtId="195" fontId="11" fillId="0" borderId="92" xfId="7" applyNumberFormat="1" applyFont="1" applyBorder="1" applyAlignment="1">
      <alignment vertical="center"/>
    </xf>
    <xf numFmtId="176" fontId="13" fillId="0" borderId="11" xfId="7" applyNumberFormat="1" applyFont="1" applyBorder="1" applyAlignment="1">
      <alignment vertical="center"/>
    </xf>
    <xf numFmtId="196" fontId="11" fillId="0" borderId="0" xfId="18" applyNumberFormat="1" applyFont="1" applyBorder="1" applyAlignment="1" applyProtection="1">
      <alignment vertical="center"/>
    </xf>
    <xf numFmtId="0" fontId="16" fillId="0" borderId="0" xfId="7" applyFont="1" applyAlignment="1">
      <alignment vertical="center"/>
    </xf>
    <xf numFmtId="0" fontId="34" fillId="0" borderId="0" xfId="7" applyFont="1" applyAlignment="1">
      <alignment horizontal="right" vertical="center"/>
    </xf>
    <xf numFmtId="0" fontId="11" fillId="0" borderId="0" xfId="7" applyFont="1" applyAlignment="1">
      <alignment horizontal="right"/>
    </xf>
    <xf numFmtId="0" fontId="34" fillId="0" borderId="12" xfId="7" applyFont="1" applyBorder="1" applyAlignment="1">
      <alignment horizontal="center" vertical="center"/>
    </xf>
    <xf numFmtId="0" fontId="10" fillId="0" borderId="30" xfId="7" applyFont="1" applyBorder="1" applyAlignment="1">
      <alignment horizontal="center"/>
    </xf>
    <xf numFmtId="0" fontId="10" fillId="0" borderId="30" xfId="7" applyFont="1" applyBorder="1" applyAlignment="1">
      <alignment horizontal="center" vertical="center"/>
    </xf>
    <xf numFmtId="0" fontId="10" fillId="0" borderId="20" xfId="7" applyFont="1" applyBorder="1" applyAlignment="1">
      <alignment horizontal="center" vertical="top"/>
    </xf>
    <xf numFmtId="0" fontId="12" fillId="0" borderId="7" xfId="7" applyFont="1" applyBorder="1" applyAlignment="1">
      <alignment horizontal="center" vertical="center"/>
    </xf>
    <xf numFmtId="0" fontId="34" fillId="0" borderId="95" xfId="7" applyFont="1" applyBorder="1" applyAlignment="1">
      <alignment horizontal="center" vertical="center"/>
    </xf>
    <xf numFmtId="176" fontId="34" fillId="0" borderId="0" xfId="7" applyNumberFormat="1" applyFont="1" applyAlignment="1">
      <alignment vertical="center"/>
    </xf>
    <xf numFmtId="0" fontId="12" fillId="0" borderId="0" xfId="7" applyFont="1" applyAlignment="1">
      <alignment vertical="center"/>
    </xf>
    <xf numFmtId="176" fontId="13" fillId="0" borderId="0" xfId="7" applyNumberFormat="1" applyFont="1"/>
    <xf numFmtId="0" fontId="13" fillId="0" borderId="0" xfId="7" applyFont="1"/>
    <xf numFmtId="0" fontId="19" fillId="0" borderId="0" xfId="7" applyFont="1"/>
    <xf numFmtId="197" fontId="11" fillId="0" borderId="0" xfId="7" applyNumberFormat="1" applyFont="1" applyAlignment="1">
      <alignment vertical="center"/>
    </xf>
    <xf numFmtId="38" fontId="21" fillId="0" borderId="11" xfId="19" applyFont="1" applyBorder="1" applyAlignment="1">
      <alignment vertical="center"/>
    </xf>
    <xf numFmtId="38" fontId="21" fillId="0" borderId="29" xfId="19" applyFont="1" applyBorder="1" applyAlignment="1">
      <alignment vertical="center"/>
    </xf>
    <xf numFmtId="38" fontId="11" fillId="0" borderId="11" xfId="19" applyFont="1" applyBorder="1" applyAlignment="1">
      <alignment vertical="center"/>
    </xf>
    <xf numFmtId="38" fontId="11" fillId="0" borderId="0" xfId="19" applyFont="1" applyBorder="1" applyAlignment="1">
      <alignment vertical="center"/>
    </xf>
    <xf numFmtId="38" fontId="11" fillId="0" borderId="93" xfId="19" applyFont="1" applyBorder="1" applyAlignment="1">
      <alignment vertical="center"/>
    </xf>
    <xf numFmtId="38" fontId="11" fillId="0" borderId="92" xfId="19" applyFont="1" applyBorder="1" applyAlignment="1">
      <alignment vertical="center"/>
    </xf>
    <xf numFmtId="0" fontId="19" fillId="0" borderId="0" xfId="0" applyFont="1"/>
    <xf numFmtId="0" fontId="1" fillId="0" borderId="0" xfId="7" applyAlignment="1">
      <alignment vertical="top"/>
    </xf>
    <xf numFmtId="0" fontId="39" fillId="0" borderId="0" xfId="7" applyFont="1"/>
    <xf numFmtId="176" fontId="10" fillId="0" borderId="0" xfId="7" applyNumberFormat="1" applyFont="1" applyAlignment="1">
      <alignment vertical="top"/>
    </xf>
    <xf numFmtId="0" fontId="10" fillId="0" borderId="17" xfId="7" applyFont="1" applyBorder="1" applyAlignment="1">
      <alignment horizontal="distributed" vertical="center" indent="2"/>
    </xf>
    <xf numFmtId="0" fontId="10" fillId="0" borderId="11" xfId="7" applyFont="1" applyBorder="1" applyAlignment="1">
      <alignment horizontal="distributed" vertical="center" indent="2"/>
    </xf>
    <xf numFmtId="0" fontId="10" fillId="0" borderId="20" xfId="7" applyFont="1" applyBorder="1" applyAlignment="1">
      <alignment horizontal="distributed" vertical="center" indent="2"/>
    </xf>
    <xf numFmtId="191" fontId="21" fillId="0" borderId="30" xfId="18" applyNumberFormat="1" applyFont="1" applyBorder="1" applyAlignment="1" applyProtection="1">
      <alignment vertical="center"/>
    </xf>
    <xf numFmtId="191" fontId="21" fillId="0" borderId="11" xfId="18" applyNumberFormat="1" applyFont="1" applyBorder="1" applyAlignment="1" applyProtection="1">
      <alignment vertical="center"/>
    </xf>
    <xf numFmtId="191" fontId="10" fillId="0" borderId="11" xfId="18" applyNumberFormat="1" applyFont="1" applyBorder="1" applyAlignment="1" applyProtection="1">
      <alignment vertical="center"/>
    </xf>
    <xf numFmtId="191" fontId="10" fillId="0" borderId="93" xfId="18" applyNumberFormat="1" applyFont="1" applyBorder="1" applyAlignment="1" applyProtection="1">
      <alignment vertical="center"/>
    </xf>
    <xf numFmtId="0" fontId="34" fillId="0" borderId="0" xfId="7" applyFont="1" applyAlignment="1">
      <alignment horizontal="center" vertical="center"/>
    </xf>
    <xf numFmtId="0" fontId="10" fillId="0" borderId="0" xfId="7" applyFont="1" applyAlignment="1">
      <alignment horizontal="center" shrinkToFit="1"/>
    </xf>
    <xf numFmtId="0" fontId="10" fillId="0" borderId="29" xfId="7" applyFont="1" applyBorder="1" applyAlignment="1">
      <alignment horizontal="center" shrinkToFit="1"/>
    </xf>
    <xf numFmtId="0" fontId="10" fillId="0" borderId="20" xfId="7" applyFont="1" applyBorder="1" applyAlignment="1">
      <alignment horizontal="center" vertical="top" shrinkToFit="1"/>
    </xf>
    <xf numFmtId="0" fontId="10" fillId="0" borderId="2" xfId="7" applyFont="1" applyBorder="1" applyAlignment="1">
      <alignment horizontal="center" vertical="top" shrinkToFit="1"/>
    </xf>
    <xf numFmtId="176" fontId="12" fillId="0" borderId="0" xfId="7" applyNumberFormat="1" applyFont="1" applyAlignment="1">
      <alignment vertical="center"/>
    </xf>
    <xf numFmtId="180" fontId="12" fillId="0" borderId="0" xfId="7" applyNumberFormat="1" applyFont="1" applyAlignment="1">
      <alignment vertical="center"/>
    </xf>
    <xf numFmtId="178" fontId="11" fillId="0" borderId="0" xfId="7" applyNumberFormat="1" applyFont="1" applyAlignment="1">
      <alignment vertical="center" shrinkToFit="1"/>
    </xf>
    <xf numFmtId="191" fontId="11" fillId="0" borderId="0" xfId="13" applyNumberFormat="1" applyFont="1" applyAlignment="1">
      <alignment horizontal="right" vertical="center" shrinkToFit="1"/>
    </xf>
    <xf numFmtId="178" fontId="34" fillId="0" borderId="0" xfId="7" applyNumberFormat="1" applyFont="1" applyAlignment="1">
      <alignment horizontal="right" vertical="center"/>
    </xf>
    <xf numFmtId="180" fontId="34" fillId="0" borderId="0" xfId="7" applyNumberFormat="1" applyFont="1" applyAlignment="1">
      <alignment horizontal="right" vertical="center"/>
    </xf>
    <xf numFmtId="191" fontId="11" fillId="0" borderId="92" xfId="13" applyNumberFormat="1" applyFont="1" applyBorder="1" applyAlignment="1">
      <alignment horizontal="right" vertical="center" shrinkToFit="1"/>
    </xf>
    <xf numFmtId="0" fontId="3" fillId="0" borderId="0" xfId="9"/>
    <xf numFmtId="0" fontId="3" fillId="0" borderId="0" xfId="11"/>
    <xf numFmtId="0" fontId="3" fillId="0" borderId="0" xfId="11" applyAlignment="1">
      <alignment horizontal="center"/>
    </xf>
    <xf numFmtId="198" fontId="21" fillId="0" borderId="30" xfId="11" applyNumberFormat="1" applyFont="1" applyBorder="1" applyAlignment="1">
      <alignment horizontal="right" vertical="center"/>
    </xf>
    <xf numFmtId="198" fontId="21" fillId="0" borderId="0" xfId="11" applyNumberFormat="1" applyFont="1" applyAlignment="1">
      <alignment horizontal="right" vertical="center"/>
    </xf>
    <xf numFmtId="198" fontId="11" fillId="0" borderId="11" xfId="11" applyNumberFormat="1" applyFont="1" applyBorder="1" applyAlignment="1">
      <alignment horizontal="right" vertical="center"/>
    </xf>
    <xf numFmtId="198" fontId="11" fillId="0" borderId="0" xfId="11" applyNumberFormat="1" applyFont="1" applyAlignment="1">
      <alignment horizontal="right" vertical="center"/>
    </xf>
    <xf numFmtId="198" fontId="11" fillId="0" borderId="13" xfId="11" applyNumberFormat="1" applyFont="1" applyBorder="1" applyAlignment="1">
      <alignment horizontal="right" vertical="center"/>
    </xf>
    <xf numFmtId="198" fontId="11" fillId="0" borderId="1" xfId="11" applyNumberFormat="1" applyFont="1" applyBorder="1" applyAlignment="1">
      <alignment horizontal="right" vertical="center"/>
    </xf>
    <xf numFmtId="0" fontId="25" fillId="0" borderId="0" xfId="11" applyFont="1" applyAlignment="1">
      <alignment vertical="center"/>
    </xf>
    <xf numFmtId="0" fontId="8" fillId="0" borderId="0" xfId="9" applyFont="1" applyAlignment="1">
      <alignment horizontal="left"/>
    </xf>
    <xf numFmtId="0" fontId="24" fillId="0" borderId="0" xfId="9" applyFont="1" applyAlignment="1">
      <alignment horizontal="left"/>
    </xf>
    <xf numFmtId="0" fontId="2" fillId="0" borderId="0" xfId="9" applyFont="1" applyAlignment="1">
      <alignment horizontal="left"/>
    </xf>
    <xf numFmtId="0" fontId="8" fillId="0" borderId="0" xfId="9" applyFont="1" applyAlignment="1">
      <alignment horizontal="left" vertical="top"/>
    </xf>
    <xf numFmtId="0" fontId="12" fillId="0" borderId="1" xfId="9" applyFont="1" applyBorder="1" applyAlignment="1">
      <alignment vertical="top"/>
    </xf>
    <xf numFmtId="0" fontId="12" fillId="0" borderId="1" xfId="9" applyFont="1" applyBorder="1" applyAlignment="1">
      <alignment horizontal="left" vertical="top"/>
    </xf>
    <xf numFmtId="0" fontId="21" fillId="0" borderId="0" xfId="9" applyFont="1" applyAlignment="1">
      <alignment horizontal="right" vertical="top"/>
    </xf>
    <xf numFmtId="0" fontId="3" fillId="0" borderId="0" xfId="9" applyAlignment="1">
      <alignment vertical="top"/>
    </xf>
    <xf numFmtId="0" fontId="29" fillId="0" borderId="2" xfId="9" applyFont="1" applyBorder="1" applyAlignment="1" applyProtection="1">
      <alignment horizontal="center" vertical="center" wrapText="1"/>
      <protection locked="0"/>
    </xf>
    <xf numFmtId="0" fontId="29" fillId="0" borderId="9" xfId="9" applyFont="1" applyBorder="1" applyAlignment="1" applyProtection="1">
      <alignment horizontal="center" vertical="center"/>
      <protection locked="0"/>
    </xf>
    <xf numFmtId="0" fontId="29" fillId="0" borderId="20" xfId="9" applyFont="1" applyBorder="1" applyAlignment="1">
      <alignment horizontal="center" vertical="center"/>
    </xf>
    <xf numFmtId="181" fontId="2" fillId="0" borderId="7" xfId="5" applyNumberFormat="1" applyFont="1" applyBorder="1" applyAlignment="1" applyProtection="1">
      <alignment horizontal="center" vertical="center"/>
    </xf>
    <xf numFmtId="198" fontId="2" fillId="0" borderId="0" xfId="11" applyNumberFormat="1" applyFont="1" applyAlignment="1">
      <alignment horizontal="right" vertical="center"/>
    </xf>
    <xf numFmtId="3" fontId="29" fillId="0" borderId="12" xfId="9" applyNumberFormat="1" applyFont="1" applyBorder="1" applyAlignment="1">
      <alignment horizontal="center" vertical="center"/>
    </xf>
    <xf numFmtId="198" fontId="29" fillId="0" borderId="0" xfId="5" applyNumberFormat="1" applyFont="1" applyBorder="1" applyAlignment="1" applyProtection="1">
      <alignment horizontal="right" vertical="top"/>
    </xf>
    <xf numFmtId="198" fontId="29" fillId="0" borderId="0" xfId="5" applyNumberFormat="1" applyFont="1" applyBorder="1" applyAlignment="1" applyProtection="1">
      <alignment horizontal="right" vertical="center"/>
    </xf>
    <xf numFmtId="0" fontId="40" fillId="0" borderId="0" xfId="9" applyFont="1" applyAlignment="1" applyProtection="1">
      <alignment horizontal="left"/>
      <protection locked="0"/>
    </xf>
    <xf numFmtId="0" fontId="3" fillId="0" borderId="0" xfId="9" applyAlignment="1">
      <alignment horizontal="left"/>
    </xf>
    <xf numFmtId="0" fontId="3" fillId="0" borderId="0" xfId="9" applyAlignment="1">
      <alignment horizontal="center"/>
    </xf>
    <xf numFmtId="3" fontId="29" fillId="0" borderId="8" xfId="9" applyNumberFormat="1" applyFont="1" applyBorder="1" applyAlignment="1">
      <alignment horizontal="center" vertical="center"/>
    </xf>
    <xf numFmtId="198" fontId="29" fillId="0" borderId="13" xfId="5" applyNumberFormat="1" applyFont="1" applyBorder="1" applyAlignment="1" applyProtection="1">
      <alignment horizontal="right" vertical="top"/>
    </xf>
    <xf numFmtId="198" fontId="29" fillId="0" borderId="1" xfId="5" applyNumberFormat="1" applyFont="1" applyBorder="1" applyAlignment="1" applyProtection="1">
      <alignment horizontal="right" vertical="center"/>
    </xf>
    <xf numFmtId="198" fontId="29" fillId="0" borderId="1" xfId="5" applyNumberFormat="1" applyFont="1" applyBorder="1" applyAlignment="1" applyProtection="1">
      <alignment horizontal="right" vertical="top"/>
    </xf>
    <xf numFmtId="0" fontId="10" fillId="0" borderId="99" xfId="7" applyFont="1" applyBorder="1" applyAlignment="1">
      <alignment vertical="center"/>
    </xf>
    <xf numFmtId="0" fontId="10" fillId="0" borderId="17" xfId="7" applyFont="1" applyBorder="1" applyAlignment="1">
      <alignment horizontal="center" vertical="center" wrapText="1"/>
    </xf>
    <xf numFmtId="0" fontId="10" fillId="0" borderId="11" xfId="7" applyFont="1" applyBorder="1" applyAlignment="1">
      <alignment horizontal="center" vertical="center" wrapText="1"/>
    </xf>
    <xf numFmtId="0" fontId="10" fillId="0" borderId="100" xfId="7" applyFont="1" applyBorder="1" applyAlignment="1">
      <alignment vertical="center"/>
    </xf>
    <xf numFmtId="0" fontId="10" fillId="0" borderId="20" xfId="7" applyFont="1" applyBorder="1" applyAlignment="1">
      <alignment horizontal="center" vertical="center" wrapText="1"/>
    </xf>
    <xf numFmtId="0" fontId="10" fillId="0" borderId="101" xfId="7" applyFont="1" applyBorder="1" applyAlignment="1">
      <alignment horizontal="center"/>
    </xf>
    <xf numFmtId="0" fontId="13" fillId="0" borderId="0" xfId="7" applyFont="1" applyAlignment="1">
      <alignment horizontal="center"/>
    </xf>
    <xf numFmtId="191" fontId="13" fillId="0" borderId="11" xfId="7" applyNumberFormat="1" applyFont="1" applyBorder="1" applyAlignment="1">
      <alignment horizontal="right" vertical="center"/>
    </xf>
    <xf numFmtId="0" fontId="13" fillId="0" borderId="101" xfId="7" applyFont="1" applyBorder="1" applyAlignment="1">
      <alignment horizontal="center"/>
    </xf>
    <xf numFmtId="191" fontId="13" fillId="0" borderId="19" xfId="7" applyNumberFormat="1" applyFont="1" applyBorder="1" applyAlignment="1">
      <alignment horizontal="right" vertical="center"/>
    </xf>
    <xf numFmtId="203" fontId="10" fillId="0" borderId="100" xfId="19" applyNumberFormat="1" applyFont="1" applyBorder="1" applyAlignment="1">
      <alignment horizontal="center"/>
    </xf>
    <xf numFmtId="203" fontId="10" fillId="0" borderId="2" xfId="19" applyNumberFormat="1" applyFont="1" applyBorder="1" applyAlignment="1">
      <alignment horizontal="center"/>
    </xf>
    <xf numFmtId="203" fontId="13" fillId="0" borderId="2" xfId="19" applyNumberFormat="1" applyFont="1" applyBorder="1" applyAlignment="1">
      <alignment horizontal="center"/>
    </xf>
    <xf numFmtId="201" fontId="13" fillId="0" borderId="20" xfId="19" applyNumberFormat="1" applyFont="1" applyBorder="1" applyAlignment="1">
      <alignment horizontal="right" vertical="center"/>
    </xf>
    <xf numFmtId="191" fontId="10" fillId="0" borderId="30" xfId="7" applyNumberFormat="1" applyFont="1" applyBorder="1" applyAlignment="1">
      <alignment horizontal="right" vertical="center"/>
    </xf>
    <xf numFmtId="191" fontId="10" fillId="0" borderId="11" xfId="7" applyNumberFormat="1" applyFont="1" applyBorder="1" applyAlignment="1">
      <alignment horizontal="right" vertical="center"/>
    </xf>
    <xf numFmtId="201" fontId="10" fillId="0" borderId="20" xfId="19" applyNumberFormat="1" applyFont="1" applyBorder="1" applyAlignment="1">
      <alignment horizontal="right" vertical="center"/>
    </xf>
    <xf numFmtId="203" fontId="10" fillId="0" borderId="40" xfId="19" applyNumberFormat="1" applyFont="1" applyBorder="1" applyAlignment="1">
      <alignment horizontal="center"/>
    </xf>
    <xf numFmtId="191" fontId="10" fillId="0" borderId="11" xfId="19" applyNumberFormat="1" applyFont="1" applyBorder="1" applyAlignment="1">
      <alignment horizontal="right" vertical="center"/>
    </xf>
    <xf numFmtId="203" fontId="10" fillId="0" borderId="101" xfId="19" applyNumberFormat="1" applyFont="1" applyBorder="1" applyAlignment="1">
      <alignment horizontal="center"/>
    </xf>
    <xf numFmtId="203" fontId="10" fillId="0" borderId="0" xfId="19" applyNumberFormat="1" applyFont="1" applyBorder="1" applyAlignment="1">
      <alignment horizontal="center"/>
    </xf>
    <xf numFmtId="203" fontId="10" fillId="0" borderId="12" xfId="19" applyNumberFormat="1" applyFont="1" applyBorder="1" applyAlignment="1">
      <alignment horizontal="center"/>
    </xf>
    <xf numFmtId="0" fontId="10" fillId="0" borderId="102" xfId="7" applyFont="1" applyBorder="1" applyAlignment="1">
      <alignment horizontal="center"/>
    </xf>
    <xf numFmtId="0" fontId="10" fillId="0" borderId="29" xfId="7" applyFont="1" applyBorder="1" applyAlignment="1">
      <alignment horizontal="center"/>
    </xf>
    <xf numFmtId="191" fontId="10" fillId="0" borderId="18" xfId="7" applyNumberFormat="1" applyFont="1" applyBorder="1" applyAlignment="1">
      <alignment horizontal="right" vertical="center"/>
    </xf>
    <xf numFmtId="191" fontId="10" fillId="0" borderId="19" xfId="7" applyNumberFormat="1" applyFont="1" applyBorder="1" applyAlignment="1">
      <alignment horizontal="right" vertical="center"/>
    </xf>
    <xf numFmtId="191" fontId="10" fillId="0" borderId="20" xfId="19" applyNumberFormat="1" applyFont="1" applyBorder="1" applyAlignment="1">
      <alignment horizontal="right" vertical="center"/>
    </xf>
    <xf numFmtId="203" fontId="10" fillId="0" borderId="92" xfId="19" applyNumberFormat="1" applyFont="1" applyBorder="1" applyAlignment="1">
      <alignment horizontal="center"/>
    </xf>
    <xf numFmtId="203" fontId="10" fillId="0" borderId="95" xfId="19" applyNumberFormat="1" applyFont="1" applyBorder="1" applyAlignment="1">
      <alignment horizontal="center"/>
    </xf>
    <xf numFmtId="201" fontId="10" fillId="0" borderId="94" xfId="19" applyNumberFormat="1" applyFont="1" applyBorder="1" applyAlignment="1">
      <alignment horizontal="right" vertical="center"/>
    </xf>
    <xf numFmtId="191" fontId="10" fillId="0" borderId="93" xfId="19" applyNumberFormat="1" applyFont="1" applyBorder="1" applyAlignment="1">
      <alignment horizontal="right" vertical="center"/>
    </xf>
    <xf numFmtId="0" fontId="10" fillId="0" borderId="92" xfId="20" applyFont="1" applyBorder="1" applyAlignment="1"/>
    <xf numFmtId="0" fontId="25" fillId="0" borderId="0" xfId="20" applyFont="1" applyAlignment="1">
      <alignment horizontal="right" vertical="center"/>
    </xf>
    <xf numFmtId="0" fontId="25" fillId="0" borderId="92" xfId="20" applyFont="1" applyBorder="1" applyAlignment="1">
      <alignment horizontal="right" vertical="center"/>
    </xf>
    <xf numFmtId="0" fontId="10" fillId="0" borderId="42" xfId="20" applyFont="1" applyBorder="1">
      <alignment vertical="center"/>
    </xf>
    <xf numFmtId="0" fontId="10" fillId="0" borderId="0" xfId="20" applyFont="1">
      <alignment vertical="center"/>
    </xf>
    <xf numFmtId="0" fontId="10" fillId="0" borderId="2" xfId="20" applyFont="1" applyBorder="1">
      <alignment vertical="center"/>
    </xf>
    <xf numFmtId="0" fontId="10" fillId="0" borderId="6" xfId="20" applyFont="1" applyBorder="1" applyAlignment="1">
      <alignment horizontal="center" vertical="center" wrapText="1"/>
    </xf>
    <xf numFmtId="0" fontId="18" fillId="0" borderId="23" xfId="20" applyFont="1" applyBorder="1" applyAlignment="1">
      <alignment horizontal="center" vertical="center"/>
    </xf>
    <xf numFmtId="202" fontId="18" fillId="0" borderId="24" xfId="21" applyNumberFormat="1" applyFont="1" applyBorder="1">
      <alignment vertical="center"/>
    </xf>
    <xf numFmtId="202" fontId="18" fillId="0" borderId="24" xfId="20" applyNumberFormat="1" applyFont="1" applyBorder="1">
      <alignment vertical="center"/>
    </xf>
    <xf numFmtId="0" fontId="25" fillId="0" borderId="7" xfId="20" applyFont="1" applyBorder="1" applyAlignment="1">
      <alignment horizontal="center" vertical="center"/>
    </xf>
    <xf numFmtId="202" fontId="25" fillId="0" borderId="0" xfId="21" applyNumberFormat="1" applyFont="1">
      <alignment vertical="center"/>
    </xf>
    <xf numFmtId="202" fontId="25" fillId="0" borderId="0" xfId="20" applyNumberFormat="1" applyFont="1">
      <alignment vertical="center"/>
    </xf>
    <xf numFmtId="0" fontId="25" fillId="0" borderId="12" xfId="20" applyFont="1" applyBorder="1" applyAlignment="1">
      <alignment horizontal="center" vertical="center"/>
    </xf>
    <xf numFmtId="202" fontId="25" fillId="0" borderId="0" xfId="21" applyNumberFormat="1" applyFont="1" applyAlignment="1">
      <alignment horizontal="right" vertical="center"/>
    </xf>
    <xf numFmtId="0" fontId="25" fillId="0" borderId="95" xfId="20" applyFont="1" applyBorder="1" applyAlignment="1">
      <alignment horizontal="center" vertical="center"/>
    </xf>
    <xf numFmtId="202" fontId="25" fillId="0" borderId="92" xfId="21" applyNumberFormat="1" applyFont="1" applyBorder="1">
      <alignment vertical="center"/>
    </xf>
    <xf numFmtId="202" fontId="25" fillId="0" borderId="92" xfId="21" applyNumberFormat="1" applyFont="1" applyBorder="1" applyAlignment="1">
      <alignment horizontal="right" vertical="center"/>
    </xf>
    <xf numFmtId="202" fontId="25" fillId="0" borderId="92" xfId="20" applyNumberFormat="1" applyFont="1" applyBorder="1">
      <alignment vertical="center"/>
    </xf>
    <xf numFmtId="193" fontId="13" fillId="0" borderId="0" xfId="7" applyNumberFormat="1" applyFont="1"/>
    <xf numFmtId="199" fontId="13" fillId="0" borderId="0" xfId="7" applyNumberFormat="1" applyFont="1"/>
    <xf numFmtId="189" fontId="10" fillId="0" borderId="11" xfId="7" applyNumberFormat="1" applyFont="1" applyBorder="1"/>
    <xf numFmtId="189" fontId="10" fillId="0" borderId="0" xfId="7" applyNumberFormat="1" applyFont="1"/>
    <xf numFmtId="199" fontId="10" fillId="0" borderId="0" xfId="7" applyNumberFormat="1" applyFont="1"/>
    <xf numFmtId="199" fontId="10" fillId="0" borderId="13" xfId="7" applyNumberFormat="1" applyFont="1" applyBorder="1"/>
    <xf numFmtId="199" fontId="10" fillId="0" borderId="1" xfId="7" applyNumberFormat="1" applyFont="1" applyBorder="1"/>
    <xf numFmtId="0" fontId="21" fillId="0" borderId="0" xfId="7" applyFont="1" applyAlignment="1">
      <alignment vertical="center"/>
    </xf>
    <xf numFmtId="0" fontId="34" fillId="0" borderId="92" xfId="7" applyFont="1" applyBorder="1"/>
    <xf numFmtId="0" fontId="34" fillId="0" borderId="92" xfId="7" applyFont="1" applyBorder="1" applyAlignment="1">
      <alignment horizontal="right" vertical="center"/>
    </xf>
    <xf numFmtId="0" fontId="10" fillId="0" borderId="30" xfId="7" applyFont="1" applyBorder="1" applyAlignment="1">
      <alignment horizontal="center" shrinkToFit="1"/>
    </xf>
    <xf numFmtId="0" fontId="34" fillId="0" borderId="2" xfId="7" applyFont="1" applyBorder="1" applyAlignment="1">
      <alignment vertical="center"/>
    </xf>
    <xf numFmtId="176" fontId="13" fillId="0" borderId="30" xfId="7" applyNumberFormat="1" applyFont="1" applyBorder="1" applyAlignment="1">
      <alignment vertical="center"/>
    </xf>
    <xf numFmtId="176" fontId="13" fillId="0" borderId="0" xfId="7" applyNumberFormat="1" applyFont="1" applyAlignment="1">
      <alignment vertical="center"/>
    </xf>
    <xf numFmtId="176" fontId="10" fillId="0" borderId="11" xfId="7" applyNumberFormat="1" applyFont="1" applyBorder="1" applyAlignment="1">
      <alignment vertical="center"/>
    </xf>
    <xf numFmtId="176" fontId="10" fillId="0" borderId="0" xfId="7" applyNumberFormat="1" applyFont="1" applyAlignment="1">
      <alignment vertical="center"/>
    </xf>
    <xf numFmtId="176" fontId="10" fillId="0" borderId="93" xfId="7" applyNumberFormat="1" applyFont="1" applyBorder="1" applyAlignment="1">
      <alignment vertical="center"/>
    </xf>
    <xf numFmtId="176" fontId="10" fillId="0" borderId="92" xfId="7" applyNumberFormat="1" applyFont="1" applyBorder="1" applyAlignment="1">
      <alignment vertical="center"/>
    </xf>
    <xf numFmtId="0" fontId="10" fillId="0" borderId="11" xfId="7" applyFont="1" applyBorder="1" applyAlignment="1">
      <alignment horizontal="center" vertical="center" shrinkToFit="1"/>
    </xf>
    <xf numFmtId="0" fontId="10" fillId="0" borderId="18" xfId="7" applyFont="1" applyBorder="1" applyAlignment="1">
      <alignment horizontal="center"/>
    </xf>
    <xf numFmtId="0" fontId="10" fillId="0" borderId="19" xfId="7" applyFont="1" applyBorder="1" applyAlignment="1">
      <alignment horizontal="center" vertical="center" shrinkToFit="1"/>
    </xf>
    <xf numFmtId="0" fontId="10" fillId="0" borderId="18" xfId="7" applyFont="1" applyBorder="1" applyAlignment="1">
      <alignment horizontal="center" vertical="center" shrinkToFit="1"/>
    </xf>
    <xf numFmtId="0" fontId="10" fillId="0" borderId="10" xfId="7" applyFont="1" applyBorder="1" applyAlignment="1">
      <alignment horizontal="center" vertical="center" shrinkToFit="1"/>
    </xf>
    <xf numFmtId="0" fontId="10" fillId="0" borderId="20" xfId="7" applyFont="1" applyBorder="1" applyAlignment="1">
      <alignment horizontal="center" vertical="center" shrinkToFit="1"/>
    </xf>
    <xf numFmtId="178" fontId="21" fillId="0" borderId="0" xfId="7" applyNumberFormat="1" applyFont="1" applyAlignment="1">
      <alignment vertical="center" shrinkToFit="1"/>
    </xf>
    <xf numFmtId="178" fontId="21" fillId="0" borderId="0" xfId="7" applyNumberFormat="1" applyFont="1" applyAlignment="1">
      <alignment vertical="center"/>
    </xf>
    <xf numFmtId="191" fontId="11" fillId="0" borderId="0" xfId="13" applyNumberFormat="1" applyFont="1" applyAlignment="1">
      <alignment vertical="center" shrinkToFit="1"/>
    </xf>
    <xf numFmtId="178" fontId="11" fillId="0" borderId="0" xfId="7" applyNumberFormat="1" applyFont="1" applyAlignment="1">
      <alignment horizontal="right" vertical="center"/>
    </xf>
    <xf numFmtId="191" fontId="11" fillId="0" borderId="92" xfId="13" applyNumberFormat="1" applyFont="1" applyBorder="1" applyAlignment="1">
      <alignment vertical="center" shrinkToFit="1"/>
    </xf>
    <xf numFmtId="178" fontId="11" fillId="0" borderId="92" xfId="7" applyNumberFormat="1" applyFont="1" applyBorder="1" applyAlignment="1">
      <alignment horizontal="right" vertical="center"/>
    </xf>
    <xf numFmtId="0" fontId="1" fillId="0" borderId="92" xfId="7" applyBorder="1" applyAlignment="1">
      <alignment horizontal="right" vertical="center"/>
    </xf>
    <xf numFmtId="0" fontId="14" fillId="0" borderId="21" xfId="7" applyFont="1" applyBorder="1" applyAlignment="1">
      <alignment horizontal="center" vertical="center" wrapText="1"/>
    </xf>
    <xf numFmtId="0" fontId="14" fillId="0" borderId="10" xfId="7" applyFont="1" applyBorder="1" applyAlignment="1">
      <alignment horizontal="center" vertical="center" wrapText="1"/>
    </xf>
    <xf numFmtId="0" fontId="14" fillId="0" borderId="17" xfId="7" applyFont="1" applyBorder="1" applyAlignment="1">
      <alignment horizontal="center" vertical="center" wrapText="1"/>
    </xf>
    <xf numFmtId="0" fontId="14" fillId="0" borderId="20" xfId="7" applyFont="1" applyBorder="1" applyAlignment="1">
      <alignment horizontal="center" vertical="center" wrapText="1"/>
    </xf>
    <xf numFmtId="0" fontId="10" fillId="0" borderId="7" xfId="7" applyFont="1" applyBorder="1" applyAlignment="1">
      <alignment horizontal="distributed" vertical="center"/>
    </xf>
    <xf numFmtId="0" fontId="10" fillId="0" borderId="6" xfId="7" applyFont="1" applyBorder="1" applyAlignment="1">
      <alignment horizontal="center" vertical="center"/>
    </xf>
    <xf numFmtId="0" fontId="10" fillId="0" borderId="4" xfId="7" applyFont="1" applyBorder="1" applyAlignment="1">
      <alignment horizontal="center" vertical="center"/>
    </xf>
    <xf numFmtId="0" fontId="10" fillId="0" borderId="3" xfId="7" applyFont="1" applyBorder="1" applyAlignment="1">
      <alignment horizontal="center" vertical="center"/>
    </xf>
    <xf numFmtId="0" fontId="10" fillId="0" borderId="15" xfId="8" applyFont="1" applyBorder="1" applyAlignment="1">
      <alignment horizontal="center" vertical="center" wrapText="1"/>
    </xf>
    <xf numFmtId="0" fontId="10" fillId="0" borderId="15" xfId="8" applyFont="1" applyBorder="1" applyAlignment="1">
      <alignment horizontal="center" vertical="center"/>
    </xf>
    <xf numFmtId="0" fontId="10" fillId="0" borderId="15" xfId="8" applyFont="1" applyBorder="1" applyAlignment="1">
      <alignment horizontal="center" vertical="center" shrinkToFit="1"/>
    </xf>
    <xf numFmtId="0" fontId="10" fillId="0" borderId="16" xfId="8" applyFont="1" applyBorder="1" applyAlignment="1">
      <alignment horizontal="center" vertical="center" shrinkToFit="1"/>
    </xf>
    <xf numFmtId="0" fontId="18" fillId="0" borderId="14" xfId="8" applyFont="1" applyBorder="1" applyAlignment="1">
      <alignment horizontal="center" vertical="center"/>
    </xf>
    <xf numFmtId="0" fontId="10" fillId="0" borderId="9" xfId="8" applyFont="1" applyBorder="1" applyAlignment="1">
      <alignment horizontal="center" vertical="center"/>
    </xf>
    <xf numFmtId="0" fontId="10" fillId="0" borderId="4" xfId="8" applyFont="1" applyBorder="1" applyAlignment="1">
      <alignment horizontal="center" vertical="center"/>
    </xf>
    <xf numFmtId="0" fontId="10" fillId="0" borderId="15" xfId="8" applyFont="1" applyBorder="1" applyAlignment="1">
      <alignment horizontal="center" vertical="center" textRotation="255"/>
    </xf>
    <xf numFmtId="0" fontId="10" fillId="0" borderId="6" xfId="8" applyFont="1" applyBorder="1" applyAlignment="1">
      <alignment horizontal="center" vertical="center"/>
    </xf>
    <xf numFmtId="0" fontId="10" fillId="0" borderId="3" xfId="8" applyFont="1" applyBorder="1" applyAlignment="1">
      <alignment horizontal="center" vertical="center"/>
    </xf>
    <xf numFmtId="0" fontId="10" fillId="0" borderId="6" xfId="8" applyFont="1" applyBorder="1" applyAlignment="1">
      <alignment horizontal="center" vertical="center" shrinkToFit="1"/>
    </xf>
    <xf numFmtId="0" fontId="10" fillId="0" borderId="19" xfId="7" applyFont="1" applyBorder="1" applyAlignment="1">
      <alignment horizontal="center" vertical="center"/>
    </xf>
    <xf numFmtId="0" fontId="10" fillId="0" borderId="9" xfId="7" applyFont="1" applyBorder="1" applyAlignment="1">
      <alignment horizontal="center" vertical="center"/>
    </xf>
    <xf numFmtId="0" fontId="10" fillId="0" borderId="11" xfId="7" applyFont="1" applyBorder="1" applyAlignment="1">
      <alignment horizontal="center" vertical="center"/>
    </xf>
    <xf numFmtId="0" fontId="10" fillId="0" borderId="18" xfId="7" applyFont="1" applyBorder="1" applyAlignment="1">
      <alignment horizontal="left" vertical="center" wrapText="1"/>
    </xf>
    <xf numFmtId="0" fontId="10" fillId="0" borderId="19" xfId="7" applyFont="1" applyBorder="1" applyAlignment="1">
      <alignment horizontal="left" vertical="center" wrapText="1"/>
    </xf>
    <xf numFmtId="0" fontId="10" fillId="0" borderId="10" xfId="7" applyFont="1" applyBorder="1" applyAlignment="1">
      <alignment horizontal="left" vertical="center" wrapText="1"/>
    </xf>
    <xf numFmtId="0" fontId="10" fillId="0" borderId="19" xfId="7" applyFont="1" applyBorder="1" applyAlignment="1">
      <alignment horizontal="center" vertical="center" wrapText="1"/>
    </xf>
    <xf numFmtId="0" fontId="10" fillId="0" borderId="5" xfId="7" applyFont="1" applyBorder="1" applyAlignment="1">
      <alignment horizontal="center" vertical="center"/>
    </xf>
    <xf numFmtId="0" fontId="10" fillId="0" borderId="9" xfId="7" applyFont="1" applyBorder="1" applyAlignment="1">
      <alignment horizontal="center" vertical="center" wrapText="1"/>
    </xf>
    <xf numFmtId="0" fontId="20" fillId="0" borderId="5" xfId="7" applyFont="1" applyBorder="1" applyAlignment="1">
      <alignment horizontal="center" vertical="center" wrapText="1"/>
    </xf>
    <xf numFmtId="0" fontId="10" fillId="0" borderId="22" xfId="7" applyFont="1" applyBorder="1" applyAlignment="1">
      <alignment horizontal="center" vertical="center"/>
    </xf>
    <xf numFmtId="0" fontId="10" fillId="0" borderId="23" xfId="7" applyFont="1" applyBorder="1" applyAlignment="1">
      <alignment horizontal="center" vertical="center"/>
    </xf>
    <xf numFmtId="0" fontId="11" fillId="0" borderId="5" xfId="17" applyFont="1" applyBorder="1" applyAlignment="1">
      <alignment horizontal="distributed" vertical="center"/>
    </xf>
    <xf numFmtId="0" fontId="11" fillId="0" borderId="23" xfId="17" applyFont="1" applyBorder="1" applyAlignment="1">
      <alignment horizontal="distributed" vertical="center" wrapText="1"/>
    </xf>
    <xf numFmtId="191" fontId="34" fillId="0" borderId="18" xfId="17" applyNumberFormat="1" applyFont="1" applyBorder="1" applyAlignment="1">
      <alignment horizontal="right" vertical="center"/>
    </xf>
    <xf numFmtId="191" fontId="34" fillId="0" borderId="19" xfId="17" applyNumberFormat="1" applyFont="1" applyBorder="1" applyAlignment="1">
      <alignment horizontal="right" vertical="center"/>
    </xf>
    <xf numFmtId="191" fontId="34" fillId="0" borderId="10" xfId="17" applyNumberFormat="1" applyFont="1" applyBorder="1" applyAlignment="1">
      <alignment horizontal="right" vertical="center"/>
    </xf>
    <xf numFmtId="201" fontId="34" fillId="0" borderId="18" xfId="17" applyNumberFormat="1" applyFont="1" applyBorder="1" applyAlignment="1">
      <alignment horizontal="right" vertical="center"/>
    </xf>
    <xf numFmtId="201" fontId="34" fillId="0" borderId="19" xfId="17" applyNumberFormat="1" applyFont="1" applyBorder="1" applyAlignment="1">
      <alignment horizontal="right" vertical="center"/>
    </xf>
    <xf numFmtId="201" fontId="34" fillId="0" borderId="10" xfId="17" applyNumberFormat="1" applyFont="1" applyBorder="1" applyAlignment="1">
      <alignment horizontal="right" vertical="center"/>
    </xf>
    <xf numFmtId="191" fontId="34" fillId="0" borderId="30" xfId="17" applyNumberFormat="1" applyFont="1" applyBorder="1" applyAlignment="1">
      <alignment horizontal="right" vertical="center"/>
    </xf>
    <xf numFmtId="191" fontId="34" fillId="0" borderId="11" xfId="17" applyNumberFormat="1" applyFont="1" applyBorder="1" applyAlignment="1">
      <alignment horizontal="right" vertical="center"/>
    </xf>
    <xf numFmtId="191" fontId="34" fillId="0" borderId="20" xfId="17" applyNumberFormat="1" applyFont="1" applyBorder="1" applyAlignment="1">
      <alignment horizontal="right" vertical="center"/>
    </xf>
    <xf numFmtId="0" fontId="11" fillId="0" borderId="27" xfId="17" applyFont="1" applyBorder="1" applyAlignment="1">
      <alignment horizontal="distributed" vertical="center" wrapText="1"/>
    </xf>
    <xf numFmtId="191" fontId="34" fillId="0" borderId="28" xfId="17" applyNumberFormat="1" applyFont="1" applyBorder="1" applyAlignment="1">
      <alignment horizontal="right" vertical="center"/>
    </xf>
    <xf numFmtId="201" fontId="34" fillId="0" borderId="28" xfId="17" applyNumberFormat="1" applyFont="1" applyBorder="1" applyAlignment="1">
      <alignment horizontal="right" vertical="center"/>
    </xf>
    <xf numFmtId="191" fontId="34" fillId="0" borderId="13" xfId="17" applyNumberFormat="1" applyFont="1" applyBorder="1" applyAlignment="1">
      <alignment horizontal="right" vertical="center"/>
    </xf>
    <xf numFmtId="0" fontId="1" fillId="0" borderId="0" xfId="7" applyAlignment="1">
      <alignment horizontal="left" vertical="center" wrapText="1"/>
    </xf>
    <xf numFmtId="0" fontId="1" fillId="0" borderId="22" xfId="7" applyBorder="1" applyAlignment="1">
      <alignment horizontal="center" vertical="center" wrapText="1"/>
    </xf>
    <xf numFmtId="0" fontId="1" fillId="0" borderId="21" xfId="7" applyBorder="1" applyAlignment="1">
      <alignment horizontal="center" vertical="center"/>
    </xf>
    <xf numFmtId="0" fontId="1" fillId="0" borderId="6" xfId="7" applyBorder="1" applyAlignment="1">
      <alignment horizontal="center" vertical="center"/>
    </xf>
    <xf numFmtId="0" fontId="1" fillId="0" borderId="5" xfId="7" applyBorder="1" applyAlignment="1">
      <alignment horizontal="center"/>
    </xf>
    <xf numFmtId="0" fontId="10" fillId="0" borderId="7" xfId="7" applyFont="1" applyBorder="1" applyAlignment="1">
      <alignment horizontal="center" vertical="center"/>
    </xf>
    <xf numFmtId="0" fontId="10" fillId="0" borderId="0" xfId="7" applyFont="1" applyAlignment="1">
      <alignment vertical="center"/>
    </xf>
    <xf numFmtId="0" fontId="10" fillId="0" borderId="0" xfId="7" applyFont="1" applyAlignment="1">
      <alignment horizontal="left"/>
    </xf>
    <xf numFmtId="182" fontId="10" fillId="0" borderId="23" xfId="7" applyNumberFormat="1" applyFont="1" applyBorder="1" applyAlignment="1">
      <alignment horizontal="center" vertical="center"/>
    </xf>
    <xf numFmtId="0" fontId="13" fillId="0" borderId="27" xfId="7" applyFont="1" applyBorder="1" applyAlignment="1">
      <alignment horizontal="center" vertical="center"/>
    </xf>
    <xf numFmtId="0" fontId="10" fillId="0" borderId="32" xfId="7" applyFont="1" applyBorder="1" applyAlignment="1">
      <alignment horizontal="left" vertical="center"/>
    </xf>
    <xf numFmtId="0" fontId="25" fillId="0" borderId="7" xfId="7" applyFont="1" applyBorder="1" applyAlignment="1">
      <alignment horizontal="center"/>
    </xf>
    <xf numFmtId="0" fontId="25" fillId="0" borderId="0" xfId="7" applyFont="1" applyAlignment="1">
      <alignment horizontal="center" vertical="center" textRotation="255"/>
    </xf>
    <xf numFmtId="0" fontId="25" fillId="0" borderId="0" xfId="7" applyFont="1" applyAlignment="1">
      <alignment horizontal="center" vertical="center" textRotation="255" shrinkToFit="1"/>
    </xf>
    <xf numFmtId="0" fontId="10" fillId="0" borderId="0" xfId="7" applyFont="1"/>
    <xf numFmtId="0" fontId="28" fillId="0" borderId="0" xfId="7" applyFont="1" applyAlignment="1">
      <alignment horizontal="center" vertical="distributed" textRotation="255" wrapText="1"/>
    </xf>
    <xf numFmtId="0" fontId="25" fillId="0" borderId="0" xfId="7" applyFont="1"/>
    <xf numFmtId="0" fontId="10" fillId="0" borderId="9" xfId="7" applyFont="1" applyBorder="1" applyAlignment="1">
      <alignment horizontal="center" vertical="distributed" wrapText="1"/>
    </xf>
    <xf numFmtId="0" fontId="10" fillId="0" borderId="4" xfId="7" applyFont="1" applyBorder="1" applyAlignment="1">
      <alignment horizontal="center" vertical="center" wrapText="1"/>
    </xf>
    <xf numFmtId="0" fontId="13" fillId="0" borderId="33" xfId="7" applyFont="1" applyBorder="1" applyAlignment="1">
      <alignment horizontal="center" vertical="center"/>
    </xf>
    <xf numFmtId="0" fontId="10" fillId="0" borderId="37" xfId="7" applyFont="1" applyBorder="1" applyAlignment="1">
      <alignment horizontal="center" vertical="center" wrapText="1"/>
    </xf>
    <xf numFmtId="0" fontId="10" fillId="0" borderId="37" xfId="7" applyFont="1" applyBorder="1" applyAlignment="1">
      <alignment horizontal="center" vertical="center"/>
    </xf>
    <xf numFmtId="0" fontId="10" fillId="0" borderId="5" xfId="7" applyFont="1" applyBorder="1" applyAlignment="1">
      <alignment horizontal="center"/>
    </xf>
    <xf numFmtId="0" fontId="13" fillId="0" borderId="9" xfId="7" applyFont="1" applyBorder="1" applyAlignment="1">
      <alignment horizontal="center" vertical="center"/>
    </xf>
    <xf numFmtId="0" fontId="10" fillId="0" borderId="39" xfId="7" applyFont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0" fillId="0" borderId="0" xfId="7" applyFont="1" applyAlignment="1">
      <alignment horizontal="center" vertical="center"/>
    </xf>
    <xf numFmtId="0" fontId="10" fillId="0" borderId="32" xfId="7" applyFont="1" applyBorder="1" applyAlignment="1">
      <alignment vertical="center"/>
    </xf>
    <xf numFmtId="0" fontId="10" fillId="0" borderId="0" xfId="7" applyFont="1" applyAlignment="1">
      <alignment horizontal="left" vertical="top" wrapText="1"/>
    </xf>
    <xf numFmtId="0" fontId="10" fillId="0" borderId="1" xfId="7" applyFont="1" applyBorder="1" applyAlignment="1">
      <alignment horizontal="center" vertical="center" wrapText="1"/>
    </xf>
    <xf numFmtId="0" fontId="13" fillId="0" borderId="7" xfId="7" applyFont="1" applyBorder="1" applyAlignment="1">
      <alignment horizontal="center" vertical="center"/>
    </xf>
    <xf numFmtId="0" fontId="13" fillId="0" borderId="40" xfId="7" applyFont="1" applyBorder="1" applyAlignment="1">
      <alignment horizontal="center" vertical="center"/>
    </xf>
    <xf numFmtId="0" fontId="10" fillId="0" borderId="40" xfId="7" applyFont="1" applyBorder="1" applyAlignment="1">
      <alignment horizontal="center" vertical="center"/>
    </xf>
    <xf numFmtId="0" fontId="10" fillId="0" borderId="7" xfId="7" applyFont="1" applyBorder="1" applyAlignment="1">
      <alignment horizontal="center" vertical="center" wrapText="1"/>
    </xf>
    <xf numFmtId="0" fontId="10" fillId="0" borderId="40" xfId="7" applyFont="1" applyBorder="1" applyAlignment="1">
      <alignment horizontal="center" vertical="center" wrapText="1"/>
    </xf>
    <xf numFmtId="0" fontId="10" fillId="0" borderId="7" xfId="7" applyFont="1" applyBorder="1" applyAlignment="1">
      <alignment horizontal="center" vertical="center" shrinkToFit="1"/>
    </xf>
    <xf numFmtId="0" fontId="10" fillId="0" borderId="95" xfId="7" applyFont="1" applyBorder="1" applyAlignment="1">
      <alignment horizontal="center" vertical="center" shrinkToFit="1"/>
    </xf>
    <xf numFmtId="178" fontId="10" fillId="0" borderId="62" xfId="7" applyNumberFormat="1" applyFont="1" applyBorder="1" applyAlignment="1">
      <alignment horizontal="center" vertical="center"/>
    </xf>
    <xf numFmtId="0" fontId="10" fillId="0" borderId="51" xfId="7" applyFont="1" applyBorder="1" applyAlignment="1">
      <alignment horizontal="center" vertical="center" textRotation="255" wrapText="1"/>
    </xf>
    <xf numFmtId="178" fontId="10" fillId="0" borderId="44" xfId="7" applyNumberFormat="1" applyFont="1" applyBorder="1" applyAlignment="1">
      <alignment horizontal="center" vertical="center"/>
    </xf>
    <xf numFmtId="178" fontId="10" fillId="0" borderId="61" xfId="7" applyNumberFormat="1" applyFont="1" applyBorder="1" applyAlignment="1">
      <alignment horizontal="center" vertical="center"/>
    </xf>
    <xf numFmtId="178" fontId="10" fillId="0" borderId="110" xfId="7" applyNumberFormat="1" applyFont="1" applyBorder="1" applyAlignment="1">
      <alignment horizontal="center" vertical="center"/>
    </xf>
    <xf numFmtId="178" fontId="10" fillId="0" borderId="111" xfId="7" applyNumberFormat="1" applyFont="1" applyBorder="1" applyAlignment="1">
      <alignment horizontal="center" vertical="center"/>
    </xf>
    <xf numFmtId="178" fontId="10" fillId="0" borderId="58" xfId="7" applyNumberFormat="1" applyFont="1" applyBorder="1" applyAlignment="1">
      <alignment horizontal="center" vertical="center"/>
    </xf>
    <xf numFmtId="178" fontId="10" fillId="0" borderId="48" xfId="7" applyNumberFormat="1" applyFont="1" applyBorder="1" applyAlignment="1">
      <alignment horizontal="center" vertical="center"/>
    </xf>
    <xf numFmtId="178" fontId="10" fillId="0" borderId="112" xfId="7" applyNumberFormat="1" applyFont="1" applyBorder="1" applyAlignment="1">
      <alignment horizontal="center" vertical="center"/>
    </xf>
    <xf numFmtId="178" fontId="10" fillId="0" borderId="104" xfId="7" applyNumberFormat="1" applyFont="1" applyBorder="1" applyAlignment="1">
      <alignment horizontal="center" vertical="center"/>
    </xf>
    <xf numFmtId="0" fontId="10" fillId="0" borderId="49" xfId="7" applyFont="1" applyBorder="1" applyAlignment="1">
      <alignment horizontal="center" vertical="center" textRotation="255" wrapText="1"/>
    </xf>
    <xf numFmtId="0" fontId="10" fillId="0" borderId="50" xfId="7" applyFont="1" applyBorder="1" applyAlignment="1">
      <alignment horizontal="center" vertical="distributed" textRotation="255" wrapText="1"/>
    </xf>
    <xf numFmtId="0" fontId="10" fillId="0" borderId="49" xfId="7" applyFont="1" applyBorder="1" applyAlignment="1">
      <alignment horizontal="center" vertical="distributed" textRotation="255" wrapText="1"/>
    </xf>
    <xf numFmtId="178" fontId="10" fillId="0" borderId="62" xfId="7" applyNumberFormat="1" applyFont="1" applyBorder="1" applyAlignment="1">
      <alignment horizontal="right" vertical="center"/>
    </xf>
    <xf numFmtId="0" fontId="10" fillId="0" borderId="65" xfId="7" applyFont="1" applyBorder="1" applyAlignment="1">
      <alignment horizontal="center" vertical="center"/>
    </xf>
    <xf numFmtId="0" fontId="10" fillId="0" borderId="48" xfId="7" applyFont="1" applyBorder="1" applyAlignment="1">
      <alignment horizontal="center" vertical="distributed" textRotation="255" wrapText="1"/>
    </xf>
    <xf numFmtId="0" fontId="10" fillId="0" borderId="104" xfId="7" applyFont="1" applyBorder="1" applyAlignment="1">
      <alignment horizontal="center" vertical="distributed" textRotation="255" wrapText="1"/>
    </xf>
    <xf numFmtId="0" fontId="10" fillId="0" borderId="69" xfId="7" applyFont="1" applyBorder="1" applyAlignment="1">
      <alignment horizontal="center" vertical="center"/>
    </xf>
    <xf numFmtId="0" fontId="10" fillId="0" borderId="70" xfId="7" applyFont="1" applyBorder="1" applyAlignment="1">
      <alignment horizontal="center" vertical="center"/>
    </xf>
    <xf numFmtId="0" fontId="10" fillId="0" borderId="71" xfId="7" applyFont="1" applyBorder="1" applyAlignment="1">
      <alignment horizontal="center" vertical="center"/>
    </xf>
    <xf numFmtId="0" fontId="10" fillId="0" borderId="72" xfId="7" applyFont="1" applyBorder="1" applyAlignment="1">
      <alignment horizontal="center" vertical="center"/>
    </xf>
    <xf numFmtId="178" fontId="10" fillId="0" borderId="74" xfId="7" applyNumberFormat="1" applyFont="1" applyBorder="1" applyAlignment="1">
      <alignment horizontal="center" vertical="center"/>
    </xf>
    <xf numFmtId="178" fontId="10" fillId="0" borderId="64" xfId="7" applyNumberFormat="1" applyFont="1" applyBorder="1" applyAlignment="1">
      <alignment horizontal="center" vertical="center"/>
    </xf>
    <xf numFmtId="0" fontId="10" fillId="0" borderId="113" xfId="7" applyFont="1" applyBorder="1" applyAlignment="1">
      <alignment horizontal="center" vertical="center"/>
    </xf>
    <xf numFmtId="0" fontId="10" fillId="0" borderId="17" xfId="7" applyFont="1" applyBorder="1" applyAlignment="1">
      <alignment horizontal="right" vertical="center"/>
    </xf>
    <xf numFmtId="0" fontId="10" fillId="0" borderId="19" xfId="7" applyFont="1" applyBorder="1" applyAlignment="1">
      <alignment horizontal="center" vertical="distributed" textRotation="255" wrapText="1"/>
    </xf>
    <xf numFmtId="0" fontId="10" fillId="0" borderId="11" xfId="7" applyFont="1" applyBorder="1" applyAlignment="1">
      <alignment horizontal="center" vertical="distributed" textRotation="255" wrapText="1"/>
    </xf>
    <xf numFmtId="0" fontId="10" fillId="0" borderId="0" xfId="7" applyFont="1" applyAlignment="1">
      <alignment horizontal="center" vertical="center" textRotation="255" wrapText="1"/>
    </xf>
    <xf numFmtId="0" fontId="10" fillId="0" borderId="78" xfId="7" applyFont="1" applyBorder="1" applyAlignment="1">
      <alignment horizontal="center" vertical="center"/>
    </xf>
    <xf numFmtId="0" fontId="10" fillId="0" borderId="80" xfId="7" applyFont="1" applyBorder="1" applyAlignment="1">
      <alignment horizontal="center" vertical="center"/>
    </xf>
    <xf numFmtId="0" fontId="10" fillId="0" borderId="82" xfId="7" applyFont="1" applyBorder="1" applyAlignment="1">
      <alignment horizontal="center" vertical="center"/>
    </xf>
    <xf numFmtId="0" fontId="10" fillId="0" borderId="84" xfId="7" applyFont="1" applyBorder="1" applyAlignment="1">
      <alignment horizontal="center" vertical="center"/>
    </xf>
    <xf numFmtId="0" fontId="11" fillId="0" borderId="9" xfId="7" applyFont="1" applyBorder="1" applyAlignment="1">
      <alignment horizontal="center" vertical="center"/>
    </xf>
    <xf numFmtId="0" fontId="11" fillId="0" borderId="4" xfId="7" applyFont="1" applyBorder="1" applyAlignment="1">
      <alignment horizontal="center" vertical="center"/>
    </xf>
    <xf numFmtId="0" fontId="10" fillId="0" borderId="12" xfId="7" applyFont="1" applyBorder="1" applyAlignment="1">
      <alignment horizontal="center" vertical="center"/>
    </xf>
    <xf numFmtId="0" fontId="10" fillId="0" borderId="0" xfId="7" applyFont="1" applyAlignment="1">
      <alignment wrapText="1"/>
    </xf>
    <xf numFmtId="0" fontId="10" fillId="0" borderId="95" xfId="7" applyFont="1" applyBorder="1" applyAlignment="1">
      <alignment horizontal="center" vertical="center"/>
    </xf>
    <xf numFmtId="0" fontId="10" fillId="0" borderId="32" xfId="7" applyFont="1" applyBorder="1" applyAlignment="1">
      <alignment wrapText="1"/>
    </xf>
    <xf numFmtId="0" fontId="34" fillId="0" borderId="42" xfId="7" applyFont="1" applyBorder="1" applyAlignment="1">
      <alignment horizontal="center" vertical="center"/>
    </xf>
    <xf numFmtId="0" fontId="34" fillId="0" borderId="12" xfId="7" applyFont="1" applyBorder="1" applyAlignment="1">
      <alignment horizontal="center" vertical="center"/>
    </xf>
    <xf numFmtId="0" fontId="34" fillId="0" borderId="40" xfId="7" applyFont="1" applyBorder="1" applyAlignment="1">
      <alignment horizontal="center" vertical="center"/>
    </xf>
    <xf numFmtId="0" fontId="34" fillId="0" borderId="17" xfId="7" applyFont="1" applyBorder="1" applyAlignment="1">
      <alignment horizontal="center" vertical="center"/>
    </xf>
    <xf numFmtId="0" fontId="34" fillId="0" borderId="32" xfId="7" applyFont="1" applyBorder="1" applyAlignment="1">
      <alignment horizontal="center" vertical="center"/>
    </xf>
    <xf numFmtId="0" fontId="34" fillId="0" borderId="20" xfId="7" applyFont="1" applyBorder="1" applyAlignment="1">
      <alignment horizontal="center" vertical="center"/>
    </xf>
    <xf numFmtId="0" fontId="34" fillId="0" borderId="2" xfId="7" applyFont="1" applyBorder="1" applyAlignment="1">
      <alignment horizontal="center" vertical="center"/>
    </xf>
    <xf numFmtId="0" fontId="11" fillId="0" borderId="18" xfId="7" applyFont="1" applyBorder="1" applyAlignment="1">
      <alignment horizontal="center" vertical="center"/>
    </xf>
    <xf numFmtId="0" fontId="11" fillId="0" borderId="10" xfId="7" applyFont="1" applyBorder="1" applyAlignment="1">
      <alignment horizontal="center" vertical="center"/>
    </xf>
    <xf numFmtId="0" fontId="10" fillId="0" borderId="18" xfId="7" applyFont="1" applyBorder="1" applyAlignment="1">
      <alignment horizontal="center" vertical="center"/>
    </xf>
    <xf numFmtId="0" fontId="10" fillId="0" borderId="10" xfId="7" applyFont="1" applyBorder="1" applyAlignment="1">
      <alignment horizontal="center" vertical="center"/>
    </xf>
    <xf numFmtId="0" fontId="10" fillId="0" borderId="30" xfId="7" applyFont="1" applyBorder="1" applyAlignment="1">
      <alignment horizontal="center" vertical="center"/>
    </xf>
    <xf numFmtId="0" fontId="10" fillId="0" borderId="20" xfId="7" applyFont="1" applyBorder="1" applyAlignment="1">
      <alignment horizontal="center" vertical="center"/>
    </xf>
    <xf numFmtId="178" fontId="34" fillId="0" borderId="0" xfId="7" applyNumberFormat="1" applyFont="1" applyAlignment="1">
      <alignment horizontal="center" vertical="center"/>
    </xf>
    <xf numFmtId="178" fontId="34" fillId="0" borderId="12" xfId="7" applyNumberFormat="1" applyFont="1" applyBorder="1" applyAlignment="1">
      <alignment horizontal="center" vertical="center"/>
    </xf>
    <xf numFmtId="0" fontId="12" fillId="0" borderId="7" xfId="7" applyFont="1" applyBorder="1" applyAlignment="1">
      <alignment horizontal="center" vertical="center"/>
    </xf>
    <xf numFmtId="0" fontId="12" fillId="0" borderId="12" xfId="7" applyFont="1" applyBorder="1" applyAlignment="1">
      <alignment horizontal="center" vertical="center"/>
    </xf>
    <xf numFmtId="178" fontId="12" fillId="0" borderId="29" xfId="7" applyNumberFormat="1" applyFont="1" applyBorder="1" applyAlignment="1">
      <alignment horizontal="center" vertical="center"/>
    </xf>
    <xf numFmtId="178" fontId="12" fillId="0" borderId="0" xfId="7" applyNumberFormat="1" applyFont="1" applyAlignment="1">
      <alignment horizontal="center" vertical="center"/>
    </xf>
    <xf numFmtId="178" fontId="12" fillId="0" borderId="7" xfId="7" applyNumberFormat="1" applyFont="1" applyBorder="1" applyAlignment="1">
      <alignment horizontal="center" vertical="center"/>
    </xf>
    <xf numFmtId="178" fontId="12" fillId="0" borderId="12" xfId="7" applyNumberFormat="1" applyFont="1" applyBorder="1" applyAlignment="1">
      <alignment horizontal="center" vertical="center"/>
    </xf>
    <xf numFmtId="0" fontId="34" fillId="0" borderId="95" xfId="7" applyFont="1" applyBorder="1" applyAlignment="1">
      <alignment horizontal="center" vertical="center"/>
    </xf>
    <xf numFmtId="178" fontId="34" fillId="0" borderId="92" xfId="7" applyNumberFormat="1" applyFont="1" applyBorder="1" applyAlignment="1">
      <alignment horizontal="center" vertical="center"/>
    </xf>
    <xf numFmtId="178" fontId="34" fillId="0" borderId="95" xfId="7" applyNumberFormat="1" applyFont="1" applyBorder="1" applyAlignment="1">
      <alignment horizontal="center" vertical="center"/>
    </xf>
    <xf numFmtId="0" fontId="1" fillId="0" borderId="0" xfId="7" applyAlignment="1">
      <alignment horizontal="center"/>
    </xf>
    <xf numFmtId="0" fontId="14" fillId="0" borderId="0" xfId="7" applyFont="1" applyAlignment="1">
      <alignment horizontal="center"/>
    </xf>
    <xf numFmtId="0" fontId="10" fillId="0" borderId="42" xfId="7" applyFont="1" applyBorder="1" applyAlignment="1">
      <alignment horizontal="center" vertical="center"/>
    </xf>
    <xf numFmtId="0" fontId="10" fillId="0" borderId="0" xfId="7" applyFont="1" applyAlignment="1">
      <alignment horizontal="left" vertical="center" wrapText="1"/>
    </xf>
    <xf numFmtId="0" fontId="34" fillId="0" borderId="9" xfId="7" applyFont="1" applyBorder="1" applyAlignment="1">
      <alignment horizontal="center" vertical="center" shrinkToFit="1"/>
    </xf>
    <xf numFmtId="0" fontId="34" fillId="0" borderId="4" xfId="7" applyFont="1" applyBorder="1" applyAlignment="1">
      <alignment horizontal="center" vertical="center" shrinkToFit="1"/>
    </xf>
    <xf numFmtId="0" fontId="11" fillId="0" borderId="6" xfId="7" applyFont="1" applyBorder="1" applyAlignment="1">
      <alignment horizontal="center" vertical="center" shrinkToFit="1"/>
    </xf>
    <xf numFmtId="0" fontId="29" fillId="0" borderId="5" xfId="11" applyFont="1" applyBorder="1" applyAlignment="1">
      <alignment horizontal="center" vertical="center"/>
    </xf>
    <xf numFmtId="0" fontId="29" fillId="0" borderId="9" xfId="11" applyFont="1" applyBorder="1" applyAlignment="1">
      <alignment horizontal="center" vertical="center" wrapText="1"/>
    </xf>
    <xf numFmtId="0" fontId="29" fillId="0" borderId="6" xfId="11" applyFont="1" applyBorder="1" applyAlignment="1">
      <alignment horizontal="center" vertical="center"/>
    </xf>
    <xf numFmtId="0" fontId="29" fillId="0" borderId="3" xfId="11" applyFont="1" applyBorder="1" applyAlignment="1">
      <alignment horizontal="right" vertical="center"/>
    </xf>
    <xf numFmtId="0" fontId="29" fillId="0" borderId="3" xfId="11" applyFont="1" applyBorder="1" applyAlignment="1">
      <alignment horizontal="center" vertical="center" wrapText="1"/>
    </xf>
    <xf numFmtId="0" fontId="30" fillId="0" borderId="6" xfId="11" applyFont="1" applyBorder="1" applyAlignment="1">
      <alignment horizontal="center" vertical="center" wrapText="1"/>
    </xf>
    <xf numFmtId="0" fontId="25" fillId="0" borderId="3" xfId="11" applyFont="1" applyBorder="1" applyAlignment="1">
      <alignment horizontal="center" vertical="center" wrapText="1"/>
    </xf>
    <xf numFmtId="0" fontId="25" fillId="0" borderId="30" xfId="11" applyFont="1" applyBorder="1" applyAlignment="1">
      <alignment horizontal="center" vertical="center" wrapText="1" shrinkToFit="1"/>
    </xf>
    <xf numFmtId="0" fontId="25" fillId="0" borderId="7" xfId="11" applyFont="1" applyBorder="1" applyAlignment="1">
      <alignment horizontal="center" vertical="center" wrapText="1" shrinkToFit="1"/>
    </xf>
    <xf numFmtId="0" fontId="25" fillId="0" borderId="20" xfId="11" applyFont="1" applyBorder="1" applyAlignment="1">
      <alignment horizontal="center" vertical="center" wrapText="1" shrinkToFit="1"/>
    </xf>
    <xf numFmtId="0" fontId="25" fillId="0" borderId="40" xfId="11" applyFont="1" applyBorder="1" applyAlignment="1">
      <alignment horizontal="center" vertical="center" wrapText="1" shrinkToFit="1"/>
    </xf>
    <xf numFmtId="0" fontId="29" fillId="0" borderId="30" xfId="11" applyFont="1" applyBorder="1" applyAlignment="1">
      <alignment horizontal="center" vertical="center" wrapText="1" shrinkToFit="1"/>
    </xf>
    <xf numFmtId="0" fontId="29" fillId="0" borderId="7" xfId="11" applyFont="1" applyBorder="1" applyAlignment="1">
      <alignment horizontal="center" vertical="center" wrapText="1" shrinkToFit="1"/>
    </xf>
    <xf numFmtId="0" fontId="29" fillId="0" borderId="20" xfId="11" applyFont="1" applyBorder="1" applyAlignment="1">
      <alignment horizontal="center" vertical="center" wrapText="1" shrinkToFit="1"/>
    </xf>
    <xf numFmtId="0" fontId="29" fillId="0" borderId="40" xfId="11" applyFont="1" applyBorder="1" applyAlignment="1">
      <alignment horizontal="center" vertical="center" wrapText="1" shrinkToFit="1"/>
    </xf>
    <xf numFmtId="0" fontId="29" fillId="0" borderId="5" xfId="9" applyFont="1" applyBorder="1" applyAlignment="1">
      <alignment horizontal="center" vertical="center"/>
    </xf>
    <xf numFmtId="0" fontId="29" fillId="0" borderId="4" xfId="9" applyFont="1" applyBorder="1" applyAlignment="1">
      <alignment horizontal="center" vertical="center"/>
    </xf>
    <xf numFmtId="0" fontId="10" fillId="0" borderId="102" xfId="7" applyFont="1" applyBorder="1" applyAlignment="1">
      <alignment horizontal="center" vertical="center"/>
    </xf>
    <xf numFmtId="0" fontId="10" fillId="0" borderId="101" xfId="7" applyFont="1" applyBorder="1" applyAlignment="1">
      <alignment horizontal="center" vertical="center"/>
    </xf>
    <xf numFmtId="0" fontId="10" fillId="0" borderId="100" xfId="7" applyFont="1" applyBorder="1" applyAlignment="1">
      <alignment horizontal="center" vertical="center"/>
    </xf>
    <xf numFmtId="0" fontId="10" fillId="0" borderId="103" xfId="7" applyFont="1" applyBorder="1" applyAlignment="1">
      <alignment horizontal="center" vertical="center"/>
    </xf>
    <xf numFmtId="0" fontId="10" fillId="0" borderId="17" xfId="7" applyFont="1" applyBorder="1" applyAlignment="1">
      <alignment horizontal="center" vertical="center" wrapText="1"/>
    </xf>
    <xf numFmtId="0" fontId="10" fillId="0" borderId="11" xfId="7" applyFont="1" applyBorder="1" applyAlignment="1">
      <alignment horizontal="center" vertical="center" wrapText="1"/>
    </xf>
    <xf numFmtId="0" fontId="10" fillId="0" borderId="20" xfId="7" applyFont="1" applyBorder="1" applyAlignment="1">
      <alignment horizontal="center" vertical="center" wrapText="1"/>
    </xf>
    <xf numFmtId="0" fontId="10" fillId="0" borderId="102" xfId="7" applyFont="1" applyBorder="1" applyAlignment="1">
      <alignment horizontal="center" vertical="center" wrapText="1"/>
    </xf>
    <xf numFmtId="0" fontId="10" fillId="0" borderId="101" xfId="7" applyFont="1" applyBorder="1" applyAlignment="1">
      <alignment horizontal="center" vertical="center" wrapText="1"/>
    </xf>
    <xf numFmtId="0" fontId="10" fillId="0" borderId="100" xfId="7" applyFont="1" applyBorder="1" applyAlignment="1">
      <alignment horizontal="center" vertical="center" wrapText="1"/>
    </xf>
    <xf numFmtId="0" fontId="10" fillId="0" borderId="4" xfId="20" applyFont="1" applyBorder="1" applyAlignment="1">
      <alignment horizontal="center" vertical="center"/>
    </xf>
    <xf numFmtId="0" fontId="10" fillId="0" borderId="22" xfId="20" applyFont="1" applyBorder="1" applyAlignment="1">
      <alignment horizontal="center" vertical="center"/>
    </xf>
    <xf numFmtId="0" fontId="10" fillId="0" borderId="5" xfId="20" applyFont="1" applyBorder="1" applyAlignment="1">
      <alignment horizontal="center" vertical="center"/>
    </xf>
    <xf numFmtId="0" fontId="10" fillId="0" borderId="17" xfId="20" applyFont="1" applyBorder="1" applyAlignment="1">
      <alignment horizontal="center" vertical="center" textRotation="255"/>
    </xf>
    <xf numFmtId="0" fontId="10" fillId="0" borderId="11" xfId="20" applyFont="1" applyBorder="1" applyAlignment="1">
      <alignment horizontal="center" vertical="center" textRotation="255"/>
    </xf>
    <xf numFmtId="0" fontId="10" fillId="0" borderId="20" xfId="20" applyFont="1" applyBorder="1" applyAlignment="1">
      <alignment horizontal="center" vertical="center" textRotation="255"/>
    </xf>
    <xf numFmtId="0" fontId="10" fillId="0" borderId="3" xfId="20" applyFont="1" applyBorder="1" applyAlignment="1">
      <alignment horizontal="center" vertical="center"/>
    </xf>
    <xf numFmtId="0" fontId="10" fillId="0" borderId="23" xfId="20" applyFont="1" applyBorder="1" applyAlignment="1">
      <alignment horizontal="center" vertical="center"/>
    </xf>
    <xf numFmtId="0" fontId="10" fillId="0" borderId="24" xfId="20" applyFont="1" applyBorder="1" applyAlignment="1">
      <alignment horizontal="center" vertical="center"/>
    </xf>
    <xf numFmtId="0" fontId="10" fillId="0" borderId="18" xfId="20" applyFont="1" applyBorder="1" applyAlignment="1">
      <alignment horizontal="center" vertical="distributed" textRotation="255" wrapText="1"/>
    </xf>
    <xf numFmtId="0" fontId="10" fillId="0" borderId="19" xfId="20" applyFont="1" applyBorder="1" applyAlignment="1">
      <alignment horizontal="center" vertical="distributed" textRotation="255" wrapText="1"/>
    </xf>
    <xf numFmtId="0" fontId="10" fillId="0" borderId="10" xfId="20" applyFont="1" applyBorder="1" applyAlignment="1">
      <alignment horizontal="center" vertical="distributed" textRotation="255" wrapText="1"/>
    </xf>
    <xf numFmtId="0" fontId="10" fillId="0" borderId="18" xfId="20" applyFont="1" applyBorder="1" applyAlignment="1">
      <alignment horizontal="center" vertical="distributed" wrapText="1"/>
    </xf>
    <xf numFmtId="0" fontId="10" fillId="0" borderId="19" xfId="20" applyFont="1" applyBorder="1" applyAlignment="1">
      <alignment horizontal="center" vertical="distributed" wrapText="1"/>
    </xf>
    <xf numFmtId="0" fontId="10" fillId="0" borderId="10" xfId="20" applyFont="1" applyBorder="1" applyAlignment="1">
      <alignment horizontal="center" vertical="distributed" wrapText="1"/>
    </xf>
    <xf numFmtId="0" fontId="10" fillId="0" borderId="8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34" fillId="0" borderId="17" xfId="7" applyFont="1" applyBorder="1" applyAlignment="1">
      <alignment horizontal="center" vertical="center" shrinkToFit="1"/>
    </xf>
    <xf numFmtId="0" fontId="10" fillId="0" borderId="0" xfId="7" applyFont="1" applyAlignment="1">
      <alignment vertical="top" wrapText="1"/>
    </xf>
    <xf numFmtId="0" fontId="10" fillId="0" borderId="0" xfId="7" applyFont="1" applyAlignment="1">
      <alignment horizontal="left" wrapText="1"/>
    </xf>
    <xf numFmtId="0" fontId="10" fillId="0" borderId="19" xfId="7" applyFont="1" applyBorder="1" applyAlignment="1">
      <alignment horizontal="center" vertical="center" shrinkToFit="1"/>
    </xf>
    <xf numFmtId="0" fontId="10" fillId="0" borderId="10" xfId="7" applyFont="1" applyBorder="1" applyAlignment="1">
      <alignment horizontal="center" vertical="center" shrinkToFit="1"/>
    </xf>
    <xf numFmtId="0" fontId="34" fillId="0" borderId="5" xfId="7" applyFont="1" applyBorder="1" applyAlignment="1">
      <alignment horizontal="center" vertical="center"/>
    </xf>
    <xf numFmtId="0" fontId="11" fillId="0" borderId="21" xfId="7" applyFont="1" applyBorder="1" applyAlignment="1">
      <alignment horizontal="center" vertical="center" shrinkToFit="1"/>
    </xf>
    <xf numFmtId="0" fontId="11" fillId="0" borderId="19" xfId="7" applyFont="1" applyBorder="1" applyAlignment="1">
      <alignment horizontal="center" vertical="center" shrinkToFit="1"/>
    </xf>
    <xf numFmtId="0" fontId="11" fillId="0" borderId="10" xfId="7" applyFont="1" applyBorder="1" applyAlignment="1">
      <alignment horizontal="center" vertical="center" shrinkToFit="1"/>
    </xf>
    <xf numFmtId="0" fontId="10" fillId="0" borderId="4" xfId="7" applyFont="1" applyBorder="1" applyAlignment="1">
      <alignment horizontal="center" vertical="center" shrinkToFit="1"/>
    </xf>
    <xf numFmtId="0" fontId="10" fillId="0" borderId="5" xfId="7" applyFont="1" applyBorder="1" applyAlignment="1">
      <alignment horizontal="center" vertical="center" shrinkToFit="1"/>
    </xf>
    <xf numFmtId="0" fontId="10" fillId="0" borderId="22" xfId="7" applyFont="1" applyBorder="1" applyAlignment="1">
      <alignment horizontal="center" vertical="center" shrinkToFit="1"/>
    </xf>
    <xf numFmtId="0" fontId="10" fillId="0" borderId="3" xfId="7" applyFont="1" applyBorder="1" applyAlignment="1">
      <alignment horizontal="center" vertical="center" shrinkToFit="1"/>
    </xf>
    <xf numFmtId="0" fontId="10" fillId="0" borderId="23" xfId="7" applyFont="1" applyBorder="1" applyAlignment="1">
      <alignment horizontal="center" vertical="center" shrinkToFit="1"/>
    </xf>
    <xf numFmtId="0" fontId="10" fillId="0" borderId="24" xfId="7" applyFont="1" applyBorder="1" applyAlignment="1">
      <alignment horizontal="center" vertical="center" shrinkToFit="1"/>
    </xf>
    <xf numFmtId="0" fontId="10" fillId="0" borderId="21" xfId="7" applyFont="1" applyBorder="1" applyAlignment="1">
      <alignment horizontal="center" vertical="center"/>
    </xf>
  </cellXfs>
  <cellStyles count="22">
    <cellStyle name="Excel Built-in Comma [0] 1" xfId="18" xr:uid="{00000000-0005-0000-0000-000000000000}"/>
    <cellStyle name="パーセント 2" xfId="1" xr:uid="{00000000-0005-0000-0000-000001000000}"/>
    <cellStyle name="桁区切り" xfId="19" builtinId="6"/>
    <cellStyle name="桁区切り 2" xfId="2" xr:uid="{00000000-0005-0000-0000-000003000000}"/>
    <cellStyle name="桁区切り 2 2" xfId="3" xr:uid="{00000000-0005-0000-0000-000004000000}"/>
    <cellStyle name="桁区切り 3" xfId="4" xr:uid="{00000000-0005-0000-0000-000005000000}"/>
    <cellStyle name="桁区切り 3 2" xfId="5" xr:uid="{00000000-0005-0000-0000-000006000000}"/>
    <cellStyle name="桁区切り 3 2 2" xfId="6" xr:uid="{00000000-0005-0000-0000-000007000000}"/>
    <cellStyle name="標準" xfId="0" builtinId="0"/>
    <cellStyle name="標準 2" xfId="7" xr:uid="{00000000-0005-0000-0000-000009000000}"/>
    <cellStyle name="標準 2 2" xfId="8" xr:uid="{00000000-0005-0000-0000-00000A000000}"/>
    <cellStyle name="標準 2 3 2" xfId="21" xr:uid="{596ABCC7-BBF1-4CAF-A60E-CB250BC3519A}"/>
    <cellStyle name="標準 2 4" xfId="20" xr:uid="{DC156C5F-B60F-4AF3-A957-373FD73D6B49}"/>
    <cellStyle name="標準 3" xfId="9" xr:uid="{00000000-0005-0000-0000-00000B000000}"/>
    <cellStyle name="標準 3 2" xfId="10" xr:uid="{00000000-0005-0000-0000-00000C000000}"/>
    <cellStyle name="標準 3 3" xfId="11" xr:uid="{00000000-0005-0000-0000-00000D000000}"/>
    <cellStyle name="標準 4" xfId="12" xr:uid="{00000000-0005-0000-0000-00000E000000}"/>
    <cellStyle name="標準_15-41　ヒブ 予防接種実施成績、区別" xfId="13" xr:uid="{00000000-0005-0000-0000-00000F000000}"/>
    <cellStyle name="標準_A 2" xfId="14" xr:uid="{00000000-0005-0000-0000-000010000000}"/>
    <cellStyle name="標準_Sheet1 2" xfId="15" xr:uid="{00000000-0005-0000-0000-000011000000}"/>
    <cellStyle name="標準_年報" xfId="17" xr:uid="{00000000-0005-0000-0000-000012000000}"/>
    <cellStyle name="標準_平成16年度用資料" xfId="16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alcChain" Target="calcChai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66600</xdr:colOff>
      <xdr:row>11</xdr:row>
      <xdr:rowOff>66600</xdr:rowOff>
    </xdr:from>
    <xdr:to>
      <xdr:col>1</xdr:col>
      <xdr:colOff>141480</xdr:colOff>
      <xdr:row>15</xdr:row>
      <xdr:rowOff>150840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415800" y="1714320"/>
          <a:ext cx="74880" cy="69408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17</xdr:row>
      <xdr:rowOff>66600</xdr:rowOff>
    </xdr:from>
    <xdr:to>
      <xdr:col>1</xdr:col>
      <xdr:colOff>141480</xdr:colOff>
      <xdr:row>21</xdr:row>
      <xdr:rowOff>150840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415800" y="2571840"/>
          <a:ext cx="74880" cy="69372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29</xdr:row>
      <xdr:rowOff>66600</xdr:rowOff>
    </xdr:from>
    <xdr:to>
      <xdr:col>1</xdr:col>
      <xdr:colOff>141480</xdr:colOff>
      <xdr:row>33</xdr:row>
      <xdr:rowOff>150840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415800" y="4286160"/>
          <a:ext cx="74880" cy="69372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35</xdr:row>
      <xdr:rowOff>66600</xdr:rowOff>
    </xdr:from>
    <xdr:to>
      <xdr:col>1</xdr:col>
      <xdr:colOff>141480</xdr:colOff>
      <xdr:row>39</xdr:row>
      <xdr:rowOff>150840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>
          <a:off x="415800" y="5143320"/>
          <a:ext cx="74880" cy="69408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5</xdr:row>
      <xdr:rowOff>66600</xdr:rowOff>
    </xdr:from>
    <xdr:to>
      <xdr:col>1</xdr:col>
      <xdr:colOff>141480</xdr:colOff>
      <xdr:row>9</xdr:row>
      <xdr:rowOff>150840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415800" y="857160"/>
          <a:ext cx="74880" cy="69372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23</xdr:row>
      <xdr:rowOff>66600</xdr:rowOff>
    </xdr:from>
    <xdr:to>
      <xdr:col>1</xdr:col>
      <xdr:colOff>141480</xdr:colOff>
      <xdr:row>27</xdr:row>
      <xdr:rowOff>150840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/>
      </xdr:nvSpPr>
      <xdr:spPr>
        <a:xfrm>
          <a:off x="415800" y="3429000"/>
          <a:ext cx="74880" cy="69372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11</xdr:row>
      <xdr:rowOff>66600</xdr:rowOff>
    </xdr:from>
    <xdr:to>
      <xdr:col>1</xdr:col>
      <xdr:colOff>141480</xdr:colOff>
      <xdr:row>15</xdr:row>
      <xdr:rowOff>150840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440C18F3-4D60-4E0C-9018-FE03A7D86B3D}"/>
            </a:ext>
          </a:extLst>
        </xdr:cNvPr>
        <xdr:cNvSpPr/>
      </xdr:nvSpPr>
      <xdr:spPr>
        <a:xfrm>
          <a:off x="447600" y="1714425"/>
          <a:ext cx="74880" cy="69384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17</xdr:row>
      <xdr:rowOff>66600</xdr:rowOff>
    </xdr:from>
    <xdr:to>
      <xdr:col>1</xdr:col>
      <xdr:colOff>141480</xdr:colOff>
      <xdr:row>21</xdr:row>
      <xdr:rowOff>150840</xdr:rowOff>
    </xdr:to>
    <xdr:sp macro="" textlink="">
      <xdr:nvSpPr>
        <xdr:cNvPr id="9" name="AutoShape 3">
          <a:extLst>
            <a:ext uri="{FF2B5EF4-FFF2-40B4-BE49-F238E27FC236}">
              <a16:creationId xmlns:a16="http://schemas.microsoft.com/office/drawing/2014/main" id="{194EE2B8-C182-45F1-BC17-207C2A43FE89}"/>
            </a:ext>
          </a:extLst>
        </xdr:cNvPr>
        <xdr:cNvSpPr/>
      </xdr:nvSpPr>
      <xdr:spPr>
        <a:xfrm>
          <a:off x="447600" y="2571675"/>
          <a:ext cx="74880" cy="69384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29</xdr:row>
      <xdr:rowOff>66600</xdr:rowOff>
    </xdr:from>
    <xdr:to>
      <xdr:col>1</xdr:col>
      <xdr:colOff>141480</xdr:colOff>
      <xdr:row>33</xdr:row>
      <xdr:rowOff>150840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49BBA1AE-BC0B-4735-BE76-BD2EC89E36D1}"/>
            </a:ext>
          </a:extLst>
        </xdr:cNvPr>
        <xdr:cNvSpPr/>
      </xdr:nvSpPr>
      <xdr:spPr>
        <a:xfrm>
          <a:off x="447600" y="4286175"/>
          <a:ext cx="74880" cy="69384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35</xdr:row>
      <xdr:rowOff>66600</xdr:rowOff>
    </xdr:from>
    <xdr:to>
      <xdr:col>1</xdr:col>
      <xdr:colOff>141480</xdr:colOff>
      <xdr:row>39</xdr:row>
      <xdr:rowOff>150840</xdr:rowOff>
    </xdr:to>
    <xdr:sp macro="" textlink="">
      <xdr:nvSpPr>
        <xdr:cNvPr id="11" name="AutoShape 6">
          <a:extLst>
            <a:ext uri="{FF2B5EF4-FFF2-40B4-BE49-F238E27FC236}">
              <a16:creationId xmlns:a16="http://schemas.microsoft.com/office/drawing/2014/main" id="{29077CAD-6D75-4E51-950F-6C967E3A1E7A}"/>
            </a:ext>
          </a:extLst>
        </xdr:cNvPr>
        <xdr:cNvSpPr/>
      </xdr:nvSpPr>
      <xdr:spPr>
        <a:xfrm>
          <a:off x="447600" y="5143425"/>
          <a:ext cx="74880" cy="69384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5</xdr:row>
      <xdr:rowOff>66600</xdr:rowOff>
    </xdr:from>
    <xdr:to>
      <xdr:col>1</xdr:col>
      <xdr:colOff>141480</xdr:colOff>
      <xdr:row>9</xdr:row>
      <xdr:rowOff>150840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CA2C09DE-DD3C-490E-82C8-BEEDC662F1FD}"/>
            </a:ext>
          </a:extLst>
        </xdr:cNvPr>
        <xdr:cNvSpPr/>
      </xdr:nvSpPr>
      <xdr:spPr>
        <a:xfrm>
          <a:off x="447600" y="857175"/>
          <a:ext cx="74880" cy="69384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23</xdr:row>
      <xdr:rowOff>66600</xdr:rowOff>
    </xdr:from>
    <xdr:to>
      <xdr:col>1</xdr:col>
      <xdr:colOff>141480</xdr:colOff>
      <xdr:row>27</xdr:row>
      <xdr:rowOff>150840</xdr:rowOff>
    </xdr:to>
    <xdr:sp macro="" textlink="">
      <xdr:nvSpPr>
        <xdr:cNvPr id="13" name="AutoShape 6">
          <a:extLst>
            <a:ext uri="{FF2B5EF4-FFF2-40B4-BE49-F238E27FC236}">
              <a16:creationId xmlns:a16="http://schemas.microsoft.com/office/drawing/2014/main" id="{EA20C574-F411-4092-B15E-6799E02177EB}"/>
            </a:ext>
          </a:extLst>
        </xdr:cNvPr>
        <xdr:cNvSpPr/>
      </xdr:nvSpPr>
      <xdr:spPr>
        <a:xfrm>
          <a:off x="447600" y="3428925"/>
          <a:ext cx="74880" cy="693840"/>
        </a:xfrm>
        <a:prstGeom prst="leftBrace">
          <a:avLst>
            <a:gd name="adj1" fmla="val 76042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57240</xdr:colOff>
      <xdr:row>6</xdr:row>
      <xdr:rowOff>57240</xdr:rowOff>
    </xdr:from>
    <xdr:to>
      <xdr:col>1</xdr:col>
      <xdr:colOff>132120</xdr:colOff>
      <xdr:row>7</xdr:row>
      <xdr:rowOff>227160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/>
      </xdr:nvSpPr>
      <xdr:spPr>
        <a:xfrm>
          <a:off x="615960" y="1933560"/>
          <a:ext cx="74880" cy="42732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10</xdr:row>
      <xdr:rowOff>57240</xdr:rowOff>
    </xdr:from>
    <xdr:to>
      <xdr:col>1</xdr:col>
      <xdr:colOff>132120</xdr:colOff>
      <xdr:row>11</xdr:row>
      <xdr:rowOff>227160</xdr:rowOff>
    </xdr:to>
    <xdr:sp macro="" textlink="">
      <xdr:nvSpPr>
        <xdr:cNvPr id="7" name="AutoShape 4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/>
      </xdr:nvSpPr>
      <xdr:spPr>
        <a:xfrm>
          <a:off x="615960" y="296244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12</xdr:row>
      <xdr:rowOff>57240</xdr:rowOff>
    </xdr:from>
    <xdr:to>
      <xdr:col>1</xdr:col>
      <xdr:colOff>132120</xdr:colOff>
      <xdr:row>13</xdr:row>
      <xdr:rowOff>227160</xdr:rowOff>
    </xdr:to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615960" y="347688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20</xdr:row>
      <xdr:rowOff>57240</xdr:rowOff>
    </xdr:from>
    <xdr:to>
      <xdr:col>1</xdr:col>
      <xdr:colOff>132120</xdr:colOff>
      <xdr:row>21</xdr:row>
      <xdr:rowOff>227160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/>
      </xdr:nvSpPr>
      <xdr:spPr>
        <a:xfrm>
          <a:off x="615960" y="553428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4</xdr:row>
      <xdr:rowOff>57240</xdr:rowOff>
    </xdr:from>
    <xdr:to>
      <xdr:col>1</xdr:col>
      <xdr:colOff>132120</xdr:colOff>
      <xdr:row>5</xdr:row>
      <xdr:rowOff>227160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615960" y="141948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14</xdr:row>
      <xdr:rowOff>57240</xdr:rowOff>
    </xdr:from>
    <xdr:to>
      <xdr:col>1</xdr:col>
      <xdr:colOff>132120</xdr:colOff>
      <xdr:row>15</xdr:row>
      <xdr:rowOff>227160</xdr:rowOff>
    </xdr:to>
    <xdr:sp macro="" textlink="">
      <xdr:nvSpPr>
        <xdr:cNvPr id="11" name="AutoShape 6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615960" y="3990960"/>
          <a:ext cx="74880" cy="42732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18</xdr:row>
      <xdr:rowOff>57240</xdr:rowOff>
    </xdr:from>
    <xdr:to>
      <xdr:col>1</xdr:col>
      <xdr:colOff>132120</xdr:colOff>
      <xdr:row>19</xdr:row>
      <xdr:rowOff>227160</xdr:rowOff>
    </xdr:to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615960" y="501984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22</xdr:row>
      <xdr:rowOff>57240</xdr:rowOff>
    </xdr:from>
    <xdr:to>
      <xdr:col>1</xdr:col>
      <xdr:colOff>132120</xdr:colOff>
      <xdr:row>23</xdr:row>
      <xdr:rowOff>227160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615960" y="6048360"/>
          <a:ext cx="74880" cy="42732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24</xdr:row>
      <xdr:rowOff>57240</xdr:rowOff>
    </xdr:from>
    <xdr:to>
      <xdr:col>1</xdr:col>
      <xdr:colOff>132120</xdr:colOff>
      <xdr:row>25</xdr:row>
      <xdr:rowOff>227160</xdr:rowOff>
    </xdr:to>
    <xdr:sp macro="" textlink="">
      <xdr:nvSpPr>
        <xdr:cNvPr id="14" name="AutoShape 1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615960" y="656280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26</xdr:row>
      <xdr:rowOff>57240</xdr:rowOff>
    </xdr:from>
    <xdr:to>
      <xdr:col>1</xdr:col>
      <xdr:colOff>132120</xdr:colOff>
      <xdr:row>27</xdr:row>
      <xdr:rowOff>227160</xdr:rowOff>
    </xdr:to>
    <xdr:sp macro="" textlink="">
      <xdr:nvSpPr>
        <xdr:cNvPr id="15" name="AutoShape 12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615960" y="707724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8</xdr:row>
      <xdr:rowOff>57240</xdr:rowOff>
    </xdr:from>
    <xdr:to>
      <xdr:col>1</xdr:col>
      <xdr:colOff>132120</xdr:colOff>
      <xdr:row>9</xdr:row>
      <xdr:rowOff>227160</xdr:rowOff>
    </xdr:to>
    <xdr:sp macro="" textlink="">
      <xdr:nvSpPr>
        <xdr:cNvPr id="16" name="AutoShape 3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615960" y="244800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16</xdr:row>
      <xdr:rowOff>57240</xdr:rowOff>
    </xdr:from>
    <xdr:to>
      <xdr:col>1</xdr:col>
      <xdr:colOff>132120</xdr:colOff>
      <xdr:row>17</xdr:row>
      <xdr:rowOff>227160</xdr:rowOff>
    </xdr:to>
    <xdr:sp macro="" textlink="">
      <xdr:nvSpPr>
        <xdr:cNvPr id="17" name="AutoShape 7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615960" y="450540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28</xdr:row>
      <xdr:rowOff>57240</xdr:rowOff>
    </xdr:from>
    <xdr:to>
      <xdr:col>1</xdr:col>
      <xdr:colOff>132120</xdr:colOff>
      <xdr:row>29</xdr:row>
      <xdr:rowOff>227160</xdr:rowOff>
    </xdr:to>
    <xdr:sp macro="" textlink="">
      <xdr:nvSpPr>
        <xdr:cNvPr id="18" name="AutoShape 13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615960" y="7591680"/>
          <a:ext cx="74880" cy="426960"/>
        </a:xfrm>
        <a:prstGeom prst="leftBrace">
          <a:avLst>
            <a:gd name="adj1" fmla="val 46875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57240</xdr:colOff>
      <xdr:row>4</xdr:row>
      <xdr:rowOff>57240</xdr:rowOff>
    </xdr:from>
    <xdr:to>
      <xdr:col>1</xdr:col>
      <xdr:colOff>132120</xdr:colOff>
      <xdr:row>5</xdr:row>
      <xdr:rowOff>227160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/>
      </xdr:nvSpPr>
      <xdr:spPr>
        <a:xfrm>
          <a:off x="615960" y="1457280"/>
          <a:ext cx="74880" cy="42732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6</xdr:row>
      <xdr:rowOff>57240</xdr:rowOff>
    </xdr:from>
    <xdr:to>
      <xdr:col>1</xdr:col>
      <xdr:colOff>132120</xdr:colOff>
      <xdr:row>7</xdr:row>
      <xdr:rowOff>227160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/>
      </xdr:nvSpPr>
      <xdr:spPr>
        <a:xfrm>
          <a:off x="615960" y="1971720"/>
          <a:ext cx="74880" cy="42732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8</xdr:row>
      <xdr:rowOff>57240</xdr:rowOff>
    </xdr:from>
    <xdr:to>
      <xdr:col>1</xdr:col>
      <xdr:colOff>132120</xdr:colOff>
      <xdr:row>9</xdr:row>
      <xdr:rowOff>227160</xdr:rowOff>
    </xdr:to>
    <xdr:sp macro="" textlink="">
      <xdr:nvSpPr>
        <xdr:cNvPr id="21" name="AutoShape 3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/>
      </xdr:nvSpPr>
      <xdr:spPr>
        <a:xfrm>
          <a:off x="615960" y="2486160"/>
          <a:ext cx="74880" cy="42696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10</xdr:row>
      <xdr:rowOff>57240</xdr:rowOff>
    </xdr:from>
    <xdr:to>
      <xdr:col>1</xdr:col>
      <xdr:colOff>132120</xdr:colOff>
      <xdr:row>11</xdr:row>
      <xdr:rowOff>227160</xdr:rowOff>
    </xdr:to>
    <xdr:sp macro="" textlink="">
      <xdr:nvSpPr>
        <xdr:cNvPr id="22" name="AutoShape 4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/>
      </xdr:nvSpPr>
      <xdr:spPr>
        <a:xfrm>
          <a:off x="615960" y="3000600"/>
          <a:ext cx="74880" cy="42696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12</xdr:row>
      <xdr:rowOff>57240</xdr:rowOff>
    </xdr:from>
    <xdr:to>
      <xdr:col>1</xdr:col>
      <xdr:colOff>132120</xdr:colOff>
      <xdr:row>13</xdr:row>
      <xdr:rowOff>227160</xdr:rowOff>
    </xdr:to>
    <xdr:sp macro="" textlink="">
      <xdr:nvSpPr>
        <xdr:cNvPr id="23" name="AutoShape 5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/>
      </xdr:nvSpPr>
      <xdr:spPr>
        <a:xfrm>
          <a:off x="615960" y="3514680"/>
          <a:ext cx="74880" cy="42732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14</xdr:row>
      <xdr:rowOff>57240</xdr:rowOff>
    </xdr:from>
    <xdr:to>
      <xdr:col>1</xdr:col>
      <xdr:colOff>132120</xdr:colOff>
      <xdr:row>15</xdr:row>
      <xdr:rowOff>227160</xdr:rowOff>
    </xdr:to>
    <xdr:sp macro="" textlink="">
      <xdr:nvSpPr>
        <xdr:cNvPr id="24" name="AutoShape 6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/>
      </xdr:nvSpPr>
      <xdr:spPr>
        <a:xfrm>
          <a:off x="615960" y="4029120"/>
          <a:ext cx="74880" cy="42732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16</xdr:row>
      <xdr:rowOff>57240</xdr:rowOff>
    </xdr:from>
    <xdr:to>
      <xdr:col>1</xdr:col>
      <xdr:colOff>132120</xdr:colOff>
      <xdr:row>17</xdr:row>
      <xdr:rowOff>227160</xdr:rowOff>
    </xdr:to>
    <xdr:sp macro="" textlink="">
      <xdr:nvSpPr>
        <xdr:cNvPr id="25" name="AutoShape 7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/>
      </xdr:nvSpPr>
      <xdr:spPr>
        <a:xfrm>
          <a:off x="615960" y="4543560"/>
          <a:ext cx="74880" cy="42696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18</xdr:row>
      <xdr:rowOff>57240</xdr:rowOff>
    </xdr:from>
    <xdr:to>
      <xdr:col>1</xdr:col>
      <xdr:colOff>132120</xdr:colOff>
      <xdr:row>19</xdr:row>
      <xdr:rowOff>227160</xdr:rowOff>
    </xdr:to>
    <xdr:sp macro="" textlink="">
      <xdr:nvSpPr>
        <xdr:cNvPr id="26" name="AutoShape 8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/>
      </xdr:nvSpPr>
      <xdr:spPr>
        <a:xfrm>
          <a:off x="615960" y="5058000"/>
          <a:ext cx="74880" cy="42696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20</xdr:row>
      <xdr:rowOff>57240</xdr:rowOff>
    </xdr:from>
    <xdr:to>
      <xdr:col>1</xdr:col>
      <xdr:colOff>132120</xdr:colOff>
      <xdr:row>21</xdr:row>
      <xdr:rowOff>227160</xdr:rowOff>
    </xdr:to>
    <xdr:sp macro="" textlink="">
      <xdr:nvSpPr>
        <xdr:cNvPr id="27" name="AutoShape 9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/>
      </xdr:nvSpPr>
      <xdr:spPr>
        <a:xfrm>
          <a:off x="615960" y="5572080"/>
          <a:ext cx="74880" cy="42732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22</xdr:row>
      <xdr:rowOff>57240</xdr:rowOff>
    </xdr:from>
    <xdr:to>
      <xdr:col>1</xdr:col>
      <xdr:colOff>132120</xdr:colOff>
      <xdr:row>23</xdr:row>
      <xdr:rowOff>227160</xdr:rowOff>
    </xdr:to>
    <xdr:sp macro="" textlink="">
      <xdr:nvSpPr>
        <xdr:cNvPr id="28" name="AutoShape 10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/>
      </xdr:nvSpPr>
      <xdr:spPr>
        <a:xfrm>
          <a:off x="615960" y="6086520"/>
          <a:ext cx="74880" cy="42732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24</xdr:row>
      <xdr:rowOff>57240</xdr:rowOff>
    </xdr:from>
    <xdr:to>
      <xdr:col>1</xdr:col>
      <xdr:colOff>132120</xdr:colOff>
      <xdr:row>25</xdr:row>
      <xdr:rowOff>227160</xdr:rowOff>
    </xdr:to>
    <xdr:sp macro="" textlink="">
      <xdr:nvSpPr>
        <xdr:cNvPr id="29" name="AutoShape 1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/>
      </xdr:nvSpPr>
      <xdr:spPr>
        <a:xfrm>
          <a:off x="615960" y="6600960"/>
          <a:ext cx="74880" cy="42696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57240</xdr:colOff>
      <xdr:row>26</xdr:row>
      <xdr:rowOff>57240</xdr:rowOff>
    </xdr:from>
    <xdr:to>
      <xdr:col>1</xdr:col>
      <xdr:colOff>132120</xdr:colOff>
      <xdr:row>27</xdr:row>
      <xdr:rowOff>227160</xdr:rowOff>
    </xdr:to>
    <xdr:sp macro="" textlink="">
      <xdr:nvSpPr>
        <xdr:cNvPr id="30" name="AutoShape 12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/>
      </xdr:nvSpPr>
      <xdr:spPr>
        <a:xfrm>
          <a:off x="615960" y="7115400"/>
          <a:ext cx="74880" cy="426960"/>
        </a:xfrm>
        <a:prstGeom prst="leftBrace">
          <a:avLst>
            <a:gd name="adj1" fmla="val 5273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" name="AutoShape 12">
          <a:extLst>
            <a:ext uri="{FF2B5EF4-FFF2-40B4-BE49-F238E27FC236}">
              <a16:creationId xmlns:a16="http://schemas.microsoft.com/office/drawing/2014/main" id="{00000000-0008-0000-0E00-000045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" name="AutoShape 13">
          <a:extLst>
            <a:ext uri="{FF2B5EF4-FFF2-40B4-BE49-F238E27FC236}">
              <a16:creationId xmlns:a16="http://schemas.microsoft.com/office/drawing/2014/main" id="{00000000-0008-0000-0E00-000046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" name="AutoShape 14">
          <a:extLst>
            <a:ext uri="{FF2B5EF4-FFF2-40B4-BE49-F238E27FC236}">
              <a16:creationId xmlns:a16="http://schemas.microsoft.com/office/drawing/2014/main" id="{00000000-0008-0000-0E00-000047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" name="AutoShape 15">
          <a:extLst>
            <a:ext uri="{FF2B5EF4-FFF2-40B4-BE49-F238E27FC236}">
              <a16:creationId xmlns:a16="http://schemas.microsoft.com/office/drawing/2014/main" id="{00000000-0008-0000-0E00-000048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" name="AutoShape 16">
          <a:extLst>
            <a:ext uri="{FF2B5EF4-FFF2-40B4-BE49-F238E27FC236}">
              <a16:creationId xmlns:a16="http://schemas.microsoft.com/office/drawing/2014/main" id="{00000000-0008-0000-0E00-000049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" name="AutoShape 17">
          <a:extLst>
            <a:ext uri="{FF2B5EF4-FFF2-40B4-BE49-F238E27FC236}">
              <a16:creationId xmlns:a16="http://schemas.microsoft.com/office/drawing/2014/main" id="{00000000-0008-0000-0E00-00004A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" name="AutoShape 18">
          <a:extLst>
            <a:ext uri="{FF2B5EF4-FFF2-40B4-BE49-F238E27FC236}">
              <a16:creationId xmlns:a16="http://schemas.microsoft.com/office/drawing/2014/main" id="{00000000-0008-0000-0E00-00004B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" name="AutoShape 19">
          <a:extLst>
            <a:ext uri="{FF2B5EF4-FFF2-40B4-BE49-F238E27FC236}">
              <a16:creationId xmlns:a16="http://schemas.microsoft.com/office/drawing/2014/main" id="{00000000-0008-0000-0E00-00004C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" name="AutoShape 20">
          <a:extLst>
            <a:ext uri="{FF2B5EF4-FFF2-40B4-BE49-F238E27FC236}">
              <a16:creationId xmlns:a16="http://schemas.microsoft.com/office/drawing/2014/main" id="{00000000-0008-0000-0E00-00004D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" name="AutoShape 21">
          <a:extLst>
            <a:ext uri="{FF2B5EF4-FFF2-40B4-BE49-F238E27FC236}">
              <a16:creationId xmlns:a16="http://schemas.microsoft.com/office/drawing/2014/main" id="{00000000-0008-0000-0E00-00004E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" name="AutoShape 22">
          <a:extLst>
            <a:ext uri="{FF2B5EF4-FFF2-40B4-BE49-F238E27FC236}">
              <a16:creationId xmlns:a16="http://schemas.microsoft.com/office/drawing/2014/main" id="{00000000-0008-0000-0E00-00004F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1" name="AutoShape 12">
          <a:extLst>
            <a:ext uri="{FF2B5EF4-FFF2-40B4-BE49-F238E27FC236}">
              <a16:creationId xmlns:a16="http://schemas.microsoft.com/office/drawing/2014/main" id="{00000000-0008-0000-0E00-00005B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2" name="AutoShape 13">
          <a:extLst>
            <a:ext uri="{FF2B5EF4-FFF2-40B4-BE49-F238E27FC236}">
              <a16:creationId xmlns:a16="http://schemas.microsoft.com/office/drawing/2014/main" id="{00000000-0008-0000-0E00-00005C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3" name="AutoShape 14">
          <a:extLst>
            <a:ext uri="{FF2B5EF4-FFF2-40B4-BE49-F238E27FC236}">
              <a16:creationId xmlns:a16="http://schemas.microsoft.com/office/drawing/2014/main" id="{00000000-0008-0000-0E00-00005D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4" name="AutoShape 15">
          <a:extLst>
            <a:ext uri="{FF2B5EF4-FFF2-40B4-BE49-F238E27FC236}">
              <a16:creationId xmlns:a16="http://schemas.microsoft.com/office/drawing/2014/main" id="{00000000-0008-0000-0E00-00005E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5" name="AutoShape 16">
          <a:extLst>
            <a:ext uri="{FF2B5EF4-FFF2-40B4-BE49-F238E27FC236}">
              <a16:creationId xmlns:a16="http://schemas.microsoft.com/office/drawing/2014/main" id="{00000000-0008-0000-0E00-00005F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6" name="AutoShape 17">
          <a:extLst>
            <a:ext uri="{FF2B5EF4-FFF2-40B4-BE49-F238E27FC236}">
              <a16:creationId xmlns:a16="http://schemas.microsoft.com/office/drawing/2014/main" id="{00000000-0008-0000-0E00-000060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7" name="AutoShape 18">
          <a:extLst>
            <a:ext uri="{FF2B5EF4-FFF2-40B4-BE49-F238E27FC236}">
              <a16:creationId xmlns:a16="http://schemas.microsoft.com/office/drawing/2014/main" id="{00000000-0008-0000-0E00-000061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8" name="AutoShape 19">
          <a:extLst>
            <a:ext uri="{FF2B5EF4-FFF2-40B4-BE49-F238E27FC236}">
              <a16:creationId xmlns:a16="http://schemas.microsoft.com/office/drawing/2014/main" id="{00000000-0008-0000-0E00-000062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9" name="AutoShape 20">
          <a:extLst>
            <a:ext uri="{FF2B5EF4-FFF2-40B4-BE49-F238E27FC236}">
              <a16:creationId xmlns:a16="http://schemas.microsoft.com/office/drawing/2014/main" id="{00000000-0008-0000-0E00-000063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00" name="AutoShape 21">
          <a:extLst>
            <a:ext uri="{FF2B5EF4-FFF2-40B4-BE49-F238E27FC236}">
              <a16:creationId xmlns:a16="http://schemas.microsoft.com/office/drawing/2014/main" id="{00000000-0008-0000-0E00-000064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01" name="AutoShape 22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3" name="AutoShape 12">
          <a:extLst>
            <a:ext uri="{FF2B5EF4-FFF2-40B4-BE49-F238E27FC236}">
              <a16:creationId xmlns:a16="http://schemas.microsoft.com/office/drawing/2014/main" id="{00000000-0008-0000-0E00-000071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4" name="AutoShape 13">
          <a:extLst>
            <a:ext uri="{FF2B5EF4-FFF2-40B4-BE49-F238E27FC236}">
              <a16:creationId xmlns:a16="http://schemas.microsoft.com/office/drawing/2014/main" id="{00000000-0008-0000-0E00-000072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5" name="AutoShape 14">
          <a:extLst>
            <a:ext uri="{FF2B5EF4-FFF2-40B4-BE49-F238E27FC236}">
              <a16:creationId xmlns:a16="http://schemas.microsoft.com/office/drawing/2014/main" id="{00000000-0008-0000-0E00-000073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6" name="AutoShape 15">
          <a:extLst>
            <a:ext uri="{FF2B5EF4-FFF2-40B4-BE49-F238E27FC236}">
              <a16:creationId xmlns:a16="http://schemas.microsoft.com/office/drawing/2014/main" id="{00000000-0008-0000-0E00-000074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7" name="AutoShape 16">
          <a:extLst>
            <a:ext uri="{FF2B5EF4-FFF2-40B4-BE49-F238E27FC236}">
              <a16:creationId xmlns:a16="http://schemas.microsoft.com/office/drawing/2014/main" id="{00000000-0008-0000-0E00-000075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8" name="AutoShape 17">
          <a:extLst>
            <a:ext uri="{FF2B5EF4-FFF2-40B4-BE49-F238E27FC236}">
              <a16:creationId xmlns:a16="http://schemas.microsoft.com/office/drawing/2014/main" id="{00000000-0008-0000-0E00-000076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9" name="AutoShape 18">
          <a:extLst>
            <a:ext uri="{FF2B5EF4-FFF2-40B4-BE49-F238E27FC236}">
              <a16:creationId xmlns:a16="http://schemas.microsoft.com/office/drawing/2014/main" id="{00000000-0008-0000-0E00-000077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20" name="AutoShape 19">
          <a:extLst>
            <a:ext uri="{FF2B5EF4-FFF2-40B4-BE49-F238E27FC236}">
              <a16:creationId xmlns:a16="http://schemas.microsoft.com/office/drawing/2014/main" id="{00000000-0008-0000-0E00-000078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21" name="AutoShape 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22" name="AutoShape 21">
          <a:extLst>
            <a:ext uri="{FF2B5EF4-FFF2-40B4-BE49-F238E27FC236}">
              <a16:creationId xmlns:a16="http://schemas.microsoft.com/office/drawing/2014/main" id="{00000000-0008-0000-0E00-00007A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23" name="AutoShape 22">
          <a:extLst>
            <a:ext uri="{FF2B5EF4-FFF2-40B4-BE49-F238E27FC236}">
              <a16:creationId xmlns:a16="http://schemas.microsoft.com/office/drawing/2014/main" id="{00000000-0008-0000-0E00-00007B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35" name="AutoShape 12">
          <a:extLst>
            <a:ext uri="{FF2B5EF4-FFF2-40B4-BE49-F238E27FC236}">
              <a16:creationId xmlns:a16="http://schemas.microsoft.com/office/drawing/2014/main" id="{00000000-0008-0000-0E00-000087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36" name="AutoShape 13">
          <a:extLst>
            <a:ext uri="{FF2B5EF4-FFF2-40B4-BE49-F238E27FC236}">
              <a16:creationId xmlns:a16="http://schemas.microsoft.com/office/drawing/2014/main" id="{00000000-0008-0000-0E00-000088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37" name="AutoShape 14">
          <a:extLst>
            <a:ext uri="{FF2B5EF4-FFF2-40B4-BE49-F238E27FC236}">
              <a16:creationId xmlns:a16="http://schemas.microsoft.com/office/drawing/2014/main" id="{00000000-0008-0000-0E00-000089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38" name="AutoShape 15">
          <a:extLst>
            <a:ext uri="{FF2B5EF4-FFF2-40B4-BE49-F238E27FC236}">
              <a16:creationId xmlns:a16="http://schemas.microsoft.com/office/drawing/2014/main" id="{00000000-0008-0000-0E00-00008A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39" name="AutoShape 16">
          <a:extLst>
            <a:ext uri="{FF2B5EF4-FFF2-40B4-BE49-F238E27FC236}">
              <a16:creationId xmlns:a16="http://schemas.microsoft.com/office/drawing/2014/main" id="{00000000-0008-0000-0E00-00008B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40" name="AutoShape 17">
          <a:extLst>
            <a:ext uri="{FF2B5EF4-FFF2-40B4-BE49-F238E27FC236}">
              <a16:creationId xmlns:a16="http://schemas.microsoft.com/office/drawing/2014/main" id="{00000000-0008-0000-0E00-00008C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41" name="AutoShape 18">
          <a:extLst>
            <a:ext uri="{FF2B5EF4-FFF2-40B4-BE49-F238E27FC236}">
              <a16:creationId xmlns:a16="http://schemas.microsoft.com/office/drawing/2014/main" id="{00000000-0008-0000-0E00-00008D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42" name="AutoShape 19">
          <a:extLst>
            <a:ext uri="{FF2B5EF4-FFF2-40B4-BE49-F238E27FC236}">
              <a16:creationId xmlns:a16="http://schemas.microsoft.com/office/drawing/2014/main" id="{00000000-0008-0000-0E00-00008E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43" name="AutoShape 20">
          <a:extLst>
            <a:ext uri="{FF2B5EF4-FFF2-40B4-BE49-F238E27FC236}">
              <a16:creationId xmlns:a16="http://schemas.microsoft.com/office/drawing/2014/main" id="{00000000-0008-0000-0E00-00008F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44" name="AutoShape 21">
          <a:extLst>
            <a:ext uri="{FF2B5EF4-FFF2-40B4-BE49-F238E27FC236}">
              <a16:creationId xmlns:a16="http://schemas.microsoft.com/office/drawing/2014/main" id="{00000000-0008-0000-0E00-000090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45" name="AutoShape 22">
          <a:extLst>
            <a:ext uri="{FF2B5EF4-FFF2-40B4-BE49-F238E27FC236}">
              <a16:creationId xmlns:a16="http://schemas.microsoft.com/office/drawing/2014/main" id="{00000000-0008-0000-0E00-000091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57" name="AutoShape 12">
          <a:extLst>
            <a:ext uri="{FF2B5EF4-FFF2-40B4-BE49-F238E27FC236}">
              <a16:creationId xmlns:a16="http://schemas.microsoft.com/office/drawing/2014/main" id="{00000000-0008-0000-0E00-00009D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58" name="AutoShape 13">
          <a:extLst>
            <a:ext uri="{FF2B5EF4-FFF2-40B4-BE49-F238E27FC236}">
              <a16:creationId xmlns:a16="http://schemas.microsoft.com/office/drawing/2014/main" id="{00000000-0008-0000-0E00-00009E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59" name="AutoShape 14">
          <a:extLst>
            <a:ext uri="{FF2B5EF4-FFF2-40B4-BE49-F238E27FC236}">
              <a16:creationId xmlns:a16="http://schemas.microsoft.com/office/drawing/2014/main" id="{00000000-0008-0000-0E00-00009F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60" name="AutoShape 15">
          <a:extLst>
            <a:ext uri="{FF2B5EF4-FFF2-40B4-BE49-F238E27FC236}">
              <a16:creationId xmlns:a16="http://schemas.microsoft.com/office/drawing/2014/main" id="{00000000-0008-0000-0E00-0000A0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61" name="AutoShape 16">
          <a:extLst>
            <a:ext uri="{FF2B5EF4-FFF2-40B4-BE49-F238E27FC236}">
              <a16:creationId xmlns:a16="http://schemas.microsoft.com/office/drawing/2014/main" id="{00000000-0008-0000-0E00-0000A1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62" name="AutoShape 17">
          <a:extLst>
            <a:ext uri="{FF2B5EF4-FFF2-40B4-BE49-F238E27FC236}">
              <a16:creationId xmlns:a16="http://schemas.microsoft.com/office/drawing/2014/main" id="{00000000-0008-0000-0E00-0000A2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63" name="AutoShape 18">
          <a:extLst>
            <a:ext uri="{FF2B5EF4-FFF2-40B4-BE49-F238E27FC236}">
              <a16:creationId xmlns:a16="http://schemas.microsoft.com/office/drawing/2014/main" id="{00000000-0008-0000-0E00-0000A3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64" name="AutoShape 19">
          <a:extLst>
            <a:ext uri="{FF2B5EF4-FFF2-40B4-BE49-F238E27FC236}">
              <a16:creationId xmlns:a16="http://schemas.microsoft.com/office/drawing/2014/main" id="{00000000-0008-0000-0E00-0000A4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65" name="AutoShape 20">
          <a:extLst>
            <a:ext uri="{FF2B5EF4-FFF2-40B4-BE49-F238E27FC236}">
              <a16:creationId xmlns:a16="http://schemas.microsoft.com/office/drawing/2014/main" id="{00000000-0008-0000-0E00-0000A5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66" name="AutoShape 21">
          <a:extLst>
            <a:ext uri="{FF2B5EF4-FFF2-40B4-BE49-F238E27FC236}">
              <a16:creationId xmlns:a16="http://schemas.microsoft.com/office/drawing/2014/main" id="{00000000-0008-0000-0E00-0000A6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67" name="AutoShape 22">
          <a:extLst>
            <a:ext uri="{FF2B5EF4-FFF2-40B4-BE49-F238E27FC236}">
              <a16:creationId xmlns:a16="http://schemas.microsoft.com/office/drawing/2014/main" id="{00000000-0008-0000-0E00-0000A7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79" name="AutoShape 12">
          <a:extLst>
            <a:ext uri="{FF2B5EF4-FFF2-40B4-BE49-F238E27FC236}">
              <a16:creationId xmlns:a16="http://schemas.microsoft.com/office/drawing/2014/main" id="{00000000-0008-0000-0E00-0000B3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0" name="AutoShape 13">
          <a:extLst>
            <a:ext uri="{FF2B5EF4-FFF2-40B4-BE49-F238E27FC236}">
              <a16:creationId xmlns:a16="http://schemas.microsoft.com/office/drawing/2014/main" id="{00000000-0008-0000-0E00-0000B4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1" name="AutoShape 14">
          <a:extLst>
            <a:ext uri="{FF2B5EF4-FFF2-40B4-BE49-F238E27FC236}">
              <a16:creationId xmlns:a16="http://schemas.microsoft.com/office/drawing/2014/main" id="{00000000-0008-0000-0E00-0000B5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2" name="AutoShape 15">
          <a:extLst>
            <a:ext uri="{FF2B5EF4-FFF2-40B4-BE49-F238E27FC236}">
              <a16:creationId xmlns:a16="http://schemas.microsoft.com/office/drawing/2014/main" id="{00000000-0008-0000-0E00-0000B6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3" name="AutoShape 16">
          <a:extLst>
            <a:ext uri="{FF2B5EF4-FFF2-40B4-BE49-F238E27FC236}">
              <a16:creationId xmlns:a16="http://schemas.microsoft.com/office/drawing/2014/main" id="{00000000-0008-0000-0E00-0000B7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4" name="AutoShape 17">
          <a:extLst>
            <a:ext uri="{FF2B5EF4-FFF2-40B4-BE49-F238E27FC236}">
              <a16:creationId xmlns:a16="http://schemas.microsoft.com/office/drawing/2014/main" id="{00000000-0008-0000-0E00-0000B8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5" name="AutoShape 18">
          <a:extLst>
            <a:ext uri="{FF2B5EF4-FFF2-40B4-BE49-F238E27FC236}">
              <a16:creationId xmlns:a16="http://schemas.microsoft.com/office/drawing/2014/main" id="{00000000-0008-0000-0E00-0000B9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6" name="AutoShape 19">
          <a:extLst>
            <a:ext uri="{FF2B5EF4-FFF2-40B4-BE49-F238E27FC236}">
              <a16:creationId xmlns:a16="http://schemas.microsoft.com/office/drawing/2014/main" id="{00000000-0008-0000-0E00-0000BA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7" name="AutoShape 20">
          <a:extLst>
            <a:ext uri="{FF2B5EF4-FFF2-40B4-BE49-F238E27FC236}">
              <a16:creationId xmlns:a16="http://schemas.microsoft.com/office/drawing/2014/main" id="{00000000-0008-0000-0E00-0000BB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8" name="AutoShape 21">
          <a:extLst>
            <a:ext uri="{FF2B5EF4-FFF2-40B4-BE49-F238E27FC236}">
              <a16:creationId xmlns:a16="http://schemas.microsoft.com/office/drawing/2014/main" id="{00000000-0008-0000-0E00-0000BC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9" name="AutoShape 22">
          <a:extLst>
            <a:ext uri="{FF2B5EF4-FFF2-40B4-BE49-F238E27FC236}">
              <a16:creationId xmlns:a16="http://schemas.microsoft.com/office/drawing/2014/main" id="{00000000-0008-0000-0E00-0000BD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0" name="AutoShape 12">
          <a:extLst>
            <a:ext uri="{FF2B5EF4-FFF2-40B4-BE49-F238E27FC236}">
              <a16:creationId xmlns:a16="http://schemas.microsoft.com/office/drawing/2014/main" id="{00000000-0008-0000-0E00-0000BE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1" name="AutoShape 13">
          <a:extLst>
            <a:ext uri="{FF2B5EF4-FFF2-40B4-BE49-F238E27FC236}">
              <a16:creationId xmlns:a16="http://schemas.microsoft.com/office/drawing/2014/main" id="{00000000-0008-0000-0E00-0000BF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2" name="AutoShape 14">
          <a:extLst>
            <a:ext uri="{FF2B5EF4-FFF2-40B4-BE49-F238E27FC236}">
              <a16:creationId xmlns:a16="http://schemas.microsoft.com/office/drawing/2014/main" id="{00000000-0008-0000-0E00-0000C0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3" name="AutoShape 15">
          <a:extLst>
            <a:ext uri="{FF2B5EF4-FFF2-40B4-BE49-F238E27FC236}">
              <a16:creationId xmlns:a16="http://schemas.microsoft.com/office/drawing/2014/main" id="{00000000-0008-0000-0E00-0000C1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4" name="AutoShape 16">
          <a:extLst>
            <a:ext uri="{FF2B5EF4-FFF2-40B4-BE49-F238E27FC236}">
              <a16:creationId xmlns:a16="http://schemas.microsoft.com/office/drawing/2014/main" id="{00000000-0008-0000-0E00-0000C2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5" name="AutoShape 17">
          <a:extLst>
            <a:ext uri="{FF2B5EF4-FFF2-40B4-BE49-F238E27FC236}">
              <a16:creationId xmlns:a16="http://schemas.microsoft.com/office/drawing/2014/main" id="{00000000-0008-0000-0E00-0000C3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6" name="AutoShape 18">
          <a:extLst>
            <a:ext uri="{FF2B5EF4-FFF2-40B4-BE49-F238E27FC236}">
              <a16:creationId xmlns:a16="http://schemas.microsoft.com/office/drawing/2014/main" id="{00000000-0008-0000-0E00-0000C4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7" name="AutoShape 19">
          <a:extLst>
            <a:ext uri="{FF2B5EF4-FFF2-40B4-BE49-F238E27FC236}">
              <a16:creationId xmlns:a16="http://schemas.microsoft.com/office/drawing/2014/main" id="{00000000-0008-0000-0E00-0000C5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8" name="AutoShape 20">
          <a:extLst>
            <a:ext uri="{FF2B5EF4-FFF2-40B4-BE49-F238E27FC236}">
              <a16:creationId xmlns:a16="http://schemas.microsoft.com/office/drawing/2014/main" id="{00000000-0008-0000-0E00-0000C6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9" name="AutoShape 21">
          <a:extLst>
            <a:ext uri="{FF2B5EF4-FFF2-40B4-BE49-F238E27FC236}">
              <a16:creationId xmlns:a16="http://schemas.microsoft.com/office/drawing/2014/main" id="{00000000-0008-0000-0E00-0000C7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0" name="AutoShape 22">
          <a:extLst>
            <a:ext uri="{FF2B5EF4-FFF2-40B4-BE49-F238E27FC236}">
              <a16:creationId xmlns:a16="http://schemas.microsoft.com/office/drawing/2014/main" id="{00000000-0008-0000-0E00-0000C8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1" name="AutoShape 12">
          <a:extLst>
            <a:ext uri="{FF2B5EF4-FFF2-40B4-BE49-F238E27FC236}">
              <a16:creationId xmlns:a16="http://schemas.microsoft.com/office/drawing/2014/main" id="{00000000-0008-0000-0E00-0000C9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2" name="AutoShape 13">
          <a:extLst>
            <a:ext uri="{FF2B5EF4-FFF2-40B4-BE49-F238E27FC236}">
              <a16:creationId xmlns:a16="http://schemas.microsoft.com/office/drawing/2014/main" id="{00000000-0008-0000-0E00-0000CA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3" name="AutoShape 14">
          <a:extLst>
            <a:ext uri="{FF2B5EF4-FFF2-40B4-BE49-F238E27FC236}">
              <a16:creationId xmlns:a16="http://schemas.microsoft.com/office/drawing/2014/main" id="{00000000-0008-0000-0E00-0000CB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4" name="AutoShape 15">
          <a:extLst>
            <a:ext uri="{FF2B5EF4-FFF2-40B4-BE49-F238E27FC236}">
              <a16:creationId xmlns:a16="http://schemas.microsoft.com/office/drawing/2014/main" id="{00000000-0008-0000-0E00-0000CC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5" name="AutoShape 16">
          <a:extLst>
            <a:ext uri="{FF2B5EF4-FFF2-40B4-BE49-F238E27FC236}">
              <a16:creationId xmlns:a16="http://schemas.microsoft.com/office/drawing/2014/main" id="{00000000-0008-0000-0E00-0000CD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6" name="AutoShape 17">
          <a:extLst>
            <a:ext uri="{FF2B5EF4-FFF2-40B4-BE49-F238E27FC236}">
              <a16:creationId xmlns:a16="http://schemas.microsoft.com/office/drawing/2014/main" id="{00000000-0008-0000-0E00-0000CE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7" name="AutoShape 18">
          <a:extLst>
            <a:ext uri="{FF2B5EF4-FFF2-40B4-BE49-F238E27FC236}">
              <a16:creationId xmlns:a16="http://schemas.microsoft.com/office/drawing/2014/main" id="{00000000-0008-0000-0E00-0000CF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8" name="AutoShape 19">
          <a:extLst>
            <a:ext uri="{FF2B5EF4-FFF2-40B4-BE49-F238E27FC236}">
              <a16:creationId xmlns:a16="http://schemas.microsoft.com/office/drawing/2014/main" id="{00000000-0008-0000-0E00-0000D0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9" name="AutoShape 20">
          <a:extLst>
            <a:ext uri="{FF2B5EF4-FFF2-40B4-BE49-F238E27FC236}">
              <a16:creationId xmlns:a16="http://schemas.microsoft.com/office/drawing/2014/main" id="{00000000-0008-0000-0E00-0000D1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0" name="AutoShape 21">
          <a:extLst>
            <a:ext uri="{FF2B5EF4-FFF2-40B4-BE49-F238E27FC236}">
              <a16:creationId xmlns:a16="http://schemas.microsoft.com/office/drawing/2014/main" id="{00000000-0008-0000-0E00-0000D2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1" name="AutoShape 22">
          <a:extLst>
            <a:ext uri="{FF2B5EF4-FFF2-40B4-BE49-F238E27FC236}">
              <a16:creationId xmlns:a16="http://schemas.microsoft.com/office/drawing/2014/main" id="{00000000-0008-0000-0E00-0000D3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2" name="AutoShape 12">
          <a:extLst>
            <a:ext uri="{FF2B5EF4-FFF2-40B4-BE49-F238E27FC236}">
              <a16:creationId xmlns:a16="http://schemas.microsoft.com/office/drawing/2014/main" id="{00000000-0008-0000-0E00-0000D4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3" name="AutoShape 13">
          <a:extLst>
            <a:ext uri="{FF2B5EF4-FFF2-40B4-BE49-F238E27FC236}">
              <a16:creationId xmlns:a16="http://schemas.microsoft.com/office/drawing/2014/main" id="{00000000-0008-0000-0E00-0000D5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4" name="AutoShape 14">
          <a:extLst>
            <a:ext uri="{FF2B5EF4-FFF2-40B4-BE49-F238E27FC236}">
              <a16:creationId xmlns:a16="http://schemas.microsoft.com/office/drawing/2014/main" id="{00000000-0008-0000-0E00-0000D6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5" name="AutoShape 15">
          <a:extLst>
            <a:ext uri="{FF2B5EF4-FFF2-40B4-BE49-F238E27FC236}">
              <a16:creationId xmlns:a16="http://schemas.microsoft.com/office/drawing/2014/main" id="{00000000-0008-0000-0E00-0000D7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6" name="AutoShape 16">
          <a:extLst>
            <a:ext uri="{FF2B5EF4-FFF2-40B4-BE49-F238E27FC236}">
              <a16:creationId xmlns:a16="http://schemas.microsoft.com/office/drawing/2014/main" id="{00000000-0008-0000-0E00-0000D8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7" name="AutoShape 17">
          <a:extLst>
            <a:ext uri="{FF2B5EF4-FFF2-40B4-BE49-F238E27FC236}">
              <a16:creationId xmlns:a16="http://schemas.microsoft.com/office/drawing/2014/main" id="{00000000-0008-0000-0E00-0000D9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8" name="AutoShape 18">
          <a:extLst>
            <a:ext uri="{FF2B5EF4-FFF2-40B4-BE49-F238E27FC236}">
              <a16:creationId xmlns:a16="http://schemas.microsoft.com/office/drawing/2014/main" id="{00000000-0008-0000-0E00-0000DA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9" name="AutoShape 19">
          <a:extLst>
            <a:ext uri="{FF2B5EF4-FFF2-40B4-BE49-F238E27FC236}">
              <a16:creationId xmlns:a16="http://schemas.microsoft.com/office/drawing/2014/main" id="{00000000-0008-0000-0E00-0000DB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0" name="AutoShape 20">
          <a:extLst>
            <a:ext uri="{FF2B5EF4-FFF2-40B4-BE49-F238E27FC236}">
              <a16:creationId xmlns:a16="http://schemas.microsoft.com/office/drawing/2014/main" id="{00000000-0008-0000-0E00-0000DC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1" name="AutoShape 21">
          <a:extLst>
            <a:ext uri="{FF2B5EF4-FFF2-40B4-BE49-F238E27FC236}">
              <a16:creationId xmlns:a16="http://schemas.microsoft.com/office/drawing/2014/main" id="{00000000-0008-0000-0E00-0000DD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2" name="AutoShape 22">
          <a:extLst>
            <a:ext uri="{FF2B5EF4-FFF2-40B4-BE49-F238E27FC236}">
              <a16:creationId xmlns:a16="http://schemas.microsoft.com/office/drawing/2014/main" id="{00000000-0008-0000-0E00-0000DE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3" name="AutoShape 12">
          <a:extLst>
            <a:ext uri="{FF2B5EF4-FFF2-40B4-BE49-F238E27FC236}">
              <a16:creationId xmlns:a16="http://schemas.microsoft.com/office/drawing/2014/main" id="{00000000-0008-0000-0E00-0000DF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4" name="AutoShape 13">
          <a:extLst>
            <a:ext uri="{FF2B5EF4-FFF2-40B4-BE49-F238E27FC236}">
              <a16:creationId xmlns:a16="http://schemas.microsoft.com/office/drawing/2014/main" id="{00000000-0008-0000-0E00-0000E0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5" name="AutoShape 14">
          <a:extLst>
            <a:ext uri="{FF2B5EF4-FFF2-40B4-BE49-F238E27FC236}">
              <a16:creationId xmlns:a16="http://schemas.microsoft.com/office/drawing/2014/main" id="{00000000-0008-0000-0E00-0000E1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6" name="AutoShape 15">
          <a:extLst>
            <a:ext uri="{FF2B5EF4-FFF2-40B4-BE49-F238E27FC236}">
              <a16:creationId xmlns:a16="http://schemas.microsoft.com/office/drawing/2014/main" id="{00000000-0008-0000-0E00-0000E2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7" name="AutoShape 16">
          <a:extLst>
            <a:ext uri="{FF2B5EF4-FFF2-40B4-BE49-F238E27FC236}">
              <a16:creationId xmlns:a16="http://schemas.microsoft.com/office/drawing/2014/main" id="{00000000-0008-0000-0E00-0000E3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8" name="AutoShape 17">
          <a:extLst>
            <a:ext uri="{FF2B5EF4-FFF2-40B4-BE49-F238E27FC236}">
              <a16:creationId xmlns:a16="http://schemas.microsoft.com/office/drawing/2014/main" id="{00000000-0008-0000-0E00-0000E4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9" name="AutoShape 18">
          <a:extLst>
            <a:ext uri="{FF2B5EF4-FFF2-40B4-BE49-F238E27FC236}">
              <a16:creationId xmlns:a16="http://schemas.microsoft.com/office/drawing/2014/main" id="{00000000-0008-0000-0E00-0000E5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0" name="AutoShape 19">
          <a:extLst>
            <a:ext uri="{FF2B5EF4-FFF2-40B4-BE49-F238E27FC236}">
              <a16:creationId xmlns:a16="http://schemas.microsoft.com/office/drawing/2014/main" id="{00000000-0008-0000-0E00-0000E6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1" name="AutoShape 20">
          <a:extLst>
            <a:ext uri="{FF2B5EF4-FFF2-40B4-BE49-F238E27FC236}">
              <a16:creationId xmlns:a16="http://schemas.microsoft.com/office/drawing/2014/main" id="{00000000-0008-0000-0E00-0000E7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2" name="AutoShape 21">
          <a:extLst>
            <a:ext uri="{FF2B5EF4-FFF2-40B4-BE49-F238E27FC236}">
              <a16:creationId xmlns:a16="http://schemas.microsoft.com/office/drawing/2014/main" id="{00000000-0008-0000-0E00-0000E8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3" name="AutoShape 22">
          <a:extLst>
            <a:ext uri="{FF2B5EF4-FFF2-40B4-BE49-F238E27FC236}">
              <a16:creationId xmlns:a16="http://schemas.microsoft.com/office/drawing/2014/main" id="{00000000-0008-0000-0E00-0000E9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4" name="AutoShape 12">
          <a:extLst>
            <a:ext uri="{FF2B5EF4-FFF2-40B4-BE49-F238E27FC236}">
              <a16:creationId xmlns:a16="http://schemas.microsoft.com/office/drawing/2014/main" id="{00000000-0008-0000-0E00-0000EA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5" name="AutoShape 13">
          <a:extLst>
            <a:ext uri="{FF2B5EF4-FFF2-40B4-BE49-F238E27FC236}">
              <a16:creationId xmlns:a16="http://schemas.microsoft.com/office/drawing/2014/main" id="{00000000-0008-0000-0E00-0000EB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6" name="AutoShape 14">
          <a:extLst>
            <a:ext uri="{FF2B5EF4-FFF2-40B4-BE49-F238E27FC236}">
              <a16:creationId xmlns:a16="http://schemas.microsoft.com/office/drawing/2014/main" id="{00000000-0008-0000-0E00-0000EC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7" name="AutoShape 15">
          <a:extLst>
            <a:ext uri="{FF2B5EF4-FFF2-40B4-BE49-F238E27FC236}">
              <a16:creationId xmlns:a16="http://schemas.microsoft.com/office/drawing/2014/main" id="{00000000-0008-0000-0E00-0000ED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8" name="AutoShape 16">
          <a:extLst>
            <a:ext uri="{FF2B5EF4-FFF2-40B4-BE49-F238E27FC236}">
              <a16:creationId xmlns:a16="http://schemas.microsoft.com/office/drawing/2014/main" id="{00000000-0008-0000-0E00-0000EE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9" name="AutoShape 17">
          <a:extLst>
            <a:ext uri="{FF2B5EF4-FFF2-40B4-BE49-F238E27FC236}">
              <a16:creationId xmlns:a16="http://schemas.microsoft.com/office/drawing/2014/main" id="{00000000-0008-0000-0E00-0000EF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0" name="AutoShape 18">
          <a:extLst>
            <a:ext uri="{FF2B5EF4-FFF2-40B4-BE49-F238E27FC236}">
              <a16:creationId xmlns:a16="http://schemas.microsoft.com/office/drawing/2014/main" id="{00000000-0008-0000-0E00-0000F0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1" name="AutoShape 19">
          <a:extLst>
            <a:ext uri="{FF2B5EF4-FFF2-40B4-BE49-F238E27FC236}">
              <a16:creationId xmlns:a16="http://schemas.microsoft.com/office/drawing/2014/main" id="{00000000-0008-0000-0E00-0000F1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2" name="AutoShape 20">
          <a:extLst>
            <a:ext uri="{FF2B5EF4-FFF2-40B4-BE49-F238E27FC236}">
              <a16:creationId xmlns:a16="http://schemas.microsoft.com/office/drawing/2014/main" id="{00000000-0008-0000-0E00-0000F2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3" name="AutoShape 21">
          <a:extLst>
            <a:ext uri="{FF2B5EF4-FFF2-40B4-BE49-F238E27FC236}">
              <a16:creationId xmlns:a16="http://schemas.microsoft.com/office/drawing/2014/main" id="{00000000-0008-0000-0E00-0000F3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4" name="AutoShape 22">
          <a:extLst>
            <a:ext uri="{FF2B5EF4-FFF2-40B4-BE49-F238E27FC236}">
              <a16:creationId xmlns:a16="http://schemas.microsoft.com/office/drawing/2014/main" id="{00000000-0008-0000-0E00-0000F4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5" name="AutoShape 12">
          <a:extLst>
            <a:ext uri="{FF2B5EF4-FFF2-40B4-BE49-F238E27FC236}">
              <a16:creationId xmlns:a16="http://schemas.microsoft.com/office/drawing/2014/main" id="{00000000-0008-0000-0E00-0000F5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6" name="AutoShape 13">
          <a:extLst>
            <a:ext uri="{FF2B5EF4-FFF2-40B4-BE49-F238E27FC236}">
              <a16:creationId xmlns:a16="http://schemas.microsoft.com/office/drawing/2014/main" id="{00000000-0008-0000-0E00-0000F6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7" name="AutoShape 14">
          <a:extLst>
            <a:ext uri="{FF2B5EF4-FFF2-40B4-BE49-F238E27FC236}">
              <a16:creationId xmlns:a16="http://schemas.microsoft.com/office/drawing/2014/main" id="{00000000-0008-0000-0E00-0000F7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8" name="AutoShape 15">
          <a:extLst>
            <a:ext uri="{FF2B5EF4-FFF2-40B4-BE49-F238E27FC236}">
              <a16:creationId xmlns:a16="http://schemas.microsoft.com/office/drawing/2014/main" id="{00000000-0008-0000-0E00-0000F8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9" name="AutoShape 16">
          <a:extLst>
            <a:ext uri="{FF2B5EF4-FFF2-40B4-BE49-F238E27FC236}">
              <a16:creationId xmlns:a16="http://schemas.microsoft.com/office/drawing/2014/main" id="{00000000-0008-0000-0E00-0000F9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0" name="AutoShape 17">
          <a:extLst>
            <a:ext uri="{FF2B5EF4-FFF2-40B4-BE49-F238E27FC236}">
              <a16:creationId xmlns:a16="http://schemas.microsoft.com/office/drawing/2014/main" id="{00000000-0008-0000-0E00-0000FA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1" name="AutoShape 18">
          <a:extLst>
            <a:ext uri="{FF2B5EF4-FFF2-40B4-BE49-F238E27FC236}">
              <a16:creationId xmlns:a16="http://schemas.microsoft.com/office/drawing/2014/main" id="{00000000-0008-0000-0E00-0000FB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2" name="AutoShape 19">
          <a:extLst>
            <a:ext uri="{FF2B5EF4-FFF2-40B4-BE49-F238E27FC236}">
              <a16:creationId xmlns:a16="http://schemas.microsoft.com/office/drawing/2014/main" id="{00000000-0008-0000-0E00-0000FC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3" name="AutoShape 20">
          <a:extLst>
            <a:ext uri="{FF2B5EF4-FFF2-40B4-BE49-F238E27FC236}">
              <a16:creationId xmlns:a16="http://schemas.microsoft.com/office/drawing/2014/main" id="{00000000-0008-0000-0E00-0000FD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4" name="AutoShape 21">
          <a:extLst>
            <a:ext uri="{FF2B5EF4-FFF2-40B4-BE49-F238E27FC236}">
              <a16:creationId xmlns:a16="http://schemas.microsoft.com/office/drawing/2014/main" id="{00000000-0008-0000-0E00-0000FE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5" name="AutoShape 22">
          <a:extLst>
            <a:ext uri="{FF2B5EF4-FFF2-40B4-BE49-F238E27FC236}">
              <a16:creationId xmlns:a16="http://schemas.microsoft.com/office/drawing/2014/main" id="{00000000-0008-0000-0E00-0000FF000000}"/>
            </a:ext>
          </a:extLst>
        </xdr:cNvPr>
        <xdr:cNvSpPr/>
      </xdr:nvSpPr>
      <xdr:spPr>
        <a:xfrm>
          <a:off x="2921400" y="43812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22" name="AutoShape 12">
          <a:extLst>
            <a:ext uri="{FF2B5EF4-FFF2-40B4-BE49-F238E27FC236}">
              <a16:creationId xmlns:a16="http://schemas.microsoft.com/office/drawing/2014/main" id="{00000000-0008-0000-0E00-000042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23" name="AutoShape 13">
          <a:extLst>
            <a:ext uri="{FF2B5EF4-FFF2-40B4-BE49-F238E27FC236}">
              <a16:creationId xmlns:a16="http://schemas.microsoft.com/office/drawing/2014/main" id="{00000000-0008-0000-0E00-000043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24" name="AutoShape 14">
          <a:extLst>
            <a:ext uri="{FF2B5EF4-FFF2-40B4-BE49-F238E27FC236}">
              <a16:creationId xmlns:a16="http://schemas.microsoft.com/office/drawing/2014/main" id="{00000000-0008-0000-0E00-000044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25" name="AutoShape 15">
          <a:extLst>
            <a:ext uri="{FF2B5EF4-FFF2-40B4-BE49-F238E27FC236}">
              <a16:creationId xmlns:a16="http://schemas.microsoft.com/office/drawing/2014/main" id="{00000000-0008-0000-0E00-000045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26" name="AutoShape 16">
          <a:extLst>
            <a:ext uri="{FF2B5EF4-FFF2-40B4-BE49-F238E27FC236}">
              <a16:creationId xmlns:a16="http://schemas.microsoft.com/office/drawing/2014/main" id="{00000000-0008-0000-0E00-000046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27" name="AutoShape 17">
          <a:extLst>
            <a:ext uri="{FF2B5EF4-FFF2-40B4-BE49-F238E27FC236}">
              <a16:creationId xmlns:a16="http://schemas.microsoft.com/office/drawing/2014/main" id="{00000000-0008-0000-0E00-000047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28" name="AutoShape 18">
          <a:extLst>
            <a:ext uri="{FF2B5EF4-FFF2-40B4-BE49-F238E27FC236}">
              <a16:creationId xmlns:a16="http://schemas.microsoft.com/office/drawing/2014/main" id="{00000000-0008-0000-0E00-000048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29" name="AutoShape 19">
          <a:extLst>
            <a:ext uri="{FF2B5EF4-FFF2-40B4-BE49-F238E27FC236}">
              <a16:creationId xmlns:a16="http://schemas.microsoft.com/office/drawing/2014/main" id="{00000000-0008-0000-0E00-000049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0" name="AutoShape 20">
          <a:extLst>
            <a:ext uri="{FF2B5EF4-FFF2-40B4-BE49-F238E27FC236}">
              <a16:creationId xmlns:a16="http://schemas.microsoft.com/office/drawing/2014/main" id="{00000000-0008-0000-0E00-00004A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1" name="AutoShape 21">
          <a:extLst>
            <a:ext uri="{FF2B5EF4-FFF2-40B4-BE49-F238E27FC236}">
              <a16:creationId xmlns:a16="http://schemas.microsoft.com/office/drawing/2014/main" id="{00000000-0008-0000-0E00-00004B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2" name="AutoShape 22">
          <a:extLst>
            <a:ext uri="{FF2B5EF4-FFF2-40B4-BE49-F238E27FC236}">
              <a16:creationId xmlns:a16="http://schemas.microsoft.com/office/drawing/2014/main" id="{00000000-0008-0000-0E00-00004C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3" name="AutoShape 12">
          <a:extLst>
            <a:ext uri="{FF2B5EF4-FFF2-40B4-BE49-F238E27FC236}">
              <a16:creationId xmlns:a16="http://schemas.microsoft.com/office/drawing/2014/main" id="{00000000-0008-0000-0E00-00004D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4" name="AutoShape 13">
          <a:extLst>
            <a:ext uri="{FF2B5EF4-FFF2-40B4-BE49-F238E27FC236}">
              <a16:creationId xmlns:a16="http://schemas.microsoft.com/office/drawing/2014/main" id="{00000000-0008-0000-0E00-00004E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5" name="AutoShape 14">
          <a:extLst>
            <a:ext uri="{FF2B5EF4-FFF2-40B4-BE49-F238E27FC236}">
              <a16:creationId xmlns:a16="http://schemas.microsoft.com/office/drawing/2014/main" id="{00000000-0008-0000-0E00-00004F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6" name="AutoShape 15">
          <a:extLst>
            <a:ext uri="{FF2B5EF4-FFF2-40B4-BE49-F238E27FC236}">
              <a16:creationId xmlns:a16="http://schemas.microsoft.com/office/drawing/2014/main" id="{00000000-0008-0000-0E00-000050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7" name="AutoShape 16">
          <a:extLst>
            <a:ext uri="{FF2B5EF4-FFF2-40B4-BE49-F238E27FC236}">
              <a16:creationId xmlns:a16="http://schemas.microsoft.com/office/drawing/2014/main" id="{00000000-0008-0000-0E00-000051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8" name="AutoShape 17">
          <a:extLst>
            <a:ext uri="{FF2B5EF4-FFF2-40B4-BE49-F238E27FC236}">
              <a16:creationId xmlns:a16="http://schemas.microsoft.com/office/drawing/2014/main" id="{00000000-0008-0000-0E00-000052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9" name="AutoShape 18">
          <a:extLst>
            <a:ext uri="{FF2B5EF4-FFF2-40B4-BE49-F238E27FC236}">
              <a16:creationId xmlns:a16="http://schemas.microsoft.com/office/drawing/2014/main" id="{00000000-0008-0000-0E00-000053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0" name="AutoShape 19">
          <a:extLst>
            <a:ext uri="{FF2B5EF4-FFF2-40B4-BE49-F238E27FC236}">
              <a16:creationId xmlns:a16="http://schemas.microsoft.com/office/drawing/2014/main" id="{00000000-0008-0000-0E00-000054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1" name="AutoShape 20">
          <a:extLst>
            <a:ext uri="{FF2B5EF4-FFF2-40B4-BE49-F238E27FC236}">
              <a16:creationId xmlns:a16="http://schemas.microsoft.com/office/drawing/2014/main" id="{00000000-0008-0000-0E00-000055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2" name="AutoShape 21">
          <a:extLst>
            <a:ext uri="{FF2B5EF4-FFF2-40B4-BE49-F238E27FC236}">
              <a16:creationId xmlns:a16="http://schemas.microsoft.com/office/drawing/2014/main" id="{00000000-0008-0000-0E00-000056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3" name="AutoShape 22">
          <a:extLst>
            <a:ext uri="{FF2B5EF4-FFF2-40B4-BE49-F238E27FC236}">
              <a16:creationId xmlns:a16="http://schemas.microsoft.com/office/drawing/2014/main" id="{00000000-0008-0000-0E00-000057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4" name="AutoShape 12">
          <a:extLst>
            <a:ext uri="{FF2B5EF4-FFF2-40B4-BE49-F238E27FC236}">
              <a16:creationId xmlns:a16="http://schemas.microsoft.com/office/drawing/2014/main" id="{00000000-0008-0000-0E00-000058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5" name="AutoShape 13">
          <a:extLst>
            <a:ext uri="{FF2B5EF4-FFF2-40B4-BE49-F238E27FC236}">
              <a16:creationId xmlns:a16="http://schemas.microsoft.com/office/drawing/2014/main" id="{00000000-0008-0000-0E00-000059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6" name="AutoShape 14">
          <a:extLst>
            <a:ext uri="{FF2B5EF4-FFF2-40B4-BE49-F238E27FC236}">
              <a16:creationId xmlns:a16="http://schemas.microsoft.com/office/drawing/2014/main" id="{00000000-0008-0000-0E00-00005A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7" name="AutoShape 15">
          <a:extLst>
            <a:ext uri="{FF2B5EF4-FFF2-40B4-BE49-F238E27FC236}">
              <a16:creationId xmlns:a16="http://schemas.microsoft.com/office/drawing/2014/main" id="{00000000-0008-0000-0E00-00005B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8" name="AutoShape 16">
          <a:extLst>
            <a:ext uri="{FF2B5EF4-FFF2-40B4-BE49-F238E27FC236}">
              <a16:creationId xmlns:a16="http://schemas.microsoft.com/office/drawing/2014/main" id="{00000000-0008-0000-0E00-00005C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9" name="AutoShape 17">
          <a:extLst>
            <a:ext uri="{FF2B5EF4-FFF2-40B4-BE49-F238E27FC236}">
              <a16:creationId xmlns:a16="http://schemas.microsoft.com/office/drawing/2014/main" id="{00000000-0008-0000-0E00-00005D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0" name="AutoShape 18">
          <a:extLst>
            <a:ext uri="{FF2B5EF4-FFF2-40B4-BE49-F238E27FC236}">
              <a16:creationId xmlns:a16="http://schemas.microsoft.com/office/drawing/2014/main" id="{00000000-0008-0000-0E00-00005E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1" name="AutoShape 19">
          <a:extLst>
            <a:ext uri="{FF2B5EF4-FFF2-40B4-BE49-F238E27FC236}">
              <a16:creationId xmlns:a16="http://schemas.microsoft.com/office/drawing/2014/main" id="{00000000-0008-0000-0E00-00005F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2" name="AutoShape 20">
          <a:extLst>
            <a:ext uri="{FF2B5EF4-FFF2-40B4-BE49-F238E27FC236}">
              <a16:creationId xmlns:a16="http://schemas.microsoft.com/office/drawing/2014/main" id="{00000000-0008-0000-0E00-000060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3" name="AutoShape 21">
          <a:extLst>
            <a:ext uri="{FF2B5EF4-FFF2-40B4-BE49-F238E27FC236}">
              <a16:creationId xmlns:a16="http://schemas.microsoft.com/office/drawing/2014/main" id="{00000000-0008-0000-0E00-000061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4" name="AutoShape 22">
          <a:extLst>
            <a:ext uri="{FF2B5EF4-FFF2-40B4-BE49-F238E27FC236}">
              <a16:creationId xmlns:a16="http://schemas.microsoft.com/office/drawing/2014/main" id="{00000000-0008-0000-0E00-000062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5" name="AutoShape 12">
          <a:extLst>
            <a:ext uri="{FF2B5EF4-FFF2-40B4-BE49-F238E27FC236}">
              <a16:creationId xmlns:a16="http://schemas.microsoft.com/office/drawing/2014/main" id="{00000000-0008-0000-0E00-000063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6" name="AutoShape 13">
          <a:extLst>
            <a:ext uri="{FF2B5EF4-FFF2-40B4-BE49-F238E27FC236}">
              <a16:creationId xmlns:a16="http://schemas.microsoft.com/office/drawing/2014/main" id="{00000000-0008-0000-0E00-000064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7" name="AutoShape 14">
          <a:extLst>
            <a:ext uri="{FF2B5EF4-FFF2-40B4-BE49-F238E27FC236}">
              <a16:creationId xmlns:a16="http://schemas.microsoft.com/office/drawing/2014/main" id="{00000000-0008-0000-0E00-000065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8" name="AutoShape 15">
          <a:extLst>
            <a:ext uri="{FF2B5EF4-FFF2-40B4-BE49-F238E27FC236}">
              <a16:creationId xmlns:a16="http://schemas.microsoft.com/office/drawing/2014/main" id="{00000000-0008-0000-0E00-000066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9" name="AutoShape 16">
          <a:extLst>
            <a:ext uri="{FF2B5EF4-FFF2-40B4-BE49-F238E27FC236}">
              <a16:creationId xmlns:a16="http://schemas.microsoft.com/office/drawing/2014/main" id="{00000000-0008-0000-0E00-000067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0" name="AutoShape 17">
          <a:extLst>
            <a:ext uri="{FF2B5EF4-FFF2-40B4-BE49-F238E27FC236}">
              <a16:creationId xmlns:a16="http://schemas.microsoft.com/office/drawing/2014/main" id="{00000000-0008-0000-0E00-000068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1" name="AutoShape 18">
          <a:extLst>
            <a:ext uri="{FF2B5EF4-FFF2-40B4-BE49-F238E27FC236}">
              <a16:creationId xmlns:a16="http://schemas.microsoft.com/office/drawing/2014/main" id="{00000000-0008-0000-0E00-000069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2" name="AutoShape 19">
          <a:extLst>
            <a:ext uri="{FF2B5EF4-FFF2-40B4-BE49-F238E27FC236}">
              <a16:creationId xmlns:a16="http://schemas.microsoft.com/office/drawing/2014/main" id="{00000000-0008-0000-0E00-00006A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3" name="AutoShape 20">
          <a:extLst>
            <a:ext uri="{FF2B5EF4-FFF2-40B4-BE49-F238E27FC236}">
              <a16:creationId xmlns:a16="http://schemas.microsoft.com/office/drawing/2014/main" id="{00000000-0008-0000-0E00-00006B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4" name="AutoShape 21">
          <a:extLst>
            <a:ext uri="{FF2B5EF4-FFF2-40B4-BE49-F238E27FC236}">
              <a16:creationId xmlns:a16="http://schemas.microsoft.com/office/drawing/2014/main" id="{00000000-0008-0000-0E00-00006C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5" name="AutoShape 22">
          <a:extLst>
            <a:ext uri="{FF2B5EF4-FFF2-40B4-BE49-F238E27FC236}">
              <a16:creationId xmlns:a16="http://schemas.microsoft.com/office/drawing/2014/main" id="{00000000-0008-0000-0E00-00006D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6" name="AutoShape 12">
          <a:extLst>
            <a:ext uri="{FF2B5EF4-FFF2-40B4-BE49-F238E27FC236}">
              <a16:creationId xmlns:a16="http://schemas.microsoft.com/office/drawing/2014/main" id="{00000000-0008-0000-0E00-00006E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7" name="AutoShape 13">
          <a:extLst>
            <a:ext uri="{FF2B5EF4-FFF2-40B4-BE49-F238E27FC236}">
              <a16:creationId xmlns:a16="http://schemas.microsoft.com/office/drawing/2014/main" id="{00000000-0008-0000-0E00-00006F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8" name="AutoShape 14">
          <a:extLst>
            <a:ext uri="{FF2B5EF4-FFF2-40B4-BE49-F238E27FC236}">
              <a16:creationId xmlns:a16="http://schemas.microsoft.com/office/drawing/2014/main" id="{00000000-0008-0000-0E00-000070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9" name="AutoShape 15">
          <a:extLst>
            <a:ext uri="{FF2B5EF4-FFF2-40B4-BE49-F238E27FC236}">
              <a16:creationId xmlns:a16="http://schemas.microsoft.com/office/drawing/2014/main" id="{00000000-0008-0000-0E00-000071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0" name="AutoShape 16">
          <a:extLst>
            <a:ext uri="{FF2B5EF4-FFF2-40B4-BE49-F238E27FC236}">
              <a16:creationId xmlns:a16="http://schemas.microsoft.com/office/drawing/2014/main" id="{00000000-0008-0000-0E00-000072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1" name="AutoShape 17">
          <a:extLst>
            <a:ext uri="{FF2B5EF4-FFF2-40B4-BE49-F238E27FC236}">
              <a16:creationId xmlns:a16="http://schemas.microsoft.com/office/drawing/2014/main" id="{00000000-0008-0000-0E00-000073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2" name="AutoShape 18">
          <a:extLst>
            <a:ext uri="{FF2B5EF4-FFF2-40B4-BE49-F238E27FC236}">
              <a16:creationId xmlns:a16="http://schemas.microsoft.com/office/drawing/2014/main" id="{00000000-0008-0000-0E00-000074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3" name="AutoShape 19">
          <a:extLst>
            <a:ext uri="{FF2B5EF4-FFF2-40B4-BE49-F238E27FC236}">
              <a16:creationId xmlns:a16="http://schemas.microsoft.com/office/drawing/2014/main" id="{00000000-0008-0000-0E00-000075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4" name="AutoShape 20">
          <a:extLst>
            <a:ext uri="{FF2B5EF4-FFF2-40B4-BE49-F238E27FC236}">
              <a16:creationId xmlns:a16="http://schemas.microsoft.com/office/drawing/2014/main" id="{00000000-0008-0000-0E00-000076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5" name="AutoShape 21">
          <a:extLst>
            <a:ext uri="{FF2B5EF4-FFF2-40B4-BE49-F238E27FC236}">
              <a16:creationId xmlns:a16="http://schemas.microsoft.com/office/drawing/2014/main" id="{00000000-0008-0000-0E00-000077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6" name="AutoShape 22">
          <a:extLst>
            <a:ext uri="{FF2B5EF4-FFF2-40B4-BE49-F238E27FC236}">
              <a16:creationId xmlns:a16="http://schemas.microsoft.com/office/drawing/2014/main" id="{00000000-0008-0000-0E00-000078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7" name="AutoShape 12">
          <a:extLst>
            <a:ext uri="{FF2B5EF4-FFF2-40B4-BE49-F238E27FC236}">
              <a16:creationId xmlns:a16="http://schemas.microsoft.com/office/drawing/2014/main" id="{00000000-0008-0000-0E00-000079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8" name="AutoShape 13">
          <a:extLst>
            <a:ext uri="{FF2B5EF4-FFF2-40B4-BE49-F238E27FC236}">
              <a16:creationId xmlns:a16="http://schemas.microsoft.com/office/drawing/2014/main" id="{00000000-0008-0000-0E00-00007A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9" name="AutoShape 14">
          <a:extLst>
            <a:ext uri="{FF2B5EF4-FFF2-40B4-BE49-F238E27FC236}">
              <a16:creationId xmlns:a16="http://schemas.microsoft.com/office/drawing/2014/main" id="{00000000-0008-0000-0E00-00007B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0" name="AutoShape 15">
          <a:extLst>
            <a:ext uri="{FF2B5EF4-FFF2-40B4-BE49-F238E27FC236}">
              <a16:creationId xmlns:a16="http://schemas.microsoft.com/office/drawing/2014/main" id="{00000000-0008-0000-0E00-00007C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1" name="AutoShape 16">
          <a:extLst>
            <a:ext uri="{FF2B5EF4-FFF2-40B4-BE49-F238E27FC236}">
              <a16:creationId xmlns:a16="http://schemas.microsoft.com/office/drawing/2014/main" id="{00000000-0008-0000-0E00-00007D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2" name="AutoShape 17">
          <a:extLst>
            <a:ext uri="{FF2B5EF4-FFF2-40B4-BE49-F238E27FC236}">
              <a16:creationId xmlns:a16="http://schemas.microsoft.com/office/drawing/2014/main" id="{00000000-0008-0000-0E00-00007E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3" name="AutoShape 18">
          <a:extLst>
            <a:ext uri="{FF2B5EF4-FFF2-40B4-BE49-F238E27FC236}">
              <a16:creationId xmlns:a16="http://schemas.microsoft.com/office/drawing/2014/main" id="{00000000-0008-0000-0E00-00007F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4" name="AutoShape 19">
          <a:extLst>
            <a:ext uri="{FF2B5EF4-FFF2-40B4-BE49-F238E27FC236}">
              <a16:creationId xmlns:a16="http://schemas.microsoft.com/office/drawing/2014/main" id="{00000000-0008-0000-0E00-000080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5" name="AutoShape 20">
          <a:extLst>
            <a:ext uri="{FF2B5EF4-FFF2-40B4-BE49-F238E27FC236}">
              <a16:creationId xmlns:a16="http://schemas.microsoft.com/office/drawing/2014/main" id="{00000000-0008-0000-0E00-000081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6" name="AutoShape 21">
          <a:extLst>
            <a:ext uri="{FF2B5EF4-FFF2-40B4-BE49-F238E27FC236}">
              <a16:creationId xmlns:a16="http://schemas.microsoft.com/office/drawing/2014/main" id="{00000000-0008-0000-0E00-000082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7" name="AutoShape 22">
          <a:extLst>
            <a:ext uri="{FF2B5EF4-FFF2-40B4-BE49-F238E27FC236}">
              <a16:creationId xmlns:a16="http://schemas.microsoft.com/office/drawing/2014/main" id="{00000000-0008-0000-0E00-000083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8" name="AutoShape 12">
          <a:extLst>
            <a:ext uri="{FF2B5EF4-FFF2-40B4-BE49-F238E27FC236}">
              <a16:creationId xmlns:a16="http://schemas.microsoft.com/office/drawing/2014/main" id="{00000000-0008-0000-0E00-000084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9" name="AutoShape 13">
          <a:extLst>
            <a:ext uri="{FF2B5EF4-FFF2-40B4-BE49-F238E27FC236}">
              <a16:creationId xmlns:a16="http://schemas.microsoft.com/office/drawing/2014/main" id="{00000000-0008-0000-0E00-000085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0" name="AutoShape 14">
          <a:extLst>
            <a:ext uri="{FF2B5EF4-FFF2-40B4-BE49-F238E27FC236}">
              <a16:creationId xmlns:a16="http://schemas.microsoft.com/office/drawing/2014/main" id="{00000000-0008-0000-0E00-000086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1" name="AutoShape 15">
          <a:extLst>
            <a:ext uri="{FF2B5EF4-FFF2-40B4-BE49-F238E27FC236}">
              <a16:creationId xmlns:a16="http://schemas.microsoft.com/office/drawing/2014/main" id="{00000000-0008-0000-0E00-000087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2" name="AutoShape 16">
          <a:extLst>
            <a:ext uri="{FF2B5EF4-FFF2-40B4-BE49-F238E27FC236}">
              <a16:creationId xmlns:a16="http://schemas.microsoft.com/office/drawing/2014/main" id="{00000000-0008-0000-0E00-000088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3" name="AutoShape 17">
          <a:extLst>
            <a:ext uri="{FF2B5EF4-FFF2-40B4-BE49-F238E27FC236}">
              <a16:creationId xmlns:a16="http://schemas.microsoft.com/office/drawing/2014/main" id="{00000000-0008-0000-0E00-000089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4" name="AutoShape 18">
          <a:extLst>
            <a:ext uri="{FF2B5EF4-FFF2-40B4-BE49-F238E27FC236}">
              <a16:creationId xmlns:a16="http://schemas.microsoft.com/office/drawing/2014/main" id="{00000000-0008-0000-0E00-00008A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5" name="AutoShape 19">
          <a:extLst>
            <a:ext uri="{FF2B5EF4-FFF2-40B4-BE49-F238E27FC236}">
              <a16:creationId xmlns:a16="http://schemas.microsoft.com/office/drawing/2014/main" id="{00000000-0008-0000-0E00-00008B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6" name="AutoShape 20">
          <a:extLst>
            <a:ext uri="{FF2B5EF4-FFF2-40B4-BE49-F238E27FC236}">
              <a16:creationId xmlns:a16="http://schemas.microsoft.com/office/drawing/2014/main" id="{00000000-0008-0000-0E00-00008C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7" name="AutoShape 21">
          <a:extLst>
            <a:ext uri="{FF2B5EF4-FFF2-40B4-BE49-F238E27FC236}">
              <a16:creationId xmlns:a16="http://schemas.microsoft.com/office/drawing/2014/main" id="{00000000-0008-0000-0E00-00008D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8" name="AutoShape 22">
          <a:extLst>
            <a:ext uri="{FF2B5EF4-FFF2-40B4-BE49-F238E27FC236}">
              <a16:creationId xmlns:a16="http://schemas.microsoft.com/office/drawing/2014/main" id="{00000000-0008-0000-0E00-00008E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9" name="AutoShape 12">
          <a:extLst>
            <a:ext uri="{FF2B5EF4-FFF2-40B4-BE49-F238E27FC236}">
              <a16:creationId xmlns:a16="http://schemas.microsoft.com/office/drawing/2014/main" id="{00000000-0008-0000-0E00-00008F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0" name="AutoShape 13">
          <a:extLst>
            <a:ext uri="{FF2B5EF4-FFF2-40B4-BE49-F238E27FC236}">
              <a16:creationId xmlns:a16="http://schemas.microsoft.com/office/drawing/2014/main" id="{00000000-0008-0000-0E00-000090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1" name="AutoShape 14">
          <a:extLst>
            <a:ext uri="{FF2B5EF4-FFF2-40B4-BE49-F238E27FC236}">
              <a16:creationId xmlns:a16="http://schemas.microsoft.com/office/drawing/2014/main" id="{00000000-0008-0000-0E00-000091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2" name="AutoShape 15">
          <a:extLst>
            <a:ext uri="{FF2B5EF4-FFF2-40B4-BE49-F238E27FC236}">
              <a16:creationId xmlns:a16="http://schemas.microsoft.com/office/drawing/2014/main" id="{00000000-0008-0000-0E00-000092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3" name="AutoShape 16">
          <a:extLst>
            <a:ext uri="{FF2B5EF4-FFF2-40B4-BE49-F238E27FC236}">
              <a16:creationId xmlns:a16="http://schemas.microsoft.com/office/drawing/2014/main" id="{00000000-0008-0000-0E00-000093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4" name="AutoShape 17">
          <a:extLst>
            <a:ext uri="{FF2B5EF4-FFF2-40B4-BE49-F238E27FC236}">
              <a16:creationId xmlns:a16="http://schemas.microsoft.com/office/drawing/2014/main" id="{00000000-0008-0000-0E00-000094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5" name="AutoShape 18">
          <a:extLst>
            <a:ext uri="{FF2B5EF4-FFF2-40B4-BE49-F238E27FC236}">
              <a16:creationId xmlns:a16="http://schemas.microsoft.com/office/drawing/2014/main" id="{00000000-0008-0000-0E00-000095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6" name="AutoShape 19">
          <a:extLst>
            <a:ext uri="{FF2B5EF4-FFF2-40B4-BE49-F238E27FC236}">
              <a16:creationId xmlns:a16="http://schemas.microsoft.com/office/drawing/2014/main" id="{00000000-0008-0000-0E00-000096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7" name="AutoShape 20">
          <a:extLst>
            <a:ext uri="{FF2B5EF4-FFF2-40B4-BE49-F238E27FC236}">
              <a16:creationId xmlns:a16="http://schemas.microsoft.com/office/drawing/2014/main" id="{00000000-0008-0000-0E00-000097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8" name="AutoShape 21">
          <a:extLst>
            <a:ext uri="{FF2B5EF4-FFF2-40B4-BE49-F238E27FC236}">
              <a16:creationId xmlns:a16="http://schemas.microsoft.com/office/drawing/2014/main" id="{00000000-0008-0000-0E00-000098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9" name="AutoShape 22">
          <a:extLst>
            <a:ext uri="{FF2B5EF4-FFF2-40B4-BE49-F238E27FC236}">
              <a16:creationId xmlns:a16="http://schemas.microsoft.com/office/drawing/2014/main" id="{00000000-0008-0000-0E00-000099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0" name="AutoShape 12">
          <a:extLst>
            <a:ext uri="{FF2B5EF4-FFF2-40B4-BE49-F238E27FC236}">
              <a16:creationId xmlns:a16="http://schemas.microsoft.com/office/drawing/2014/main" id="{00000000-0008-0000-0E00-00009A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1" name="AutoShape 13">
          <a:extLst>
            <a:ext uri="{FF2B5EF4-FFF2-40B4-BE49-F238E27FC236}">
              <a16:creationId xmlns:a16="http://schemas.microsoft.com/office/drawing/2014/main" id="{00000000-0008-0000-0E00-00009B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2" name="AutoShape 14">
          <a:extLst>
            <a:ext uri="{FF2B5EF4-FFF2-40B4-BE49-F238E27FC236}">
              <a16:creationId xmlns:a16="http://schemas.microsoft.com/office/drawing/2014/main" id="{00000000-0008-0000-0E00-00009C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3" name="AutoShape 15">
          <a:extLst>
            <a:ext uri="{FF2B5EF4-FFF2-40B4-BE49-F238E27FC236}">
              <a16:creationId xmlns:a16="http://schemas.microsoft.com/office/drawing/2014/main" id="{00000000-0008-0000-0E00-00009D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4" name="AutoShape 16">
          <a:extLst>
            <a:ext uri="{FF2B5EF4-FFF2-40B4-BE49-F238E27FC236}">
              <a16:creationId xmlns:a16="http://schemas.microsoft.com/office/drawing/2014/main" id="{00000000-0008-0000-0E00-00009E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5" name="AutoShape 17">
          <a:extLst>
            <a:ext uri="{FF2B5EF4-FFF2-40B4-BE49-F238E27FC236}">
              <a16:creationId xmlns:a16="http://schemas.microsoft.com/office/drawing/2014/main" id="{00000000-0008-0000-0E00-00009F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6" name="AutoShape 18">
          <a:extLst>
            <a:ext uri="{FF2B5EF4-FFF2-40B4-BE49-F238E27FC236}">
              <a16:creationId xmlns:a16="http://schemas.microsoft.com/office/drawing/2014/main" id="{00000000-0008-0000-0E00-0000A0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7" name="AutoShape 19">
          <a:extLst>
            <a:ext uri="{FF2B5EF4-FFF2-40B4-BE49-F238E27FC236}">
              <a16:creationId xmlns:a16="http://schemas.microsoft.com/office/drawing/2014/main" id="{00000000-0008-0000-0E00-0000A1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8" name="AutoShape 20">
          <a:extLst>
            <a:ext uri="{FF2B5EF4-FFF2-40B4-BE49-F238E27FC236}">
              <a16:creationId xmlns:a16="http://schemas.microsoft.com/office/drawing/2014/main" id="{00000000-0008-0000-0E00-0000A2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9" name="AutoShape 21">
          <a:extLst>
            <a:ext uri="{FF2B5EF4-FFF2-40B4-BE49-F238E27FC236}">
              <a16:creationId xmlns:a16="http://schemas.microsoft.com/office/drawing/2014/main" id="{00000000-0008-0000-0E00-0000A3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0" name="AutoShape 22">
          <a:extLst>
            <a:ext uri="{FF2B5EF4-FFF2-40B4-BE49-F238E27FC236}">
              <a16:creationId xmlns:a16="http://schemas.microsoft.com/office/drawing/2014/main" id="{00000000-0008-0000-0E00-0000A4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1" name="AutoShape 12">
          <a:extLst>
            <a:ext uri="{FF2B5EF4-FFF2-40B4-BE49-F238E27FC236}">
              <a16:creationId xmlns:a16="http://schemas.microsoft.com/office/drawing/2014/main" id="{00000000-0008-0000-0E00-0000A5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2" name="AutoShape 13">
          <a:extLst>
            <a:ext uri="{FF2B5EF4-FFF2-40B4-BE49-F238E27FC236}">
              <a16:creationId xmlns:a16="http://schemas.microsoft.com/office/drawing/2014/main" id="{00000000-0008-0000-0E00-0000A6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3" name="AutoShape 14">
          <a:extLst>
            <a:ext uri="{FF2B5EF4-FFF2-40B4-BE49-F238E27FC236}">
              <a16:creationId xmlns:a16="http://schemas.microsoft.com/office/drawing/2014/main" id="{00000000-0008-0000-0E00-0000A7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4" name="AutoShape 15">
          <a:extLst>
            <a:ext uri="{FF2B5EF4-FFF2-40B4-BE49-F238E27FC236}">
              <a16:creationId xmlns:a16="http://schemas.microsoft.com/office/drawing/2014/main" id="{00000000-0008-0000-0E00-0000A8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5" name="AutoShape 16">
          <a:extLst>
            <a:ext uri="{FF2B5EF4-FFF2-40B4-BE49-F238E27FC236}">
              <a16:creationId xmlns:a16="http://schemas.microsoft.com/office/drawing/2014/main" id="{00000000-0008-0000-0E00-0000A9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6" name="AutoShape 17">
          <a:extLst>
            <a:ext uri="{FF2B5EF4-FFF2-40B4-BE49-F238E27FC236}">
              <a16:creationId xmlns:a16="http://schemas.microsoft.com/office/drawing/2014/main" id="{00000000-0008-0000-0E00-0000AA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7" name="AutoShape 18">
          <a:extLst>
            <a:ext uri="{FF2B5EF4-FFF2-40B4-BE49-F238E27FC236}">
              <a16:creationId xmlns:a16="http://schemas.microsoft.com/office/drawing/2014/main" id="{00000000-0008-0000-0E00-0000AB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8" name="AutoShape 19">
          <a:extLst>
            <a:ext uri="{FF2B5EF4-FFF2-40B4-BE49-F238E27FC236}">
              <a16:creationId xmlns:a16="http://schemas.microsoft.com/office/drawing/2014/main" id="{00000000-0008-0000-0E00-0000AC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9" name="AutoShape 20">
          <a:extLst>
            <a:ext uri="{FF2B5EF4-FFF2-40B4-BE49-F238E27FC236}">
              <a16:creationId xmlns:a16="http://schemas.microsoft.com/office/drawing/2014/main" id="{00000000-0008-0000-0E00-0000AD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0" name="AutoShape 21">
          <a:extLst>
            <a:ext uri="{FF2B5EF4-FFF2-40B4-BE49-F238E27FC236}">
              <a16:creationId xmlns:a16="http://schemas.microsoft.com/office/drawing/2014/main" id="{00000000-0008-0000-0E00-0000AE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1" name="AutoShape 22">
          <a:extLst>
            <a:ext uri="{FF2B5EF4-FFF2-40B4-BE49-F238E27FC236}">
              <a16:creationId xmlns:a16="http://schemas.microsoft.com/office/drawing/2014/main" id="{00000000-0008-0000-0E00-0000AF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2" name="AutoShape 12">
          <a:extLst>
            <a:ext uri="{FF2B5EF4-FFF2-40B4-BE49-F238E27FC236}">
              <a16:creationId xmlns:a16="http://schemas.microsoft.com/office/drawing/2014/main" id="{00000000-0008-0000-0E00-0000B0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3" name="AutoShape 13">
          <a:extLst>
            <a:ext uri="{FF2B5EF4-FFF2-40B4-BE49-F238E27FC236}">
              <a16:creationId xmlns:a16="http://schemas.microsoft.com/office/drawing/2014/main" id="{00000000-0008-0000-0E00-0000B1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4" name="AutoShape 14">
          <a:extLst>
            <a:ext uri="{FF2B5EF4-FFF2-40B4-BE49-F238E27FC236}">
              <a16:creationId xmlns:a16="http://schemas.microsoft.com/office/drawing/2014/main" id="{00000000-0008-0000-0E00-0000B2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5" name="AutoShape 15">
          <a:extLst>
            <a:ext uri="{FF2B5EF4-FFF2-40B4-BE49-F238E27FC236}">
              <a16:creationId xmlns:a16="http://schemas.microsoft.com/office/drawing/2014/main" id="{00000000-0008-0000-0E00-0000B3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6" name="AutoShape 16">
          <a:extLst>
            <a:ext uri="{FF2B5EF4-FFF2-40B4-BE49-F238E27FC236}">
              <a16:creationId xmlns:a16="http://schemas.microsoft.com/office/drawing/2014/main" id="{00000000-0008-0000-0E00-0000B4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7" name="AutoShape 17">
          <a:extLst>
            <a:ext uri="{FF2B5EF4-FFF2-40B4-BE49-F238E27FC236}">
              <a16:creationId xmlns:a16="http://schemas.microsoft.com/office/drawing/2014/main" id="{00000000-0008-0000-0E00-0000B5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8" name="AutoShape 18">
          <a:extLst>
            <a:ext uri="{FF2B5EF4-FFF2-40B4-BE49-F238E27FC236}">
              <a16:creationId xmlns:a16="http://schemas.microsoft.com/office/drawing/2014/main" id="{00000000-0008-0000-0E00-0000B6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9" name="AutoShape 19">
          <a:extLst>
            <a:ext uri="{FF2B5EF4-FFF2-40B4-BE49-F238E27FC236}">
              <a16:creationId xmlns:a16="http://schemas.microsoft.com/office/drawing/2014/main" id="{00000000-0008-0000-0E00-0000B7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0" name="AutoShape 20">
          <a:extLst>
            <a:ext uri="{FF2B5EF4-FFF2-40B4-BE49-F238E27FC236}">
              <a16:creationId xmlns:a16="http://schemas.microsoft.com/office/drawing/2014/main" id="{00000000-0008-0000-0E00-0000B8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1" name="AutoShape 21">
          <a:extLst>
            <a:ext uri="{FF2B5EF4-FFF2-40B4-BE49-F238E27FC236}">
              <a16:creationId xmlns:a16="http://schemas.microsoft.com/office/drawing/2014/main" id="{00000000-0008-0000-0E00-0000B9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2" name="AutoShape 22">
          <a:extLst>
            <a:ext uri="{FF2B5EF4-FFF2-40B4-BE49-F238E27FC236}">
              <a16:creationId xmlns:a16="http://schemas.microsoft.com/office/drawing/2014/main" id="{00000000-0008-0000-0E00-0000BA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3" name="AutoShape 12">
          <a:extLst>
            <a:ext uri="{FF2B5EF4-FFF2-40B4-BE49-F238E27FC236}">
              <a16:creationId xmlns:a16="http://schemas.microsoft.com/office/drawing/2014/main" id="{00000000-0008-0000-0E00-0000BB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4" name="AutoShape 13">
          <a:extLst>
            <a:ext uri="{FF2B5EF4-FFF2-40B4-BE49-F238E27FC236}">
              <a16:creationId xmlns:a16="http://schemas.microsoft.com/office/drawing/2014/main" id="{00000000-0008-0000-0E00-0000BC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5" name="AutoShape 14">
          <a:extLst>
            <a:ext uri="{FF2B5EF4-FFF2-40B4-BE49-F238E27FC236}">
              <a16:creationId xmlns:a16="http://schemas.microsoft.com/office/drawing/2014/main" id="{00000000-0008-0000-0E00-0000BD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6" name="AutoShape 15">
          <a:extLst>
            <a:ext uri="{FF2B5EF4-FFF2-40B4-BE49-F238E27FC236}">
              <a16:creationId xmlns:a16="http://schemas.microsoft.com/office/drawing/2014/main" id="{00000000-0008-0000-0E00-0000BE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7" name="AutoShape 16">
          <a:extLst>
            <a:ext uri="{FF2B5EF4-FFF2-40B4-BE49-F238E27FC236}">
              <a16:creationId xmlns:a16="http://schemas.microsoft.com/office/drawing/2014/main" id="{00000000-0008-0000-0E00-0000BF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8" name="AutoShape 17">
          <a:extLst>
            <a:ext uri="{FF2B5EF4-FFF2-40B4-BE49-F238E27FC236}">
              <a16:creationId xmlns:a16="http://schemas.microsoft.com/office/drawing/2014/main" id="{00000000-0008-0000-0E00-0000C0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9" name="AutoShape 18">
          <a:extLst>
            <a:ext uri="{FF2B5EF4-FFF2-40B4-BE49-F238E27FC236}">
              <a16:creationId xmlns:a16="http://schemas.microsoft.com/office/drawing/2014/main" id="{00000000-0008-0000-0E00-0000C1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0" name="AutoShape 19">
          <a:extLst>
            <a:ext uri="{FF2B5EF4-FFF2-40B4-BE49-F238E27FC236}">
              <a16:creationId xmlns:a16="http://schemas.microsoft.com/office/drawing/2014/main" id="{00000000-0008-0000-0E00-0000C2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1" name="AutoShape 20">
          <a:extLst>
            <a:ext uri="{FF2B5EF4-FFF2-40B4-BE49-F238E27FC236}">
              <a16:creationId xmlns:a16="http://schemas.microsoft.com/office/drawing/2014/main" id="{00000000-0008-0000-0E00-0000C3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2" name="AutoShape 21">
          <a:extLst>
            <a:ext uri="{FF2B5EF4-FFF2-40B4-BE49-F238E27FC236}">
              <a16:creationId xmlns:a16="http://schemas.microsoft.com/office/drawing/2014/main" id="{00000000-0008-0000-0E00-0000C4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3" name="AutoShape 22">
          <a:extLst>
            <a:ext uri="{FF2B5EF4-FFF2-40B4-BE49-F238E27FC236}">
              <a16:creationId xmlns:a16="http://schemas.microsoft.com/office/drawing/2014/main" id="{00000000-0008-0000-0E00-0000C5010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07A83B3E-E6C0-49A6-AA4B-0C926B71076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A77E89F5-8E88-4F45-A612-52D5460492F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5" name="AutoShape 14">
          <a:extLst>
            <a:ext uri="{FF2B5EF4-FFF2-40B4-BE49-F238E27FC236}">
              <a16:creationId xmlns:a16="http://schemas.microsoft.com/office/drawing/2014/main" id="{092A97EA-35CC-4BFB-AA8D-38C12A3AC56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6" name="AutoShape 15">
          <a:extLst>
            <a:ext uri="{FF2B5EF4-FFF2-40B4-BE49-F238E27FC236}">
              <a16:creationId xmlns:a16="http://schemas.microsoft.com/office/drawing/2014/main" id="{960C76C6-F7F5-4700-99B0-BCABB982063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7" name="AutoShape 16">
          <a:extLst>
            <a:ext uri="{FF2B5EF4-FFF2-40B4-BE49-F238E27FC236}">
              <a16:creationId xmlns:a16="http://schemas.microsoft.com/office/drawing/2014/main" id="{8A9F0AEB-420B-48BE-801C-8194CCA4FA9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8" name="AutoShape 17">
          <a:extLst>
            <a:ext uri="{FF2B5EF4-FFF2-40B4-BE49-F238E27FC236}">
              <a16:creationId xmlns:a16="http://schemas.microsoft.com/office/drawing/2014/main" id="{C1B14C4D-9C52-4C8A-96CF-E5C19EEE3E4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9" name="AutoShape 18">
          <a:extLst>
            <a:ext uri="{FF2B5EF4-FFF2-40B4-BE49-F238E27FC236}">
              <a16:creationId xmlns:a16="http://schemas.microsoft.com/office/drawing/2014/main" id="{5E5F6193-2A42-4237-9E55-F8DEDA926C9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" name="AutoShape 19">
          <a:extLst>
            <a:ext uri="{FF2B5EF4-FFF2-40B4-BE49-F238E27FC236}">
              <a16:creationId xmlns:a16="http://schemas.microsoft.com/office/drawing/2014/main" id="{86649001-2BEA-4907-8EEE-55B452D55AF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2D38ED00-3B28-4B88-994C-1845D0A5E8D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D4D2ECB7-A981-4344-98E9-307BE83529C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" name="AutoShape 22">
          <a:extLst>
            <a:ext uri="{FF2B5EF4-FFF2-40B4-BE49-F238E27FC236}">
              <a16:creationId xmlns:a16="http://schemas.microsoft.com/office/drawing/2014/main" id="{53923668-1F04-4850-A7B7-B81AE7CCEB6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5" name="AutoShape 12">
          <a:extLst>
            <a:ext uri="{FF2B5EF4-FFF2-40B4-BE49-F238E27FC236}">
              <a16:creationId xmlns:a16="http://schemas.microsoft.com/office/drawing/2014/main" id="{A6F560AF-97D5-407A-9244-14626CBB7EE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6" name="AutoShape 13">
          <a:extLst>
            <a:ext uri="{FF2B5EF4-FFF2-40B4-BE49-F238E27FC236}">
              <a16:creationId xmlns:a16="http://schemas.microsoft.com/office/drawing/2014/main" id="{C9398CE6-B167-454B-A542-4BDE98263AA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7" name="AutoShape 14">
          <a:extLst>
            <a:ext uri="{FF2B5EF4-FFF2-40B4-BE49-F238E27FC236}">
              <a16:creationId xmlns:a16="http://schemas.microsoft.com/office/drawing/2014/main" id="{368C2570-FAB5-4BDF-BD4B-6F67D80B88A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8" name="AutoShape 15">
          <a:extLst>
            <a:ext uri="{FF2B5EF4-FFF2-40B4-BE49-F238E27FC236}">
              <a16:creationId xmlns:a16="http://schemas.microsoft.com/office/drawing/2014/main" id="{FBA4C7F6-C2BF-4B4B-BD5B-F4A7EB7CD5F4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" name="AutoShape 16">
          <a:extLst>
            <a:ext uri="{FF2B5EF4-FFF2-40B4-BE49-F238E27FC236}">
              <a16:creationId xmlns:a16="http://schemas.microsoft.com/office/drawing/2014/main" id="{8BB21F2A-865A-4BD0-BCFC-0EB379A0E79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" name="AutoShape 17">
          <a:extLst>
            <a:ext uri="{FF2B5EF4-FFF2-40B4-BE49-F238E27FC236}">
              <a16:creationId xmlns:a16="http://schemas.microsoft.com/office/drawing/2014/main" id="{92742FB5-2481-4EBC-8F80-5CDF74D6E20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" name="AutoShape 18">
          <a:extLst>
            <a:ext uri="{FF2B5EF4-FFF2-40B4-BE49-F238E27FC236}">
              <a16:creationId xmlns:a16="http://schemas.microsoft.com/office/drawing/2014/main" id="{E3272C0F-034B-446C-8AEA-63F8AB6E95D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" name="AutoShape 19">
          <a:extLst>
            <a:ext uri="{FF2B5EF4-FFF2-40B4-BE49-F238E27FC236}">
              <a16:creationId xmlns:a16="http://schemas.microsoft.com/office/drawing/2014/main" id="{57A9E6E4-C483-401D-B34D-99B5B574F3E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" name="AutoShape 20">
          <a:extLst>
            <a:ext uri="{FF2B5EF4-FFF2-40B4-BE49-F238E27FC236}">
              <a16:creationId xmlns:a16="http://schemas.microsoft.com/office/drawing/2014/main" id="{71D85125-AAEA-4333-805B-25B60AE6813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" name="AutoShape 21">
          <a:extLst>
            <a:ext uri="{FF2B5EF4-FFF2-40B4-BE49-F238E27FC236}">
              <a16:creationId xmlns:a16="http://schemas.microsoft.com/office/drawing/2014/main" id="{7BBF153D-8430-4342-BC49-9006F3D1FA8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" name="AutoShape 22">
          <a:extLst>
            <a:ext uri="{FF2B5EF4-FFF2-40B4-BE49-F238E27FC236}">
              <a16:creationId xmlns:a16="http://schemas.microsoft.com/office/drawing/2014/main" id="{DA1C6F4D-1681-427C-8E66-7B0F7B99614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7" name="AutoShape 12">
          <a:extLst>
            <a:ext uri="{FF2B5EF4-FFF2-40B4-BE49-F238E27FC236}">
              <a16:creationId xmlns:a16="http://schemas.microsoft.com/office/drawing/2014/main" id="{4BD4A278-A764-477B-AB3E-2A2C5183719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86" name="AutoShape 13">
          <a:extLst>
            <a:ext uri="{FF2B5EF4-FFF2-40B4-BE49-F238E27FC236}">
              <a16:creationId xmlns:a16="http://schemas.microsoft.com/office/drawing/2014/main" id="{A217D971-5549-4410-BD95-B32411C21DE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87" name="AutoShape 14">
          <a:extLst>
            <a:ext uri="{FF2B5EF4-FFF2-40B4-BE49-F238E27FC236}">
              <a16:creationId xmlns:a16="http://schemas.microsoft.com/office/drawing/2014/main" id="{869BAA7C-FF58-40E5-9EA5-E3FE7177300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88" name="AutoShape 15">
          <a:extLst>
            <a:ext uri="{FF2B5EF4-FFF2-40B4-BE49-F238E27FC236}">
              <a16:creationId xmlns:a16="http://schemas.microsoft.com/office/drawing/2014/main" id="{9CB14CD4-D51C-44EB-ABCB-FE4DB56A0E0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89" name="AutoShape 16">
          <a:extLst>
            <a:ext uri="{FF2B5EF4-FFF2-40B4-BE49-F238E27FC236}">
              <a16:creationId xmlns:a16="http://schemas.microsoft.com/office/drawing/2014/main" id="{6E1C2A2C-46D8-4840-B294-4D709DD00711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0" name="AutoShape 17">
          <a:extLst>
            <a:ext uri="{FF2B5EF4-FFF2-40B4-BE49-F238E27FC236}">
              <a16:creationId xmlns:a16="http://schemas.microsoft.com/office/drawing/2014/main" id="{6C28E134-BCE6-4DCD-A23A-38E76448432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1" name="AutoShape 18">
          <a:extLst>
            <a:ext uri="{FF2B5EF4-FFF2-40B4-BE49-F238E27FC236}">
              <a16:creationId xmlns:a16="http://schemas.microsoft.com/office/drawing/2014/main" id="{B16AE4FC-3066-405F-A2B4-4BD6479A6CB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2" name="AutoShape 19">
          <a:extLst>
            <a:ext uri="{FF2B5EF4-FFF2-40B4-BE49-F238E27FC236}">
              <a16:creationId xmlns:a16="http://schemas.microsoft.com/office/drawing/2014/main" id="{44FF6E3F-41AB-4EA8-B11B-CFD1A894EEA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3" name="AutoShape 20">
          <a:extLst>
            <a:ext uri="{FF2B5EF4-FFF2-40B4-BE49-F238E27FC236}">
              <a16:creationId xmlns:a16="http://schemas.microsoft.com/office/drawing/2014/main" id="{76451828-D083-4EF3-BE88-E45F53D301F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4" name="AutoShape 21">
          <a:extLst>
            <a:ext uri="{FF2B5EF4-FFF2-40B4-BE49-F238E27FC236}">
              <a16:creationId xmlns:a16="http://schemas.microsoft.com/office/drawing/2014/main" id="{C3FEC2BB-683A-47FF-8CC8-AB7FC371869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5" name="AutoShape 22">
          <a:extLst>
            <a:ext uri="{FF2B5EF4-FFF2-40B4-BE49-F238E27FC236}">
              <a16:creationId xmlns:a16="http://schemas.microsoft.com/office/drawing/2014/main" id="{AB5DFF9F-1FCA-4A49-87B9-DE43B065399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7" name="AutoShape 12">
          <a:extLst>
            <a:ext uri="{FF2B5EF4-FFF2-40B4-BE49-F238E27FC236}">
              <a16:creationId xmlns:a16="http://schemas.microsoft.com/office/drawing/2014/main" id="{B00FCF7F-F692-4A58-A111-F344EB48A95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8" name="AutoShape 13">
          <a:extLst>
            <a:ext uri="{FF2B5EF4-FFF2-40B4-BE49-F238E27FC236}">
              <a16:creationId xmlns:a16="http://schemas.microsoft.com/office/drawing/2014/main" id="{258EE756-7E14-46A4-B936-B282C9387FF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9" name="AutoShape 14">
          <a:extLst>
            <a:ext uri="{FF2B5EF4-FFF2-40B4-BE49-F238E27FC236}">
              <a16:creationId xmlns:a16="http://schemas.microsoft.com/office/drawing/2014/main" id="{D6DF121A-A8D3-4684-8532-3CD43060BD01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0" name="AutoShape 15">
          <a:extLst>
            <a:ext uri="{FF2B5EF4-FFF2-40B4-BE49-F238E27FC236}">
              <a16:creationId xmlns:a16="http://schemas.microsoft.com/office/drawing/2014/main" id="{88EE2BDF-4736-4A28-9ED4-A3434F369A4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1" name="AutoShape 16">
          <a:extLst>
            <a:ext uri="{FF2B5EF4-FFF2-40B4-BE49-F238E27FC236}">
              <a16:creationId xmlns:a16="http://schemas.microsoft.com/office/drawing/2014/main" id="{ECE92383-5389-4DE8-B1C0-4BC6D5D1534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2" name="AutoShape 17">
          <a:extLst>
            <a:ext uri="{FF2B5EF4-FFF2-40B4-BE49-F238E27FC236}">
              <a16:creationId xmlns:a16="http://schemas.microsoft.com/office/drawing/2014/main" id="{18CA96DB-1E65-4BEA-B8E8-43A3CC4BC42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3" name="AutoShape 18">
          <a:extLst>
            <a:ext uri="{FF2B5EF4-FFF2-40B4-BE49-F238E27FC236}">
              <a16:creationId xmlns:a16="http://schemas.microsoft.com/office/drawing/2014/main" id="{16CA5CE1-41CD-4714-BADA-7C8DBE2816C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4" name="AutoShape 19">
          <a:extLst>
            <a:ext uri="{FF2B5EF4-FFF2-40B4-BE49-F238E27FC236}">
              <a16:creationId xmlns:a16="http://schemas.microsoft.com/office/drawing/2014/main" id="{9CB866A3-844D-46AD-9FEA-83783D1BFB3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5" name="AutoShape 20">
          <a:extLst>
            <a:ext uri="{FF2B5EF4-FFF2-40B4-BE49-F238E27FC236}">
              <a16:creationId xmlns:a16="http://schemas.microsoft.com/office/drawing/2014/main" id="{53BAFE85-C824-4E07-9410-6FD914B81C3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6" name="AutoShape 21">
          <a:extLst>
            <a:ext uri="{FF2B5EF4-FFF2-40B4-BE49-F238E27FC236}">
              <a16:creationId xmlns:a16="http://schemas.microsoft.com/office/drawing/2014/main" id="{C0BA053B-F5E7-456B-A9D3-47E93E2E002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7" name="AutoShape 22">
          <a:extLst>
            <a:ext uri="{FF2B5EF4-FFF2-40B4-BE49-F238E27FC236}">
              <a16:creationId xmlns:a16="http://schemas.microsoft.com/office/drawing/2014/main" id="{3D51E5CB-81ED-47F7-8876-7C03D9440A5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9" name="AutoShape 12">
          <a:extLst>
            <a:ext uri="{FF2B5EF4-FFF2-40B4-BE49-F238E27FC236}">
              <a16:creationId xmlns:a16="http://schemas.microsoft.com/office/drawing/2014/main" id="{30AE1A34-3985-438B-80C4-94FAC54BF05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0" name="AutoShape 13">
          <a:extLst>
            <a:ext uri="{FF2B5EF4-FFF2-40B4-BE49-F238E27FC236}">
              <a16:creationId xmlns:a16="http://schemas.microsoft.com/office/drawing/2014/main" id="{374F19E9-C0E9-403F-BF67-1DF445785DB1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1" name="AutoShape 14">
          <a:extLst>
            <a:ext uri="{FF2B5EF4-FFF2-40B4-BE49-F238E27FC236}">
              <a16:creationId xmlns:a16="http://schemas.microsoft.com/office/drawing/2014/main" id="{7F99D4DB-AF78-4D17-8A21-FA00B9D9834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2" name="AutoShape 15">
          <a:extLst>
            <a:ext uri="{FF2B5EF4-FFF2-40B4-BE49-F238E27FC236}">
              <a16:creationId xmlns:a16="http://schemas.microsoft.com/office/drawing/2014/main" id="{A6DAC6CB-AB16-4B6D-A100-BD7876795D3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3" name="AutoShape 16">
          <a:extLst>
            <a:ext uri="{FF2B5EF4-FFF2-40B4-BE49-F238E27FC236}">
              <a16:creationId xmlns:a16="http://schemas.microsoft.com/office/drawing/2014/main" id="{77C9CC54-8298-4AC5-8AEE-A2283ACB788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4" name="AutoShape 17">
          <a:extLst>
            <a:ext uri="{FF2B5EF4-FFF2-40B4-BE49-F238E27FC236}">
              <a16:creationId xmlns:a16="http://schemas.microsoft.com/office/drawing/2014/main" id="{4E205327-520A-4024-9A51-ACAF1C24C4C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5" name="AutoShape 18">
          <a:extLst>
            <a:ext uri="{FF2B5EF4-FFF2-40B4-BE49-F238E27FC236}">
              <a16:creationId xmlns:a16="http://schemas.microsoft.com/office/drawing/2014/main" id="{43F5E690-8017-44B9-BD45-8611BDED9FA4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6" name="AutoShape 19">
          <a:extLst>
            <a:ext uri="{FF2B5EF4-FFF2-40B4-BE49-F238E27FC236}">
              <a16:creationId xmlns:a16="http://schemas.microsoft.com/office/drawing/2014/main" id="{0E89C36F-C388-454D-B794-897EAAE4517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7" name="AutoShape 20">
          <a:extLst>
            <a:ext uri="{FF2B5EF4-FFF2-40B4-BE49-F238E27FC236}">
              <a16:creationId xmlns:a16="http://schemas.microsoft.com/office/drawing/2014/main" id="{735C4D72-E60E-4333-9ED5-D47C42E07B1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8" name="AutoShape 21">
          <a:extLst>
            <a:ext uri="{FF2B5EF4-FFF2-40B4-BE49-F238E27FC236}">
              <a16:creationId xmlns:a16="http://schemas.microsoft.com/office/drawing/2014/main" id="{B7422EE7-E39F-41ED-A1BB-45AC60706F8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39" name="AutoShape 22">
          <a:extLst>
            <a:ext uri="{FF2B5EF4-FFF2-40B4-BE49-F238E27FC236}">
              <a16:creationId xmlns:a16="http://schemas.microsoft.com/office/drawing/2014/main" id="{05D0545B-3183-44EB-8D95-46F06410E56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1" name="AutoShape 12">
          <a:extLst>
            <a:ext uri="{FF2B5EF4-FFF2-40B4-BE49-F238E27FC236}">
              <a16:creationId xmlns:a16="http://schemas.microsoft.com/office/drawing/2014/main" id="{89195761-0C70-425F-B2E3-EE8FA21761A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2" name="AutoShape 13">
          <a:extLst>
            <a:ext uri="{FF2B5EF4-FFF2-40B4-BE49-F238E27FC236}">
              <a16:creationId xmlns:a16="http://schemas.microsoft.com/office/drawing/2014/main" id="{6B52C70F-CB80-4B31-BFC2-889832EE6FB9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3" name="AutoShape 14">
          <a:extLst>
            <a:ext uri="{FF2B5EF4-FFF2-40B4-BE49-F238E27FC236}">
              <a16:creationId xmlns:a16="http://schemas.microsoft.com/office/drawing/2014/main" id="{353BFED8-18F7-4056-89A5-EF95551543B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4" name="AutoShape 15">
          <a:extLst>
            <a:ext uri="{FF2B5EF4-FFF2-40B4-BE49-F238E27FC236}">
              <a16:creationId xmlns:a16="http://schemas.microsoft.com/office/drawing/2014/main" id="{F01BA224-7FEE-4708-927A-20567C28D4A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5" name="AutoShape 16">
          <a:extLst>
            <a:ext uri="{FF2B5EF4-FFF2-40B4-BE49-F238E27FC236}">
              <a16:creationId xmlns:a16="http://schemas.microsoft.com/office/drawing/2014/main" id="{99508818-B531-40A3-AD88-3E722709CAD9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6" name="AutoShape 17">
          <a:extLst>
            <a:ext uri="{FF2B5EF4-FFF2-40B4-BE49-F238E27FC236}">
              <a16:creationId xmlns:a16="http://schemas.microsoft.com/office/drawing/2014/main" id="{D5B45274-B856-4E60-87F6-F1D262C1761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7" name="AutoShape 18">
          <a:extLst>
            <a:ext uri="{FF2B5EF4-FFF2-40B4-BE49-F238E27FC236}">
              <a16:creationId xmlns:a16="http://schemas.microsoft.com/office/drawing/2014/main" id="{C6E486FB-992B-4726-96C7-A00617684B0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8" name="AutoShape 19">
          <a:extLst>
            <a:ext uri="{FF2B5EF4-FFF2-40B4-BE49-F238E27FC236}">
              <a16:creationId xmlns:a16="http://schemas.microsoft.com/office/drawing/2014/main" id="{D5F55408-1F7C-4E7C-9E1E-5DADBFCCD70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9" name="AutoShape 20">
          <a:extLst>
            <a:ext uri="{FF2B5EF4-FFF2-40B4-BE49-F238E27FC236}">
              <a16:creationId xmlns:a16="http://schemas.microsoft.com/office/drawing/2014/main" id="{FBC937A3-BF8F-43B0-876D-5E67C861BB2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0" name="AutoShape 21">
          <a:extLst>
            <a:ext uri="{FF2B5EF4-FFF2-40B4-BE49-F238E27FC236}">
              <a16:creationId xmlns:a16="http://schemas.microsoft.com/office/drawing/2014/main" id="{B4C5594C-8483-4CC2-955A-702757157D4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1" name="AutoShape 22">
          <a:extLst>
            <a:ext uri="{FF2B5EF4-FFF2-40B4-BE49-F238E27FC236}">
              <a16:creationId xmlns:a16="http://schemas.microsoft.com/office/drawing/2014/main" id="{7069968C-8E67-4654-814F-8C3C4F38E9F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2" name="AutoShape 12">
          <a:extLst>
            <a:ext uri="{FF2B5EF4-FFF2-40B4-BE49-F238E27FC236}">
              <a16:creationId xmlns:a16="http://schemas.microsoft.com/office/drawing/2014/main" id="{C8480A08-EEE7-4E29-BAA8-322E7793A6F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3" name="AutoShape 13">
          <a:extLst>
            <a:ext uri="{FF2B5EF4-FFF2-40B4-BE49-F238E27FC236}">
              <a16:creationId xmlns:a16="http://schemas.microsoft.com/office/drawing/2014/main" id="{BC1243B8-171D-40D0-BD5C-2BA1C845028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4" name="AutoShape 14">
          <a:extLst>
            <a:ext uri="{FF2B5EF4-FFF2-40B4-BE49-F238E27FC236}">
              <a16:creationId xmlns:a16="http://schemas.microsoft.com/office/drawing/2014/main" id="{4FF5AA0C-FDC2-47AA-BDEE-C9B46CE991C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5" name="AutoShape 15">
          <a:extLst>
            <a:ext uri="{FF2B5EF4-FFF2-40B4-BE49-F238E27FC236}">
              <a16:creationId xmlns:a16="http://schemas.microsoft.com/office/drawing/2014/main" id="{0B9328ED-18C9-4395-8122-5D268B1610D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6" name="AutoShape 16">
          <a:extLst>
            <a:ext uri="{FF2B5EF4-FFF2-40B4-BE49-F238E27FC236}">
              <a16:creationId xmlns:a16="http://schemas.microsoft.com/office/drawing/2014/main" id="{79698858-39B8-46EA-8853-DB6C2DB1E42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7" name="AutoShape 17">
          <a:extLst>
            <a:ext uri="{FF2B5EF4-FFF2-40B4-BE49-F238E27FC236}">
              <a16:creationId xmlns:a16="http://schemas.microsoft.com/office/drawing/2014/main" id="{F2D507CE-3DFC-4984-942F-F9EE7DF9EDA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8" name="AutoShape 18">
          <a:extLst>
            <a:ext uri="{FF2B5EF4-FFF2-40B4-BE49-F238E27FC236}">
              <a16:creationId xmlns:a16="http://schemas.microsoft.com/office/drawing/2014/main" id="{B35563DB-2C8F-4AF7-8711-D9E52666787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69" name="AutoShape 19">
          <a:extLst>
            <a:ext uri="{FF2B5EF4-FFF2-40B4-BE49-F238E27FC236}">
              <a16:creationId xmlns:a16="http://schemas.microsoft.com/office/drawing/2014/main" id="{8951A5E9-1D99-4083-9D49-6AA3D955987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0" name="AutoShape 20">
          <a:extLst>
            <a:ext uri="{FF2B5EF4-FFF2-40B4-BE49-F238E27FC236}">
              <a16:creationId xmlns:a16="http://schemas.microsoft.com/office/drawing/2014/main" id="{C686BB9A-FF7A-4ACF-A90E-234C4B898824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1" name="AutoShape 21">
          <a:extLst>
            <a:ext uri="{FF2B5EF4-FFF2-40B4-BE49-F238E27FC236}">
              <a16:creationId xmlns:a16="http://schemas.microsoft.com/office/drawing/2014/main" id="{E24EC981-A3BE-49FC-A0E5-8002AE48311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2" name="AutoShape 22">
          <a:extLst>
            <a:ext uri="{FF2B5EF4-FFF2-40B4-BE49-F238E27FC236}">
              <a16:creationId xmlns:a16="http://schemas.microsoft.com/office/drawing/2014/main" id="{015DC45D-9A10-4300-B20A-DCDF313CCB6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3" name="AutoShape 12">
          <a:extLst>
            <a:ext uri="{FF2B5EF4-FFF2-40B4-BE49-F238E27FC236}">
              <a16:creationId xmlns:a16="http://schemas.microsoft.com/office/drawing/2014/main" id="{1281DD99-60C9-44A2-BFD1-8E503F0FD834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4" name="AutoShape 13">
          <a:extLst>
            <a:ext uri="{FF2B5EF4-FFF2-40B4-BE49-F238E27FC236}">
              <a16:creationId xmlns:a16="http://schemas.microsoft.com/office/drawing/2014/main" id="{D666E7A7-B74D-4535-875D-223C09BCA911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5" name="AutoShape 14">
          <a:extLst>
            <a:ext uri="{FF2B5EF4-FFF2-40B4-BE49-F238E27FC236}">
              <a16:creationId xmlns:a16="http://schemas.microsoft.com/office/drawing/2014/main" id="{A0E8C409-BC78-4BFA-8A85-09F42DFFF4E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6" name="AutoShape 15">
          <a:extLst>
            <a:ext uri="{FF2B5EF4-FFF2-40B4-BE49-F238E27FC236}">
              <a16:creationId xmlns:a16="http://schemas.microsoft.com/office/drawing/2014/main" id="{CE263E13-BE25-4EF2-98AE-A728DA0717AA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7" name="AutoShape 16">
          <a:extLst>
            <a:ext uri="{FF2B5EF4-FFF2-40B4-BE49-F238E27FC236}">
              <a16:creationId xmlns:a16="http://schemas.microsoft.com/office/drawing/2014/main" id="{D041757D-940D-4132-97B7-94167470AC2A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8" name="AutoShape 17">
          <a:extLst>
            <a:ext uri="{FF2B5EF4-FFF2-40B4-BE49-F238E27FC236}">
              <a16:creationId xmlns:a16="http://schemas.microsoft.com/office/drawing/2014/main" id="{BD174A7D-F26E-430D-9713-7545F38B00B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79" name="AutoShape 18">
          <a:extLst>
            <a:ext uri="{FF2B5EF4-FFF2-40B4-BE49-F238E27FC236}">
              <a16:creationId xmlns:a16="http://schemas.microsoft.com/office/drawing/2014/main" id="{DB3B10EC-0E4F-4BA9-9BCD-F12EF2FC062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0" name="AutoShape 19">
          <a:extLst>
            <a:ext uri="{FF2B5EF4-FFF2-40B4-BE49-F238E27FC236}">
              <a16:creationId xmlns:a16="http://schemas.microsoft.com/office/drawing/2014/main" id="{AF85B240-664D-4255-BA46-A0769FC4DAE4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1" name="AutoShape 20">
          <a:extLst>
            <a:ext uri="{FF2B5EF4-FFF2-40B4-BE49-F238E27FC236}">
              <a16:creationId xmlns:a16="http://schemas.microsoft.com/office/drawing/2014/main" id="{3B49C9FD-47A3-402D-B212-27C2EF33401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2" name="AutoShape 21">
          <a:extLst>
            <a:ext uri="{FF2B5EF4-FFF2-40B4-BE49-F238E27FC236}">
              <a16:creationId xmlns:a16="http://schemas.microsoft.com/office/drawing/2014/main" id="{5A33B1FE-214B-4B75-82DC-A0F1F8E846A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3" name="AutoShape 22">
          <a:extLst>
            <a:ext uri="{FF2B5EF4-FFF2-40B4-BE49-F238E27FC236}">
              <a16:creationId xmlns:a16="http://schemas.microsoft.com/office/drawing/2014/main" id="{9340D874-7510-4C4B-9B4E-190442518F8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4" name="AutoShape 12">
          <a:extLst>
            <a:ext uri="{FF2B5EF4-FFF2-40B4-BE49-F238E27FC236}">
              <a16:creationId xmlns:a16="http://schemas.microsoft.com/office/drawing/2014/main" id="{10F5A669-9E42-4D4A-8CEA-FE8FBA70F4D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5" name="AutoShape 13">
          <a:extLst>
            <a:ext uri="{FF2B5EF4-FFF2-40B4-BE49-F238E27FC236}">
              <a16:creationId xmlns:a16="http://schemas.microsoft.com/office/drawing/2014/main" id="{45AB099F-1D7D-4F17-9779-0859EECDFF8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6" name="AutoShape 14">
          <a:extLst>
            <a:ext uri="{FF2B5EF4-FFF2-40B4-BE49-F238E27FC236}">
              <a16:creationId xmlns:a16="http://schemas.microsoft.com/office/drawing/2014/main" id="{4C2923D9-8AE9-4C4C-9B6A-9A681BAB2059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7" name="AutoShape 15">
          <a:extLst>
            <a:ext uri="{FF2B5EF4-FFF2-40B4-BE49-F238E27FC236}">
              <a16:creationId xmlns:a16="http://schemas.microsoft.com/office/drawing/2014/main" id="{30AF5709-A7E6-4E38-B3C6-92041AFA9319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8" name="AutoShape 16">
          <a:extLst>
            <a:ext uri="{FF2B5EF4-FFF2-40B4-BE49-F238E27FC236}">
              <a16:creationId xmlns:a16="http://schemas.microsoft.com/office/drawing/2014/main" id="{2D6E9358-CB0A-4A71-9474-887C393A13D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9" name="AutoShape 17">
          <a:extLst>
            <a:ext uri="{FF2B5EF4-FFF2-40B4-BE49-F238E27FC236}">
              <a16:creationId xmlns:a16="http://schemas.microsoft.com/office/drawing/2014/main" id="{F28FCE21-8E4D-4390-9835-2B0AB612F7F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0" name="AutoShape 18">
          <a:extLst>
            <a:ext uri="{FF2B5EF4-FFF2-40B4-BE49-F238E27FC236}">
              <a16:creationId xmlns:a16="http://schemas.microsoft.com/office/drawing/2014/main" id="{04D65598-8E79-4344-86CD-9BAAF7E01E3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1" name="AutoShape 19">
          <a:extLst>
            <a:ext uri="{FF2B5EF4-FFF2-40B4-BE49-F238E27FC236}">
              <a16:creationId xmlns:a16="http://schemas.microsoft.com/office/drawing/2014/main" id="{32CEDDA7-CB7D-4C9E-A0FE-0F8FCE7688A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2" name="AutoShape 20">
          <a:extLst>
            <a:ext uri="{FF2B5EF4-FFF2-40B4-BE49-F238E27FC236}">
              <a16:creationId xmlns:a16="http://schemas.microsoft.com/office/drawing/2014/main" id="{63A4014B-041A-4E17-99CB-C3852E4DBFC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3" name="AutoShape 21">
          <a:extLst>
            <a:ext uri="{FF2B5EF4-FFF2-40B4-BE49-F238E27FC236}">
              <a16:creationId xmlns:a16="http://schemas.microsoft.com/office/drawing/2014/main" id="{92B0DFB4-F021-46D6-86B6-845F202CB6C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4" name="AutoShape 22">
          <a:extLst>
            <a:ext uri="{FF2B5EF4-FFF2-40B4-BE49-F238E27FC236}">
              <a16:creationId xmlns:a16="http://schemas.microsoft.com/office/drawing/2014/main" id="{FD2DB20D-CE4A-481F-A36A-2076CE8B6564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5" name="AutoShape 12">
          <a:extLst>
            <a:ext uri="{FF2B5EF4-FFF2-40B4-BE49-F238E27FC236}">
              <a16:creationId xmlns:a16="http://schemas.microsoft.com/office/drawing/2014/main" id="{EE77FFB0-5993-47A4-BE54-267A7E1FE75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6" name="AutoShape 13">
          <a:extLst>
            <a:ext uri="{FF2B5EF4-FFF2-40B4-BE49-F238E27FC236}">
              <a16:creationId xmlns:a16="http://schemas.microsoft.com/office/drawing/2014/main" id="{5429171E-B4E5-45F2-A5CF-CB46896D457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7" name="AutoShape 14">
          <a:extLst>
            <a:ext uri="{FF2B5EF4-FFF2-40B4-BE49-F238E27FC236}">
              <a16:creationId xmlns:a16="http://schemas.microsoft.com/office/drawing/2014/main" id="{4C23EF88-CD2E-4053-B8DA-95D0F1330F91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8" name="AutoShape 15">
          <a:extLst>
            <a:ext uri="{FF2B5EF4-FFF2-40B4-BE49-F238E27FC236}">
              <a16:creationId xmlns:a16="http://schemas.microsoft.com/office/drawing/2014/main" id="{82BAD4B7-585D-4FD2-AD3A-44381B627E0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9" name="AutoShape 16">
          <a:extLst>
            <a:ext uri="{FF2B5EF4-FFF2-40B4-BE49-F238E27FC236}">
              <a16:creationId xmlns:a16="http://schemas.microsoft.com/office/drawing/2014/main" id="{C239C1DC-EAAC-412B-96EC-637434648D9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0" name="AutoShape 17">
          <a:extLst>
            <a:ext uri="{FF2B5EF4-FFF2-40B4-BE49-F238E27FC236}">
              <a16:creationId xmlns:a16="http://schemas.microsoft.com/office/drawing/2014/main" id="{A7E6E58D-9087-497C-8475-7B92B16F076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1" name="AutoShape 18">
          <a:extLst>
            <a:ext uri="{FF2B5EF4-FFF2-40B4-BE49-F238E27FC236}">
              <a16:creationId xmlns:a16="http://schemas.microsoft.com/office/drawing/2014/main" id="{1E8CDA27-BF69-45AA-A776-2C4D360EB08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2" name="AutoShape 19">
          <a:extLst>
            <a:ext uri="{FF2B5EF4-FFF2-40B4-BE49-F238E27FC236}">
              <a16:creationId xmlns:a16="http://schemas.microsoft.com/office/drawing/2014/main" id="{2D25DA6E-4072-4B1A-BEF3-C9AED26A456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3" name="AutoShape 20">
          <a:extLst>
            <a:ext uri="{FF2B5EF4-FFF2-40B4-BE49-F238E27FC236}">
              <a16:creationId xmlns:a16="http://schemas.microsoft.com/office/drawing/2014/main" id="{81CE70C3-F025-4FCF-961F-194085C277E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4" name="AutoShape 21">
          <a:extLst>
            <a:ext uri="{FF2B5EF4-FFF2-40B4-BE49-F238E27FC236}">
              <a16:creationId xmlns:a16="http://schemas.microsoft.com/office/drawing/2014/main" id="{F0DFCA42-0634-4A7B-B2A8-3D40E39F47F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5" name="AutoShape 22">
          <a:extLst>
            <a:ext uri="{FF2B5EF4-FFF2-40B4-BE49-F238E27FC236}">
              <a16:creationId xmlns:a16="http://schemas.microsoft.com/office/drawing/2014/main" id="{47C72E90-AB45-4820-9B7C-E9F6CE4395A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6" name="AutoShape 12">
          <a:extLst>
            <a:ext uri="{FF2B5EF4-FFF2-40B4-BE49-F238E27FC236}">
              <a16:creationId xmlns:a16="http://schemas.microsoft.com/office/drawing/2014/main" id="{C38A9CE6-2BDF-45FF-9D0D-A3FD4310834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7" name="AutoShape 13">
          <a:extLst>
            <a:ext uri="{FF2B5EF4-FFF2-40B4-BE49-F238E27FC236}">
              <a16:creationId xmlns:a16="http://schemas.microsoft.com/office/drawing/2014/main" id="{2BA91A48-4ADE-4893-9FD5-52DC20143A21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8" name="AutoShape 14">
          <a:extLst>
            <a:ext uri="{FF2B5EF4-FFF2-40B4-BE49-F238E27FC236}">
              <a16:creationId xmlns:a16="http://schemas.microsoft.com/office/drawing/2014/main" id="{6814154F-63E8-47A0-A877-753F498DA64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9" name="AutoShape 15">
          <a:extLst>
            <a:ext uri="{FF2B5EF4-FFF2-40B4-BE49-F238E27FC236}">
              <a16:creationId xmlns:a16="http://schemas.microsoft.com/office/drawing/2014/main" id="{5C578626-ADA1-422F-879E-AF350EF38D7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0" name="AutoShape 16">
          <a:extLst>
            <a:ext uri="{FF2B5EF4-FFF2-40B4-BE49-F238E27FC236}">
              <a16:creationId xmlns:a16="http://schemas.microsoft.com/office/drawing/2014/main" id="{3734E34B-DDC8-428A-9ACF-6DF198066C14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1" name="AutoShape 17">
          <a:extLst>
            <a:ext uri="{FF2B5EF4-FFF2-40B4-BE49-F238E27FC236}">
              <a16:creationId xmlns:a16="http://schemas.microsoft.com/office/drawing/2014/main" id="{4B189D1A-4726-4BFF-92A1-664A8B4ADEE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2" name="AutoShape 18">
          <a:extLst>
            <a:ext uri="{FF2B5EF4-FFF2-40B4-BE49-F238E27FC236}">
              <a16:creationId xmlns:a16="http://schemas.microsoft.com/office/drawing/2014/main" id="{4F535478-5661-41C9-9525-0CDDC8F6B1B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3" name="AutoShape 19">
          <a:extLst>
            <a:ext uri="{FF2B5EF4-FFF2-40B4-BE49-F238E27FC236}">
              <a16:creationId xmlns:a16="http://schemas.microsoft.com/office/drawing/2014/main" id="{2EB1FA8D-576B-4875-8D39-55997E7CFC6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4" name="AutoShape 20">
          <a:extLst>
            <a:ext uri="{FF2B5EF4-FFF2-40B4-BE49-F238E27FC236}">
              <a16:creationId xmlns:a16="http://schemas.microsoft.com/office/drawing/2014/main" id="{900C758E-80F6-4F9E-A8DB-F8BEAD6DB85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5" name="AutoShape 21">
          <a:extLst>
            <a:ext uri="{FF2B5EF4-FFF2-40B4-BE49-F238E27FC236}">
              <a16:creationId xmlns:a16="http://schemas.microsoft.com/office/drawing/2014/main" id="{150D063E-4498-448F-9E00-D578B8E87A7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6" name="AutoShape 22">
          <a:extLst>
            <a:ext uri="{FF2B5EF4-FFF2-40B4-BE49-F238E27FC236}">
              <a16:creationId xmlns:a16="http://schemas.microsoft.com/office/drawing/2014/main" id="{611D997F-6E39-44A0-A0EC-3723AB9EE8C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7" name="AutoShape 12">
          <a:extLst>
            <a:ext uri="{FF2B5EF4-FFF2-40B4-BE49-F238E27FC236}">
              <a16:creationId xmlns:a16="http://schemas.microsoft.com/office/drawing/2014/main" id="{CDF5DEC7-803D-4E09-A4BC-9A5AA695861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8" name="AutoShape 13">
          <a:extLst>
            <a:ext uri="{FF2B5EF4-FFF2-40B4-BE49-F238E27FC236}">
              <a16:creationId xmlns:a16="http://schemas.microsoft.com/office/drawing/2014/main" id="{645FE574-0472-474B-B7E1-95AFF516735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9" name="AutoShape 14">
          <a:extLst>
            <a:ext uri="{FF2B5EF4-FFF2-40B4-BE49-F238E27FC236}">
              <a16:creationId xmlns:a16="http://schemas.microsoft.com/office/drawing/2014/main" id="{78526BE4-B0FD-4987-95DA-4E305CBE6F8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0" name="AutoShape 15">
          <a:extLst>
            <a:ext uri="{FF2B5EF4-FFF2-40B4-BE49-F238E27FC236}">
              <a16:creationId xmlns:a16="http://schemas.microsoft.com/office/drawing/2014/main" id="{2F742272-0236-45EA-9DEA-E50714DF951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1" name="AutoShape 16">
          <a:extLst>
            <a:ext uri="{FF2B5EF4-FFF2-40B4-BE49-F238E27FC236}">
              <a16:creationId xmlns:a16="http://schemas.microsoft.com/office/drawing/2014/main" id="{0F2DC1F8-D665-47AC-AEB6-0D6F7DE170F1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2" name="AutoShape 17">
          <a:extLst>
            <a:ext uri="{FF2B5EF4-FFF2-40B4-BE49-F238E27FC236}">
              <a16:creationId xmlns:a16="http://schemas.microsoft.com/office/drawing/2014/main" id="{EFC52BA0-896F-46F4-AF18-16D2C2BABD9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3" name="AutoShape 18">
          <a:extLst>
            <a:ext uri="{FF2B5EF4-FFF2-40B4-BE49-F238E27FC236}">
              <a16:creationId xmlns:a16="http://schemas.microsoft.com/office/drawing/2014/main" id="{54C4060A-C42B-42EC-8388-FABA6E0EAE6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4" name="AutoShape 19">
          <a:extLst>
            <a:ext uri="{FF2B5EF4-FFF2-40B4-BE49-F238E27FC236}">
              <a16:creationId xmlns:a16="http://schemas.microsoft.com/office/drawing/2014/main" id="{BD2973DE-A77F-4344-B618-ED54CDF9328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5" name="AutoShape 20">
          <a:extLst>
            <a:ext uri="{FF2B5EF4-FFF2-40B4-BE49-F238E27FC236}">
              <a16:creationId xmlns:a16="http://schemas.microsoft.com/office/drawing/2014/main" id="{48735BDB-E48E-40D0-BFC8-0E183EEA7AD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6" name="AutoShape 21">
          <a:extLst>
            <a:ext uri="{FF2B5EF4-FFF2-40B4-BE49-F238E27FC236}">
              <a16:creationId xmlns:a16="http://schemas.microsoft.com/office/drawing/2014/main" id="{179E8583-79DA-4CAE-BBDB-94ED71589C3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7" name="AutoShape 22">
          <a:extLst>
            <a:ext uri="{FF2B5EF4-FFF2-40B4-BE49-F238E27FC236}">
              <a16:creationId xmlns:a16="http://schemas.microsoft.com/office/drawing/2014/main" id="{342B4553-86CF-4494-821F-C30D793E460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4" name="AutoShape 12">
          <a:extLst>
            <a:ext uri="{FF2B5EF4-FFF2-40B4-BE49-F238E27FC236}">
              <a16:creationId xmlns:a16="http://schemas.microsoft.com/office/drawing/2014/main" id="{0F63A254-D134-4377-8C12-7B84D1B7D19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5" name="AutoShape 13">
          <a:extLst>
            <a:ext uri="{FF2B5EF4-FFF2-40B4-BE49-F238E27FC236}">
              <a16:creationId xmlns:a16="http://schemas.microsoft.com/office/drawing/2014/main" id="{375D39C0-AA6B-45F1-9D24-F98053AEB0A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6" name="AutoShape 14">
          <a:extLst>
            <a:ext uri="{FF2B5EF4-FFF2-40B4-BE49-F238E27FC236}">
              <a16:creationId xmlns:a16="http://schemas.microsoft.com/office/drawing/2014/main" id="{0B26DDCA-4D22-455E-93B9-F74C168241BA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7" name="AutoShape 15">
          <a:extLst>
            <a:ext uri="{FF2B5EF4-FFF2-40B4-BE49-F238E27FC236}">
              <a16:creationId xmlns:a16="http://schemas.microsoft.com/office/drawing/2014/main" id="{CFB6A604-72CB-4B81-A28C-94F00B0641E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8" name="AutoShape 16">
          <a:extLst>
            <a:ext uri="{FF2B5EF4-FFF2-40B4-BE49-F238E27FC236}">
              <a16:creationId xmlns:a16="http://schemas.microsoft.com/office/drawing/2014/main" id="{113CB2C2-78F6-4425-B7B9-89767541D2F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9" name="AutoShape 17">
          <a:extLst>
            <a:ext uri="{FF2B5EF4-FFF2-40B4-BE49-F238E27FC236}">
              <a16:creationId xmlns:a16="http://schemas.microsoft.com/office/drawing/2014/main" id="{E8EE9E30-481E-4D8B-9DF4-827E25611AB2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0" name="AutoShape 18">
          <a:extLst>
            <a:ext uri="{FF2B5EF4-FFF2-40B4-BE49-F238E27FC236}">
              <a16:creationId xmlns:a16="http://schemas.microsoft.com/office/drawing/2014/main" id="{A7F96238-2113-4919-83C8-9DA6EB4D4E5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1" name="AutoShape 19">
          <a:extLst>
            <a:ext uri="{FF2B5EF4-FFF2-40B4-BE49-F238E27FC236}">
              <a16:creationId xmlns:a16="http://schemas.microsoft.com/office/drawing/2014/main" id="{E5CB79A7-F3A1-4E08-BF7C-0F6D10AFBC44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2" name="AutoShape 20">
          <a:extLst>
            <a:ext uri="{FF2B5EF4-FFF2-40B4-BE49-F238E27FC236}">
              <a16:creationId xmlns:a16="http://schemas.microsoft.com/office/drawing/2014/main" id="{5B3285EA-927F-4D57-8F47-77FD2BD356A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3" name="AutoShape 21">
          <a:extLst>
            <a:ext uri="{FF2B5EF4-FFF2-40B4-BE49-F238E27FC236}">
              <a16:creationId xmlns:a16="http://schemas.microsoft.com/office/drawing/2014/main" id="{ED0AFE4A-736A-48EB-9B43-332057B30AB9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4" name="AutoShape 22">
          <a:extLst>
            <a:ext uri="{FF2B5EF4-FFF2-40B4-BE49-F238E27FC236}">
              <a16:creationId xmlns:a16="http://schemas.microsoft.com/office/drawing/2014/main" id="{E6EAFBA7-3D54-4899-971F-5B085337F50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5" name="AutoShape 12">
          <a:extLst>
            <a:ext uri="{FF2B5EF4-FFF2-40B4-BE49-F238E27FC236}">
              <a16:creationId xmlns:a16="http://schemas.microsoft.com/office/drawing/2014/main" id="{44EA62DC-9387-492C-8891-B4B4FC6952F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6" name="AutoShape 13">
          <a:extLst>
            <a:ext uri="{FF2B5EF4-FFF2-40B4-BE49-F238E27FC236}">
              <a16:creationId xmlns:a16="http://schemas.microsoft.com/office/drawing/2014/main" id="{02BFB1E5-8AF8-47CC-8F76-2BB3F11B97A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7" name="AutoShape 14">
          <a:extLst>
            <a:ext uri="{FF2B5EF4-FFF2-40B4-BE49-F238E27FC236}">
              <a16:creationId xmlns:a16="http://schemas.microsoft.com/office/drawing/2014/main" id="{D06A7C6C-C50C-4987-9F37-206C064389A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8" name="AutoShape 15">
          <a:extLst>
            <a:ext uri="{FF2B5EF4-FFF2-40B4-BE49-F238E27FC236}">
              <a16:creationId xmlns:a16="http://schemas.microsoft.com/office/drawing/2014/main" id="{EB5FC5AB-5702-4FB9-8A41-71456DE42C7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09" name="AutoShape 16">
          <a:extLst>
            <a:ext uri="{FF2B5EF4-FFF2-40B4-BE49-F238E27FC236}">
              <a16:creationId xmlns:a16="http://schemas.microsoft.com/office/drawing/2014/main" id="{DD1A2E5F-45F5-4FA1-8026-0FEFC02CE2B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0" name="AutoShape 17">
          <a:extLst>
            <a:ext uri="{FF2B5EF4-FFF2-40B4-BE49-F238E27FC236}">
              <a16:creationId xmlns:a16="http://schemas.microsoft.com/office/drawing/2014/main" id="{3BCAB4EC-3E11-426C-92D3-B84282AF122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1" name="AutoShape 18">
          <a:extLst>
            <a:ext uri="{FF2B5EF4-FFF2-40B4-BE49-F238E27FC236}">
              <a16:creationId xmlns:a16="http://schemas.microsoft.com/office/drawing/2014/main" id="{B555F282-0478-4F12-A5BC-D1ACDDE2572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2" name="AutoShape 19">
          <a:extLst>
            <a:ext uri="{FF2B5EF4-FFF2-40B4-BE49-F238E27FC236}">
              <a16:creationId xmlns:a16="http://schemas.microsoft.com/office/drawing/2014/main" id="{F60495B3-E85D-4BD3-A39C-0890821D367A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3" name="AutoShape 20">
          <a:extLst>
            <a:ext uri="{FF2B5EF4-FFF2-40B4-BE49-F238E27FC236}">
              <a16:creationId xmlns:a16="http://schemas.microsoft.com/office/drawing/2014/main" id="{5173A11C-F5D4-4CA6-9D3C-31E53B79460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4" name="AutoShape 21">
          <a:extLst>
            <a:ext uri="{FF2B5EF4-FFF2-40B4-BE49-F238E27FC236}">
              <a16:creationId xmlns:a16="http://schemas.microsoft.com/office/drawing/2014/main" id="{9D67AF6E-A67F-4244-82A0-364C5E2C968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5" name="AutoShape 22">
          <a:extLst>
            <a:ext uri="{FF2B5EF4-FFF2-40B4-BE49-F238E27FC236}">
              <a16:creationId xmlns:a16="http://schemas.microsoft.com/office/drawing/2014/main" id="{158D39F5-1907-4CE3-BCC7-4C8EA0379C9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6" name="AutoShape 12">
          <a:extLst>
            <a:ext uri="{FF2B5EF4-FFF2-40B4-BE49-F238E27FC236}">
              <a16:creationId xmlns:a16="http://schemas.microsoft.com/office/drawing/2014/main" id="{9CA3DDCA-B801-4EFD-AC9C-13B913684F2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7" name="AutoShape 13">
          <a:extLst>
            <a:ext uri="{FF2B5EF4-FFF2-40B4-BE49-F238E27FC236}">
              <a16:creationId xmlns:a16="http://schemas.microsoft.com/office/drawing/2014/main" id="{006D2CF2-EF26-43CA-8F67-6BC7F514191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8" name="AutoShape 14">
          <a:extLst>
            <a:ext uri="{FF2B5EF4-FFF2-40B4-BE49-F238E27FC236}">
              <a16:creationId xmlns:a16="http://schemas.microsoft.com/office/drawing/2014/main" id="{D84C9F32-86F6-449B-8228-1B9872ED9C2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19" name="AutoShape 15">
          <a:extLst>
            <a:ext uri="{FF2B5EF4-FFF2-40B4-BE49-F238E27FC236}">
              <a16:creationId xmlns:a16="http://schemas.microsoft.com/office/drawing/2014/main" id="{6DF9AA75-3352-4BAE-985C-F664D2479AA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0" name="AutoShape 16">
          <a:extLst>
            <a:ext uri="{FF2B5EF4-FFF2-40B4-BE49-F238E27FC236}">
              <a16:creationId xmlns:a16="http://schemas.microsoft.com/office/drawing/2014/main" id="{2468295C-A591-471B-8D18-E8CF9BDA7A2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1" name="AutoShape 17">
          <a:extLst>
            <a:ext uri="{FF2B5EF4-FFF2-40B4-BE49-F238E27FC236}">
              <a16:creationId xmlns:a16="http://schemas.microsoft.com/office/drawing/2014/main" id="{69AAB699-7550-459B-A0A8-A74060A4E44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2" name="AutoShape 18">
          <a:extLst>
            <a:ext uri="{FF2B5EF4-FFF2-40B4-BE49-F238E27FC236}">
              <a16:creationId xmlns:a16="http://schemas.microsoft.com/office/drawing/2014/main" id="{5E0FF755-EB27-4863-AD60-76F40912C39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3" name="AutoShape 19">
          <a:extLst>
            <a:ext uri="{FF2B5EF4-FFF2-40B4-BE49-F238E27FC236}">
              <a16:creationId xmlns:a16="http://schemas.microsoft.com/office/drawing/2014/main" id="{BCF9CDCB-2AFD-4319-85B0-1B3A3CD5946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4" name="AutoShape 20">
          <a:extLst>
            <a:ext uri="{FF2B5EF4-FFF2-40B4-BE49-F238E27FC236}">
              <a16:creationId xmlns:a16="http://schemas.microsoft.com/office/drawing/2014/main" id="{918494F9-2F5A-463D-B2F0-8C181D84B77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5" name="AutoShape 21">
          <a:extLst>
            <a:ext uri="{FF2B5EF4-FFF2-40B4-BE49-F238E27FC236}">
              <a16:creationId xmlns:a16="http://schemas.microsoft.com/office/drawing/2014/main" id="{B1EB0276-673B-4AFD-8690-218941C071A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6" name="AutoShape 22">
          <a:extLst>
            <a:ext uri="{FF2B5EF4-FFF2-40B4-BE49-F238E27FC236}">
              <a16:creationId xmlns:a16="http://schemas.microsoft.com/office/drawing/2014/main" id="{2B6C88F1-9F23-4E07-8C3C-651B102AB9F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7" name="AutoShape 12">
          <a:extLst>
            <a:ext uri="{FF2B5EF4-FFF2-40B4-BE49-F238E27FC236}">
              <a16:creationId xmlns:a16="http://schemas.microsoft.com/office/drawing/2014/main" id="{4507EA56-D33C-4631-8FD0-3A6232E5D37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8" name="AutoShape 13">
          <a:extLst>
            <a:ext uri="{FF2B5EF4-FFF2-40B4-BE49-F238E27FC236}">
              <a16:creationId xmlns:a16="http://schemas.microsoft.com/office/drawing/2014/main" id="{7F348C85-A34D-4CF5-9215-117F5046A11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29" name="AutoShape 14">
          <a:extLst>
            <a:ext uri="{FF2B5EF4-FFF2-40B4-BE49-F238E27FC236}">
              <a16:creationId xmlns:a16="http://schemas.microsoft.com/office/drawing/2014/main" id="{5DBD14FF-F02D-4F0E-AF34-B65C442A353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0" name="AutoShape 15">
          <a:extLst>
            <a:ext uri="{FF2B5EF4-FFF2-40B4-BE49-F238E27FC236}">
              <a16:creationId xmlns:a16="http://schemas.microsoft.com/office/drawing/2014/main" id="{2ABCF6DF-CF5C-4BB3-A86D-C6EA705E612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1" name="AutoShape 16">
          <a:extLst>
            <a:ext uri="{FF2B5EF4-FFF2-40B4-BE49-F238E27FC236}">
              <a16:creationId xmlns:a16="http://schemas.microsoft.com/office/drawing/2014/main" id="{B8268538-F1BF-4AC6-BF5C-C648DC085DF9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2" name="AutoShape 17">
          <a:extLst>
            <a:ext uri="{FF2B5EF4-FFF2-40B4-BE49-F238E27FC236}">
              <a16:creationId xmlns:a16="http://schemas.microsoft.com/office/drawing/2014/main" id="{7CE0BC9D-DA37-4D43-8F6D-AA70CF86F8E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3" name="AutoShape 18">
          <a:extLst>
            <a:ext uri="{FF2B5EF4-FFF2-40B4-BE49-F238E27FC236}">
              <a16:creationId xmlns:a16="http://schemas.microsoft.com/office/drawing/2014/main" id="{8611488F-5B4C-45A9-BCDB-3F569769F5F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4" name="AutoShape 19">
          <a:extLst>
            <a:ext uri="{FF2B5EF4-FFF2-40B4-BE49-F238E27FC236}">
              <a16:creationId xmlns:a16="http://schemas.microsoft.com/office/drawing/2014/main" id="{76A9FF36-A8DF-4356-A053-7C0071FA18E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5" name="AutoShape 20">
          <a:extLst>
            <a:ext uri="{FF2B5EF4-FFF2-40B4-BE49-F238E27FC236}">
              <a16:creationId xmlns:a16="http://schemas.microsoft.com/office/drawing/2014/main" id="{0D9E8105-6108-4042-8C08-DC328A16A1D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6" name="AutoShape 21">
          <a:extLst>
            <a:ext uri="{FF2B5EF4-FFF2-40B4-BE49-F238E27FC236}">
              <a16:creationId xmlns:a16="http://schemas.microsoft.com/office/drawing/2014/main" id="{61157637-B3D6-4619-B604-B4AC69104BB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7" name="AutoShape 22">
          <a:extLst>
            <a:ext uri="{FF2B5EF4-FFF2-40B4-BE49-F238E27FC236}">
              <a16:creationId xmlns:a16="http://schemas.microsoft.com/office/drawing/2014/main" id="{1C83B2D5-7407-4F75-B6F7-E70EAD4F5B6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8" name="AutoShape 12">
          <a:extLst>
            <a:ext uri="{FF2B5EF4-FFF2-40B4-BE49-F238E27FC236}">
              <a16:creationId xmlns:a16="http://schemas.microsoft.com/office/drawing/2014/main" id="{2C885064-2556-4151-AC93-E7BFC417D8F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39" name="AutoShape 13">
          <a:extLst>
            <a:ext uri="{FF2B5EF4-FFF2-40B4-BE49-F238E27FC236}">
              <a16:creationId xmlns:a16="http://schemas.microsoft.com/office/drawing/2014/main" id="{04959AB0-B83A-44E9-BC31-3D8A925575C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0" name="AutoShape 14">
          <a:extLst>
            <a:ext uri="{FF2B5EF4-FFF2-40B4-BE49-F238E27FC236}">
              <a16:creationId xmlns:a16="http://schemas.microsoft.com/office/drawing/2014/main" id="{A804CE54-E70B-4BE2-91D6-695938920D2A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1" name="AutoShape 15">
          <a:extLst>
            <a:ext uri="{FF2B5EF4-FFF2-40B4-BE49-F238E27FC236}">
              <a16:creationId xmlns:a16="http://schemas.microsoft.com/office/drawing/2014/main" id="{0CDEABDC-F456-47B9-AFFC-743E2283C805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2" name="AutoShape 16">
          <a:extLst>
            <a:ext uri="{FF2B5EF4-FFF2-40B4-BE49-F238E27FC236}">
              <a16:creationId xmlns:a16="http://schemas.microsoft.com/office/drawing/2014/main" id="{458B2AC9-660E-4461-981B-9589436EFA2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3" name="AutoShape 17">
          <a:extLst>
            <a:ext uri="{FF2B5EF4-FFF2-40B4-BE49-F238E27FC236}">
              <a16:creationId xmlns:a16="http://schemas.microsoft.com/office/drawing/2014/main" id="{3E8CAEB3-01DE-45C7-97BB-6123317B10B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4" name="AutoShape 18">
          <a:extLst>
            <a:ext uri="{FF2B5EF4-FFF2-40B4-BE49-F238E27FC236}">
              <a16:creationId xmlns:a16="http://schemas.microsoft.com/office/drawing/2014/main" id="{C6F8184F-C2CE-4AE5-BC36-CE61A9DB00E8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5" name="AutoShape 19">
          <a:extLst>
            <a:ext uri="{FF2B5EF4-FFF2-40B4-BE49-F238E27FC236}">
              <a16:creationId xmlns:a16="http://schemas.microsoft.com/office/drawing/2014/main" id="{B88FC076-4786-4034-8EA7-A933AC7A4AB1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6" name="AutoShape 20">
          <a:extLst>
            <a:ext uri="{FF2B5EF4-FFF2-40B4-BE49-F238E27FC236}">
              <a16:creationId xmlns:a16="http://schemas.microsoft.com/office/drawing/2014/main" id="{B4DD9C10-B533-4831-B03B-7EA35F5F3CB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7" name="AutoShape 21">
          <a:extLst>
            <a:ext uri="{FF2B5EF4-FFF2-40B4-BE49-F238E27FC236}">
              <a16:creationId xmlns:a16="http://schemas.microsoft.com/office/drawing/2014/main" id="{B5E738A8-55D5-4223-9CE7-8A240506081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8" name="AutoShape 22">
          <a:extLst>
            <a:ext uri="{FF2B5EF4-FFF2-40B4-BE49-F238E27FC236}">
              <a16:creationId xmlns:a16="http://schemas.microsoft.com/office/drawing/2014/main" id="{4C5D76EA-5C45-48D4-818D-28A402A7DAF9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49" name="AutoShape 12">
          <a:extLst>
            <a:ext uri="{FF2B5EF4-FFF2-40B4-BE49-F238E27FC236}">
              <a16:creationId xmlns:a16="http://schemas.microsoft.com/office/drawing/2014/main" id="{C59F3252-6A7E-477A-9253-5A228E4408A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0" name="AutoShape 13">
          <a:extLst>
            <a:ext uri="{FF2B5EF4-FFF2-40B4-BE49-F238E27FC236}">
              <a16:creationId xmlns:a16="http://schemas.microsoft.com/office/drawing/2014/main" id="{77F5A6A2-EFA4-42C8-BE07-37B19FF94BAF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1" name="AutoShape 14">
          <a:extLst>
            <a:ext uri="{FF2B5EF4-FFF2-40B4-BE49-F238E27FC236}">
              <a16:creationId xmlns:a16="http://schemas.microsoft.com/office/drawing/2014/main" id="{C186784B-CAD2-4DDB-AE7A-90DAC5E82DB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2" name="AutoShape 15">
          <a:extLst>
            <a:ext uri="{FF2B5EF4-FFF2-40B4-BE49-F238E27FC236}">
              <a16:creationId xmlns:a16="http://schemas.microsoft.com/office/drawing/2014/main" id="{8FB322CE-5D31-4EC9-BAC3-131B899D0851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3" name="AutoShape 16">
          <a:extLst>
            <a:ext uri="{FF2B5EF4-FFF2-40B4-BE49-F238E27FC236}">
              <a16:creationId xmlns:a16="http://schemas.microsoft.com/office/drawing/2014/main" id="{251AB462-C4B8-497D-B999-774B5B2A40E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4" name="AutoShape 17">
          <a:extLst>
            <a:ext uri="{FF2B5EF4-FFF2-40B4-BE49-F238E27FC236}">
              <a16:creationId xmlns:a16="http://schemas.microsoft.com/office/drawing/2014/main" id="{F2E37E56-F640-455C-B2F3-6FFCBFE6FD9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5" name="AutoShape 18">
          <a:extLst>
            <a:ext uri="{FF2B5EF4-FFF2-40B4-BE49-F238E27FC236}">
              <a16:creationId xmlns:a16="http://schemas.microsoft.com/office/drawing/2014/main" id="{4CB73EF9-7753-4ABD-B28A-8A1D4EC1F6FB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6" name="AutoShape 19">
          <a:extLst>
            <a:ext uri="{FF2B5EF4-FFF2-40B4-BE49-F238E27FC236}">
              <a16:creationId xmlns:a16="http://schemas.microsoft.com/office/drawing/2014/main" id="{D3693071-941C-4E07-BFBA-2898D9B180F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7" name="AutoShape 20">
          <a:extLst>
            <a:ext uri="{FF2B5EF4-FFF2-40B4-BE49-F238E27FC236}">
              <a16:creationId xmlns:a16="http://schemas.microsoft.com/office/drawing/2014/main" id="{49C2A672-5B3A-446D-BC3B-7F8364892D7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8" name="AutoShape 21">
          <a:extLst>
            <a:ext uri="{FF2B5EF4-FFF2-40B4-BE49-F238E27FC236}">
              <a16:creationId xmlns:a16="http://schemas.microsoft.com/office/drawing/2014/main" id="{9B81FBF5-5828-4B82-81A3-BD49A26373AC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59" name="AutoShape 22">
          <a:extLst>
            <a:ext uri="{FF2B5EF4-FFF2-40B4-BE49-F238E27FC236}">
              <a16:creationId xmlns:a16="http://schemas.microsoft.com/office/drawing/2014/main" id="{C81B980E-09C8-4E87-B82B-A069DC3AB533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0" name="AutoShape 12">
          <a:extLst>
            <a:ext uri="{FF2B5EF4-FFF2-40B4-BE49-F238E27FC236}">
              <a16:creationId xmlns:a16="http://schemas.microsoft.com/office/drawing/2014/main" id="{A7E23CCD-E55B-46DB-907C-AB0E8854EBB4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1" name="AutoShape 13">
          <a:extLst>
            <a:ext uri="{FF2B5EF4-FFF2-40B4-BE49-F238E27FC236}">
              <a16:creationId xmlns:a16="http://schemas.microsoft.com/office/drawing/2014/main" id="{8D0CE81A-A0AB-487E-A530-90853DCC1266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2" name="AutoShape 14">
          <a:extLst>
            <a:ext uri="{FF2B5EF4-FFF2-40B4-BE49-F238E27FC236}">
              <a16:creationId xmlns:a16="http://schemas.microsoft.com/office/drawing/2014/main" id="{B6729EC9-5735-46D5-B0EC-A3EFC86CBD6A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3" name="AutoShape 15">
          <a:extLst>
            <a:ext uri="{FF2B5EF4-FFF2-40B4-BE49-F238E27FC236}">
              <a16:creationId xmlns:a16="http://schemas.microsoft.com/office/drawing/2014/main" id="{214D85CA-803C-4168-8623-7B8A5DEC42CE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4" name="AutoShape 16">
          <a:extLst>
            <a:ext uri="{FF2B5EF4-FFF2-40B4-BE49-F238E27FC236}">
              <a16:creationId xmlns:a16="http://schemas.microsoft.com/office/drawing/2014/main" id="{A2100688-0348-48DC-87A8-7816F165141D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5" name="AutoShape 17">
          <a:extLst>
            <a:ext uri="{FF2B5EF4-FFF2-40B4-BE49-F238E27FC236}">
              <a16:creationId xmlns:a16="http://schemas.microsoft.com/office/drawing/2014/main" id="{FA68DCBF-5BEF-44B6-AEB4-1E3A56076EA7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6" name="AutoShape 18">
          <a:extLst>
            <a:ext uri="{FF2B5EF4-FFF2-40B4-BE49-F238E27FC236}">
              <a16:creationId xmlns:a16="http://schemas.microsoft.com/office/drawing/2014/main" id="{72BCDA25-B700-499F-A038-8B04C25403E0}"/>
            </a:ext>
          </a:extLst>
        </xdr:cNvPr>
        <xdr:cNvSpPr/>
      </xdr:nvSpPr>
      <xdr:spPr>
        <a:xfrm>
          <a:off x="3181275" y="447675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5630431-8F7F-4BF3-8849-5F06FD4FEDF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3EF7FD3C-4D4A-4493-9C8D-2BCD3BFE61D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0FBE290-F415-4D8A-A1E4-C4FA5C9BB2E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D6AAFEE4-2440-4DE6-86EC-5DE32026756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526DCA77-236B-4AB9-B7F9-4CD7DC452F3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FD356B1E-4E0E-4A3C-B432-3E2A35DFBDB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" name="AutoShape 7">
          <a:extLst>
            <a:ext uri="{FF2B5EF4-FFF2-40B4-BE49-F238E27FC236}">
              <a16:creationId xmlns:a16="http://schemas.microsoft.com/office/drawing/2014/main" id="{5993D614-4118-4E05-A385-C5DF37BC7A2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" name="AutoShape 8">
          <a:extLst>
            <a:ext uri="{FF2B5EF4-FFF2-40B4-BE49-F238E27FC236}">
              <a16:creationId xmlns:a16="http://schemas.microsoft.com/office/drawing/2014/main" id="{B2583B4D-F174-43B3-9736-80F59084F26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EA07653D-DB0A-4FA7-857F-4340A537408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" name="AutoShape 10">
          <a:extLst>
            <a:ext uri="{FF2B5EF4-FFF2-40B4-BE49-F238E27FC236}">
              <a16:creationId xmlns:a16="http://schemas.microsoft.com/office/drawing/2014/main" id="{27EDC265-CAC5-4BC1-AF8F-3F44FED59ED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2" name="AutoShape 11">
          <a:extLst>
            <a:ext uri="{FF2B5EF4-FFF2-40B4-BE49-F238E27FC236}">
              <a16:creationId xmlns:a16="http://schemas.microsoft.com/office/drawing/2014/main" id="{FA007F64-444D-4E0C-9FF8-817DBBD0E22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45D80A4E-BE38-4CF6-9A44-4DBB7D9EFFF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33D68646-CD3C-47B0-BDA6-129935B6018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6" name="AutoShape 3">
          <a:extLst>
            <a:ext uri="{FF2B5EF4-FFF2-40B4-BE49-F238E27FC236}">
              <a16:creationId xmlns:a16="http://schemas.microsoft.com/office/drawing/2014/main" id="{67EC81B5-2AA9-4BC2-813D-74ED18D78DF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7" name="AutoShape 4">
          <a:extLst>
            <a:ext uri="{FF2B5EF4-FFF2-40B4-BE49-F238E27FC236}">
              <a16:creationId xmlns:a16="http://schemas.microsoft.com/office/drawing/2014/main" id="{1364C499-AFD3-4FE5-9150-02197B6ADC0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8" name="AutoShape 5">
          <a:extLst>
            <a:ext uri="{FF2B5EF4-FFF2-40B4-BE49-F238E27FC236}">
              <a16:creationId xmlns:a16="http://schemas.microsoft.com/office/drawing/2014/main" id="{AB3E375C-7B29-458F-84A4-74AE67201D7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9" name="AutoShape 6">
          <a:extLst>
            <a:ext uri="{FF2B5EF4-FFF2-40B4-BE49-F238E27FC236}">
              <a16:creationId xmlns:a16="http://schemas.microsoft.com/office/drawing/2014/main" id="{A327455C-C760-44EC-BD89-787AF70AC70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0" name="AutoShape 7">
          <a:extLst>
            <a:ext uri="{FF2B5EF4-FFF2-40B4-BE49-F238E27FC236}">
              <a16:creationId xmlns:a16="http://schemas.microsoft.com/office/drawing/2014/main" id="{8EBAF1CB-C00E-4128-9ABA-4B3A72B5E7F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1" name="AutoShape 8">
          <a:extLst>
            <a:ext uri="{FF2B5EF4-FFF2-40B4-BE49-F238E27FC236}">
              <a16:creationId xmlns:a16="http://schemas.microsoft.com/office/drawing/2014/main" id="{5AADAB09-28B0-4881-B90D-9B450857AFE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2" name="AutoShape 9">
          <a:extLst>
            <a:ext uri="{FF2B5EF4-FFF2-40B4-BE49-F238E27FC236}">
              <a16:creationId xmlns:a16="http://schemas.microsoft.com/office/drawing/2014/main" id="{F7D69380-728A-440E-A572-3059BFE71A1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3" name="AutoShape 10">
          <a:extLst>
            <a:ext uri="{FF2B5EF4-FFF2-40B4-BE49-F238E27FC236}">
              <a16:creationId xmlns:a16="http://schemas.microsoft.com/office/drawing/2014/main" id="{AA943BA6-2142-4F94-BA21-5A2565F4C8B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4" name="AutoShape 11">
          <a:extLst>
            <a:ext uri="{FF2B5EF4-FFF2-40B4-BE49-F238E27FC236}">
              <a16:creationId xmlns:a16="http://schemas.microsoft.com/office/drawing/2014/main" id="{DF2B937A-A097-4112-9572-33AF30BA63E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FCBC47EB-142C-4AD9-8AFB-8A23D8347F8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66A753BC-26A4-47AB-A60D-B21BADFCC66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" name="AutoShape 3">
          <a:extLst>
            <a:ext uri="{FF2B5EF4-FFF2-40B4-BE49-F238E27FC236}">
              <a16:creationId xmlns:a16="http://schemas.microsoft.com/office/drawing/2014/main" id="{CFAC936C-C286-4FED-B02C-F18E84CCB41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" name="AutoShape 4">
          <a:extLst>
            <a:ext uri="{FF2B5EF4-FFF2-40B4-BE49-F238E27FC236}">
              <a16:creationId xmlns:a16="http://schemas.microsoft.com/office/drawing/2014/main" id="{47FF84B8-2E24-4648-9DBA-A5104B4B976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" name="AutoShape 5">
          <a:extLst>
            <a:ext uri="{FF2B5EF4-FFF2-40B4-BE49-F238E27FC236}">
              <a16:creationId xmlns:a16="http://schemas.microsoft.com/office/drawing/2014/main" id="{AAF182AF-693D-4A55-90B2-ADC7A7F29B1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" name="AutoShape 6">
          <a:extLst>
            <a:ext uri="{FF2B5EF4-FFF2-40B4-BE49-F238E27FC236}">
              <a16:creationId xmlns:a16="http://schemas.microsoft.com/office/drawing/2014/main" id="{F64C7EDC-499F-4F7B-B3A0-81664133FB2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" name="AutoShape 7">
          <a:extLst>
            <a:ext uri="{FF2B5EF4-FFF2-40B4-BE49-F238E27FC236}">
              <a16:creationId xmlns:a16="http://schemas.microsoft.com/office/drawing/2014/main" id="{36612F25-A3E0-4296-828C-33A350D5169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" name="AutoShape 8">
          <a:extLst>
            <a:ext uri="{FF2B5EF4-FFF2-40B4-BE49-F238E27FC236}">
              <a16:creationId xmlns:a16="http://schemas.microsoft.com/office/drawing/2014/main" id="{E3A8BEFF-5240-4396-B0D4-9223E9D59DA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4" name="AutoShape 9">
          <a:extLst>
            <a:ext uri="{FF2B5EF4-FFF2-40B4-BE49-F238E27FC236}">
              <a16:creationId xmlns:a16="http://schemas.microsoft.com/office/drawing/2014/main" id="{2A99B42A-AD0C-4DFE-B350-F5BA304228A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5" name="AutoShape 10">
          <a:extLst>
            <a:ext uri="{FF2B5EF4-FFF2-40B4-BE49-F238E27FC236}">
              <a16:creationId xmlns:a16="http://schemas.microsoft.com/office/drawing/2014/main" id="{524372AF-C189-41D6-AAEB-E88C3985964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6" name="AutoShape 11">
          <a:extLst>
            <a:ext uri="{FF2B5EF4-FFF2-40B4-BE49-F238E27FC236}">
              <a16:creationId xmlns:a16="http://schemas.microsoft.com/office/drawing/2014/main" id="{BEB0C0F2-C2E5-493A-9729-74DA4469CA2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50E42804-F4B7-46B8-A03D-F9D7F08EFCC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2998C83C-8384-4CC5-B298-577B434C9AD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0" name="AutoShape 3">
          <a:extLst>
            <a:ext uri="{FF2B5EF4-FFF2-40B4-BE49-F238E27FC236}">
              <a16:creationId xmlns:a16="http://schemas.microsoft.com/office/drawing/2014/main" id="{47070DC2-C9AF-4FF8-A403-2DCC4A28691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1" name="AutoShape 4">
          <a:extLst>
            <a:ext uri="{FF2B5EF4-FFF2-40B4-BE49-F238E27FC236}">
              <a16:creationId xmlns:a16="http://schemas.microsoft.com/office/drawing/2014/main" id="{C65C8D43-1DFC-4FD6-9D9E-89D3F55FB68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" name="AutoShape 5">
          <a:extLst>
            <a:ext uri="{FF2B5EF4-FFF2-40B4-BE49-F238E27FC236}">
              <a16:creationId xmlns:a16="http://schemas.microsoft.com/office/drawing/2014/main" id="{728ABEC7-F0DA-4D51-AE45-63F96335700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" name="AutoShape 6">
          <a:extLst>
            <a:ext uri="{FF2B5EF4-FFF2-40B4-BE49-F238E27FC236}">
              <a16:creationId xmlns:a16="http://schemas.microsoft.com/office/drawing/2014/main" id="{4D6A6197-154E-4D31-AA0D-8B8B1F7F0EE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" name="AutoShape 7">
          <a:extLst>
            <a:ext uri="{FF2B5EF4-FFF2-40B4-BE49-F238E27FC236}">
              <a16:creationId xmlns:a16="http://schemas.microsoft.com/office/drawing/2014/main" id="{E78939AF-8044-4F7A-BBFC-6A2E8EB7611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" name="AutoShape 8">
          <a:extLst>
            <a:ext uri="{FF2B5EF4-FFF2-40B4-BE49-F238E27FC236}">
              <a16:creationId xmlns:a16="http://schemas.microsoft.com/office/drawing/2014/main" id="{5AC83D70-1234-4246-AE2F-8AD0F58C326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" name="AutoShape 9">
          <a:extLst>
            <a:ext uri="{FF2B5EF4-FFF2-40B4-BE49-F238E27FC236}">
              <a16:creationId xmlns:a16="http://schemas.microsoft.com/office/drawing/2014/main" id="{A4010428-90A0-4B97-96CB-CFBF079499A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" name="AutoShape 10">
          <a:extLst>
            <a:ext uri="{FF2B5EF4-FFF2-40B4-BE49-F238E27FC236}">
              <a16:creationId xmlns:a16="http://schemas.microsoft.com/office/drawing/2014/main" id="{4EE4E4B4-5677-4DB4-B755-E653733752A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" name="AutoShape 11">
          <a:extLst>
            <a:ext uri="{FF2B5EF4-FFF2-40B4-BE49-F238E27FC236}">
              <a16:creationId xmlns:a16="http://schemas.microsoft.com/office/drawing/2014/main" id="{E64FD90C-1DA0-4510-8F52-76FBB7F18C0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931E70E6-A12C-4DA4-B85F-780A71A1D6E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5B30D17F-39A8-4CB8-984D-6382D8CFFE7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2" name="AutoShape 3">
          <a:extLst>
            <a:ext uri="{FF2B5EF4-FFF2-40B4-BE49-F238E27FC236}">
              <a16:creationId xmlns:a16="http://schemas.microsoft.com/office/drawing/2014/main" id="{1D6D47CD-D938-4440-A983-91FD5215E1C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3" name="AutoShape 4">
          <a:extLst>
            <a:ext uri="{FF2B5EF4-FFF2-40B4-BE49-F238E27FC236}">
              <a16:creationId xmlns:a16="http://schemas.microsoft.com/office/drawing/2014/main" id="{84DBA416-C01D-4527-98CA-83742331CC3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4" name="AutoShape 5">
          <a:extLst>
            <a:ext uri="{FF2B5EF4-FFF2-40B4-BE49-F238E27FC236}">
              <a16:creationId xmlns:a16="http://schemas.microsoft.com/office/drawing/2014/main" id="{82A19DC3-15EF-4BBA-B154-F7BFD9C7E48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5" name="AutoShape 6">
          <a:extLst>
            <a:ext uri="{FF2B5EF4-FFF2-40B4-BE49-F238E27FC236}">
              <a16:creationId xmlns:a16="http://schemas.microsoft.com/office/drawing/2014/main" id="{CB9D8EAA-602E-4384-897A-9D8CB2D7135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6" name="AutoShape 7">
          <a:extLst>
            <a:ext uri="{FF2B5EF4-FFF2-40B4-BE49-F238E27FC236}">
              <a16:creationId xmlns:a16="http://schemas.microsoft.com/office/drawing/2014/main" id="{2105D66D-7009-446E-A0AC-E6E081FECD1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7" name="AutoShape 8">
          <a:extLst>
            <a:ext uri="{FF2B5EF4-FFF2-40B4-BE49-F238E27FC236}">
              <a16:creationId xmlns:a16="http://schemas.microsoft.com/office/drawing/2014/main" id="{80A4DD6B-8E9A-4084-8AF4-7CB4F06C386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8" name="AutoShape 9">
          <a:extLst>
            <a:ext uri="{FF2B5EF4-FFF2-40B4-BE49-F238E27FC236}">
              <a16:creationId xmlns:a16="http://schemas.microsoft.com/office/drawing/2014/main" id="{83AF9E5E-17F4-439F-8E68-F77C9B24C4F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99" name="AutoShape 10">
          <a:extLst>
            <a:ext uri="{FF2B5EF4-FFF2-40B4-BE49-F238E27FC236}">
              <a16:creationId xmlns:a16="http://schemas.microsoft.com/office/drawing/2014/main" id="{15FE8341-417D-4E4E-8611-D91C86EB718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00" name="AutoShape 11">
          <a:extLst>
            <a:ext uri="{FF2B5EF4-FFF2-40B4-BE49-F238E27FC236}">
              <a16:creationId xmlns:a16="http://schemas.microsoft.com/office/drawing/2014/main" id="{0BCC078B-31B8-405A-BADC-93C297A8DDA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403C7D85-937E-419A-AA6F-6709431F943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3" name="AutoShape 2">
          <a:extLst>
            <a:ext uri="{FF2B5EF4-FFF2-40B4-BE49-F238E27FC236}">
              <a16:creationId xmlns:a16="http://schemas.microsoft.com/office/drawing/2014/main" id="{936038B3-6EAD-4F7F-B502-46C808C1021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4" name="AutoShape 3">
          <a:extLst>
            <a:ext uri="{FF2B5EF4-FFF2-40B4-BE49-F238E27FC236}">
              <a16:creationId xmlns:a16="http://schemas.microsoft.com/office/drawing/2014/main" id="{F5E85EA9-1F3F-42C0-A2A0-3C5B6587DCA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5" name="AutoShape 4">
          <a:extLst>
            <a:ext uri="{FF2B5EF4-FFF2-40B4-BE49-F238E27FC236}">
              <a16:creationId xmlns:a16="http://schemas.microsoft.com/office/drawing/2014/main" id="{F520254C-DC1E-4B65-A873-E735DE677E2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6" name="AutoShape 5">
          <a:extLst>
            <a:ext uri="{FF2B5EF4-FFF2-40B4-BE49-F238E27FC236}">
              <a16:creationId xmlns:a16="http://schemas.microsoft.com/office/drawing/2014/main" id="{558811EB-CA40-4CFB-B4AC-2686C17364C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7" name="AutoShape 6">
          <a:extLst>
            <a:ext uri="{FF2B5EF4-FFF2-40B4-BE49-F238E27FC236}">
              <a16:creationId xmlns:a16="http://schemas.microsoft.com/office/drawing/2014/main" id="{AAA01F17-2E0F-4DBD-863B-62D9F57D106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8" name="AutoShape 7">
          <a:extLst>
            <a:ext uri="{FF2B5EF4-FFF2-40B4-BE49-F238E27FC236}">
              <a16:creationId xmlns:a16="http://schemas.microsoft.com/office/drawing/2014/main" id="{40132454-BF58-49F0-B939-D3435B2AAD9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19" name="AutoShape 8">
          <a:extLst>
            <a:ext uri="{FF2B5EF4-FFF2-40B4-BE49-F238E27FC236}">
              <a16:creationId xmlns:a16="http://schemas.microsoft.com/office/drawing/2014/main" id="{5971C083-3CB2-4E21-8673-8C13EEC4D4C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20" name="AutoShape 9">
          <a:extLst>
            <a:ext uri="{FF2B5EF4-FFF2-40B4-BE49-F238E27FC236}">
              <a16:creationId xmlns:a16="http://schemas.microsoft.com/office/drawing/2014/main" id="{0BBC9AF0-3CAF-42EC-A234-7D8D0ADF932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21" name="AutoShape 10">
          <a:extLst>
            <a:ext uri="{FF2B5EF4-FFF2-40B4-BE49-F238E27FC236}">
              <a16:creationId xmlns:a16="http://schemas.microsoft.com/office/drawing/2014/main" id="{31357582-B09E-4A7F-9C17-DD571C195DF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122" name="AutoShape 11">
          <a:extLst>
            <a:ext uri="{FF2B5EF4-FFF2-40B4-BE49-F238E27FC236}">
              <a16:creationId xmlns:a16="http://schemas.microsoft.com/office/drawing/2014/main" id="{EF685D9B-4F71-40DA-8A96-9383FFAB7DB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0" name="AutoShape 1">
          <a:extLst>
            <a:ext uri="{FF2B5EF4-FFF2-40B4-BE49-F238E27FC236}">
              <a16:creationId xmlns:a16="http://schemas.microsoft.com/office/drawing/2014/main" id="{9866644B-447F-45E0-AC36-646CF98EA1E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1" name="AutoShape 2">
          <a:extLst>
            <a:ext uri="{FF2B5EF4-FFF2-40B4-BE49-F238E27FC236}">
              <a16:creationId xmlns:a16="http://schemas.microsoft.com/office/drawing/2014/main" id="{4E69C110-C096-4B29-9093-A5133383953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2" name="AutoShape 3">
          <a:extLst>
            <a:ext uri="{FF2B5EF4-FFF2-40B4-BE49-F238E27FC236}">
              <a16:creationId xmlns:a16="http://schemas.microsoft.com/office/drawing/2014/main" id="{B9B08BCF-7204-4FEF-BDBB-866E2B3DEDE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3" name="AutoShape 4">
          <a:extLst>
            <a:ext uri="{FF2B5EF4-FFF2-40B4-BE49-F238E27FC236}">
              <a16:creationId xmlns:a16="http://schemas.microsoft.com/office/drawing/2014/main" id="{93C9DAED-0BEC-4929-A03C-A176009C3D1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4" name="AutoShape 5">
          <a:extLst>
            <a:ext uri="{FF2B5EF4-FFF2-40B4-BE49-F238E27FC236}">
              <a16:creationId xmlns:a16="http://schemas.microsoft.com/office/drawing/2014/main" id="{FCB660F6-BB0F-416F-B36A-42F60C6E538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5" name="AutoShape 6">
          <a:extLst>
            <a:ext uri="{FF2B5EF4-FFF2-40B4-BE49-F238E27FC236}">
              <a16:creationId xmlns:a16="http://schemas.microsoft.com/office/drawing/2014/main" id="{456ABE27-87E5-4768-892A-4446136BC85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6" name="AutoShape 7">
          <a:extLst>
            <a:ext uri="{FF2B5EF4-FFF2-40B4-BE49-F238E27FC236}">
              <a16:creationId xmlns:a16="http://schemas.microsoft.com/office/drawing/2014/main" id="{CDB51C4A-A1B0-492F-B6A2-10F24A88B58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7" name="AutoShape 8">
          <a:extLst>
            <a:ext uri="{FF2B5EF4-FFF2-40B4-BE49-F238E27FC236}">
              <a16:creationId xmlns:a16="http://schemas.microsoft.com/office/drawing/2014/main" id="{6767079D-A141-444A-A474-D1304D9FA8F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8" name="AutoShape 9">
          <a:extLst>
            <a:ext uri="{FF2B5EF4-FFF2-40B4-BE49-F238E27FC236}">
              <a16:creationId xmlns:a16="http://schemas.microsoft.com/office/drawing/2014/main" id="{2EED42B8-A147-44EE-A8B9-8B7C472EB30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09" name="AutoShape 10">
          <a:extLst>
            <a:ext uri="{FF2B5EF4-FFF2-40B4-BE49-F238E27FC236}">
              <a16:creationId xmlns:a16="http://schemas.microsoft.com/office/drawing/2014/main" id="{C38CC358-5672-4A4C-BC47-3E2A8694ED3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0" name="AutoShape 11">
          <a:extLst>
            <a:ext uri="{FF2B5EF4-FFF2-40B4-BE49-F238E27FC236}">
              <a16:creationId xmlns:a16="http://schemas.microsoft.com/office/drawing/2014/main" id="{097A03CC-C193-47B1-ACCD-785D84399BB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1" name="AutoShape 1">
          <a:extLst>
            <a:ext uri="{FF2B5EF4-FFF2-40B4-BE49-F238E27FC236}">
              <a16:creationId xmlns:a16="http://schemas.microsoft.com/office/drawing/2014/main" id="{3DC9AC29-964F-402C-BDFC-2C3F4FFD9D3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2" name="AutoShape 2">
          <a:extLst>
            <a:ext uri="{FF2B5EF4-FFF2-40B4-BE49-F238E27FC236}">
              <a16:creationId xmlns:a16="http://schemas.microsoft.com/office/drawing/2014/main" id="{24F89A75-2D26-4D55-B797-10FEADAEA3F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3" name="AutoShape 3">
          <a:extLst>
            <a:ext uri="{FF2B5EF4-FFF2-40B4-BE49-F238E27FC236}">
              <a16:creationId xmlns:a16="http://schemas.microsoft.com/office/drawing/2014/main" id="{96D78552-C6B9-44F7-811B-8254A9AF432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4" name="AutoShape 4">
          <a:extLst>
            <a:ext uri="{FF2B5EF4-FFF2-40B4-BE49-F238E27FC236}">
              <a16:creationId xmlns:a16="http://schemas.microsoft.com/office/drawing/2014/main" id="{C40A9D02-9347-4A44-97BB-316B9998E6F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5" name="AutoShape 5">
          <a:extLst>
            <a:ext uri="{FF2B5EF4-FFF2-40B4-BE49-F238E27FC236}">
              <a16:creationId xmlns:a16="http://schemas.microsoft.com/office/drawing/2014/main" id="{0302AB50-56A4-4CA6-A42D-E89BF2A5A73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6" name="AutoShape 6">
          <a:extLst>
            <a:ext uri="{FF2B5EF4-FFF2-40B4-BE49-F238E27FC236}">
              <a16:creationId xmlns:a16="http://schemas.microsoft.com/office/drawing/2014/main" id="{B08DC7FF-4941-4C37-91AE-1D1D1C9B205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7" name="AutoShape 7">
          <a:extLst>
            <a:ext uri="{FF2B5EF4-FFF2-40B4-BE49-F238E27FC236}">
              <a16:creationId xmlns:a16="http://schemas.microsoft.com/office/drawing/2014/main" id="{9293F047-0FE7-4E1B-AD91-0B4654B2FE8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8" name="AutoShape 8">
          <a:extLst>
            <a:ext uri="{FF2B5EF4-FFF2-40B4-BE49-F238E27FC236}">
              <a16:creationId xmlns:a16="http://schemas.microsoft.com/office/drawing/2014/main" id="{87479782-E008-4BEB-9195-F86A1585FF3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19" name="AutoShape 9">
          <a:extLst>
            <a:ext uri="{FF2B5EF4-FFF2-40B4-BE49-F238E27FC236}">
              <a16:creationId xmlns:a16="http://schemas.microsoft.com/office/drawing/2014/main" id="{8887F7E8-EB62-4F9B-ABE9-1F52FA7F77F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0" name="AutoShape 10">
          <a:extLst>
            <a:ext uri="{FF2B5EF4-FFF2-40B4-BE49-F238E27FC236}">
              <a16:creationId xmlns:a16="http://schemas.microsoft.com/office/drawing/2014/main" id="{DE9DC91E-2DD6-4D56-A14F-9CA4CB65715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1" name="AutoShape 11">
          <a:extLst>
            <a:ext uri="{FF2B5EF4-FFF2-40B4-BE49-F238E27FC236}">
              <a16:creationId xmlns:a16="http://schemas.microsoft.com/office/drawing/2014/main" id="{BA396825-F66C-4FA2-8565-E5B18BD29CA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2" name="AutoShape 1">
          <a:extLst>
            <a:ext uri="{FF2B5EF4-FFF2-40B4-BE49-F238E27FC236}">
              <a16:creationId xmlns:a16="http://schemas.microsoft.com/office/drawing/2014/main" id="{2CE9A723-2F6E-417D-854B-E323AD32A0C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3" name="AutoShape 2">
          <a:extLst>
            <a:ext uri="{FF2B5EF4-FFF2-40B4-BE49-F238E27FC236}">
              <a16:creationId xmlns:a16="http://schemas.microsoft.com/office/drawing/2014/main" id="{95790C04-A781-477C-8629-FD371FC38B1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4" name="AutoShape 3">
          <a:extLst>
            <a:ext uri="{FF2B5EF4-FFF2-40B4-BE49-F238E27FC236}">
              <a16:creationId xmlns:a16="http://schemas.microsoft.com/office/drawing/2014/main" id="{AC707530-170A-4308-997D-BA0641B5A3B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5" name="AutoShape 4">
          <a:extLst>
            <a:ext uri="{FF2B5EF4-FFF2-40B4-BE49-F238E27FC236}">
              <a16:creationId xmlns:a16="http://schemas.microsoft.com/office/drawing/2014/main" id="{F82DE012-8A18-40A5-913F-667E2AB6678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6" name="AutoShape 5">
          <a:extLst>
            <a:ext uri="{FF2B5EF4-FFF2-40B4-BE49-F238E27FC236}">
              <a16:creationId xmlns:a16="http://schemas.microsoft.com/office/drawing/2014/main" id="{D5CCE8B5-E481-45F0-A3E9-3C5FB83254E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7" name="AutoShape 6">
          <a:extLst>
            <a:ext uri="{FF2B5EF4-FFF2-40B4-BE49-F238E27FC236}">
              <a16:creationId xmlns:a16="http://schemas.microsoft.com/office/drawing/2014/main" id="{127E5134-9428-4DB1-9BCB-826B51CECCB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8" name="AutoShape 7">
          <a:extLst>
            <a:ext uri="{FF2B5EF4-FFF2-40B4-BE49-F238E27FC236}">
              <a16:creationId xmlns:a16="http://schemas.microsoft.com/office/drawing/2014/main" id="{5EAE859A-2F33-4CA7-BD7C-1100E728CE0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29" name="AutoShape 8">
          <a:extLst>
            <a:ext uri="{FF2B5EF4-FFF2-40B4-BE49-F238E27FC236}">
              <a16:creationId xmlns:a16="http://schemas.microsoft.com/office/drawing/2014/main" id="{32FEFA76-E16D-43B3-9309-5D3D0349243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0" name="AutoShape 9">
          <a:extLst>
            <a:ext uri="{FF2B5EF4-FFF2-40B4-BE49-F238E27FC236}">
              <a16:creationId xmlns:a16="http://schemas.microsoft.com/office/drawing/2014/main" id="{F925C49C-73E8-4876-ADEC-89E3D34BC79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1" name="AutoShape 10">
          <a:extLst>
            <a:ext uri="{FF2B5EF4-FFF2-40B4-BE49-F238E27FC236}">
              <a16:creationId xmlns:a16="http://schemas.microsoft.com/office/drawing/2014/main" id="{AE820F93-050B-4E24-A919-995DE7CD5EF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2" name="AutoShape 11">
          <a:extLst>
            <a:ext uri="{FF2B5EF4-FFF2-40B4-BE49-F238E27FC236}">
              <a16:creationId xmlns:a16="http://schemas.microsoft.com/office/drawing/2014/main" id="{C23CD7FE-CEC2-461F-9950-DC8C0535D35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3" name="AutoShape 1">
          <a:extLst>
            <a:ext uri="{FF2B5EF4-FFF2-40B4-BE49-F238E27FC236}">
              <a16:creationId xmlns:a16="http://schemas.microsoft.com/office/drawing/2014/main" id="{3ADD52C2-0097-4B2F-A912-9BA1C0FC817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4" name="AutoShape 2">
          <a:extLst>
            <a:ext uri="{FF2B5EF4-FFF2-40B4-BE49-F238E27FC236}">
              <a16:creationId xmlns:a16="http://schemas.microsoft.com/office/drawing/2014/main" id="{2013B973-1790-449B-8619-481D58F80B6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5" name="AutoShape 3">
          <a:extLst>
            <a:ext uri="{FF2B5EF4-FFF2-40B4-BE49-F238E27FC236}">
              <a16:creationId xmlns:a16="http://schemas.microsoft.com/office/drawing/2014/main" id="{FFCBBCAF-16C1-415D-8E99-90A8FC6C5A2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6" name="AutoShape 4">
          <a:extLst>
            <a:ext uri="{FF2B5EF4-FFF2-40B4-BE49-F238E27FC236}">
              <a16:creationId xmlns:a16="http://schemas.microsoft.com/office/drawing/2014/main" id="{9E6A8823-AA67-4105-9F7F-8177AA063D5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7" name="AutoShape 5">
          <a:extLst>
            <a:ext uri="{FF2B5EF4-FFF2-40B4-BE49-F238E27FC236}">
              <a16:creationId xmlns:a16="http://schemas.microsoft.com/office/drawing/2014/main" id="{3417EAC6-763A-4650-89BB-4C17F06C510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8" name="AutoShape 6">
          <a:extLst>
            <a:ext uri="{FF2B5EF4-FFF2-40B4-BE49-F238E27FC236}">
              <a16:creationId xmlns:a16="http://schemas.microsoft.com/office/drawing/2014/main" id="{D189E97B-190B-401D-B6A4-020F77F5F1F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39" name="AutoShape 7">
          <a:extLst>
            <a:ext uri="{FF2B5EF4-FFF2-40B4-BE49-F238E27FC236}">
              <a16:creationId xmlns:a16="http://schemas.microsoft.com/office/drawing/2014/main" id="{694506C0-024F-4D1C-898E-E11A77D0C19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0" name="AutoShape 8">
          <a:extLst>
            <a:ext uri="{FF2B5EF4-FFF2-40B4-BE49-F238E27FC236}">
              <a16:creationId xmlns:a16="http://schemas.microsoft.com/office/drawing/2014/main" id="{B83E11EE-6047-444F-9424-2CA6833E086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1" name="AutoShape 9">
          <a:extLst>
            <a:ext uri="{FF2B5EF4-FFF2-40B4-BE49-F238E27FC236}">
              <a16:creationId xmlns:a16="http://schemas.microsoft.com/office/drawing/2014/main" id="{6E594A1B-2B4F-452C-A6D7-00965FFF186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2" name="AutoShape 10">
          <a:extLst>
            <a:ext uri="{FF2B5EF4-FFF2-40B4-BE49-F238E27FC236}">
              <a16:creationId xmlns:a16="http://schemas.microsoft.com/office/drawing/2014/main" id="{1E3BD782-7881-40EB-90E5-63C9F030862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3" name="AutoShape 11">
          <a:extLst>
            <a:ext uri="{FF2B5EF4-FFF2-40B4-BE49-F238E27FC236}">
              <a16:creationId xmlns:a16="http://schemas.microsoft.com/office/drawing/2014/main" id="{583987F8-2418-415D-81BC-AFAFB099C31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4" name="AutoShape 1">
          <a:extLst>
            <a:ext uri="{FF2B5EF4-FFF2-40B4-BE49-F238E27FC236}">
              <a16:creationId xmlns:a16="http://schemas.microsoft.com/office/drawing/2014/main" id="{31404CB5-77BE-45C2-922D-A87B50568D0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5" name="AutoShape 2">
          <a:extLst>
            <a:ext uri="{FF2B5EF4-FFF2-40B4-BE49-F238E27FC236}">
              <a16:creationId xmlns:a16="http://schemas.microsoft.com/office/drawing/2014/main" id="{03DACEA5-17B2-482F-BCE3-87AF29316CB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6" name="AutoShape 3">
          <a:extLst>
            <a:ext uri="{FF2B5EF4-FFF2-40B4-BE49-F238E27FC236}">
              <a16:creationId xmlns:a16="http://schemas.microsoft.com/office/drawing/2014/main" id="{1242F20E-65F8-42D9-8909-696970C7138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7" name="AutoShape 4">
          <a:extLst>
            <a:ext uri="{FF2B5EF4-FFF2-40B4-BE49-F238E27FC236}">
              <a16:creationId xmlns:a16="http://schemas.microsoft.com/office/drawing/2014/main" id="{B0A1CDEE-ED51-4554-B96A-1485FDF050F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8" name="AutoShape 5">
          <a:extLst>
            <a:ext uri="{FF2B5EF4-FFF2-40B4-BE49-F238E27FC236}">
              <a16:creationId xmlns:a16="http://schemas.microsoft.com/office/drawing/2014/main" id="{27BB245E-ABA1-4262-AE36-D3807CA383B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49" name="AutoShape 6">
          <a:extLst>
            <a:ext uri="{FF2B5EF4-FFF2-40B4-BE49-F238E27FC236}">
              <a16:creationId xmlns:a16="http://schemas.microsoft.com/office/drawing/2014/main" id="{B466516F-DB45-4084-9D60-33A1DB28062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0" name="AutoShape 7">
          <a:extLst>
            <a:ext uri="{FF2B5EF4-FFF2-40B4-BE49-F238E27FC236}">
              <a16:creationId xmlns:a16="http://schemas.microsoft.com/office/drawing/2014/main" id="{18ED032E-F981-45BF-A3E6-2B8D2D3CD40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1" name="AutoShape 8">
          <a:extLst>
            <a:ext uri="{FF2B5EF4-FFF2-40B4-BE49-F238E27FC236}">
              <a16:creationId xmlns:a16="http://schemas.microsoft.com/office/drawing/2014/main" id="{4BD685E1-F9A7-4C66-A308-B69246FC6CB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2" name="AutoShape 9">
          <a:extLst>
            <a:ext uri="{FF2B5EF4-FFF2-40B4-BE49-F238E27FC236}">
              <a16:creationId xmlns:a16="http://schemas.microsoft.com/office/drawing/2014/main" id="{00013BD0-2E9C-4A51-9F62-E93866BE3E3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3" name="AutoShape 10">
          <a:extLst>
            <a:ext uri="{FF2B5EF4-FFF2-40B4-BE49-F238E27FC236}">
              <a16:creationId xmlns:a16="http://schemas.microsoft.com/office/drawing/2014/main" id="{F5A5C65B-B6EA-48DC-9E6C-CAEFFACC3A5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4" name="AutoShape 11">
          <a:extLst>
            <a:ext uri="{FF2B5EF4-FFF2-40B4-BE49-F238E27FC236}">
              <a16:creationId xmlns:a16="http://schemas.microsoft.com/office/drawing/2014/main" id="{21F376AC-8210-4B62-B4A5-45AFD212B1C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5" name="AutoShape 1">
          <a:extLst>
            <a:ext uri="{FF2B5EF4-FFF2-40B4-BE49-F238E27FC236}">
              <a16:creationId xmlns:a16="http://schemas.microsoft.com/office/drawing/2014/main" id="{DC99511D-9DFD-45F9-BA94-0AB8D4FFE30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6" name="AutoShape 2">
          <a:extLst>
            <a:ext uri="{FF2B5EF4-FFF2-40B4-BE49-F238E27FC236}">
              <a16:creationId xmlns:a16="http://schemas.microsoft.com/office/drawing/2014/main" id="{17CA6B45-026B-4D39-BBC0-C2BA4FF34C8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7" name="AutoShape 3">
          <a:extLst>
            <a:ext uri="{FF2B5EF4-FFF2-40B4-BE49-F238E27FC236}">
              <a16:creationId xmlns:a16="http://schemas.microsoft.com/office/drawing/2014/main" id="{ED62B405-E8BB-40C4-AB1D-AF674EC6F78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8" name="AutoShape 4">
          <a:extLst>
            <a:ext uri="{FF2B5EF4-FFF2-40B4-BE49-F238E27FC236}">
              <a16:creationId xmlns:a16="http://schemas.microsoft.com/office/drawing/2014/main" id="{C465BEA7-4281-442B-9579-A9302034C23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59" name="AutoShape 5">
          <a:extLst>
            <a:ext uri="{FF2B5EF4-FFF2-40B4-BE49-F238E27FC236}">
              <a16:creationId xmlns:a16="http://schemas.microsoft.com/office/drawing/2014/main" id="{7FB018F2-79CA-466D-B88C-CF7CD7B470E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60" name="AutoShape 6">
          <a:extLst>
            <a:ext uri="{FF2B5EF4-FFF2-40B4-BE49-F238E27FC236}">
              <a16:creationId xmlns:a16="http://schemas.microsoft.com/office/drawing/2014/main" id="{10F618B9-DD3E-4CF1-A377-ADE87090A7A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61" name="AutoShape 7">
          <a:extLst>
            <a:ext uri="{FF2B5EF4-FFF2-40B4-BE49-F238E27FC236}">
              <a16:creationId xmlns:a16="http://schemas.microsoft.com/office/drawing/2014/main" id="{24EB8439-0E4E-408B-A3A1-8FB57115986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62" name="AutoShape 8">
          <a:extLst>
            <a:ext uri="{FF2B5EF4-FFF2-40B4-BE49-F238E27FC236}">
              <a16:creationId xmlns:a16="http://schemas.microsoft.com/office/drawing/2014/main" id="{E1293BF1-9BD0-4878-A308-B8546976562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63" name="AutoShape 9">
          <a:extLst>
            <a:ext uri="{FF2B5EF4-FFF2-40B4-BE49-F238E27FC236}">
              <a16:creationId xmlns:a16="http://schemas.microsoft.com/office/drawing/2014/main" id="{05DB440F-DFBD-4BAA-81F0-97FEDD2549A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64" name="AutoShape 10">
          <a:extLst>
            <a:ext uri="{FF2B5EF4-FFF2-40B4-BE49-F238E27FC236}">
              <a16:creationId xmlns:a16="http://schemas.microsoft.com/office/drawing/2014/main" id="{9F76C93F-9173-4CFC-B0BA-0217B8096A7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265" name="AutoShape 11">
          <a:extLst>
            <a:ext uri="{FF2B5EF4-FFF2-40B4-BE49-F238E27FC236}">
              <a16:creationId xmlns:a16="http://schemas.microsoft.com/office/drawing/2014/main" id="{FF0A7635-F5E6-46AC-A90E-74B206F6B33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8" name="AutoShape 1">
          <a:extLst>
            <a:ext uri="{FF2B5EF4-FFF2-40B4-BE49-F238E27FC236}">
              <a16:creationId xmlns:a16="http://schemas.microsoft.com/office/drawing/2014/main" id="{5FC87606-E918-4B74-AFA9-B5947A1D7E5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399" name="AutoShape 2">
          <a:extLst>
            <a:ext uri="{FF2B5EF4-FFF2-40B4-BE49-F238E27FC236}">
              <a16:creationId xmlns:a16="http://schemas.microsoft.com/office/drawing/2014/main" id="{FC104FBB-F6ED-44C0-922A-769CF432FCC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0" name="AutoShape 3">
          <a:extLst>
            <a:ext uri="{FF2B5EF4-FFF2-40B4-BE49-F238E27FC236}">
              <a16:creationId xmlns:a16="http://schemas.microsoft.com/office/drawing/2014/main" id="{1355EEFB-FC43-40A8-917C-41AAEC09CAF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1" name="AutoShape 4">
          <a:extLst>
            <a:ext uri="{FF2B5EF4-FFF2-40B4-BE49-F238E27FC236}">
              <a16:creationId xmlns:a16="http://schemas.microsoft.com/office/drawing/2014/main" id="{E08F154B-97E6-4523-B586-D7F4CE3DD68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2" name="AutoShape 5">
          <a:extLst>
            <a:ext uri="{FF2B5EF4-FFF2-40B4-BE49-F238E27FC236}">
              <a16:creationId xmlns:a16="http://schemas.microsoft.com/office/drawing/2014/main" id="{91AC3FF5-8C87-49AE-B20F-C01F737B1A2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3" name="AutoShape 6">
          <a:extLst>
            <a:ext uri="{FF2B5EF4-FFF2-40B4-BE49-F238E27FC236}">
              <a16:creationId xmlns:a16="http://schemas.microsoft.com/office/drawing/2014/main" id="{AF4219CC-11E3-44E0-9C02-CF782EFF548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4" name="AutoShape 7">
          <a:extLst>
            <a:ext uri="{FF2B5EF4-FFF2-40B4-BE49-F238E27FC236}">
              <a16:creationId xmlns:a16="http://schemas.microsoft.com/office/drawing/2014/main" id="{9B2769C5-B955-4910-92F0-2049DB476D3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5" name="AutoShape 8">
          <a:extLst>
            <a:ext uri="{FF2B5EF4-FFF2-40B4-BE49-F238E27FC236}">
              <a16:creationId xmlns:a16="http://schemas.microsoft.com/office/drawing/2014/main" id="{B487FE3D-90C1-4836-A4CE-A76D13AA49C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6" name="AutoShape 9">
          <a:extLst>
            <a:ext uri="{FF2B5EF4-FFF2-40B4-BE49-F238E27FC236}">
              <a16:creationId xmlns:a16="http://schemas.microsoft.com/office/drawing/2014/main" id="{C90E1B05-CB2F-44CB-96B1-8106EF06004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7" name="AutoShape 10">
          <a:extLst>
            <a:ext uri="{FF2B5EF4-FFF2-40B4-BE49-F238E27FC236}">
              <a16:creationId xmlns:a16="http://schemas.microsoft.com/office/drawing/2014/main" id="{C296000C-C28C-40D7-A8B7-6F04F171754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8" name="AutoShape 11">
          <a:extLst>
            <a:ext uri="{FF2B5EF4-FFF2-40B4-BE49-F238E27FC236}">
              <a16:creationId xmlns:a16="http://schemas.microsoft.com/office/drawing/2014/main" id="{4508336A-3E2E-42A8-BF3C-9ABD00376D4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09" name="AutoShape 1">
          <a:extLst>
            <a:ext uri="{FF2B5EF4-FFF2-40B4-BE49-F238E27FC236}">
              <a16:creationId xmlns:a16="http://schemas.microsoft.com/office/drawing/2014/main" id="{D6D1527B-97D7-4CE2-B04C-54879CD6BC9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0" name="AutoShape 2">
          <a:extLst>
            <a:ext uri="{FF2B5EF4-FFF2-40B4-BE49-F238E27FC236}">
              <a16:creationId xmlns:a16="http://schemas.microsoft.com/office/drawing/2014/main" id="{2848E8CC-B180-461F-B77F-A2DBE4E54C2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1" name="AutoShape 3">
          <a:extLst>
            <a:ext uri="{FF2B5EF4-FFF2-40B4-BE49-F238E27FC236}">
              <a16:creationId xmlns:a16="http://schemas.microsoft.com/office/drawing/2014/main" id="{1402E158-18A6-405D-83DD-4A26C9AF8BD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2" name="AutoShape 4">
          <a:extLst>
            <a:ext uri="{FF2B5EF4-FFF2-40B4-BE49-F238E27FC236}">
              <a16:creationId xmlns:a16="http://schemas.microsoft.com/office/drawing/2014/main" id="{401C2D25-6F85-41C8-80A2-D35DB093F1C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3" name="AutoShape 5">
          <a:extLst>
            <a:ext uri="{FF2B5EF4-FFF2-40B4-BE49-F238E27FC236}">
              <a16:creationId xmlns:a16="http://schemas.microsoft.com/office/drawing/2014/main" id="{145AAEA7-3D69-4D3E-83B1-AEB794BE771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4" name="AutoShape 6">
          <a:extLst>
            <a:ext uri="{FF2B5EF4-FFF2-40B4-BE49-F238E27FC236}">
              <a16:creationId xmlns:a16="http://schemas.microsoft.com/office/drawing/2014/main" id="{CC0A1EFE-A346-4CF7-A6BC-8AEF51549B3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5" name="AutoShape 7">
          <a:extLst>
            <a:ext uri="{FF2B5EF4-FFF2-40B4-BE49-F238E27FC236}">
              <a16:creationId xmlns:a16="http://schemas.microsoft.com/office/drawing/2014/main" id="{1F97E442-3F4A-4435-A09F-25416CCC425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6" name="AutoShape 8">
          <a:extLst>
            <a:ext uri="{FF2B5EF4-FFF2-40B4-BE49-F238E27FC236}">
              <a16:creationId xmlns:a16="http://schemas.microsoft.com/office/drawing/2014/main" id="{593DF1BC-DA43-4CB2-B47F-9BF5CF2F6CA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7" name="AutoShape 9">
          <a:extLst>
            <a:ext uri="{FF2B5EF4-FFF2-40B4-BE49-F238E27FC236}">
              <a16:creationId xmlns:a16="http://schemas.microsoft.com/office/drawing/2014/main" id="{817933F9-8DAD-430C-9E65-4E7125407EF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8" name="AutoShape 10">
          <a:extLst>
            <a:ext uri="{FF2B5EF4-FFF2-40B4-BE49-F238E27FC236}">
              <a16:creationId xmlns:a16="http://schemas.microsoft.com/office/drawing/2014/main" id="{027E4572-5279-46C9-B3A2-BADEB26D02B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19" name="AutoShape 11">
          <a:extLst>
            <a:ext uri="{FF2B5EF4-FFF2-40B4-BE49-F238E27FC236}">
              <a16:creationId xmlns:a16="http://schemas.microsoft.com/office/drawing/2014/main" id="{A70B9D4E-E9E1-4B89-AAF5-281E5042073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0" name="AutoShape 1">
          <a:extLst>
            <a:ext uri="{FF2B5EF4-FFF2-40B4-BE49-F238E27FC236}">
              <a16:creationId xmlns:a16="http://schemas.microsoft.com/office/drawing/2014/main" id="{E579002F-A26E-4DF6-ABD0-99C60223AB1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1" name="AutoShape 2">
          <a:extLst>
            <a:ext uri="{FF2B5EF4-FFF2-40B4-BE49-F238E27FC236}">
              <a16:creationId xmlns:a16="http://schemas.microsoft.com/office/drawing/2014/main" id="{F1A7CE22-CDFA-482C-9457-FD254FD7B14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2" name="AutoShape 3">
          <a:extLst>
            <a:ext uri="{FF2B5EF4-FFF2-40B4-BE49-F238E27FC236}">
              <a16:creationId xmlns:a16="http://schemas.microsoft.com/office/drawing/2014/main" id="{56482FC0-AEE0-45EB-9822-93FF3C619F4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3" name="AutoShape 4">
          <a:extLst>
            <a:ext uri="{FF2B5EF4-FFF2-40B4-BE49-F238E27FC236}">
              <a16:creationId xmlns:a16="http://schemas.microsoft.com/office/drawing/2014/main" id="{55D1F12C-96F1-4C63-B08C-AE2287D48B6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4" name="AutoShape 5">
          <a:extLst>
            <a:ext uri="{FF2B5EF4-FFF2-40B4-BE49-F238E27FC236}">
              <a16:creationId xmlns:a16="http://schemas.microsoft.com/office/drawing/2014/main" id="{8846917A-0499-4C9E-AC06-1D2FA323114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5" name="AutoShape 6">
          <a:extLst>
            <a:ext uri="{FF2B5EF4-FFF2-40B4-BE49-F238E27FC236}">
              <a16:creationId xmlns:a16="http://schemas.microsoft.com/office/drawing/2014/main" id="{1BC443A2-421F-4419-9273-A9A44E15E8C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6" name="AutoShape 7">
          <a:extLst>
            <a:ext uri="{FF2B5EF4-FFF2-40B4-BE49-F238E27FC236}">
              <a16:creationId xmlns:a16="http://schemas.microsoft.com/office/drawing/2014/main" id="{B8A59366-70E6-4CB4-AC1E-40C946D8CF5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7" name="AutoShape 8">
          <a:extLst>
            <a:ext uri="{FF2B5EF4-FFF2-40B4-BE49-F238E27FC236}">
              <a16:creationId xmlns:a16="http://schemas.microsoft.com/office/drawing/2014/main" id="{5376D512-A65F-4B60-9EEC-3DFCDA34398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8" name="AutoShape 9">
          <a:extLst>
            <a:ext uri="{FF2B5EF4-FFF2-40B4-BE49-F238E27FC236}">
              <a16:creationId xmlns:a16="http://schemas.microsoft.com/office/drawing/2014/main" id="{55D119A1-90C9-4285-8DC6-D6721CE6F6D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29" name="AutoShape 10">
          <a:extLst>
            <a:ext uri="{FF2B5EF4-FFF2-40B4-BE49-F238E27FC236}">
              <a16:creationId xmlns:a16="http://schemas.microsoft.com/office/drawing/2014/main" id="{8055E3EF-6E16-47A8-9D0D-4FD30544C49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0" name="AutoShape 11">
          <a:extLst>
            <a:ext uri="{FF2B5EF4-FFF2-40B4-BE49-F238E27FC236}">
              <a16:creationId xmlns:a16="http://schemas.microsoft.com/office/drawing/2014/main" id="{59FDD2A5-C0C8-4432-9BA7-B1B19F1E1C1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1" name="AutoShape 1">
          <a:extLst>
            <a:ext uri="{FF2B5EF4-FFF2-40B4-BE49-F238E27FC236}">
              <a16:creationId xmlns:a16="http://schemas.microsoft.com/office/drawing/2014/main" id="{13FA95C1-E8D4-4DA2-9F8C-F1A79C92763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2" name="AutoShape 2">
          <a:extLst>
            <a:ext uri="{FF2B5EF4-FFF2-40B4-BE49-F238E27FC236}">
              <a16:creationId xmlns:a16="http://schemas.microsoft.com/office/drawing/2014/main" id="{FA52BD04-6BCE-484A-98E6-F6C800372EC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3" name="AutoShape 3">
          <a:extLst>
            <a:ext uri="{FF2B5EF4-FFF2-40B4-BE49-F238E27FC236}">
              <a16:creationId xmlns:a16="http://schemas.microsoft.com/office/drawing/2014/main" id="{BDB59F63-6F87-4B59-A115-8B3404D5B7D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4" name="AutoShape 4">
          <a:extLst>
            <a:ext uri="{FF2B5EF4-FFF2-40B4-BE49-F238E27FC236}">
              <a16:creationId xmlns:a16="http://schemas.microsoft.com/office/drawing/2014/main" id="{3C08000E-D582-4CD1-9B26-9FB2035841D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5" name="AutoShape 5">
          <a:extLst>
            <a:ext uri="{FF2B5EF4-FFF2-40B4-BE49-F238E27FC236}">
              <a16:creationId xmlns:a16="http://schemas.microsoft.com/office/drawing/2014/main" id="{6ED4100B-AA2A-4024-903F-D4103C12448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6" name="AutoShape 6">
          <a:extLst>
            <a:ext uri="{FF2B5EF4-FFF2-40B4-BE49-F238E27FC236}">
              <a16:creationId xmlns:a16="http://schemas.microsoft.com/office/drawing/2014/main" id="{E5863536-5E72-41B4-BC2C-55ACCB468A5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7" name="AutoShape 7">
          <a:extLst>
            <a:ext uri="{FF2B5EF4-FFF2-40B4-BE49-F238E27FC236}">
              <a16:creationId xmlns:a16="http://schemas.microsoft.com/office/drawing/2014/main" id="{0E682B8D-4CBD-477D-BA8D-412AD014811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8" name="AutoShape 8">
          <a:extLst>
            <a:ext uri="{FF2B5EF4-FFF2-40B4-BE49-F238E27FC236}">
              <a16:creationId xmlns:a16="http://schemas.microsoft.com/office/drawing/2014/main" id="{04C51460-AF7D-4D00-9E74-B29D365045E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39" name="AutoShape 9">
          <a:extLst>
            <a:ext uri="{FF2B5EF4-FFF2-40B4-BE49-F238E27FC236}">
              <a16:creationId xmlns:a16="http://schemas.microsoft.com/office/drawing/2014/main" id="{0AA3462A-D150-47A7-B34E-A749CFC4871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0" name="AutoShape 10">
          <a:extLst>
            <a:ext uri="{FF2B5EF4-FFF2-40B4-BE49-F238E27FC236}">
              <a16:creationId xmlns:a16="http://schemas.microsoft.com/office/drawing/2014/main" id="{F4A4D238-E772-4C31-B36F-B888528DA60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1" name="AutoShape 11">
          <a:extLst>
            <a:ext uri="{FF2B5EF4-FFF2-40B4-BE49-F238E27FC236}">
              <a16:creationId xmlns:a16="http://schemas.microsoft.com/office/drawing/2014/main" id="{8E8925CA-F983-4127-A281-66844585637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2" name="AutoShape 1">
          <a:extLst>
            <a:ext uri="{FF2B5EF4-FFF2-40B4-BE49-F238E27FC236}">
              <a16:creationId xmlns:a16="http://schemas.microsoft.com/office/drawing/2014/main" id="{D1B85EFC-339C-41A2-B0FA-C0DA2F3EBB0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3" name="AutoShape 2">
          <a:extLst>
            <a:ext uri="{FF2B5EF4-FFF2-40B4-BE49-F238E27FC236}">
              <a16:creationId xmlns:a16="http://schemas.microsoft.com/office/drawing/2014/main" id="{D993838F-C625-4819-B1A9-9D2DE51E5FB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4" name="AutoShape 3">
          <a:extLst>
            <a:ext uri="{FF2B5EF4-FFF2-40B4-BE49-F238E27FC236}">
              <a16:creationId xmlns:a16="http://schemas.microsoft.com/office/drawing/2014/main" id="{B97E8EB3-1C9E-4701-8A66-49584ECB7A5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5" name="AutoShape 4">
          <a:extLst>
            <a:ext uri="{FF2B5EF4-FFF2-40B4-BE49-F238E27FC236}">
              <a16:creationId xmlns:a16="http://schemas.microsoft.com/office/drawing/2014/main" id="{D724ABA6-67C9-48E0-9D6D-D9EE3CD0AA3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6" name="AutoShape 5">
          <a:extLst>
            <a:ext uri="{FF2B5EF4-FFF2-40B4-BE49-F238E27FC236}">
              <a16:creationId xmlns:a16="http://schemas.microsoft.com/office/drawing/2014/main" id="{3A2C552D-6D80-4091-89DF-90E376A3C7E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7" name="AutoShape 6">
          <a:extLst>
            <a:ext uri="{FF2B5EF4-FFF2-40B4-BE49-F238E27FC236}">
              <a16:creationId xmlns:a16="http://schemas.microsoft.com/office/drawing/2014/main" id="{BE015D80-AF64-476C-AA3C-A6917533F60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8" name="AutoShape 7">
          <a:extLst>
            <a:ext uri="{FF2B5EF4-FFF2-40B4-BE49-F238E27FC236}">
              <a16:creationId xmlns:a16="http://schemas.microsoft.com/office/drawing/2014/main" id="{0B6B52F2-8166-4DA6-910C-B72AF902E34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49" name="AutoShape 8">
          <a:extLst>
            <a:ext uri="{FF2B5EF4-FFF2-40B4-BE49-F238E27FC236}">
              <a16:creationId xmlns:a16="http://schemas.microsoft.com/office/drawing/2014/main" id="{EFD6F4BB-B760-43E7-92B2-2D64D498BAE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0" name="AutoShape 9">
          <a:extLst>
            <a:ext uri="{FF2B5EF4-FFF2-40B4-BE49-F238E27FC236}">
              <a16:creationId xmlns:a16="http://schemas.microsoft.com/office/drawing/2014/main" id="{D48B78BB-E41C-4430-8834-6E2C382528C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1" name="AutoShape 10">
          <a:extLst>
            <a:ext uri="{FF2B5EF4-FFF2-40B4-BE49-F238E27FC236}">
              <a16:creationId xmlns:a16="http://schemas.microsoft.com/office/drawing/2014/main" id="{4D3667EB-850A-45D8-B9A2-AA2A23D9F4B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2" name="AutoShape 11">
          <a:extLst>
            <a:ext uri="{FF2B5EF4-FFF2-40B4-BE49-F238E27FC236}">
              <a16:creationId xmlns:a16="http://schemas.microsoft.com/office/drawing/2014/main" id="{CF554781-0CA9-4740-B525-47287BF5685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3" name="AutoShape 1">
          <a:extLst>
            <a:ext uri="{FF2B5EF4-FFF2-40B4-BE49-F238E27FC236}">
              <a16:creationId xmlns:a16="http://schemas.microsoft.com/office/drawing/2014/main" id="{3E190FFF-9E72-47F1-910B-E2B5F8B0698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4" name="AutoShape 2">
          <a:extLst>
            <a:ext uri="{FF2B5EF4-FFF2-40B4-BE49-F238E27FC236}">
              <a16:creationId xmlns:a16="http://schemas.microsoft.com/office/drawing/2014/main" id="{59C09CB3-0CD1-4F8E-891E-A93E13ED9D5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5" name="AutoShape 3">
          <a:extLst>
            <a:ext uri="{FF2B5EF4-FFF2-40B4-BE49-F238E27FC236}">
              <a16:creationId xmlns:a16="http://schemas.microsoft.com/office/drawing/2014/main" id="{B11DD444-701A-42C8-8C78-98489D9931E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6" name="AutoShape 4">
          <a:extLst>
            <a:ext uri="{FF2B5EF4-FFF2-40B4-BE49-F238E27FC236}">
              <a16:creationId xmlns:a16="http://schemas.microsoft.com/office/drawing/2014/main" id="{03E5EE13-5DC6-4709-B872-EA767C482F9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7" name="AutoShape 5">
          <a:extLst>
            <a:ext uri="{FF2B5EF4-FFF2-40B4-BE49-F238E27FC236}">
              <a16:creationId xmlns:a16="http://schemas.microsoft.com/office/drawing/2014/main" id="{D670B1E0-9603-436C-BC3A-F28F8355E4B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8" name="AutoShape 6">
          <a:extLst>
            <a:ext uri="{FF2B5EF4-FFF2-40B4-BE49-F238E27FC236}">
              <a16:creationId xmlns:a16="http://schemas.microsoft.com/office/drawing/2014/main" id="{239C7676-F706-46D3-96AF-16F0DC33E01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59" name="AutoShape 7">
          <a:extLst>
            <a:ext uri="{FF2B5EF4-FFF2-40B4-BE49-F238E27FC236}">
              <a16:creationId xmlns:a16="http://schemas.microsoft.com/office/drawing/2014/main" id="{83AED8B3-41E2-4819-9ADE-66BF5F9DA18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0" name="AutoShape 8">
          <a:extLst>
            <a:ext uri="{FF2B5EF4-FFF2-40B4-BE49-F238E27FC236}">
              <a16:creationId xmlns:a16="http://schemas.microsoft.com/office/drawing/2014/main" id="{ED751044-1662-4A65-B0D3-C6C27D2E19F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1" name="AutoShape 9">
          <a:extLst>
            <a:ext uri="{FF2B5EF4-FFF2-40B4-BE49-F238E27FC236}">
              <a16:creationId xmlns:a16="http://schemas.microsoft.com/office/drawing/2014/main" id="{B2ADFBCE-8E1D-4223-B88B-4FAA1D3A407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2" name="AutoShape 10">
          <a:extLst>
            <a:ext uri="{FF2B5EF4-FFF2-40B4-BE49-F238E27FC236}">
              <a16:creationId xmlns:a16="http://schemas.microsoft.com/office/drawing/2014/main" id="{19B3067D-496D-476D-9EB6-C4E831765C3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3" name="AutoShape 11">
          <a:extLst>
            <a:ext uri="{FF2B5EF4-FFF2-40B4-BE49-F238E27FC236}">
              <a16:creationId xmlns:a16="http://schemas.microsoft.com/office/drawing/2014/main" id="{B3E8A47B-9815-4E46-8840-38AB46D5D02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4" name="AutoShape 1">
          <a:extLst>
            <a:ext uri="{FF2B5EF4-FFF2-40B4-BE49-F238E27FC236}">
              <a16:creationId xmlns:a16="http://schemas.microsoft.com/office/drawing/2014/main" id="{E7A36238-36A3-4940-A690-CC7BDF7B10A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5" name="AutoShape 2">
          <a:extLst>
            <a:ext uri="{FF2B5EF4-FFF2-40B4-BE49-F238E27FC236}">
              <a16:creationId xmlns:a16="http://schemas.microsoft.com/office/drawing/2014/main" id="{5B981F90-C4B5-4AF9-B5EC-67FB9BD0BD3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6" name="AutoShape 3">
          <a:extLst>
            <a:ext uri="{FF2B5EF4-FFF2-40B4-BE49-F238E27FC236}">
              <a16:creationId xmlns:a16="http://schemas.microsoft.com/office/drawing/2014/main" id="{7E6DD274-F7CA-4AEE-8AEC-AF77CB20D68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7" name="AutoShape 4">
          <a:extLst>
            <a:ext uri="{FF2B5EF4-FFF2-40B4-BE49-F238E27FC236}">
              <a16:creationId xmlns:a16="http://schemas.microsoft.com/office/drawing/2014/main" id="{6A1C6953-C253-417F-99A5-176F70FF733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8" name="AutoShape 5">
          <a:extLst>
            <a:ext uri="{FF2B5EF4-FFF2-40B4-BE49-F238E27FC236}">
              <a16:creationId xmlns:a16="http://schemas.microsoft.com/office/drawing/2014/main" id="{54D6B400-818E-4B1F-9268-7FA7C7916E9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69" name="AutoShape 6">
          <a:extLst>
            <a:ext uri="{FF2B5EF4-FFF2-40B4-BE49-F238E27FC236}">
              <a16:creationId xmlns:a16="http://schemas.microsoft.com/office/drawing/2014/main" id="{2B683603-08E5-4781-8781-58BFD67BE49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0" name="AutoShape 7">
          <a:extLst>
            <a:ext uri="{FF2B5EF4-FFF2-40B4-BE49-F238E27FC236}">
              <a16:creationId xmlns:a16="http://schemas.microsoft.com/office/drawing/2014/main" id="{FE74CE64-CF5D-40AF-89E1-490EF7B2D57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1" name="AutoShape 8">
          <a:extLst>
            <a:ext uri="{FF2B5EF4-FFF2-40B4-BE49-F238E27FC236}">
              <a16:creationId xmlns:a16="http://schemas.microsoft.com/office/drawing/2014/main" id="{9FC74EB1-6E24-462A-9D19-2C282125C73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2" name="AutoShape 9">
          <a:extLst>
            <a:ext uri="{FF2B5EF4-FFF2-40B4-BE49-F238E27FC236}">
              <a16:creationId xmlns:a16="http://schemas.microsoft.com/office/drawing/2014/main" id="{4CB756CA-014B-49D3-B20E-5073F90F5D2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3" name="AutoShape 10">
          <a:extLst>
            <a:ext uri="{FF2B5EF4-FFF2-40B4-BE49-F238E27FC236}">
              <a16:creationId xmlns:a16="http://schemas.microsoft.com/office/drawing/2014/main" id="{C9043339-9D15-47B3-823E-BBF33363DA6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4" name="AutoShape 11">
          <a:extLst>
            <a:ext uri="{FF2B5EF4-FFF2-40B4-BE49-F238E27FC236}">
              <a16:creationId xmlns:a16="http://schemas.microsoft.com/office/drawing/2014/main" id="{75165560-FFF7-45C9-81EE-867E4E34E92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5" name="AutoShape 1">
          <a:extLst>
            <a:ext uri="{FF2B5EF4-FFF2-40B4-BE49-F238E27FC236}">
              <a16:creationId xmlns:a16="http://schemas.microsoft.com/office/drawing/2014/main" id="{293FA605-D155-4F2D-9989-498FBB57A37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6" name="AutoShape 2">
          <a:extLst>
            <a:ext uri="{FF2B5EF4-FFF2-40B4-BE49-F238E27FC236}">
              <a16:creationId xmlns:a16="http://schemas.microsoft.com/office/drawing/2014/main" id="{0CD0324D-880F-4D4D-83D1-90B3524ABB4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7" name="AutoShape 3">
          <a:extLst>
            <a:ext uri="{FF2B5EF4-FFF2-40B4-BE49-F238E27FC236}">
              <a16:creationId xmlns:a16="http://schemas.microsoft.com/office/drawing/2014/main" id="{FA3B25D8-6AE6-4919-BE0A-791939446D7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8" name="AutoShape 4">
          <a:extLst>
            <a:ext uri="{FF2B5EF4-FFF2-40B4-BE49-F238E27FC236}">
              <a16:creationId xmlns:a16="http://schemas.microsoft.com/office/drawing/2014/main" id="{EC3453C1-C1A9-486F-B326-3EFB042C344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79" name="AutoShape 5">
          <a:extLst>
            <a:ext uri="{FF2B5EF4-FFF2-40B4-BE49-F238E27FC236}">
              <a16:creationId xmlns:a16="http://schemas.microsoft.com/office/drawing/2014/main" id="{EECC7D9F-22E9-480C-86C8-801169A6EE1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0" name="AutoShape 6">
          <a:extLst>
            <a:ext uri="{FF2B5EF4-FFF2-40B4-BE49-F238E27FC236}">
              <a16:creationId xmlns:a16="http://schemas.microsoft.com/office/drawing/2014/main" id="{9550E7D1-8981-4F44-9BC2-E9E4724AE7D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1" name="AutoShape 7">
          <a:extLst>
            <a:ext uri="{FF2B5EF4-FFF2-40B4-BE49-F238E27FC236}">
              <a16:creationId xmlns:a16="http://schemas.microsoft.com/office/drawing/2014/main" id="{3EB14984-99F4-4FB4-912C-54D7CB33AEF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2" name="AutoShape 8">
          <a:extLst>
            <a:ext uri="{FF2B5EF4-FFF2-40B4-BE49-F238E27FC236}">
              <a16:creationId xmlns:a16="http://schemas.microsoft.com/office/drawing/2014/main" id="{49E6CE07-F8FC-4688-A013-D688225CFCD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3" name="AutoShape 9">
          <a:extLst>
            <a:ext uri="{FF2B5EF4-FFF2-40B4-BE49-F238E27FC236}">
              <a16:creationId xmlns:a16="http://schemas.microsoft.com/office/drawing/2014/main" id="{909FDAB9-F390-4683-8BD7-88E5EC4AE92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4" name="AutoShape 10">
          <a:extLst>
            <a:ext uri="{FF2B5EF4-FFF2-40B4-BE49-F238E27FC236}">
              <a16:creationId xmlns:a16="http://schemas.microsoft.com/office/drawing/2014/main" id="{A65B6E88-662E-41DB-B512-2A407FCC2B0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5" name="AutoShape 11">
          <a:extLst>
            <a:ext uri="{FF2B5EF4-FFF2-40B4-BE49-F238E27FC236}">
              <a16:creationId xmlns:a16="http://schemas.microsoft.com/office/drawing/2014/main" id="{C044667F-7734-4BAB-BF99-BEBE8CB3E0A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6" name="AutoShape 1">
          <a:extLst>
            <a:ext uri="{FF2B5EF4-FFF2-40B4-BE49-F238E27FC236}">
              <a16:creationId xmlns:a16="http://schemas.microsoft.com/office/drawing/2014/main" id="{989D12E5-CB04-4F97-8A5A-7A7120EECF6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7" name="AutoShape 2">
          <a:extLst>
            <a:ext uri="{FF2B5EF4-FFF2-40B4-BE49-F238E27FC236}">
              <a16:creationId xmlns:a16="http://schemas.microsoft.com/office/drawing/2014/main" id="{879157FE-CE96-4447-BDBF-3422ABD0E19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8" name="AutoShape 3">
          <a:extLst>
            <a:ext uri="{FF2B5EF4-FFF2-40B4-BE49-F238E27FC236}">
              <a16:creationId xmlns:a16="http://schemas.microsoft.com/office/drawing/2014/main" id="{76B404A8-F452-459E-98DD-2829097A355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89" name="AutoShape 4">
          <a:extLst>
            <a:ext uri="{FF2B5EF4-FFF2-40B4-BE49-F238E27FC236}">
              <a16:creationId xmlns:a16="http://schemas.microsoft.com/office/drawing/2014/main" id="{7A703D89-F21A-4760-8DB2-0BCEC6B5D4C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0" name="AutoShape 5">
          <a:extLst>
            <a:ext uri="{FF2B5EF4-FFF2-40B4-BE49-F238E27FC236}">
              <a16:creationId xmlns:a16="http://schemas.microsoft.com/office/drawing/2014/main" id="{DD543097-8D42-4AE0-8A69-8136DB80354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1" name="AutoShape 6">
          <a:extLst>
            <a:ext uri="{FF2B5EF4-FFF2-40B4-BE49-F238E27FC236}">
              <a16:creationId xmlns:a16="http://schemas.microsoft.com/office/drawing/2014/main" id="{CBFDAE28-499F-468A-B00D-76F32AC0C1F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2" name="AutoShape 7">
          <a:extLst>
            <a:ext uri="{FF2B5EF4-FFF2-40B4-BE49-F238E27FC236}">
              <a16:creationId xmlns:a16="http://schemas.microsoft.com/office/drawing/2014/main" id="{5235E433-E9E1-4A83-8D0E-1CFFF69420C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3" name="AutoShape 8">
          <a:extLst>
            <a:ext uri="{FF2B5EF4-FFF2-40B4-BE49-F238E27FC236}">
              <a16:creationId xmlns:a16="http://schemas.microsoft.com/office/drawing/2014/main" id="{11D533B9-1281-4B6E-8BAB-1F7A9DB0EF1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4" name="AutoShape 9">
          <a:extLst>
            <a:ext uri="{FF2B5EF4-FFF2-40B4-BE49-F238E27FC236}">
              <a16:creationId xmlns:a16="http://schemas.microsoft.com/office/drawing/2014/main" id="{0DB2A00D-6CC3-4205-ABA9-6756B06188E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5" name="AutoShape 10">
          <a:extLst>
            <a:ext uri="{FF2B5EF4-FFF2-40B4-BE49-F238E27FC236}">
              <a16:creationId xmlns:a16="http://schemas.microsoft.com/office/drawing/2014/main" id="{992E0DED-B900-4F25-A8B2-9793797F940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6" name="AutoShape 11">
          <a:extLst>
            <a:ext uri="{FF2B5EF4-FFF2-40B4-BE49-F238E27FC236}">
              <a16:creationId xmlns:a16="http://schemas.microsoft.com/office/drawing/2014/main" id="{7432912C-D4BC-4B42-9F1C-2436E13AC8F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7" name="AutoShape 1">
          <a:extLst>
            <a:ext uri="{FF2B5EF4-FFF2-40B4-BE49-F238E27FC236}">
              <a16:creationId xmlns:a16="http://schemas.microsoft.com/office/drawing/2014/main" id="{20FFE159-5B09-42FF-B1DF-BCC67706877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8" name="AutoShape 2">
          <a:extLst>
            <a:ext uri="{FF2B5EF4-FFF2-40B4-BE49-F238E27FC236}">
              <a16:creationId xmlns:a16="http://schemas.microsoft.com/office/drawing/2014/main" id="{8B6A4114-2C27-4A34-B059-DF444207265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499" name="AutoShape 3">
          <a:extLst>
            <a:ext uri="{FF2B5EF4-FFF2-40B4-BE49-F238E27FC236}">
              <a16:creationId xmlns:a16="http://schemas.microsoft.com/office/drawing/2014/main" id="{44F190D8-9F50-470A-BB1A-EB01518FE63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0" name="AutoShape 4">
          <a:extLst>
            <a:ext uri="{FF2B5EF4-FFF2-40B4-BE49-F238E27FC236}">
              <a16:creationId xmlns:a16="http://schemas.microsoft.com/office/drawing/2014/main" id="{DD4BDF17-A3F3-490C-956E-6D48C033F0A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1" name="AutoShape 5">
          <a:extLst>
            <a:ext uri="{FF2B5EF4-FFF2-40B4-BE49-F238E27FC236}">
              <a16:creationId xmlns:a16="http://schemas.microsoft.com/office/drawing/2014/main" id="{F36F119D-743A-4005-9B7B-6C0355344C5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2" name="AutoShape 6">
          <a:extLst>
            <a:ext uri="{FF2B5EF4-FFF2-40B4-BE49-F238E27FC236}">
              <a16:creationId xmlns:a16="http://schemas.microsoft.com/office/drawing/2014/main" id="{A2A2C371-0074-41BB-B846-65CE071E33C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3" name="AutoShape 7">
          <a:extLst>
            <a:ext uri="{FF2B5EF4-FFF2-40B4-BE49-F238E27FC236}">
              <a16:creationId xmlns:a16="http://schemas.microsoft.com/office/drawing/2014/main" id="{E2B6C972-16AE-482C-9510-C365AB664F9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4" name="AutoShape 8">
          <a:extLst>
            <a:ext uri="{FF2B5EF4-FFF2-40B4-BE49-F238E27FC236}">
              <a16:creationId xmlns:a16="http://schemas.microsoft.com/office/drawing/2014/main" id="{5C7A3E9C-CB1C-49A0-8E2A-872E4A39FBF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5" name="AutoShape 9">
          <a:extLst>
            <a:ext uri="{FF2B5EF4-FFF2-40B4-BE49-F238E27FC236}">
              <a16:creationId xmlns:a16="http://schemas.microsoft.com/office/drawing/2014/main" id="{9AF7B244-FA12-4F7A-A24A-656CF22C48A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6" name="AutoShape 10">
          <a:extLst>
            <a:ext uri="{FF2B5EF4-FFF2-40B4-BE49-F238E27FC236}">
              <a16:creationId xmlns:a16="http://schemas.microsoft.com/office/drawing/2014/main" id="{384EB1E4-C84E-4E82-8CB7-41554081EF0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7" name="AutoShape 11">
          <a:extLst>
            <a:ext uri="{FF2B5EF4-FFF2-40B4-BE49-F238E27FC236}">
              <a16:creationId xmlns:a16="http://schemas.microsoft.com/office/drawing/2014/main" id="{CE5138F2-61FA-4D30-9867-DC478700B82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8" name="AutoShape 1">
          <a:extLst>
            <a:ext uri="{FF2B5EF4-FFF2-40B4-BE49-F238E27FC236}">
              <a16:creationId xmlns:a16="http://schemas.microsoft.com/office/drawing/2014/main" id="{2170C8D5-6294-4CD1-B22E-563B2635809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09" name="AutoShape 2">
          <a:extLst>
            <a:ext uri="{FF2B5EF4-FFF2-40B4-BE49-F238E27FC236}">
              <a16:creationId xmlns:a16="http://schemas.microsoft.com/office/drawing/2014/main" id="{FAC341A9-4F96-497C-A770-6C3CE6BA02A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0" name="AutoShape 3">
          <a:extLst>
            <a:ext uri="{FF2B5EF4-FFF2-40B4-BE49-F238E27FC236}">
              <a16:creationId xmlns:a16="http://schemas.microsoft.com/office/drawing/2014/main" id="{D0A171E7-A7AB-4C06-AD31-51A46AB1366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1" name="AutoShape 4">
          <a:extLst>
            <a:ext uri="{FF2B5EF4-FFF2-40B4-BE49-F238E27FC236}">
              <a16:creationId xmlns:a16="http://schemas.microsoft.com/office/drawing/2014/main" id="{3DD79A75-5753-42D5-8BF5-731F93C0501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2" name="AutoShape 5">
          <a:extLst>
            <a:ext uri="{FF2B5EF4-FFF2-40B4-BE49-F238E27FC236}">
              <a16:creationId xmlns:a16="http://schemas.microsoft.com/office/drawing/2014/main" id="{26770F02-1D47-481F-9BEB-23B97EE484C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3" name="AutoShape 6">
          <a:extLst>
            <a:ext uri="{FF2B5EF4-FFF2-40B4-BE49-F238E27FC236}">
              <a16:creationId xmlns:a16="http://schemas.microsoft.com/office/drawing/2014/main" id="{F7D2172A-4B92-41B6-B26E-6F5CDE6DF70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4" name="AutoShape 7">
          <a:extLst>
            <a:ext uri="{FF2B5EF4-FFF2-40B4-BE49-F238E27FC236}">
              <a16:creationId xmlns:a16="http://schemas.microsoft.com/office/drawing/2014/main" id="{5E08B594-9CC8-411D-A7A4-C2220FDEEEA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5" name="AutoShape 8">
          <a:extLst>
            <a:ext uri="{FF2B5EF4-FFF2-40B4-BE49-F238E27FC236}">
              <a16:creationId xmlns:a16="http://schemas.microsoft.com/office/drawing/2014/main" id="{8582CD12-BC7D-4D15-9F8C-ACBBC2438E0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6" name="AutoShape 9">
          <a:extLst>
            <a:ext uri="{FF2B5EF4-FFF2-40B4-BE49-F238E27FC236}">
              <a16:creationId xmlns:a16="http://schemas.microsoft.com/office/drawing/2014/main" id="{B94F05B4-9D68-4A09-8FE5-E559614E47D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7" name="AutoShape 10">
          <a:extLst>
            <a:ext uri="{FF2B5EF4-FFF2-40B4-BE49-F238E27FC236}">
              <a16:creationId xmlns:a16="http://schemas.microsoft.com/office/drawing/2014/main" id="{0614526A-22F8-4487-AEA2-9653F93B797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8" name="AutoShape 11">
          <a:extLst>
            <a:ext uri="{FF2B5EF4-FFF2-40B4-BE49-F238E27FC236}">
              <a16:creationId xmlns:a16="http://schemas.microsoft.com/office/drawing/2014/main" id="{3ED67B4B-8744-453D-B7C7-53C215D0C45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19" name="AutoShape 1">
          <a:extLst>
            <a:ext uri="{FF2B5EF4-FFF2-40B4-BE49-F238E27FC236}">
              <a16:creationId xmlns:a16="http://schemas.microsoft.com/office/drawing/2014/main" id="{AE1BC8C9-75D7-4F0B-BB38-342596074EE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0" name="AutoShape 2">
          <a:extLst>
            <a:ext uri="{FF2B5EF4-FFF2-40B4-BE49-F238E27FC236}">
              <a16:creationId xmlns:a16="http://schemas.microsoft.com/office/drawing/2014/main" id="{169130E3-04DF-4021-AF4E-D757855C0DD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1" name="AutoShape 3">
          <a:extLst>
            <a:ext uri="{FF2B5EF4-FFF2-40B4-BE49-F238E27FC236}">
              <a16:creationId xmlns:a16="http://schemas.microsoft.com/office/drawing/2014/main" id="{DE2B95A8-484E-4FA2-A8EA-64D0AFBDF10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2" name="AutoShape 4">
          <a:extLst>
            <a:ext uri="{FF2B5EF4-FFF2-40B4-BE49-F238E27FC236}">
              <a16:creationId xmlns:a16="http://schemas.microsoft.com/office/drawing/2014/main" id="{236D728B-1F75-4F7F-9A51-4659C2717D1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3" name="AutoShape 5">
          <a:extLst>
            <a:ext uri="{FF2B5EF4-FFF2-40B4-BE49-F238E27FC236}">
              <a16:creationId xmlns:a16="http://schemas.microsoft.com/office/drawing/2014/main" id="{4D7FF567-85D5-4C10-B236-1FBF045F16F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4" name="AutoShape 6">
          <a:extLst>
            <a:ext uri="{FF2B5EF4-FFF2-40B4-BE49-F238E27FC236}">
              <a16:creationId xmlns:a16="http://schemas.microsoft.com/office/drawing/2014/main" id="{6470155D-4B1D-4F75-8EBC-B1989AE9080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5" name="AutoShape 7">
          <a:extLst>
            <a:ext uri="{FF2B5EF4-FFF2-40B4-BE49-F238E27FC236}">
              <a16:creationId xmlns:a16="http://schemas.microsoft.com/office/drawing/2014/main" id="{F2CEA6FF-0439-4B63-B8DC-B6F961EDF12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6" name="AutoShape 8">
          <a:extLst>
            <a:ext uri="{FF2B5EF4-FFF2-40B4-BE49-F238E27FC236}">
              <a16:creationId xmlns:a16="http://schemas.microsoft.com/office/drawing/2014/main" id="{1C5D5252-C739-42DD-906D-F94DA32380C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7" name="AutoShape 9">
          <a:extLst>
            <a:ext uri="{FF2B5EF4-FFF2-40B4-BE49-F238E27FC236}">
              <a16:creationId xmlns:a16="http://schemas.microsoft.com/office/drawing/2014/main" id="{4E51F540-4DB9-4253-93C5-7849BF40E9C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8" name="AutoShape 10">
          <a:extLst>
            <a:ext uri="{FF2B5EF4-FFF2-40B4-BE49-F238E27FC236}">
              <a16:creationId xmlns:a16="http://schemas.microsoft.com/office/drawing/2014/main" id="{CF6BF1AB-A398-43E3-9114-345ACAAB51E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29" name="AutoShape 11">
          <a:extLst>
            <a:ext uri="{FF2B5EF4-FFF2-40B4-BE49-F238E27FC236}">
              <a16:creationId xmlns:a16="http://schemas.microsoft.com/office/drawing/2014/main" id="{16FA936A-52D3-4809-BB16-22B436FD7E1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0" name="AutoShape 1">
          <a:extLst>
            <a:ext uri="{FF2B5EF4-FFF2-40B4-BE49-F238E27FC236}">
              <a16:creationId xmlns:a16="http://schemas.microsoft.com/office/drawing/2014/main" id="{09A61282-5C6C-44C6-97E1-801E5D8680D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1" name="AutoShape 2">
          <a:extLst>
            <a:ext uri="{FF2B5EF4-FFF2-40B4-BE49-F238E27FC236}">
              <a16:creationId xmlns:a16="http://schemas.microsoft.com/office/drawing/2014/main" id="{A5683F86-DDA3-4F5D-8334-48B0B686328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2" name="AutoShape 3">
          <a:extLst>
            <a:ext uri="{FF2B5EF4-FFF2-40B4-BE49-F238E27FC236}">
              <a16:creationId xmlns:a16="http://schemas.microsoft.com/office/drawing/2014/main" id="{A63CE6D3-2FDB-4BD6-AE39-650C1683453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3" name="AutoShape 4">
          <a:extLst>
            <a:ext uri="{FF2B5EF4-FFF2-40B4-BE49-F238E27FC236}">
              <a16:creationId xmlns:a16="http://schemas.microsoft.com/office/drawing/2014/main" id="{F06DC0E0-02E4-453F-8B35-687871CE8CB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4" name="AutoShape 5">
          <a:extLst>
            <a:ext uri="{FF2B5EF4-FFF2-40B4-BE49-F238E27FC236}">
              <a16:creationId xmlns:a16="http://schemas.microsoft.com/office/drawing/2014/main" id="{FDD49121-B2A3-49C9-B25F-5EA6A307415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5" name="AutoShape 6">
          <a:extLst>
            <a:ext uri="{FF2B5EF4-FFF2-40B4-BE49-F238E27FC236}">
              <a16:creationId xmlns:a16="http://schemas.microsoft.com/office/drawing/2014/main" id="{F3BD95BD-959C-4B33-A729-662D0EDBA6B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6" name="AutoShape 7">
          <a:extLst>
            <a:ext uri="{FF2B5EF4-FFF2-40B4-BE49-F238E27FC236}">
              <a16:creationId xmlns:a16="http://schemas.microsoft.com/office/drawing/2014/main" id="{EB12E7DD-328F-47C8-BC6C-CB2FE603837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7" name="AutoShape 8">
          <a:extLst>
            <a:ext uri="{FF2B5EF4-FFF2-40B4-BE49-F238E27FC236}">
              <a16:creationId xmlns:a16="http://schemas.microsoft.com/office/drawing/2014/main" id="{F1CBD226-374B-409F-A480-07CF2CD0C19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8" name="AutoShape 9">
          <a:extLst>
            <a:ext uri="{FF2B5EF4-FFF2-40B4-BE49-F238E27FC236}">
              <a16:creationId xmlns:a16="http://schemas.microsoft.com/office/drawing/2014/main" id="{27946719-EB9A-4978-8702-E8049D72DCE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39" name="AutoShape 10">
          <a:extLst>
            <a:ext uri="{FF2B5EF4-FFF2-40B4-BE49-F238E27FC236}">
              <a16:creationId xmlns:a16="http://schemas.microsoft.com/office/drawing/2014/main" id="{B4D9B9D6-9C49-45D8-9134-E42ADEECAAB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40" name="AutoShape 11">
          <a:extLst>
            <a:ext uri="{FF2B5EF4-FFF2-40B4-BE49-F238E27FC236}">
              <a16:creationId xmlns:a16="http://schemas.microsoft.com/office/drawing/2014/main" id="{D80A8D44-D3E4-4D3B-B1FA-F8037719399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52" name="AutoShape 1">
          <a:extLst>
            <a:ext uri="{FF2B5EF4-FFF2-40B4-BE49-F238E27FC236}">
              <a16:creationId xmlns:a16="http://schemas.microsoft.com/office/drawing/2014/main" id="{6E46CB86-18CD-406E-BC1F-5CDFEDC7F7B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53" name="AutoShape 2">
          <a:extLst>
            <a:ext uri="{FF2B5EF4-FFF2-40B4-BE49-F238E27FC236}">
              <a16:creationId xmlns:a16="http://schemas.microsoft.com/office/drawing/2014/main" id="{927BD7F5-E326-4FBB-AED5-BD3357C5B1A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54" name="AutoShape 3">
          <a:extLst>
            <a:ext uri="{FF2B5EF4-FFF2-40B4-BE49-F238E27FC236}">
              <a16:creationId xmlns:a16="http://schemas.microsoft.com/office/drawing/2014/main" id="{ABB6D57D-9ED1-43C2-838C-34359DEC563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55" name="AutoShape 4">
          <a:extLst>
            <a:ext uri="{FF2B5EF4-FFF2-40B4-BE49-F238E27FC236}">
              <a16:creationId xmlns:a16="http://schemas.microsoft.com/office/drawing/2014/main" id="{82055D72-6515-451F-B08E-A92A29F47CA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56" name="AutoShape 5">
          <a:extLst>
            <a:ext uri="{FF2B5EF4-FFF2-40B4-BE49-F238E27FC236}">
              <a16:creationId xmlns:a16="http://schemas.microsoft.com/office/drawing/2014/main" id="{335934DA-AAA5-4F3B-B0F8-4297F94B33C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57" name="AutoShape 6">
          <a:extLst>
            <a:ext uri="{FF2B5EF4-FFF2-40B4-BE49-F238E27FC236}">
              <a16:creationId xmlns:a16="http://schemas.microsoft.com/office/drawing/2014/main" id="{8767EAD5-A71D-40CC-BCCC-D43BEA7F11F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58" name="AutoShape 7">
          <a:extLst>
            <a:ext uri="{FF2B5EF4-FFF2-40B4-BE49-F238E27FC236}">
              <a16:creationId xmlns:a16="http://schemas.microsoft.com/office/drawing/2014/main" id="{07C44B3D-7583-43A4-80BC-D7BC9B3E757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59" name="AutoShape 8">
          <a:extLst>
            <a:ext uri="{FF2B5EF4-FFF2-40B4-BE49-F238E27FC236}">
              <a16:creationId xmlns:a16="http://schemas.microsoft.com/office/drawing/2014/main" id="{04E0AFD8-9C0D-47A1-9F6F-BFA45AEFEAF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60" name="AutoShape 9">
          <a:extLst>
            <a:ext uri="{FF2B5EF4-FFF2-40B4-BE49-F238E27FC236}">
              <a16:creationId xmlns:a16="http://schemas.microsoft.com/office/drawing/2014/main" id="{73F759E6-7FA6-44F1-A09E-8671A4D230C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61" name="AutoShape 10">
          <a:extLst>
            <a:ext uri="{FF2B5EF4-FFF2-40B4-BE49-F238E27FC236}">
              <a16:creationId xmlns:a16="http://schemas.microsoft.com/office/drawing/2014/main" id="{ECE1FB79-E483-45FC-BA5A-B955E6EB465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62" name="AutoShape 11">
          <a:extLst>
            <a:ext uri="{FF2B5EF4-FFF2-40B4-BE49-F238E27FC236}">
              <a16:creationId xmlns:a16="http://schemas.microsoft.com/office/drawing/2014/main" id="{3CCB3A93-6F6F-43A1-A482-735FACD2E25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74" name="AutoShape 1">
          <a:extLst>
            <a:ext uri="{FF2B5EF4-FFF2-40B4-BE49-F238E27FC236}">
              <a16:creationId xmlns:a16="http://schemas.microsoft.com/office/drawing/2014/main" id="{E85C22F5-0101-4658-B1B0-ED899B6653B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75" name="AutoShape 2">
          <a:extLst>
            <a:ext uri="{FF2B5EF4-FFF2-40B4-BE49-F238E27FC236}">
              <a16:creationId xmlns:a16="http://schemas.microsoft.com/office/drawing/2014/main" id="{3E3145EA-D3C1-4D71-9F4B-1B45499CE83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76" name="AutoShape 3">
          <a:extLst>
            <a:ext uri="{FF2B5EF4-FFF2-40B4-BE49-F238E27FC236}">
              <a16:creationId xmlns:a16="http://schemas.microsoft.com/office/drawing/2014/main" id="{BC8C5FF0-91F4-44EB-A836-0DB2673EE3D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77" name="AutoShape 4">
          <a:extLst>
            <a:ext uri="{FF2B5EF4-FFF2-40B4-BE49-F238E27FC236}">
              <a16:creationId xmlns:a16="http://schemas.microsoft.com/office/drawing/2014/main" id="{5B5AB30D-F6F8-4E1A-BB83-967555DFFDB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78" name="AutoShape 5">
          <a:extLst>
            <a:ext uri="{FF2B5EF4-FFF2-40B4-BE49-F238E27FC236}">
              <a16:creationId xmlns:a16="http://schemas.microsoft.com/office/drawing/2014/main" id="{A1415ED6-0B27-418B-A700-83E7314539F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79" name="AutoShape 6">
          <a:extLst>
            <a:ext uri="{FF2B5EF4-FFF2-40B4-BE49-F238E27FC236}">
              <a16:creationId xmlns:a16="http://schemas.microsoft.com/office/drawing/2014/main" id="{AAF4DE76-6F70-4188-8014-489A1A1B0CB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80" name="AutoShape 7">
          <a:extLst>
            <a:ext uri="{FF2B5EF4-FFF2-40B4-BE49-F238E27FC236}">
              <a16:creationId xmlns:a16="http://schemas.microsoft.com/office/drawing/2014/main" id="{FC6737BB-A8DD-44E9-8F02-C6C1C5BE297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81" name="AutoShape 8">
          <a:extLst>
            <a:ext uri="{FF2B5EF4-FFF2-40B4-BE49-F238E27FC236}">
              <a16:creationId xmlns:a16="http://schemas.microsoft.com/office/drawing/2014/main" id="{D601FF16-0B13-44E1-B330-95F4F5B839F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82" name="AutoShape 9">
          <a:extLst>
            <a:ext uri="{FF2B5EF4-FFF2-40B4-BE49-F238E27FC236}">
              <a16:creationId xmlns:a16="http://schemas.microsoft.com/office/drawing/2014/main" id="{304AE268-6DF8-4D0A-92AD-5E04527230E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83" name="AutoShape 10">
          <a:extLst>
            <a:ext uri="{FF2B5EF4-FFF2-40B4-BE49-F238E27FC236}">
              <a16:creationId xmlns:a16="http://schemas.microsoft.com/office/drawing/2014/main" id="{8A21BAD1-D637-4754-8687-B317B5D6C58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84" name="AutoShape 11">
          <a:extLst>
            <a:ext uri="{FF2B5EF4-FFF2-40B4-BE49-F238E27FC236}">
              <a16:creationId xmlns:a16="http://schemas.microsoft.com/office/drawing/2014/main" id="{D9BEB0C0-55DD-46B0-95AA-B78E05763E7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6" name="AutoShape 1">
          <a:extLst>
            <a:ext uri="{FF2B5EF4-FFF2-40B4-BE49-F238E27FC236}">
              <a16:creationId xmlns:a16="http://schemas.microsoft.com/office/drawing/2014/main" id="{AB94B7FE-4D5F-4645-8A2F-58BD110C1F7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7" name="AutoShape 2">
          <a:extLst>
            <a:ext uri="{FF2B5EF4-FFF2-40B4-BE49-F238E27FC236}">
              <a16:creationId xmlns:a16="http://schemas.microsoft.com/office/drawing/2014/main" id="{F55950AE-108F-48AD-829C-CA30D7DEE6B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8" name="AutoShape 3">
          <a:extLst>
            <a:ext uri="{FF2B5EF4-FFF2-40B4-BE49-F238E27FC236}">
              <a16:creationId xmlns:a16="http://schemas.microsoft.com/office/drawing/2014/main" id="{17151D38-B979-4172-A04A-D8E678FCC77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599" name="AutoShape 4">
          <a:extLst>
            <a:ext uri="{FF2B5EF4-FFF2-40B4-BE49-F238E27FC236}">
              <a16:creationId xmlns:a16="http://schemas.microsoft.com/office/drawing/2014/main" id="{F5EC76D8-4FBE-4A72-BC51-1B28F23AFCF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0" name="AutoShape 5">
          <a:extLst>
            <a:ext uri="{FF2B5EF4-FFF2-40B4-BE49-F238E27FC236}">
              <a16:creationId xmlns:a16="http://schemas.microsoft.com/office/drawing/2014/main" id="{DB61BB1B-D1C3-4677-860F-E651A86CE21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1" name="AutoShape 6">
          <a:extLst>
            <a:ext uri="{FF2B5EF4-FFF2-40B4-BE49-F238E27FC236}">
              <a16:creationId xmlns:a16="http://schemas.microsoft.com/office/drawing/2014/main" id="{43E15355-B824-48CE-AE04-5E5516D7369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2" name="AutoShape 7">
          <a:extLst>
            <a:ext uri="{FF2B5EF4-FFF2-40B4-BE49-F238E27FC236}">
              <a16:creationId xmlns:a16="http://schemas.microsoft.com/office/drawing/2014/main" id="{D3E060F7-BC6B-443B-B001-AD07820AD58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3" name="AutoShape 8">
          <a:extLst>
            <a:ext uri="{FF2B5EF4-FFF2-40B4-BE49-F238E27FC236}">
              <a16:creationId xmlns:a16="http://schemas.microsoft.com/office/drawing/2014/main" id="{70B9FF9D-686E-488A-94B3-14884FB87AA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4" name="AutoShape 9">
          <a:extLst>
            <a:ext uri="{FF2B5EF4-FFF2-40B4-BE49-F238E27FC236}">
              <a16:creationId xmlns:a16="http://schemas.microsoft.com/office/drawing/2014/main" id="{F96B90FF-C39D-4C17-AAE2-8459C11E2DC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5" name="AutoShape 10">
          <a:extLst>
            <a:ext uri="{FF2B5EF4-FFF2-40B4-BE49-F238E27FC236}">
              <a16:creationId xmlns:a16="http://schemas.microsoft.com/office/drawing/2014/main" id="{20E14ADB-B94D-44ED-824E-5BBF08AEA08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06" name="AutoShape 11">
          <a:extLst>
            <a:ext uri="{FF2B5EF4-FFF2-40B4-BE49-F238E27FC236}">
              <a16:creationId xmlns:a16="http://schemas.microsoft.com/office/drawing/2014/main" id="{F1EC59DA-DAF3-40B3-AE46-4843339A7F9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8" name="AutoShape 1">
          <a:extLst>
            <a:ext uri="{FF2B5EF4-FFF2-40B4-BE49-F238E27FC236}">
              <a16:creationId xmlns:a16="http://schemas.microsoft.com/office/drawing/2014/main" id="{3A93E1EC-68A1-4EFF-910C-6A8D846F8EB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19" name="AutoShape 2">
          <a:extLst>
            <a:ext uri="{FF2B5EF4-FFF2-40B4-BE49-F238E27FC236}">
              <a16:creationId xmlns:a16="http://schemas.microsoft.com/office/drawing/2014/main" id="{861AC7A9-B72F-40F1-9993-D3EC6257879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0" name="AutoShape 3">
          <a:extLst>
            <a:ext uri="{FF2B5EF4-FFF2-40B4-BE49-F238E27FC236}">
              <a16:creationId xmlns:a16="http://schemas.microsoft.com/office/drawing/2014/main" id="{B47CE86B-39EB-41C3-8EC1-651CF671F89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1" name="AutoShape 4">
          <a:extLst>
            <a:ext uri="{FF2B5EF4-FFF2-40B4-BE49-F238E27FC236}">
              <a16:creationId xmlns:a16="http://schemas.microsoft.com/office/drawing/2014/main" id="{553183D5-6491-44A5-A81B-B3BF104D2CB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2" name="AutoShape 5">
          <a:extLst>
            <a:ext uri="{FF2B5EF4-FFF2-40B4-BE49-F238E27FC236}">
              <a16:creationId xmlns:a16="http://schemas.microsoft.com/office/drawing/2014/main" id="{A08C09A7-4C4C-4F0D-937D-BB1619649AA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3" name="AutoShape 6">
          <a:extLst>
            <a:ext uri="{FF2B5EF4-FFF2-40B4-BE49-F238E27FC236}">
              <a16:creationId xmlns:a16="http://schemas.microsoft.com/office/drawing/2014/main" id="{CE030FC0-1E11-43E9-9948-6040BB98BAA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4" name="AutoShape 7">
          <a:extLst>
            <a:ext uri="{FF2B5EF4-FFF2-40B4-BE49-F238E27FC236}">
              <a16:creationId xmlns:a16="http://schemas.microsoft.com/office/drawing/2014/main" id="{BB3699FB-57B1-4979-B192-AED81E407DF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5" name="AutoShape 8">
          <a:extLst>
            <a:ext uri="{FF2B5EF4-FFF2-40B4-BE49-F238E27FC236}">
              <a16:creationId xmlns:a16="http://schemas.microsoft.com/office/drawing/2014/main" id="{73F01ACD-28E6-478A-B254-7C9AD9EECD1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6" name="AutoShape 9">
          <a:extLst>
            <a:ext uri="{FF2B5EF4-FFF2-40B4-BE49-F238E27FC236}">
              <a16:creationId xmlns:a16="http://schemas.microsoft.com/office/drawing/2014/main" id="{69BA53AC-2710-4C5C-8D95-69C59D19A43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7" name="AutoShape 10">
          <a:extLst>
            <a:ext uri="{FF2B5EF4-FFF2-40B4-BE49-F238E27FC236}">
              <a16:creationId xmlns:a16="http://schemas.microsoft.com/office/drawing/2014/main" id="{B1889079-F46D-418E-87FE-8927B544CF4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28" name="AutoShape 11">
          <a:extLst>
            <a:ext uri="{FF2B5EF4-FFF2-40B4-BE49-F238E27FC236}">
              <a16:creationId xmlns:a16="http://schemas.microsoft.com/office/drawing/2014/main" id="{1EEB9492-4707-4577-A295-8F8C16FA19F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0" name="AutoShape 1">
          <a:extLst>
            <a:ext uri="{FF2B5EF4-FFF2-40B4-BE49-F238E27FC236}">
              <a16:creationId xmlns:a16="http://schemas.microsoft.com/office/drawing/2014/main" id="{B68BC53E-2407-47EA-B5EF-5B8BCF38A50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1" name="AutoShape 2">
          <a:extLst>
            <a:ext uri="{FF2B5EF4-FFF2-40B4-BE49-F238E27FC236}">
              <a16:creationId xmlns:a16="http://schemas.microsoft.com/office/drawing/2014/main" id="{DBD4463E-5AD2-4FEF-B457-677255150CE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2" name="AutoShape 3">
          <a:extLst>
            <a:ext uri="{FF2B5EF4-FFF2-40B4-BE49-F238E27FC236}">
              <a16:creationId xmlns:a16="http://schemas.microsoft.com/office/drawing/2014/main" id="{AAB2EED7-3543-4776-905B-958FE6F4694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3" name="AutoShape 4">
          <a:extLst>
            <a:ext uri="{FF2B5EF4-FFF2-40B4-BE49-F238E27FC236}">
              <a16:creationId xmlns:a16="http://schemas.microsoft.com/office/drawing/2014/main" id="{C24FCCD5-5DCE-4C99-BE49-D2ED9B9E166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4" name="AutoShape 5">
          <a:extLst>
            <a:ext uri="{FF2B5EF4-FFF2-40B4-BE49-F238E27FC236}">
              <a16:creationId xmlns:a16="http://schemas.microsoft.com/office/drawing/2014/main" id="{701D92D4-7C74-4000-8E2F-E3820E8810D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5" name="AutoShape 6">
          <a:extLst>
            <a:ext uri="{FF2B5EF4-FFF2-40B4-BE49-F238E27FC236}">
              <a16:creationId xmlns:a16="http://schemas.microsoft.com/office/drawing/2014/main" id="{5C387E7A-B82D-4830-9412-81A37286327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6" name="AutoShape 7">
          <a:extLst>
            <a:ext uri="{FF2B5EF4-FFF2-40B4-BE49-F238E27FC236}">
              <a16:creationId xmlns:a16="http://schemas.microsoft.com/office/drawing/2014/main" id="{006641B6-7361-4C24-8E5C-FC6817F4D0E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7" name="AutoShape 8">
          <a:extLst>
            <a:ext uri="{FF2B5EF4-FFF2-40B4-BE49-F238E27FC236}">
              <a16:creationId xmlns:a16="http://schemas.microsoft.com/office/drawing/2014/main" id="{C5F35A20-C13B-484E-905C-170843DFE85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8" name="AutoShape 9">
          <a:extLst>
            <a:ext uri="{FF2B5EF4-FFF2-40B4-BE49-F238E27FC236}">
              <a16:creationId xmlns:a16="http://schemas.microsoft.com/office/drawing/2014/main" id="{D0305188-5148-431F-8410-ABA1C496C85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49" name="AutoShape 10">
          <a:extLst>
            <a:ext uri="{FF2B5EF4-FFF2-40B4-BE49-F238E27FC236}">
              <a16:creationId xmlns:a16="http://schemas.microsoft.com/office/drawing/2014/main" id="{8BFC0C86-9A6B-41AA-BB4E-200557F65EC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650" name="AutoShape 11">
          <a:extLst>
            <a:ext uri="{FF2B5EF4-FFF2-40B4-BE49-F238E27FC236}">
              <a16:creationId xmlns:a16="http://schemas.microsoft.com/office/drawing/2014/main" id="{399DC304-6882-4F18-B030-E5383C33C34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8" name="AutoShape 1">
          <a:extLst>
            <a:ext uri="{FF2B5EF4-FFF2-40B4-BE49-F238E27FC236}">
              <a16:creationId xmlns:a16="http://schemas.microsoft.com/office/drawing/2014/main" id="{DDC6ECC2-FD7E-461D-A125-328F5B33E32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29" name="AutoShape 2">
          <a:extLst>
            <a:ext uri="{FF2B5EF4-FFF2-40B4-BE49-F238E27FC236}">
              <a16:creationId xmlns:a16="http://schemas.microsoft.com/office/drawing/2014/main" id="{D87C4B43-9266-48E2-A502-32017316B12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0" name="AutoShape 3">
          <a:extLst>
            <a:ext uri="{FF2B5EF4-FFF2-40B4-BE49-F238E27FC236}">
              <a16:creationId xmlns:a16="http://schemas.microsoft.com/office/drawing/2014/main" id="{D7AAEE23-87A8-4569-8601-3373CB4DA47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1" name="AutoShape 4">
          <a:extLst>
            <a:ext uri="{FF2B5EF4-FFF2-40B4-BE49-F238E27FC236}">
              <a16:creationId xmlns:a16="http://schemas.microsoft.com/office/drawing/2014/main" id="{E577B22F-8AEB-45D3-9AA3-80FF8D330DB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2" name="AutoShape 5">
          <a:extLst>
            <a:ext uri="{FF2B5EF4-FFF2-40B4-BE49-F238E27FC236}">
              <a16:creationId xmlns:a16="http://schemas.microsoft.com/office/drawing/2014/main" id="{A2BBFBE6-2985-47D0-BD08-7B44EC39959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3" name="AutoShape 6">
          <a:extLst>
            <a:ext uri="{FF2B5EF4-FFF2-40B4-BE49-F238E27FC236}">
              <a16:creationId xmlns:a16="http://schemas.microsoft.com/office/drawing/2014/main" id="{792D8E18-A550-4C2E-ACF2-73CD8E97BAD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4" name="AutoShape 7">
          <a:extLst>
            <a:ext uri="{FF2B5EF4-FFF2-40B4-BE49-F238E27FC236}">
              <a16:creationId xmlns:a16="http://schemas.microsoft.com/office/drawing/2014/main" id="{F4DB77D1-097B-4EAD-A61E-0DCB2D8D6EE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5" name="AutoShape 8">
          <a:extLst>
            <a:ext uri="{FF2B5EF4-FFF2-40B4-BE49-F238E27FC236}">
              <a16:creationId xmlns:a16="http://schemas.microsoft.com/office/drawing/2014/main" id="{CF60FECF-1C68-40E6-9C23-C31168AD2FC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6" name="AutoShape 9">
          <a:extLst>
            <a:ext uri="{FF2B5EF4-FFF2-40B4-BE49-F238E27FC236}">
              <a16:creationId xmlns:a16="http://schemas.microsoft.com/office/drawing/2014/main" id="{1EDED865-F6D8-44C4-BEFF-66EB7C993EB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7" name="AutoShape 10">
          <a:extLst>
            <a:ext uri="{FF2B5EF4-FFF2-40B4-BE49-F238E27FC236}">
              <a16:creationId xmlns:a16="http://schemas.microsoft.com/office/drawing/2014/main" id="{78C0A121-3FD5-411B-A992-11B0C2FA695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8" name="AutoShape 11">
          <a:extLst>
            <a:ext uri="{FF2B5EF4-FFF2-40B4-BE49-F238E27FC236}">
              <a16:creationId xmlns:a16="http://schemas.microsoft.com/office/drawing/2014/main" id="{A34FDED8-19AB-4E9D-B27A-72543DEA3F5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39" name="AutoShape 1">
          <a:extLst>
            <a:ext uri="{FF2B5EF4-FFF2-40B4-BE49-F238E27FC236}">
              <a16:creationId xmlns:a16="http://schemas.microsoft.com/office/drawing/2014/main" id="{DE4F86E6-4674-43B5-BF5A-F2C9F61E8FF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0" name="AutoShape 2">
          <a:extLst>
            <a:ext uri="{FF2B5EF4-FFF2-40B4-BE49-F238E27FC236}">
              <a16:creationId xmlns:a16="http://schemas.microsoft.com/office/drawing/2014/main" id="{C5AA3F33-9368-4094-843D-92BDA3FF020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1" name="AutoShape 3">
          <a:extLst>
            <a:ext uri="{FF2B5EF4-FFF2-40B4-BE49-F238E27FC236}">
              <a16:creationId xmlns:a16="http://schemas.microsoft.com/office/drawing/2014/main" id="{1F6DF8D5-18E5-4F92-99C6-EE48FF9B71C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2" name="AutoShape 4">
          <a:extLst>
            <a:ext uri="{FF2B5EF4-FFF2-40B4-BE49-F238E27FC236}">
              <a16:creationId xmlns:a16="http://schemas.microsoft.com/office/drawing/2014/main" id="{1043BE3B-3AA7-4174-B71F-6740E158BBA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3" name="AutoShape 5">
          <a:extLst>
            <a:ext uri="{FF2B5EF4-FFF2-40B4-BE49-F238E27FC236}">
              <a16:creationId xmlns:a16="http://schemas.microsoft.com/office/drawing/2014/main" id="{8142DA0A-9927-4AFD-A844-CACFFD13982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4" name="AutoShape 6">
          <a:extLst>
            <a:ext uri="{FF2B5EF4-FFF2-40B4-BE49-F238E27FC236}">
              <a16:creationId xmlns:a16="http://schemas.microsoft.com/office/drawing/2014/main" id="{A6565473-7822-45EC-8C66-E685CE7949F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5" name="AutoShape 7">
          <a:extLst>
            <a:ext uri="{FF2B5EF4-FFF2-40B4-BE49-F238E27FC236}">
              <a16:creationId xmlns:a16="http://schemas.microsoft.com/office/drawing/2014/main" id="{480139A0-1950-4448-A3A7-C2E8F8799AE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6" name="AutoShape 8">
          <a:extLst>
            <a:ext uri="{FF2B5EF4-FFF2-40B4-BE49-F238E27FC236}">
              <a16:creationId xmlns:a16="http://schemas.microsoft.com/office/drawing/2014/main" id="{D7F877EE-591A-4600-A228-7AB0A85963C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7" name="AutoShape 9">
          <a:extLst>
            <a:ext uri="{FF2B5EF4-FFF2-40B4-BE49-F238E27FC236}">
              <a16:creationId xmlns:a16="http://schemas.microsoft.com/office/drawing/2014/main" id="{7BAF9F33-622A-4181-8231-777927E369A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8" name="AutoShape 10">
          <a:extLst>
            <a:ext uri="{FF2B5EF4-FFF2-40B4-BE49-F238E27FC236}">
              <a16:creationId xmlns:a16="http://schemas.microsoft.com/office/drawing/2014/main" id="{9EC90899-1D7B-462F-B1DB-1FE5BAFAF19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49" name="AutoShape 11">
          <a:extLst>
            <a:ext uri="{FF2B5EF4-FFF2-40B4-BE49-F238E27FC236}">
              <a16:creationId xmlns:a16="http://schemas.microsoft.com/office/drawing/2014/main" id="{EAE27E42-F7C7-462C-A600-C90EDC655B8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0" name="AutoShape 1">
          <a:extLst>
            <a:ext uri="{FF2B5EF4-FFF2-40B4-BE49-F238E27FC236}">
              <a16:creationId xmlns:a16="http://schemas.microsoft.com/office/drawing/2014/main" id="{FB5CAB74-1AED-42B6-A9B8-EEEF54A9D5E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1" name="AutoShape 2">
          <a:extLst>
            <a:ext uri="{FF2B5EF4-FFF2-40B4-BE49-F238E27FC236}">
              <a16:creationId xmlns:a16="http://schemas.microsoft.com/office/drawing/2014/main" id="{5EEFC6C2-087D-4C19-8017-DA8ABF0F766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2" name="AutoShape 3">
          <a:extLst>
            <a:ext uri="{FF2B5EF4-FFF2-40B4-BE49-F238E27FC236}">
              <a16:creationId xmlns:a16="http://schemas.microsoft.com/office/drawing/2014/main" id="{98DC7ECE-32D3-42B7-8E16-187A4E8AA11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3" name="AutoShape 4">
          <a:extLst>
            <a:ext uri="{FF2B5EF4-FFF2-40B4-BE49-F238E27FC236}">
              <a16:creationId xmlns:a16="http://schemas.microsoft.com/office/drawing/2014/main" id="{8F8FBA96-5F11-47F7-A3B5-8099C3467A3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4" name="AutoShape 5">
          <a:extLst>
            <a:ext uri="{FF2B5EF4-FFF2-40B4-BE49-F238E27FC236}">
              <a16:creationId xmlns:a16="http://schemas.microsoft.com/office/drawing/2014/main" id="{6FD24D3A-8281-4F84-BFF7-1E2067D3D67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5" name="AutoShape 6">
          <a:extLst>
            <a:ext uri="{FF2B5EF4-FFF2-40B4-BE49-F238E27FC236}">
              <a16:creationId xmlns:a16="http://schemas.microsoft.com/office/drawing/2014/main" id="{6FF2014A-53B6-4FBA-B4B3-7DA7A7A4272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6" name="AutoShape 7">
          <a:extLst>
            <a:ext uri="{FF2B5EF4-FFF2-40B4-BE49-F238E27FC236}">
              <a16:creationId xmlns:a16="http://schemas.microsoft.com/office/drawing/2014/main" id="{F682D2AA-8AA4-4D48-A108-D4E26E56A58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7" name="AutoShape 8">
          <a:extLst>
            <a:ext uri="{FF2B5EF4-FFF2-40B4-BE49-F238E27FC236}">
              <a16:creationId xmlns:a16="http://schemas.microsoft.com/office/drawing/2014/main" id="{78665CC2-75E4-4113-B41A-4AFBBC8261C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8" name="AutoShape 9">
          <a:extLst>
            <a:ext uri="{FF2B5EF4-FFF2-40B4-BE49-F238E27FC236}">
              <a16:creationId xmlns:a16="http://schemas.microsoft.com/office/drawing/2014/main" id="{B0D68C01-BE3D-4735-A648-477074AF98F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59" name="AutoShape 10">
          <a:extLst>
            <a:ext uri="{FF2B5EF4-FFF2-40B4-BE49-F238E27FC236}">
              <a16:creationId xmlns:a16="http://schemas.microsoft.com/office/drawing/2014/main" id="{3CC12D88-1CE6-403C-BE07-B2C8BF129EC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0" name="AutoShape 11">
          <a:extLst>
            <a:ext uri="{FF2B5EF4-FFF2-40B4-BE49-F238E27FC236}">
              <a16:creationId xmlns:a16="http://schemas.microsoft.com/office/drawing/2014/main" id="{0A0085DD-D612-44E3-B2D5-499ABAB616E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1" name="AutoShape 1">
          <a:extLst>
            <a:ext uri="{FF2B5EF4-FFF2-40B4-BE49-F238E27FC236}">
              <a16:creationId xmlns:a16="http://schemas.microsoft.com/office/drawing/2014/main" id="{4424942A-36C5-4972-8737-AE134D01884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2" name="AutoShape 2">
          <a:extLst>
            <a:ext uri="{FF2B5EF4-FFF2-40B4-BE49-F238E27FC236}">
              <a16:creationId xmlns:a16="http://schemas.microsoft.com/office/drawing/2014/main" id="{81701CA2-F301-4702-AAA1-3FA29AF0C1E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3" name="AutoShape 3">
          <a:extLst>
            <a:ext uri="{FF2B5EF4-FFF2-40B4-BE49-F238E27FC236}">
              <a16:creationId xmlns:a16="http://schemas.microsoft.com/office/drawing/2014/main" id="{6BC0944A-5828-4970-AA37-FB5A8CD1559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4" name="AutoShape 4">
          <a:extLst>
            <a:ext uri="{FF2B5EF4-FFF2-40B4-BE49-F238E27FC236}">
              <a16:creationId xmlns:a16="http://schemas.microsoft.com/office/drawing/2014/main" id="{55B3DBBA-E315-4D6B-AA0E-B1C0939E52D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5" name="AutoShape 5">
          <a:extLst>
            <a:ext uri="{FF2B5EF4-FFF2-40B4-BE49-F238E27FC236}">
              <a16:creationId xmlns:a16="http://schemas.microsoft.com/office/drawing/2014/main" id="{9550686C-D9CC-4059-9746-35D737D7515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6" name="AutoShape 6">
          <a:extLst>
            <a:ext uri="{FF2B5EF4-FFF2-40B4-BE49-F238E27FC236}">
              <a16:creationId xmlns:a16="http://schemas.microsoft.com/office/drawing/2014/main" id="{5D8DE958-FFF0-42E8-9C77-0ECDB41D88EB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7" name="AutoShape 7">
          <a:extLst>
            <a:ext uri="{FF2B5EF4-FFF2-40B4-BE49-F238E27FC236}">
              <a16:creationId xmlns:a16="http://schemas.microsoft.com/office/drawing/2014/main" id="{2E16DA93-8C7A-47D1-90D0-45CA83F48D2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8" name="AutoShape 8">
          <a:extLst>
            <a:ext uri="{FF2B5EF4-FFF2-40B4-BE49-F238E27FC236}">
              <a16:creationId xmlns:a16="http://schemas.microsoft.com/office/drawing/2014/main" id="{06061605-2E70-4929-B89C-FC740E920D4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69" name="AutoShape 9">
          <a:extLst>
            <a:ext uri="{FF2B5EF4-FFF2-40B4-BE49-F238E27FC236}">
              <a16:creationId xmlns:a16="http://schemas.microsoft.com/office/drawing/2014/main" id="{31C44140-9416-4103-B986-15776968479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0" name="AutoShape 10">
          <a:extLst>
            <a:ext uri="{FF2B5EF4-FFF2-40B4-BE49-F238E27FC236}">
              <a16:creationId xmlns:a16="http://schemas.microsoft.com/office/drawing/2014/main" id="{B8C47258-7E0D-44BB-94E9-9E7F2027283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1" name="AutoShape 11">
          <a:extLst>
            <a:ext uri="{FF2B5EF4-FFF2-40B4-BE49-F238E27FC236}">
              <a16:creationId xmlns:a16="http://schemas.microsoft.com/office/drawing/2014/main" id="{B7111671-1D2B-48EE-9F35-B9CF7DD0006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2" name="AutoShape 1">
          <a:extLst>
            <a:ext uri="{FF2B5EF4-FFF2-40B4-BE49-F238E27FC236}">
              <a16:creationId xmlns:a16="http://schemas.microsoft.com/office/drawing/2014/main" id="{18CC8876-F4F7-49E3-867B-6B5C629DF6C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3" name="AutoShape 2">
          <a:extLst>
            <a:ext uri="{FF2B5EF4-FFF2-40B4-BE49-F238E27FC236}">
              <a16:creationId xmlns:a16="http://schemas.microsoft.com/office/drawing/2014/main" id="{26AA988F-9CF6-4FC4-AA35-2F8FD7E4169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4" name="AutoShape 3">
          <a:extLst>
            <a:ext uri="{FF2B5EF4-FFF2-40B4-BE49-F238E27FC236}">
              <a16:creationId xmlns:a16="http://schemas.microsoft.com/office/drawing/2014/main" id="{A5997939-4CA7-4D36-A71C-991339C68F2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5" name="AutoShape 4">
          <a:extLst>
            <a:ext uri="{FF2B5EF4-FFF2-40B4-BE49-F238E27FC236}">
              <a16:creationId xmlns:a16="http://schemas.microsoft.com/office/drawing/2014/main" id="{7BEE8EA1-E075-4FF4-9D3B-3D916791F63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6" name="AutoShape 5">
          <a:extLst>
            <a:ext uri="{FF2B5EF4-FFF2-40B4-BE49-F238E27FC236}">
              <a16:creationId xmlns:a16="http://schemas.microsoft.com/office/drawing/2014/main" id="{12F3CF31-E17D-4569-8D75-D6F860467BA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7" name="AutoShape 6">
          <a:extLst>
            <a:ext uri="{FF2B5EF4-FFF2-40B4-BE49-F238E27FC236}">
              <a16:creationId xmlns:a16="http://schemas.microsoft.com/office/drawing/2014/main" id="{B4C8ED5B-47D1-4E91-95FE-A4FE960FCDF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8" name="AutoShape 7">
          <a:extLst>
            <a:ext uri="{FF2B5EF4-FFF2-40B4-BE49-F238E27FC236}">
              <a16:creationId xmlns:a16="http://schemas.microsoft.com/office/drawing/2014/main" id="{8B9B0E14-64E4-4C43-8008-27435E69EC7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79" name="AutoShape 8">
          <a:extLst>
            <a:ext uri="{FF2B5EF4-FFF2-40B4-BE49-F238E27FC236}">
              <a16:creationId xmlns:a16="http://schemas.microsoft.com/office/drawing/2014/main" id="{D74B3ECE-0C6E-4AA2-A7D2-AE8295695A8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0" name="AutoShape 9">
          <a:extLst>
            <a:ext uri="{FF2B5EF4-FFF2-40B4-BE49-F238E27FC236}">
              <a16:creationId xmlns:a16="http://schemas.microsoft.com/office/drawing/2014/main" id="{208A786D-E122-4AFD-9667-9E5B200AC47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1" name="AutoShape 10">
          <a:extLst>
            <a:ext uri="{FF2B5EF4-FFF2-40B4-BE49-F238E27FC236}">
              <a16:creationId xmlns:a16="http://schemas.microsoft.com/office/drawing/2014/main" id="{4F03CEF4-7CF3-4FDB-894E-8EFB2862F436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2" name="AutoShape 11">
          <a:extLst>
            <a:ext uri="{FF2B5EF4-FFF2-40B4-BE49-F238E27FC236}">
              <a16:creationId xmlns:a16="http://schemas.microsoft.com/office/drawing/2014/main" id="{3FA3B587-0D70-4543-B5B3-FEC534D585A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3" name="AutoShape 1">
          <a:extLst>
            <a:ext uri="{FF2B5EF4-FFF2-40B4-BE49-F238E27FC236}">
              <a16:creationId xmlns:a16="http://schemas.microsoft.com/office/drawing/2014/main" id="{A347063D-DF52-4B07-A65A-A1770DCA8A9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4" name="AutoShape 2">
          <a:extLst>
            <a:ext uri="{FF2B5EF4-FFF2-40B4-BE49-F238E27FC236}">
              <a16:creationId xmlns:a16="http://schemas.microsoft.com/office/drawing/2014/main" id="{7260F720-DC06-4821-9783-2AA680EF0303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5" name="AutoShape 3">
          <a:extLst>
            <a:ext uri="{FF2B5EF4-FFF2-40B4-BE49-F238E27FC236}">
              <a16:creationId xmlns:a16="http://schemas.microsoft.com/office/drawing/2014/main" id="{27C48EFA-496C-440D-833E-65C06126529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6" name="AutoShape 4">
          <a:extLst>
            <a:ext uri="{FF2B5EF4-FFF2-40B4-BE49-F238E27FC236}">
              <a16:creationId xmlns:a16="http://schemas.microsoft.com/office/drawing/2014/main" id="{8E903471-75A7-41BE-8F94-D7F3B99715D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7" name="AutoShape 5">
          <a:extLst>
            <a:ext uri="{FF2B5EF4-FFF2-40B4-BE49-F238E27FC236}">
              <a16:creationId xmlns:a16="http://schemas.microsoft.com/office/drawing/2014/main" id="{1E345DCF-521A-44C9-9516-7F01191D4FB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8" name="AutoShape 6">
          <a:extLst>
            <a:ext uri="{FF2B5EF4-FFF2-40B4-BE49-F238E27FC236}">
              <a16:creationId xmlns:a16="http://schemas.microsoft.com/office/drawing/2014/main" id="{91047616-2ED1-46FD-80A2-A674E777BF9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89" name="AutoShape 7">
          <a:extLst>
            <a:ext uri="{FF2B5EF4-FFF2-40B4-BE49-F238E27FC236}">
              <a16:creationId xmlns:a16="http://schemas.microsoft.com/office/drawing/2014/main" id="{0BFBA266-7707-432C-815D-6A343D3E288F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0" name="AutoShape 8">
          <a:extLst>
            <a:ext uri="{FF2B5EF4-FFF2-40B4-BE49-F238E27FC236}">
              <a16:creationId xmlns:a16="http://schemas.microsoft.com/office/drawing/2014/main" id="{FBE32094-49C7-4A85-B1CF-8B51F57D6C5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1" name="AutoShape 9">
          <a:extLst>
            <a:ext uri="{FF2B5EF4-FFF2-40B4-BE49-F238E27FC236}">
              <a16:creationId xmlns:a16="http://schemas.microsoft.com/office/drawing/2014/main" id="{C7652BCB-DBCC-4775-8858-72EAF043E64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2" name="AutoShape 10">
          <a:extLst>
            <a:ext uri="{FF2B5EF4-FFF2-40B4-BE49-F238E27FC236}">
              <a16:creationId xmlns:a16="http://schemas.microsoft.com/office/drawing/2014/main" id="{3DA818BF-992F-4A68-A1C7-7A1B4C53C9B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793" name="AutoShape 11">
          <a:extLst>
            <a:ext uri="{FF2B5EF4-FFF2-40B4-BE49-F238E27FC236}">
              <a16:creationId xmlns:a16="http://schemas.microsoft.com/office/drawing/2014/main" id="{A1CBA21C-EF4A-4968-9413-1AFCF6DDC3E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7" name="AutoShape 1">
          <a:extLst>
            <a:ext uri="{FF2B5EF4-FFF2-40B4-BE49-F238E27FC236}">
              <a16:creationId xmlns:a16="http://schemas.microsoft.com/office/drawing/2014/main" id="{B96C2E9C-9DAE-46E8-A889-BEA88F0A0B5A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8" name="AutoShape 2">
          <a:extLst>
            <a:ext uri="{FF2B5EF4-FFF2-40B4-BE49-F238E27FC236}">
              <a16:creationId xmlns:a16="http://schemas.microsoft.com/office/drawing/2014/main" id="{2767FF93-A874-43E9-A980-DAD42225D08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69" name="AutoShape 3">
          <a:extLst>
            <a:ext uri="{FF2B5EF4-FFF2-40B4-BE49-F238E27FC236}">
              <a16:creationId xmlns:a16="http://schemas.microsoft.com/office/drawing/2014/main" id="{CB1D5ED5-3451-412E-84AD-B737ADAA1B6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0" name="AutoShape 4">
          <a:extLst>
            <a:ext uri="{FF2B5EF4-FFF2-40B4-BE49-F238E27FC236}">
              <a16:creationId xmlns:a16="http://schemas.microsoft.com/office/drawing/2014/main" id="{7E0F6B5A-CAF9-4E6C-9139-E306851A510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1" name="AutoShape 5">
          <a:extLst>
            <a:ext uri="{FF2B5EF4-FFF2-40B4-BE49-F238E27FC236}">
              <a16:creationId xmlns:a16="http://schemas.microsoft.com/office/drawing/2014/main" id="{F0F89823-986A-400A-B708-0B96B50B495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2" name="AutoShape 6">
          <a:extLst>
            <a:ext uri="{FF2B5EF4-FFF2-40B4-BE49-F238E27FC236}">
              <a16:creationId xmlns:a16="http://schemas.microsoft.com/office/drawing/2014/main" id="{C387E269-2A0F-4159-906F-11D317CA5A1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3" name="AutoShape 7">
          <a:extLst>
            <a:ext uri="{FF2B5EF4-FFF2-40B4-BE49-F238E27FC236}">
              <a16:creationId xmlns:a16="http://schemas.microsoft.com/office/drawing/2014/main" id="{91855B44-293A-4C55-A9A4-18E3CBC951F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4" name="AutoShape 8">
          <a:extLst>
            <a:ext uri="{FF2B5EF4-FFF2-40B4-BE49-F238E27FC236}">
              <a16:creationId xmlns:a16="http://schemas.microsoft.com/office/drawing/2014/main" id="{4B48917E-4E33-4B77-B0AD-FE8BD365434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5" name="AutoShape 9">
          <a:extLst>
            <a:ext uri="{FF2B5EF4-FFF2-40B4-BE49-F238E27FC236}">
              <a16:creationId xmlns:a16="http://schemas.microsoft.com/office/drawing/2014/main" id="{256380F9-CD8A-4C04-82FB-942BAF0DBD2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6" name="AutoShape 10">
          <a:extLst>
            <a:ext uri="{FF2B5EF4-FFF2-40B4-BE49-F238E27FC236}">
              <a16:creationId xmlns:a16="http://schemas.microsoft.com/office/drawing/2014/main" id="{945ADE43-61D1-4C38-B0EB-08BB5C9DC49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7" name="AutoShape 11">
          <a:extLst>
            <a:ext uri="{FF2B5EF4-FFF2-40B4-BE49-F238E27FC236}">
              <a16:creationId xmlns:a16="http://schemas.microsoft.com/office/drawing/2014/main" id="{D7C8BFE4-B031-499E-A0F8-67855FF5025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8" name="AutoShape 1">
          <a:extLst>
            <a:ext uri="{FF2B5EF4-FFF2-40B4-BE49-F238E27FC236}">
              <a16:creationId xmlns:a16="http://schemas.microsoft.com/office/drawing/2014/main" id="{36F026BA-C71A-4832-98E7-4D35E350965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79" name="AutoShape 2">
          <a:extLst>
            <a:ext uri="{FF2B5EF4-FFF2-40B4-BE49-F238E27FC236}">
              <a16:creationId xmlns:a16="http://schemas.microsoft.com/office/drawing/2014/main" id="{80ADDBAD-D93C-4BF7-B55A-929F8B0D219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0" name="AutoShape 3">
          <a:extLst>
            <a:ext uri="{FF2B5EF4-FFF2-40B4-BE49-F238E27FC236}">
              <a16:creationId xmlns:a16="http://schemas.microsoft.com/office/drawing/2014/main" id="{25E6213A-BAE1-4477-9172-0A7F6306F68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1" name="AutoShape 4">
          <a:extLst>
            <a:ext uri="{FF2B5EF4-FFF2-40B4-BE49-F238E27FC236}">
              <a16:creationId xmlns:a16="http://schemas.microsoft.com/office/drawing/2014/main" id="{CB8EC4C3-B52E-4531-9EFF-FB97009AB428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2" name="AutoShape 5">
          <a:extLst>
            <a:ext uri="{FF2B5EF4-FFF2-40B4-BE49-F238E27FC236}">
              <a16:creationId xmlns:a16="http://schemas.microsoft.com/office/drawing/2014/main" id="{F96752E2-46EF-4CB2-BECD-2AC5A4BA5D4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3" name="AutoShape 6">
          <a:extLst>
            <a:ext uri="{FF2B5EF4-FFF2-40B4-BE49-F238E27FC236}">
              <a16:creationId xmlns:a16="http://schemas.microsoft.com/office/drawing/2014/main" id="{BE4171A9-9CD1-4E6F-8B99-4C7BCE9F3B0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4" name="AutoShape 7">
          <a:extLst>
            <a:ext uri="{FF2B5EF4-FFF2-40B4-BE49-F238E27FC236}">
              <a16:creationId xmlns:a16="http://schemas.microsoft.com/office/drawing/2014/main" id="{6697A876-923D-4240-81D9-F0B6611609EC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5" name="AutoShape 8">
          <a:extLst>
            <a:ext uri="{FF2B5EF4-FFF2-40B4-BE49-F238E27FC236}">
              <a16:creationId xmlns:a16="http://schemas.microsoft.com/office/drawing/2014/main" id="{A70A565E-716C-4088-B24B-5D9253C39B57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6" name="AutoShape 9">
          <a:extLst>
            <a:ext uri="{FF2B5EF4-FFF2-40B4-BE49-F238E27FC236}">
              <a16:creationId xmlns:a16="http://schemas.microsoft.com/office/drawing/2014/main" id="{56847416-363B-4564-81D9-9726FD94DE92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7" name="AutoShape 10">
          <a:extLst>
            <a:ext uri="{FF2B5EF4-FFF2-40B4-BE49-F238E27FC236}">
              <a16:creationId xmlns:a16="http://schemas.microsoft.com/office/drawing/2014/main" id="{BE3AC5A5-A7F3-45B3-A106-0C587B37910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8" name="AutoShape 11">
          <a:extLst>
            <a:ext uri="{FF2B5EF4-FFF2-40B4-BE49-F238E27FC236}">
              <a16:creationId xmlns:a16="http://schemas.microsoft.com/office/drawing/2014/main" id="{A323DB5C-627C-4BDF-A2FF-4152D255B9C9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89" name="AutoShape 1">
          <a:extLst>
            <a:ext uri="{FF2B5EF4-FFF2-40B4-BE49-F238E27FC236}">
              <a16:creationId xmlns:a16="http://schemas.microsoft.com/office/drawing/2014/main" id="{59289D24-2073-400F-94FA-9B1A7386C500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90" name="AutoShape 2">
          <a:extLst>
            <a:ext uri="{FF2B5EF4-FFF2-40B4-BE49-F238E27FC236}">
              <a16:creationId xmlns:a16="http://schemas.microsoft.com/office/drawing/2014/main" id="{0CDEE8E4-98C4-4636-8CF9-E976D2B51E31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91" name="AutoShape 3">
          <a:extLst>
            <a:ext uri="{FF2B5EF4-FFF2-40B4-BE49-F238E27FC236}">
              <a16:creationId xmlns:a16="http://schemas.microsoft.com/office/drawing/2014/main" id="{E6EBB00D-F861-4176-BAD3-59B499D7AE4E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92" name="AutoShape 4">
          <a:extLst>
            <a:ext uri="{FF2B5EF4-FFF2-40B4-BE49-F238E27FC236}">
              <a16:creationId xmlns:a16="http://schemas.microsoft.com/office/drawing/2014/main" id="{3C667DBD-82BC-48AF-8BDF-1087D058279D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93" name="AutoShape 5">
          <a:extLst>
            <a:ext uri="{FF2B5EF4-FFF2-40B4-BE49-F238E27FC236}">
              <a16:creationId xmlns:a16="http://schemas.microsoft.com/office/drawing/2014/main" id="{BB68A9EA-7911-4B22-947A-FFD877B1A8B5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66600</xdr:colOff>
      <xdr:row>2</xdr:row>
      <xdr:rowOff>0</xdr:rowOff>
    </xdr:from>
    <xdr:to>
      <xdr:col>1</xdr:col>
      <xdr:colOff>141480</xdr:colOff>
      <xdr:row>2</xdr:row>
      <xdr:rowOff>360</xdr:rowOff>
    </xdr:to>
    <xdr:sp macro="" textlink="">
      <xdr:nvSpPr>
        <xdr:cNvPr id="894" name="AutoShape 6">
          <a:extLst>
            <a:ext uri="{FF2B5EF4-FFF2-40B4-BE49-F238E27FC236}">
              <a16:creationId xmlns:a16="http://schemas.microsoft.com/office/drawing/2014/main" id="{D6AF1546-9409-45A6-92EB-DB24B3CF3B74}"/>
            </a:ext>
          </a:extLst>
        </xdr:cNvPr>
        <xdr:cNvSpPr/>
      </xdr:nvSpPr>
      <xdr:spPr>
        <a:xfrm>
          <a:off x="7781850" y="438150"/>
          <a:ext cx="74880" cy="36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38160</xdr:colOff>
      <xdr:row>5</xdr:row>
      <xdr:rowOff>114480</xdr:rowOff>
    </xdr:from>
    <xdr:to>
      <xdr:col>1</xdr:col>
      <xdr:colOff>113040</xdr:colOff>
      <xdr:row>6</xdr:row>
      <xdr:rowOff>351000</xdr:rowOff>
    </xdr:to>
    <xdr:sp macro="" textlink="">
      <xdr:nvSpPr>
        <xdr:cNvPr id="322" name="AutoShape 1">
          <a:extLst>
            <a:ext uri="{FF2B5EF4-FFF2-40B4-BE49-F238E27FC236}">
              <a16:creationId xmlns:a16="http://schemas.microsoft.com/office/drawing/2014/main" id="{00000000-0008-0000-1000-000042010000}"/>
            </a:ext>
          </a:extLst>
        </xdr:cNvPr>
        <xdr:cNvSpPr/>
      </xdr:nvSpPr>
      <xdr:spPr>
        <a:xfrm>
          <a:off x="876240" y="1619280"/>
          <a:ext cx="74880" cy="655920"/>
        </a:xfrm>
        <a:prstGeom prst="leftBrace">
          <a:avLst>
            <a:gd name="adj1" fmla="val 145866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7</xdr:row>
      <xdr:rowOff>114480</xdr:rowOff>
    </xdr:from>
    <xdr:to>
      <xdr:col>1</xdr:col>
      <xdr:colOff>113040</xdr:colOff>
      <xdr:row>8</xdr:row>
      <xdr:rowOff>351000</xdr:rowOff>
    </xdr:to>
    <xdr:sp macro="" textlink="">
      <xdr:nvSpPr>
        <xdr:cNvPr id="323" name="AutoShape 2">
          <a:extLst>
            <a:ext uri="{FF2B5EF4-FFF2-40B4-BE49-F238E27FC236}">
              <a16:creationId xmlns:a16="http://schemas.microsoft.com/office/drawing/2014/main" id="{00000000-0008-0000-1000-000043010000}"/>
            </a:ext>
          </a:extLst>
        </xdr:cNvPr>
        <xdr:cNvSpPr/>
      </xdr:nvSpPr>
      <xdr:spPr>
        <a:xfrm>
          <a:off x="876240" y="2457720"/>
          <a:ext cx="74880" cy="655560"/>
        </a:xfrm>
        <a:prstGeom prst="leftBrace">
          <a:avLst>
            <a:gd name="adj1" fmla="val 145866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11</xdr:row>
      <xdr:rowOff>114480</xdr:rowOff>
    </xdr:from>
    <xdr:to>
      <xdr:col>1</xdr:col>
      <xdr:colOff>113040</xdr:colOff>
      <xdr:row>12</xdr:row>
      <xdr:rowOff>351000</xdr:rowOff>
    </xdr:to>
    <xdr:sp macro="" textlink="">
      <xdr:nvSpPr>
        <xdr:cNvPr id="324" name="AutoShape 3">
          <a:extLst>
            <a:ext uri="{FF2B5EF4-FFF2-40B4-BE49-F238E27FC236}">
              <a16:creationId xmlns:a16="http://schemas.microsoft.com/office/drawing/2014/main" id="{00000000-0008-0000-1000-000044010000}"/>
            </a:ext>
          </a:extLst>
        </xdr:cNvPr>
        <xdr:cNvSpPr/>
      </xdr:nvSpPr>
      <xdr:spPr>
        <a:xfrm>
          <a:off x="876240" y="4133880"/>
          <a:ext cx="74880" cy="655920"/>
        </a:xfrm>
        <a:prstGeom prst="leftBrace">
          <a:avLst>
            <a:gd name="adj1" fmla="val 145866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3</xdr:row>
      <xdr:rowOff>114480</xdr:rowOff>
    </xdr:from>
    <xdr:to>
      <xdr:col>1</xdr:col>
      <xdr:colOff>113040</xdr:colOff>
      <xdr:row>4</xdr:row>
      <xdr:rowOff>351000</xdr:rowOff>
    </xdr:to>
    <xdr:sp macro="" textlink="">
      <xdr:nvSpPr>
        <xdr:cNvPr id="325" name="AutoShape 4">
          <a:extLst>
            <a:ext uri="{FF2B5EF4-FFF2-40B4-BE49-F238E27FC236}">
              <a16:creationId xmlns:a16="http://schemas.microsoft.com/office/drawing/2014/main" id="{00000000-0008-0000-1000-000045010000}"/>
            </a:ext>
          </a:extLst>
        </xdr:cNvPr>
        <xdr:cNvSpPr/>
      </xdr:nvSpPr>
      <xdr:spPr>
        <a:xfrm>
          <a:off x="876240" y="781200"/>
          <a:ext cx="74880" cy="655560"/>
        </a:xfrm>
        <a:prstGeom prst="leftBrace">
          <a:avLst>
            <a:gd name="adj1" fmla="val 145866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28440</xdr:colOff>
      <xdr:row>9</xdr:row>
      <xdr:rowOff>104760</xdr:rowOff>
    </xdr:from>
    <xdr:to>
      <xdr:col>1</xdr:col>
      <xdr:colOff>103320</xdr:colOff>
      <xdr:row>10</xdr:row>
      <xdr:rowOff>341280</xdr:rowOff>
    </xdr:to>
    <xdr:sp macro="" textlink="">
      <xdr:nvSpPr>
        <xdr:cNvPr id="326" name="AutoShape 2">
          <a:extLst>
            <a:ext uri="{FF2B5EF4-FFF2-40B4-BE49-F238E27FC236}">
              <a16:creationId xmlns:a16="http://schemas.microsoft.com/office/drawing/2014/main" id="{00000000-0008-0000-1000-000046010000}"/>
            </a:ext>
          </a:extLst>
        </xdr:cNvPr>
        <xdr:cNvSpPr/>
      </xdr:nvSpPr>
      <xdr:spPr>
        <a:xfrm>
          <a:off x="866520" y="3286080"/>
          <a:ext cx="74880" cy="655560"/>
        </a:xfrm>
        <a:prstGeom prst="leftBrace">
          <a:avLst>
            <a:gd name="adj1" fmla="val 141714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9360</xdr:rowOff>
    </xdr:from>
    <xdr:to>
      <xdr:col>4</xdr:col>
      <xdr:colOff>515160</xdr:colOff>
      <xdr:row>8</xdr:row>
      <xdr:rowOff>85680</xdr:rowOff>
    </xdr:to>
    <xdr:sp macro="" textlink="">
      <xdr:nvSpPr>
        <xdr:cNvPr id="327" name="直線コネクタ 1">
          <a:extLst>
            <a:ext uri="{FF2B5EF4-FFF2-40B4-BE49-F238E27FC236}">
              <a16:creationId xmlns:a16="http://schemas.microsoft.com/office/drawing/2014/main" id="{00000000-0008-0000-1300-000047010000}"/>
            </a:ext>
          </a:extLst>
        </xdr:cNvPr>
        <xdr:cNvSpPr/>
      </xdr:nvSpPr>
      <xdr:spPr>
        <a:xfrm>
          <a:off x="951840" y="466560"/>
          <a:ext cx="1623960" cy="1847880"/>
        </a:xfrm>
        <a:prstGeom prst="line">
          <a:avLst/>
        </a:prstGeom>
        <a:ln w="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2</xdr:col>
      <xdr:colOff>0</xdr:colOff>
      <xdr:row>2</xdr:row>
      <xdr:rowOff>9360</xdr:rowOff>
    </xdr:from>
    <xdr:to>
      <xdr:col>4</xdr:col>
      <xdr:colOff>515160</xdr:colOff>
      <xdr:row>8</xdr:row>
      <xdr:rowOff>85680</xdr:rowOff>
    </xdr:to>
    <xdr:sp macro="" textlink="">
      <xdr:nvSpPr>
        <xdr:cNvPr id="328" name="直線コネクタ 1">
          <a:extLst>
            <a:ext uri="{FF2B5EF4-FFF2-40B4-BE49-F238E27FC236}">
              <a16:creationId xmlns:a16="http://schemas.microsoft.com/office/drawing/2014/main" id="{00000000-0008-0000-1300-000048010000}"/>
            </a:ext>
          </a:extLst>
        </xdr:cNvPr>
        <xdr:cNvSpPr/>
      </xdr:nvSpPr>
      <xdr:spPr>
        <a:xfrm>
          <a:off x="951840" y="466560"/>
          <a:ext cx="1623960" cy="1847880"/>
        </a:xfrm>
        <a:prstGeom prst="line">
          <a:avLst/>
        </a:prstGeom>
        <a:ln w="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2</xdr:col>
      <xdr:colOff>0</xdr:colOff>
      <xdr:row>2</xdr:row>
      <xdr:rowOff>9360</xdr:rowOff>
    </xdr:from>
    <xdr:to>
      <xdr:col>4</xdr:col>
      <xdr:colOff>515160</xdr:colOff>
      <xdr:row>8</xdr:row>
      <xdr:rowOff>85680</xdr:rowOff>
    </xdr:to>
    <xdr:sp macro="" textlink="">
      <xdr:nvSpPr>
        <xdr:cNvPr id="2" name="直線コネクタ 1">
          <a:extLst>
            <a:ext uri="{FF2B5EF4-FFF2-40B4-BE49-F238E27FC236}">
              <a16:creationId xmlns:a16="http://schemas.microsoft.com/office/drawing/2014/main" id="{65D224EA-C644-4F1A-84DB-4BC95C50A893}"/>
            </a:ext>
          </a:extLst>
        </xdr:cNvPr>
        <xdr:cNvSpPr/>
      </xdr:nvSpPr>
      <xdr:spPr>
        <a:xfrm>
          <a:off x="885825" y="476085"/>
          <a:ext cx="1620060" cy="1847970"/>
        </a:xfrm>
        <a:prstGeom prst="line">
          <a:avLst/>
        </a:prstGeom>
        <a:ln w="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2</xdr:col>
      <xdr:colOff>0</xdr:colOff>
      <xdr:row>2</xdr:row>
      <xdr:rowOff>9360</xdr:rowOff>
    </xdr:from>
    <xdr:to>
      <xdr:col>4</xdr:col>
      <xdr:colOff>515160</xdr:colOff>
      <xdr:row>8</xdr:row>
      <xdr:rowOff>85680</xdr:rowOff>
    </xdr:to>
    <xdr:sp macro="" textlink="">
      <xdr:nvSpPr>
        <xdr:cNvPr id="3" name="直線コネクタ 1">
          <a:extLst>
            <a:ext uri="{FF2B5EF4-FFF2-40B4-BE49-F238E27FC236}">
              <a16:creationId xmlns:a16="http://schemas.microsoft.com/office/drawing/2014/main" id="{557BB224-869E-434D-AA70-ADCBAF2AB4A0}"/>
            </a:ext>
          </a:extLst>
        </xdr:cNvPr>
        <xdr:cNvSpPr/>
      </xdr:nvSpPr>
      <xdr:spPr>
        <a:xfrm>
          <a:off x="885825" y="476085"/>
          <a:ext cx="1620060" cy="1847970"/>
        </a:xfrm>
        <a:prstGeom prst="line">
          <a:avLst/>
        </a:prstGeom>
        <a:ln w="0">
          <a:solidFill>
            <a:srgbClr val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4</xdr:col>
      <xdr:colOff>9525</xdr:colOff>
      <xdr:row>9</xdr:row>
      <xdr:rowOff>0</xdr:rowOff>
    </xdr:to>
    <xdr:sp macro="" textlink="">
      <xdr:nvSpPr>
        <xdr:cNvPr id="329" name="Line 2">
          <a:extLst>
            <a:ext uri="{FF2B5EF4-FFF2-40B4-BE49-F238E27FC236}">
              <a16:creationId xmlns:a16="http://schemas.microsoft.com/office/drawing/2014/main" id="{00000000-0008-0000-1400-000049010000}"/>
            </a:ext>
          </a:extLst>
        </xdr:cNvPr>
        <xdr:cNvSpPr/>
      </xdr:nvSpPr>
      <xdr:spPr>
        <a:xfrm>
          <a:off x="876300" y="419100"/>
          <a:ext cx="1247775" cy="167640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2</xdr:col>
      <xdr:colOff>0</xdr:colOff>
      <xdr:row>2</xdr:row>
      <xdr:rowOff>0</xdr:rowOff>
    </xdr:from>
    <xdr:to>
      <xdr:col>4</xdr:col>
      <xdr:colOff>9525</xdr:colOff>
      <xdr:row>9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FBADD735-C317-47C9-BAA5-624EF4DE7B9E}"/>
            </a:ext>
          </a:extLst>
        </xdr:cNvPr>
        <xdr:cNvSpPr/>
      </xdr:nvSpPr>
      <xdr:spPr>
        <a:xfrm>
          <a:off x="923925" y="419100"/>
          <a:ext cx="1019175" cy="167640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38160</xdr:colOff>
      <xdr:row>8</xdr:row>
      <xdr:rowOff>57240</xdr:rowOff>
    </xdr:from>
    <xdr:to>
      <xdr:col>1</xdr:col>
      <xdr:colOff>113040</xdr:colOff>
      <xdr:row>10</xdr:row>
      <xdr:rowOff>93960</xdr:rowOff>
    </xdr:to>
    <xdr:sp macro="" textlink="">
      <xdr:nvSpPr>
        <xdr:cNvPr id="330" name="AutoShape 2">
          <a:extLst>
            <a:ext uri="{FF2B5EF4-FFF2-40B4-BE49-F238E27FC236}">
              <a16:creationId xmlns:a16="http://schemas.microsoft.com/office/drawing/2014/main" id="{00000000-0008-0000-2900-00004A010000}"/>
            </a:ext>
          </a:extLst>
        </xdr:cNvPr>
        <xdr:cNvSpPr/>
      </xdr:nvSpPr>
      <xdr:spPr>
        <a:xfrm>
          <a:off x="596880" y="1609920"/>
          <a:ext cx="74880" cy="41760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11</xdr:row>
      <xdr:rowOff>57240</xdr:rowOff>
    </xdr:from>
    <xdr:to>
      <xdr:col>1</xdr:col>
      <xdr:colOff>113040</xdr:colOff>
      <xdr:row>13</xdr:row>
      <xdr:rowOff>93960</xdr:rowOff>
    </xdr:to>
    <xdr:sp macro="" textlink="">
      <xdr:nvSpPr>
        <xdr:cNvPr id="331" name="AutoShape 3">
          <a:extLst>
            <a:ext uri="{FF2B5EF4-FFF2-40B4-BE49-F238E27FC236}">
              <a16:creationId xmlns:a16="http://schemas.microsoft.com/office/drawing/2014/main" id="{00000000-0008-0000-2900-00004B010000}"/>
            </a:ext>
          </a:extLst>
        </xdr:cNvPr>
        <xdr:cNvSpPr/>
      </xdr:nvSpPr>
      <xdr:spPr>
        <a:xfrm>
          <a:off x="596880" y="2181240"/>
          <a:ext cx="74880" cy="41796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17</xdr:row>
      <xdr:rowOff>57240</xdr:rowOff>
    </xdr:from>
    <xdr:to>
      <xdr:col>1</xdr:col>
      <xdr:colOff>113040</xdr:colOff>
      <xdr:row>19</xdr:row>
      <xdr:rowOff>93960</xdr:rowOff>
    </xdr:to>
    <xdr:sp macro="" textlink="">
      <xdr:nvSpPr>
        <xdr:cNvPr id="332" name="AutoShape 5">
          <a:extLst>
            <a:ext uri="{FF2B5EF4-FFF2-40B4-BE49-F238E27FC236}">
              <a16:creationId xmlns:a16="http://schemas.microsoft.com/office/drawing/2014/main" id="{00000000-0008-0000-2900-00004C010000}"/>
            </a:ext>
          </a:extLst>
        </xdr:cNvPr>
        <xdr:cNvSpPr/>
      </xdr:nvSpPr>
      <xdr:spPr>
        <a:xfrm>
          <a:off x="596880" y="3324240"/>
          <a:ext cx="74880" cy="41796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32</xdr:row>
      <xdr:rowOff>57240</xdr:rowOff>
    </xdr:from>
    <xdr:to>
      <xdr:col>1</xdr:col>
      <xdr:colOff>113040</xdr:colOff>
      <xdr:row>34</xdr:row>
      <xdr:rowOff>93960</xdr:rowOff>
    </xdr:to>
    <xdr:sp macro="" textlink="">
      <xdr:nvSpPr>
        <xdr:cNvPr id="333" name="AutoShape 10">
          <a:extLst>
            <a:ext uri="{FF2B5EF4-FFF2-40B4-BE49-F238E27FC236}">
              <a16:creationId xmlns:a16="http://schemas.microsoft.com/office/drawing/2014/main" id="{00000000-0008-0000-2900-00004D010000}"/>
            </a:ext>
          </a:extLst>
        </xdr:cNvPr>
        <xdr:cNvSpPr/>
      </xdr:nvSpPr>
      <xdr:spPr>
        <a:xfrm>
          <a:off x="596880" y="6181920"/>
          <a:ext cx="74880" cy="41760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53</xdr:row>
      <xdr:rowOff>57240</xdr:rowOff>
    </xdr:from>
    <xdr:to>
      <xdr:col>1</xdr:col>
      <xdr:colOff>113040</xdr:colOff>
      <xdr:row>55</xdr:row>
      <xdr:rowOff>93960</xdr:rowOff>
    </xdr:to>
    <xdr:sp macro="" textlink="">
      <xdr:nvSpPr>
        <xdr:cNvPr id="334" name="AutoShape 17">
          <a:extLst>
            <a:ext uri="{FF2B5EF4-FFF2-40B4-BE49-F238E27FC236}">
              <a16:creationId xmlns:a16="http://schemas.microsoft.com/office/drawing/2014/main" id="{00000000-0008-0000-2900-00004E010000}"/>
            </a:ext>
          </a:extLst>
        </xdr:cNvPr>
        <xdr:cNvSpPr/>
      </xdr:nvSpPr>
      <xdr:spPr>
        <a:xfrm>
          <a:off x="596880" y="10182240"/>
          <a:ext cx="74880" cy="41796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14</xdr:row>
      <xdr:rowOff>57240</xdr:rowOff>
    </xdr:from>
    <xdr:to>
      <xdr:col>1</xdr:col>
      <xdr:colOff>113040</xdr:colOff>
      <xdr:row>16</xdr:row>
      <xdr:rowOff>93960</xdr:rowOff>
    </xdr:to>
    <xdr:sp macro="" textlink="">
      <xdr:nvSpPr>
        <xdr:cNvPr id="335" name="AutoShape 4">
          <a:extLst>
            <a:ext uri="{FF2B5EF4-FFF2-40B4-BE49-F238E27FC236}">
              <a16:creationId xmlns:a16="http://schemas.microsoft.com/office/drawing/2014/main" id="{00000000-0008-0000-2900-00004F010000}"/>
            </a:ext>
          </a:extLst>
        </xdr:cNvPr>
        <xdr:cNvSpPr/>
      </xdr:nvSpPr>
      <xdr:spPr>
        <a:xfrm>
          <a:off x="596880" y="2752920"/>
          <a:ext cx="74880" cy="41760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23</xdr:row>
      <xdr:rowOff>57240</xdr:rowOff>
    </xdr:from>
    <xdr:to>
      <xdr:col>1</xdr:col>
      <xdr:colOff>113040</xdr:colOff>
      <xdr:row>25</xdr:row>
      <xdr:rowOff>93960</xdr:rowOff>
    </xdr:to>
    <xdr:sp macro="" textlink="">
      <xdr:nvSpPr>
        <xdr:cNvPr id="336" name="AutoShape 7">
          <a:extLst>
            <a:ext uri="{FF2B5EF4-FFF2-40B4-BE49-F238E27FC236}">
              <a16:creationId xmlns:a16="http://schemas.microsoft.com/office/drawing/2014/main" id="{00000000-0008-0000-2900-000050010000}"/>
            </a:ext>
          </a:extLst>
        </xdr:cNvPr>
        <xdr:cNvSpPr/>
      </xdr:nvSpPr>
      <xdr:spPr>
        <a:xfrm>
          <a:off x="596880" y="4467240"/>
          <a:ext cx="74880" cy="41796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26</xdr:row>
      <xdr:rowOff>57240</xdr:rowOff>
    </xdr:from>
    <xdr:to>
      <xdr:col>1</xdr:col>
      <xdr:colOff>113040</xdr:colOff>
      <xdr:row>28</xdr:row>
      <xdr:rowOff>93960</xdr:rowOff>
    </xdr:to>
    <xdr:sp macro="" textlink="">
      <xdr:nvSpPr>
        <xdr:cNvPr id="337" name="AutoShape 8">
          <a:extLst>
            <a:ext uri="{FF2B5EF4-FFF2-40B4-BE49-F238E27FC236}">
              <a16:creationId xmlns:a16="http://schemas.microsoft.com/office/drawing/2014/main" id="{00000000-0008-0000-2900-000051010000}"/>
            </a:ext>
          </a:extLst>
        </xdr:cNvPr>
        <xdr:cNvSpPr/>
      </xdr:nvSpPr>
      <xdr:spPr>
        <a:xfrm>
          <a:off x="596880" y="5038920"/>
          <a:ext cx="74880" cy="41760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29</xdr:row>
      <xdr:rowOff>57240</xdr:rowOff>
    </xdr:from>
    <xdr:to>
      <xdr:col>1</xdr:col>
      <xdr:colOff>113040</xdr:colOff>
      <xdr:row>31</xdr:row>
      <xdr:rowOff>93960</xdr:rowOff>
    </xdr:to>
    <xdr:sp macro="" textlink="">
      <xdr:nvSpPr>
        <xdr:cNvPr id="338" name="AutoShape 9">
          <a:extLst>
            <a:ext uri="{FF2B5EF4-FFF2-40B4-BE49-F238E27FC236}">
              <a16:creationId xmlns:a16="http://schemas.microsoft.com/office/drawing/2014/main" id="{00000000-0008-0000-2900-000052010000}"/>
            </a:ext>
          </a:extLst>
        </xdr:cNvPr>
        <xdr:cNvSpPr/>
      </xdr:nvSpPr>
      <xdr:spPr>
        <a:xfrm>
          <a:off x="596880" y="5610240"/>
          <a:ext cx="74880" cy="41796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41</xdr:row>
      <xdr:rowOff>57240</xdr:rowOff>
    </xdr:from>
    <xdr:to>
      <xdr:col>1</xdr:col>
      <xdr:colOff>113040</xdr:colOff>
      <xdr:row>43</xdr:row>
      <xdr:rowOff>93960</xdr:rowOff>
    </xdr:to>
    <xdr:sp macro="" textlink="">
      <xdr:nvSpPr>
        <xdr:cNvPr id="339" name="AutoShape 13">
          <a:extLst>
            <a:ext uri="{FF2B5EF4-FFF2-40B4-BE49-F238E27FC236}">
              <a16:creationId xmlns:a16="http://schemas.microsoft.com/office/drawing/2014/main" id="{00000000-0008-0000-2900-000053010000}"/>
            </a:ext>
          </a:extLst>
        </xdr:cNvPr>
        <xdr:cNvSpPr/>
      </xdr:nvSpPr>
      <xdr:spPr>
        <a:xfrm>
          <a:off x="596880" y="7896240"/>
          <a:ext cx="74880" cy="41796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50</xdr:row>
      <xdr:rowOff>57240</xdr:rowOff>
    </xdr:from>
    <xdr:to>
      <xdr:col>1</xdr:col>
      <xdr:colOff>113040</xdr:colOff>
      <xdr:row>52</xdr:row>
      <xdr:rowOff>93960</xdr:rowOff>
    </xdr:to>
    <xdr:sp macro="" textlink="">
      <xdr:nvSpPr>
        <xdr:cNvPr id="340" name="AutoShape 16">
          <a:extLst>
            <a:ext uri="{FF2B5EF4-FFF2-40B4-BE49-F238E27FC236}">
              <a16:creationId xmlns:a16="http://schemas.microsoft.com/office/drawing/2014/main" id="{00000000-0008-0000-2900-000054010000}"/>
            </a:ext>
          </a:extLst>
        </xdr:cNvPr>
        <xdr:cNvSpPr/>
      </xdr:nvSpPr>
      <xdr:spPr>
        <a:xfrm>
          <a:off x="596880" y="9610920"/>
          <a:ext cx="74880" cy="41760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38</xdr:row>
      <xdr:rowOff>57240</xdr:rowOff>
    </xdr:from>
    <xdr:to>
      <xdr:col>1</xdr:col>
      <xdr:colOff>113040</xdr:colOff>
      <xdr:row>40</xdr:row>
      <xdr:rowOff>93960</xdr:rowOff>
    </xdr:to>
    <xdr:sp macro="" textlink="">
      <xdr:nvSpPr>
        <xdr:cNvPr id="341" name="AutoShape 12">
          <a:extLst>
            <a:ext uri="{FF2B5EF4-FFF2-40B4-BE49-F238E27FC236}">
              <a16:creationId xmlns:a16="http://schemas.microsoft.com/office/drawing/2014/main" id="{00000000-0008-0000-2900-000055010000}"/>
            </a:ext>
          </a:extLst>
        </xdr:cNvPr>
        <xdr:cNvSpPr/>
      </xdr:nvSpPr>
      <xdr:spPr>
        <a:xfrm>
          <a:off x="596880" y="7324920"/>
          <a:ext cx="74880" cy="41760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44</xdr:row>
      <xdr:rowOff>57240</xdr:rowOff>
    </xdr:from>
    <xdr:to>
      <xdr:col>1</xdr:col>
      <xdr:colOff>113040</xdr:colOff>
      <xdr:row>46</xdr:row>
      <xdr:rowOff>93960</xdr:rowOff>
    </xdr:to>
    <xdr:sp macro="" textlink="">
      <xdr:nvSpPr>
        <xdr:cNvPr id="342" name="AutoShape 14">
          <a:extLst>
            <a:ext uri="{FF2B5EF4-FFF2-40B4-BE49-F238E27FC236}">
              <a16:creationId xmlns:a16="http://schemas.microsoft.com/office/drawing/2014/main" id="{00000000-0008-0000-2900-000056010000}"/>
            </a:ext>
          </a:extLst>
        </xdr:cNvPr>
        <xdr:cNvSpPr/>
      </xdr:nvSpPr>
      <xdr:spPr>
        <a:xfrm>
          <a:off x="596880" y="8467920"/>
          <a:ext cx="74880" cy="41760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47</xdr:row>
      <xdr:rowOff>57240</xdr:rowOff>
    </xdr:from>
    <xdr:to>
      <xdr:col>1</xdr:col>
      <xdr:colOff>113040</xdr:colOff>
      <xdr:row>49</xdr:row>
      <xdr:rowOff>93960</xdr:rowOff>
    </xdr:to>
    <xdr:sp macro="" textlink="">
      <xdr:nvSpPr>
        <xdr:cNvPr id="343" name="AutoShape 15">
          <a:extLst>
            <a:ext uri="{FF2B5EF4-FFF2-40B4-BE49-F238E27FC236}">
              <a16:creationId xmlns:a16="http://schemas.microsoft.com/office/drawing/2014/main" id="{00000000-0008-0000-2900-000057010000}"/>
            </a:ext>
          </a:extLst>
        </xdr:cNvPr>
        <xdr:cNvSpPr/>
      </xdr:nvSpPr>
      <xdr:spPr>
        <a:xfrm>
          <a:off x="596880" y="9039240"/>
          <a:ext cx="74880" cy="41796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5</xdr:row>
      <xdr:rowOff>57240</xdr:rowOff>
    </xdr:from>
    <xdr:to>
      <xdr:col>1</xdr:col>
      <xdr:colOff>113040</xdr:colOff>
      <xdr:row>7</xdr:row>
      <xdr:rowOff>93960</xdr:rowOff>
    </xdr:to>
    <xdr:sp macro="" textlink="">
      <xdr:nvSpPr>
        <xdr:cNvPr id="344" name="AutoShape 1">
          <a:extLst>
            <a:ext uri="{FF2B5EF4-FFF2-40B4-BE49-F238E27FC236}">
              <a16:creationId xmlns:a16="http://schemas.microsoft.com/office/drawing/2014/main" id="{00000000-0008-0000-2900-000058010000}"/>
            </a:ext>
          </a:extLst>
        </xdr:cNvPr>
        <xdr:cNvSpPr/>
      </xdr:nvSpPr>
      <xdr:spPr>
        <a:xfrm>
          <a:off x="596880" y="1038240"/>
          <a:ext cx="74880" cy="41796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20</xdr:row>
      <xdr:rowOff>57240</xdr:rowOff>
    </xdr:from>
    <xdr:to>
      <xdr:col>1</xdr:col>
      <xdr:colOff>113040</xdr:colOff>
      <xdr:row>22</xdr:row>
      <xdr:rowOff>93960</xdr:rowOff>
    </xdr:to>
    <xdr:sp macro="" textlink="">
      <xdr:nvSpPr>
        <xdr:cNvPr id="345" name="AutoShape 6">
          <a:extLst>
            <a:ext uri="{FF2B5EF4-FFF2-40B4-BE49-F238E27FC236}">
              <a16:creationId xmlns:a16="http://schemas.microsoft.com/office/drawing/2014/main" id="{00000000-0008-0000-2900-000059010000}"/>
            </a:ext>
          </a:extLst>
        </xdr:cNvPr>
        <xdr:cNvSpPr/>
      </xdr:nvSpPr>
      <xdr:spPr>
        <a:xfrm>
          <a:off x="596880" y="3895920"/>
          <a:ext cx="74880" cy="41760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38160</xdr:colOff>
      <xdr:row>35</xdr:row>
      <xdr:rowOff>57240</xdr:rowOff>
    </xdr:from>
    <xdr:to>
      <xdr:col>1</xdr:col>
      <xdr:colOff>113040</xdr:colOff>
      <xdr:row>37</xdr:row>
      <xdr:rowOff>93960</xdr:rowOff>
    </xdr:to>
    <xdr:sp macro="" textlink="">
      <xdr:nvSpPr>
        <xdr:cNvPr id="346" name="AutoShape 11">
          <a:extLst>
            <a:ext uri="{FF2B5EF4-FFF2-40B4-BE49-F238E27FC236}">
              <a16:creationId xmlns:a16="http://schemas.microsoft.com/office/drawing/2014/main" id="{00000000-0008-0000-2900-00005A010000}"/>
            </a:ext>
          </a:extLst>
        </xdr:cNvPr>
        <xdr:cNvSpPr/>
      </xdr:nvSpPr>
      <xdr:spPr>
        <a:xfrm>
          <a:off x="596880" y="6753240"/>
          <a:ext cx="74880" cy="41796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28575</xdr:colOff>
      <xdr:row>56</xdr:row>
      <xdr:rowOff>123825</xdr:rowOff>
    </xdr:from>
    <xdr:to>
      <xdr:col>1</xdr:col>
      <xdr:colOff>103455</xdr:colOff>
      <xdr:row>58</xdr:row>
      <xdr:rowOff>103395</xdr:rowOff>
    </xdr:to>
    <xdr:sp macro="" textlink="">
      <xdr:nvSpPr>
        <xdr:cNvPr id="44" name="AutoShape 17">
          <a:extLst>
            <a:ext uri="{FF2B5EF4-FFF2-40B4-BE49-F238E27FC236}">
              <a16:creationId xmlns:a16="http://schemas.microsoft.com/office/drawing/2014/main" id="{8918A9E3-7637-4E64-9C77-AE653D6D64E7}"/>
            </a:ext>
          </a:extLst>
        </xdr:cNvPr>
        <xdr:cNvSpPr/>
      </xdr:nvSpPr>
      <xdr:spPr>
        <a:xfrm>
          <a:off x="733425" y="10934700"/>
          <a:ext cx="74880" cy="41772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38100</xdr:colOff>
      <xdr:row>59</xdr:row>
      <xdr:rowOff>142875</xdr:rowOff>
    </xdr:from>
    <xdr:to>
      <xdr:col>1</xdr:col>
      <xdr:colOff>112980</xdr:colOff>
      <xdr:row>61</xdr:row>
      <xdr:rowOff>122445</xdr:rowOff>
    </xdr:to>
    <xdr:sp macro="" textlink="">
      <xdr:nvSpPr>
        <xdr:cNvPr id="45" name="AutoShape 17">
          <a:extLst>
            <a:ext uri="{FF2B5EF4-FFF2-40B4-BE49-F238E27FC236}">
              <a16:creationId xmlns:a16="http://schemas.microsoft.com/office/drawing/2014/main" id="{090C9A21-2562-4147-AE8A-96E4E86CDE74}"/>
            </a:ext>
          </a:extLst>
        </xdr:cNvPr>
        <xdr:cNvSpPr/>
      </xdr:nvSpPr>
      <xdr:spPr>
        <a:xfrm>
          <a:off x="742950" y="11610975"/>
          <a:ext cx="74880" cy="41772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47625</xdr:colOff>
      <xdr:row>62</xdr:row>
      <xdr:rowOff>114300</xdr:rowOff>
    </xdr:from>
    <xdr:to>
      <xdr:col>1</xdr:col>
      <xdr:colOff>122505</xdr:colOff>
      <xdr:row>64</xdr:row>
      <xdr:rowOff>93870</xdr:rowOff>
    </xdr:to>
    <xdr:sp macro="" textlink="">
      <xdr:nvSpPr>
        <xdr:cNvPr id="46" name="AutoShape 17">
          <a:extLst>
            <a:ext uri="{FF2B5EF4-FFF2-40B4-BE49-F238E27FC236}">
              <a16:creationId xmlns:a16="http://schemas.microsoft.com/office/drawing/2014/main" id="{17128292-8D54-4B5E-8656-590D0BA73B60}"/>
            </a:ext>
          </a:extLst>
        </xdr:cNvPr>
        <xdr:cNvSpPr/>
      </xdr:nvSpPr>
      <xdr:spPr>
        <a:xfrm>
          <a:off x="752475" y="12239625"/>
          <a:ext cx="74880" cy="41772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66675</xdr:colOff>
      <xdr:row>68</xdr:row>
      <xdr:rowOff>123825</xdr:rowOff>
    </xdr:from>
    <xdr:to>
      <xdr:col>1</xdr:col>
      <xdr:colOff>141555</xdr:colOff>
      <xdr:row>70</xdr:row>
      <xdr:rowOff>103395</xdr:rowOff>
    </xdr:to>
    <xdr:sp macro="" textlink="">
      <xdr:nvSpPr>
        <xdr:cNvPr id="47" name="AutoShape 17">
          <a:extLst>
            <a:ext uri="{FF2B5EF4-FFF2-40B4-BE49-F238E27FC236}">
              <a16:creationId xmlns:a16="http://schemas.microsoft.com/office/drawing/2014/main" id="{E6B17400-AD25-4930-80B1-82A7263B9ADE}"/>
            </a:ext>
          </a:extLst>
        </xdr:cNvPr>
        <xdr:cNvSpPr/>
      </xdr:nvSpPr>
      <xdr:spPr>
        <a:xfrm>
          <a:off x="771525" y="13563600"/>
          <a:ext cx="74880" cy="41772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38100</xdr:colOff>
      <xdr:row>65</xdr:row>
      <xdr:rowOff>133350</xdr:rowOff>
    </xdr:from>
    <xdr:to>
      <xdr:col>1</xdr:col>
      <xdr:colOff>112980</xdr:colOff>
      <xdr:row>67</xdr:row>
      <xdr:rowOff>112920</xdr:rowOff>
    </xdr:to>
    <xdr:sp macro="" textlink="">
      <xdr:nvSpPr>
        <xdr:cNvPr id="48" name="AutoShape 17">
          <a:extLst>
            <a:ext uri="{FF2B5EF4-FFF2-40B4-BE49-F238E27FC236}">
              <a16:creationId xmlns:a16="http://schemas.microsoft.com/office/drawing/2014/main" id="{15545971-26BA-4BEC-9416-F66E3AA298B4}"/>
            </a:ext>
          </a:extLst>
        </xdr:cNvPr>
        <xdr:cNvSpPr/>
      </xdr:nvSpPr>
      <xdr:spPr>
        <a:xfrm>
          <a:off x="742950" y="12915900"/>
          <a:ext cx="74880" cy="417720"/>
        </a:xfrm>
        <a:prstGeom prst="leftBrace">
          <a:avLst>
            <a:gd name="adj1" fmla="val 40333"/>
            <a:gd name="adj2" fmla="val 50000"/>
          </a:avLst>
        </a:prstGeom>
        <a:noFill/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SILFSV\kenf0182$\&#9678;&#26412;&#24193;&#12501;&#12457;&#12523;&#12480;\340%20&#32080;&#26680;\&#9632;16&#9632;&#12288;&#29031;&#20250;&#12539;&#22238;&#31572;\R08\080803&#12294;&#20196;&#21644;7&#24180;&#24230;&#29256;%20&#21517;&#21476;&#23627;&#24066;&#20581;&#24247;&#31119;&#31049;&#24180;&#22577;&#20107;&#26989;&#32232;&#21407;&#31295;&#20316;&#25104;&#12395;&#12388;&#12356;&#12390;&#65288;&#20381;&#38972;&#65289;\03&#22522;&#30990;&#12487;&#12540;&#12479;\&#34920;15-5\&#12304;17&#21517;&#21476;&#23627;&#24066;&#21306;&#21029;&#35336;&#12414;&#12392;&#12417;&#12305;&#25509;&#35302;&#32773;&#20581;&#35386;&#21463;&#35386;&#32773;&#22577;&#21578;&#12304;&#23455;&#25968;&#12305;.xlsm" TargetMode="External"/><Relationship Id="rId1" Type="http://schemas.openxmlformats.org/officeDocument/2006/relationships/externalLinkPath" Target="file:///C:\&#9678;&#26412;&#24193;&#12501;&#12457;&#12523;&#12480;\340%20&#32080;&#26680;\&#9632;16&#9632;&#12288;&#29031;&#20250;&#12539;&#22238;&#31572;\R08\080803&#12294;&#20196;&#21644;7&#24180;&#24230;&#29256;%20&#21517;&#21476;&#23627;&#24066;&#20581;&#24247;&#31119;&#31049;&#24180;&#22577;&#20107;&#26989;&#32232;&#21407;&#31295;&#20316;&#25104;&#12395;&#12388;&#12356;&#12390;&#65288;&#20381;&#38972;&#65289;\03&#22522;&#30990;&#12487;&#12540;&#12479;\&#34920;15-5\&#12304;17&#21517;&#21476;&#23627;&#24066;&#21306;&#21029;&#35336;&#12414;&#12392;&#12417;&#12305;&#25509;&#35302;&#32773;&#20581;&#35386;&#21463;&#35386;&#32773;&#22577;&#21578;&#12304;&#23455;&#25968;&#1230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シートコピー"/>
      <sheetName val="【自動計算】年度計"/>
      <sheetName val="【自動計算】区別（家族・その他別計）"/>
      <sheetName val="【自動計算】区別（計）"/>
      <sheetName val="【自動計算】地域保健・健康増進報告"/>
      <sheetName val="【自動計算】健康福祉年報"/>
      <sheetName val="01千種"/>
      <sheetName val="02東"/>
      <sheetName val="03北"/>
      <sheetName val="04西"/>
      <sheetName val="05中村"/>
      <sheetName val="06中"/>
      <sheetName val="07昭和"/>
      <sheetName val="08瑞穂"/>
      <sheetName val="09熱田"/>
      <sheetName val="10中川"/>
      <sheetName val="11港"/>
      <sheetName val="12南"/>
      <sheetName val="13守山"/>
      <sheetName val="14緑"/>
      <sheetName val="15名東"/>
      <sheetName val="16天白"/>
      <sheetName val="Sheet1"/>
    </sheetNames>
    <sheetDataSet>
      <sheetData sheetId="0"/>
      <sheetData sheetId="1"/>
      <sheetData sheetId="2"/>
      <sheetData sheetId="3">
        <row r="10">
          <cell r="F10">
            <v>1</v>
          </cell>
          <cell r="G10">
            <v>5</v>
          </cell>
          <cell r="H10">
            <v>2</v>
          </cell>
          <cell r="I10">
            <v>0</v>
          </cell>
          <cell r="J10">
            <v>6</v>
          </cell>
          <cell r="K10">
            <v>6</v>
          </cell>
          <cell r="L10">
            <v>0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0</v>
          </cell>
          <cell r="R10">
            <v>1</v>
          </cell>
          <cell r="S10">
            <v>8</v>
          </cell>
          <cell r="T10">
            <v>1</v>
          </cell>
          <cell r="U10">
            <v>3</v>
          </cell>
        </row>
        <row r="21">
          <cell r="F21">
            <v>55</v>
          </cell>
          <cell r="G21">
            <v>72</v>
          </cell>
          <cell r="H21">
            <v>126</v>
          </cell>
          <cell r="I21">
            <v>76</v>
          </cell>
          <cell r="J21">
            <v>180</v>
          </cell>
          <cell r="K21">
            <v>164</v>
          </cell>
          <cell r="L21">
            <v>19</v>
          </cell>
          <cell r="M21">
            <v>35</v>
          </cell>
          <cell r="N21">
            <v>131</v>
          </cell>
          <cell r="O21">
            <v>36</v>
          </cell>
          <cell r="P21">
            <v>204</v>
          </cell>
          <cell r="Q21">
            <v>40</v>
          </cell>
          <cell r="R21">
            <v>50</v>
          </cell>
          <cell r="S21">
            <v>104</v>
          </cell>
          <cell r="T21">
            <v>91</v>
          </cell>
          <cell r="U21">
            <v>154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ln>
          <a:solidFill>
            <a:srgbClr val="FF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MJ8"/>
  <sheetViews>
    <sheetView showGridLines="0" tabSelected="1" view="pageBreakPreview" zoomScaleNormal="100" zoomScaleSheetLayoutView="100" zoomScalePageLayoutView="87" workbookViewId="0">
      <selection activeCell="L18" sqref="L18"/>
    </sheetView>
  </sheetViews>
  <sheetFormatPr defaultColWidth="12.5" defaultRowHeight="17.25"/>
  <cols>
    <col min="1" max="1" width="26.125" style="137" customWidth="1"/>
    <col min="2" max="3" width="11.25" style="137" customWidth="1"/>
    <col min="4" max="19" width="9.125" style="137" customWidth="1"/>
    <col min="20" max="256" width="12.5" style="137"/>
    <col min="257" max="257" width="25" style="137" customWidth="1"/>
    <col min="258" max="259" width="11.25" style="137" customWidth="1"/>
    <col min="260" max="275" width="8.75" style="137" customWidth="1"/>
    <col min="276" max="512" width="12.5" style="137"/>
    <col min="513" max="513" width="25" style="137" customWidth="1"/>
    <col min="514" max="515" width="11.25" style="137" customWidth="1"/>
    <col min="516" max="531" width="8.75" style="137" customWidth="1"/>
    <col min="532" max="768" width="12.5" style="137"/>
    <col min="769" max="769" width="25" style="137" customWidth="1"/>
    <col min="770" max="771" width="11.25" style="137" customWidth="1"/>
    <col min="772" max="787" width="8.75" style="137" customWidth="1"/>
    <col min="788" max="1024" width="12.5" style="137"/>
    <col min="1025" max="16384" width="12.5" style="1"/>
  </cols>
  <sheetData>
    <row r="1" spans="1:57" ht="22.5" customHeight="1">
      <c r="A1" s="9" t="s">
        <v>494</v>
      </c>
    </row>
    <row r="2" spans="1:57" ht="22.5" customHeight="1" thickBo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685" t="s">
        <v>0</v>
      </c>
      <c r="Q2" s="685"/>
      <c r="R2" s="685"/>
      <c r="S2" s="685"/>
    </row>
    <row r="3" spans="1:57" ht="17.25" customHeight="1">
      <c r="B3" s="686" t="s">
        <v>497</v>
      </c>
      <c r="C3" s="688" t="s">
        <v>498</v>
      </c>
      <c r="H3" s="139"/>
      <c r="I3" s="139"/>
      <c r="J3" s="139"/>
    </row>
    <row r="4" spans="1:57">
      <c r="A4" s="140"/>
      <c r="B4" s="687"/>
      <c r="C4" s="689"/>
      <c r="D4" s="141" t="s">
        <v>352</v>
      </c>
      <c r="E4" s="141" t="s">
        <v>1</v>
      </c>
      <c r="F4" s="141" t="s">
        <v>2</v>
      </c>
      <c r="G4" s="141" t="s">
        <v>3</v>
      </c>
      <c r="H4" s="142" t="s">
        <v>353</v>
      </c>
      <c r="I4" s="143" t="s">
        <v>4</v>
      </c>
      <c r="J4" s="144" t="s">
        <v>354</v>
      </c>
      <c r="K4" s="141" t="s">
        <v>355</v>
      </c>
      <c r="L4" s="141" t="s">
        <v>356</v>
      </c>
      <c r="M4" s="141" t="s">
        <v>357</v>
      </c>
      <c r="N4" s="141" t="s">
        <v>5</v>
      </c>
      <c r="O4" s="141" t="s">
        <v>6</v>
      </c>
      <c r="P4" s="141" t="s">
        <v>358</v>
      </c>
      <c r="Q4" s="141" t="s">
        <v>7</v>
      </c>
      <c r="R4" s="143" t="s">
        <v>359</v>
      </c>
      <c r="S4" s="141" t="s">
        <v>360</v>
      </c>
    </row>
    <row r="5" spans="1:57" ht="22.5" customHeight="1">
      <c r="A5" s="145" t="s">
        <v>351</v>
      </c>
      <c r="B5" s="146">
        <v>509</v>
      </c>
      <c r="C5" s="147">
        <f>SUM(D5:S5)</f>
        <v>515</v>
      </c>
      <c r="D5" s="148">
        <v>36</v>
      </c>
      <c r="E5" s="148">
        <v>16</v>
      </c>
      <c r="F5" s="148">
        <v>28</v>
      </c>
      <c r="G5" s="148">
        <v>19</v>
      </c>
      <c r="H5" s="148">
        <v>41</v>
      </c>
      <c r="I5" s="148">
        <v>39</v>
      </c>
      <c r="J5" s="148">
        <v>26</v>
      </c>
      <c r="K5" s="148">
        <v>12</v>
      </c>
      <c r="L5" s="148">
        <v>13</v>
      </c>
      <c r="M5" s="148">
        <v>71</v>
      </c>
      <c r="N5" s="148">
        <v>38</v>
      </c>
      <c r="O5" s="148">
        <v>36</v>
      </c>
      <c r="P5" s="148">
        <v>44</v>
      </c>
      <c r="Q5" s="148">
        <v>47</v>
      </c>
      <c r="R5" s="148">
        <v>23</v>
      </c>
      <c r="S5" s="148">
        <v>26</v>
      </c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49"/>
      <c r="BE5" s="149"/>
    </row>
    <row r="6" spans="1:57" ht="22.5" customHeight="1" thickBot="1">
      <c r="A6" s="150" t="s">
        <v>8</v>
      </c>
      <c r="B6" s="151">
        <v>263</v>
      </c>
      <c r="C6" s="152">
        <f>SUM(D6:S6)</f>
        <v>252</v>
      </c>
      <c r="D6" s="153">
        <v>17</v>
      </c>
      <c r="E6" s="153">
        <v>10</v>
      </c>
      <c r="F6" s="153">
        <v>14</v>
      </c>
      <c r="G6" s="153">
        <v>13</v>
      </c>
      <c r="H6" s="153">
        <v>20</v>
      </c>
      <c r="I6" s="153">
        <v>17</v>
      </c>
      <c r="J6" s="153">
        <v>11</v>
      </c>
      <c r="K6" s="153">
        <v>9</v>
      </c>
      <c r="L6" s="153">
        <v>6</v>
      </c>
      <c r="M6" s="153">
        <v>35</v>
      </c>
      <c r="N6" s="153">
        <v>18</v>
      </c>
      <c r="O6" s="153">
        <v>20</v>
      </c>
      <c r="P6" s="153">
        <v>18</v>
      </c>
      <c r="Q6" s="153">
        <v>27</v>
      </c>
      <c r="R6" s="153">
        <v>12</v>
      </c>
      <c r="S6" s="153">
        <v>5</v>
      </c>
    </row>
    <row r="7" spans="1:57" ht="22.5" customHeight="1">
      <c r="A7" s="137" t="s">
        <v>319</v>
      </c>
    </row>
    <row r="8" spans="1:57" ht="22.5" customHeight="1"/>
  </sheetData>
  <mergeCells count="3">
    <mergeCell ref="P2:S2"/>
    <mergeCell ref="B3:B4"/>
    <mergeCell ref="C3:C4"/>
  </mergeCells>
  <phoneticPr fontId="6"/>
  <pageMargins left="0.55118110236220474" right="0.19685039370078741" top="0.78740157480314965" bottom="0.43307086614173229" header="0.51181102362204722" footer="0.51181102362204722"/>
  <pageSetup paperSize="9" scale="73" orientation="landscape" horizontalDpi="300" verticalDpi="300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MJ17"/>
  <sheetViews>
    <sheetView showGridLines="0" view="pageBreakPreview" zoomScaleNormal="100" zoomScaleSheetLayoutView="100" zoomScalePageLayoutView="91" workbookViewId="0">
      <selection activeCell="L18" sqref="L18"/>
    </sheetView>
  </sheetViews>
  <sheetFormatPr defaultColWidth="12.5" defaultRowHeight="17.25"/>
  <cols>
    <col min="1" max="1" width="12" style="137" customWidth="1"/>
    <col min="2" max="2" width="12.375" style="137" customWidth="1"/>
    <col min="3" max="3" width="11.25" style="137" customWidth="1"/>
    <col min="4" max="19" width="8.75" style="137" customWidth="1"/>
    <col min="20" max="256" width="12.5" style="137"/>
    <col min="257" max="258" width="12" style="137" customWidth="1"/>
    <col min="259" max="259" width="11.25" style="137" customWidth="1"/>
    <col min="260" max="275" width="8.75" style="137" customWidth="1"/>
    <col min="276" max="512" width="12.5" style="137"/>
    <col min="513" max="514" width="12" style="137" customWidth="1"/>
    <col min="515" max="515" width="11.25" style="137" customWidth="1"/>
    <col min="516" max="531" width="8.75" style="137" customWidth="1"/>
    <col min="532" max="768" width="12.5" style="137"/>
    <col min="769" max="770" width="12" style="137" customWidth="1"/>
    <col min="771" max="771" width="11.25" style="137" customWidth="1"/>
    <col min="772" max="787" width="8.75" style="137" customWidth="1"/>
    <col min="788" max="1024" width="12.5" style="137"/>
    <col min="1025" max="16384" width="12.5" style="1"/>
  </cols>
  <sheetData>
    <row r="1" spans="1:19" ht="20.25" customHeight="1">
      <c r="A1" s="10" t="s">
        <v>495</v>
      </c>
    </row>
    <row r="2" spans="1:19" ht="18" thickBo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8"/>
      <c r="S2" s="154" t="s">
        <v>496</v>
      </c>
    </row>
    <row r="3" spans="1:19" ht="24" customHeight="1">
      <c r="A3" s="13"/>
      <c r="B3" s="13"/>
      <c r="C3" s="14" t="s">
        <v>9</v>
      </c>
      <c r="D3" s="15" t="s">
        <v>61</v>
      </c>
      <c r="E3" s="15" t="s">
        <v>1</v>
      </c>
      <c r="F3" s="15" t="s">
        <v>2</v>
      </c>
      <c r="G3" s="15" t="s">
        <v>3</v>
      </c>
      <c r="H3" s="15" t="s">
        <v>67</v>
      </c>
      <c r="I3" s="16" t="s">
        <v>4</v>
      </c>
      <c r="J3" s="16" t="s">
        <v>62</v>
      </c>
      <c r="K3" s="8" t="s">
        <v>63</v>
      </c>
      <c r="L3" s="15" t="s">
        <v>68</v>
      </c>
      <c r="M3" s="15" t="s">
        <v>69</v>
      </c>
      <c r="N3" s="15" t="s">
        <v>5</v>
      </c>
      <c r="O3" s="15" t="s">
        <v>6</v>
      </c>
      <c r="P3" s="15" t="s">
        <v>71</v>
      </c>
      <c r="Q3" s="15" t="s">
        <v>7</v>
      </c>
      <c r="R3" s="17" t="s">
        <v>64</v>
      </c>
      <c r="S3" s="18" t="s">
        <v>73</v>
      </c>
    </row>
    <row r="4" spans="1:19">
      <c r="A4" s="690" t="s">
        <v>10</v>
      </c>
      <c r="B4" s="690"/>
      <c r="C4" s="155">
        <f>SUM(D4:S4)</f>
        <v>202289</v>
      </c>
      <c r="D4" s="156">
        <v>31454</v>
      </c>
      <c r="E4" s="156">
        <v>9675</v>
      </c>
      <c r="F4" s="156">
        <v>10659</v>
      </c>
      <c r="G4" s="156">
        <v>9030</v>
      </c>
      <c r="H4" s="156">
        <v>20803</v>
      </c>
      <c r="I4" s="156">
        <v>12047</v>
      </c>
      <c r="J4" s="156">
        <v>21899</v>
      </c>
      <c r="K4" s="156">
        <v>12640</v>
      </c>
      <c r="L4" s="156">
        <v>8610</v>
      </c>
      <c r="M4" s="156">
        <v>11448</v>
      </c>
      <c r="N4" s="156">
        <v>6733</v>
      </c>
      <c r="O4" s="156">
        <v>12174</v>
      </c>
      <c r="P4" s="156">
        <v>9008</v>
      </c>
      <c r="Q4" s="156">
        <v>6643</v>
      </c>
      <c r="R4" s="156">
        <v>6750</v>
      </c>
      <c r="S4" s="156">
        <v>12716</v>
      </c>
    </row>
    <row r="5" spans="1:19" ht="24" customHeight="1" thickBot="1">
      <c r="A5" s="138"/>
      <c r="B5" s="95" t="s">
        <v>11</v>
      </c>
      <c r="C5" s="157">
        <f>SUM(D5:S5)</f>
        <v>27</v>
      </c>
      <c r="D5" s="158">
        <v>1</v>
      </c>
      <c r="E5" s="158">
        <v>1</v>
      </c>
      <c r="F5" s="159">
        <v>0</v>
      </c>
      <c r="G5" s="159">
        <v>1</v>
      </c>
      <c r="H5" s="159">
        <v>4</v>
      </c>
      <c r="I5" s="159">
        <v>3</v>
      </c>
      <c r="J5" s="159">
        <v>0</v>
      </c>
      <c r="K5" s="159">
        <v>0</v>
      </c>
      <c r="L5" s="159">
        <v>0</v>
      </c>
      <c r="M5" s="159">
        <v>5</v>
      </c>
      <c r="N5" s="159">
        <v>7</v>
      </c>
      <c r="O5" s="159">
        <v>0</v>
      </c>
      <c r="P5" s="159">
        <v>0</v>
      </c>
      <c r="Q5" s="159">
        <v>1</v>
      </c>
      <c r="R5" s="159">
        <v>1</v>
      </c>
      <c r="S5" s="159">
        <v>3</v>
      </c>
    </row>
    <row r="6" spans="1:19" ht="20.25" customHeight="1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</row>
    <row r="8" spans="1:19">
      <c r="H8" s="160"/>
      <c r="L8" s="160"/>
    </row>
    <row r="9" spans="1:19">
      <c r="H9" s="160"/>
      <c r="L9" s="160"/>
    </row>
    <row r="10" spans="1:19">
      <c r="H10" s="160"/>
      <c r="L10" s="160"/>
    </row>
    <row r="11" spans="1:19">
      <c r="H11" s="160"/>
      <c r="L11" s="160"/>
    </row>
    <row r="12" spans="1:19">
      <c r="H12" s="160"/>
      <c r="L12" s="160"/>
    </row>
    <row r="13" spans="1:19">
      <c r="H13" s="160"/>
      <c r="L13" s="160"/>
    </row>
    <row r="14" spans="1:19">
      <c r="L14" s="160"/>
    </row>
    <row r="15" spans="1:19">
      <c r="L15" s="160"/>
    </row>
    <row r="16" spans="1:19">
      <c r="L16" s="160"/>
    </row>
    <row r="17" spans="12:12">
      <c r="L17" s="160"/>
    </row>
  </sheetData>
  <mergeCells count="1">
    <mergeCell ref="A4:B4"/>
  </mergeCells>
  <phoneticPr fontId="6"/>
  <pageMargins left="0.55118110236220474" right="0.19685039370078741" top="0.78740157480314965" bottom="0.43307086614173229" header="0.51181102362204722" footer="0.51181102362204722"/>
  <pageSetup paperSize="9" scale="8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MH24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5" style="137" customWidth="1"/>
    <col min="2" max="4" width="18.75" style="137" customWidth="1"/>
    <col min="5" max="5" width="2.875" style="137" customWidth="1"/>
    <col min="6" max="254" width="12.5" style="137"/>
    <col min="255" max="255" width="11.25" style="137" customWidth="1"/>
    <col min="256" max="260" width="12.375" style="137" customWidth="1"/>
    <col min="261" max="510" width="12.5" style="137"/>
    <col min="511" max="511" width="11.25" style="137" customWidth="1"/>
    <col min="512" max="516" width="12.375" style="137" customWidth="1"/>
    <col min="517" max="766" width="12.5" style="137"/>
    <col min="767" max="767" width="11.25" style="137" customWidth="1"/>
    <col min="768" max="772" width="12.375" style="137" customWidth="1"/>
    <col min="773" max="1022" width="12.5" style="137"/>
    <col min="1023" max="16384" width="12.5" style="1"/>
  </cols>
  <sheetData>
    <row r="1" spans="1:244" s="20" customFormat="1" ht="17.25" customHeight="1">
      <c r="A1" s="10" t="s">
        <v>499</v>
      </c>
    </row>
    <row r="2" spans="1:244" ht="12.75" customHeight="1" thickBot="1">
      <c r="A2" s="133" t="s">
        <v>12</v>
      </c>
      <c r="B2" s="133"/>
      <c r="C2" s="133"/>
      <c r="D2" s="161" t="s">
        <v>496</v>
      </c>
    </row>
    <row r="3" spans="1:244" ht="15.75" customHeight="1">
      <c r="A3" s="4"/>
      <c r="B3" s="691" t="s">
        <v>13</v>
      </c>
      <c r="C3" s="691" t="s">
        <v>14</v>
      </c>
      <c r="D3" s="692" t="s">
        <v>15</v>
      </c>
    </row>
    <row r="4" spans="1:244" ht="14.25" customHeight="1">
      <c r="A4" s="23"/>
      <c r="B4" s="691"/>
      <c r="C4" s="691"/>
      <c r="D4" s="693"/>
    </row>
    <row r="5" spans="1:244" ht="18.75" customHeight="1">
      <c r="A5" s="24" t="s">
        <v>361</v>
      </c>
      <c r="B5" s="162">
        <f>SUM(B6:B21)</f>
        <v>668263</v>
      </c>
      <c r="C5" s="162">
        <f>SUM(C6:C21)</f>
        <v>165278</v>
      </c>
      <c r="D5" s="163">
        <f>C5/B5*100</f>
        <v>24.732478081234486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</row>
    <row r="6" spans="1:244" ht="18.75" customHeight="1">
      <c r="A6" s="25" t="s">
        <v>352</v>
      </c>
      <c r="B6" s="164">
        <v>47594</v>
      </c>
      <c r="C6" s="164">
        <v>11660</v>
      </c>
      <c r="D6" s="165">
        <f>C6/B6*100</f>
        <v>24.498886414253899</v>
      </c>
    </row>
    <row r="7" spans="1:244" ht="18.75" customHeight="1">
      <c r="A7" s="25" t="s">
        <v>1</v>
      </c>
      <c r="B7" s="164">
        <v>24815</v>
      </c>
      <c r="C7" s="164">
        <v>5399</v>
      </c>
      <c r="D7" s="165">
        <f>C7/B7*100</f>
        <v>21.757001813419301</v>
      </c>
    </row>
    <row r="8" spans="1:244" ht="18.75" customHeight="1">
      <c r="A8" s="25" t="s">
        <v>2</v>
      </c>
      <c r="B8" s="164">
        <v>48342</v>
      </c>
      <c r="C8" s="164">
        <v>12810</v>
      </c>
      <c r="D8" s="165">
        <f t="shared" ref="D8:D21" si="0">C8/B8*100</f>
        <v>26.498696785403997</v>
      </c>
    </row>
    <row r="9" spans="1:244" ht="18.75" customHeight="1">
      <c r="A9" s="25" t="s">
        <v>3</v>
      </c>
      <c r="B9" s="164">
        <v>43172</v>
      </c>
      <c r="C9" s="164">
        <v>10766</v>
      </c>
      <c r="D9" s="165">
        <f t="shared" si="0"/>
        <v>24.937459464467711</v>
      </c>
    </row>
    <row r="10" spans="1:244" ht="18.75" customHeight="1">
      <c r="A10" s="25" t="s">
        <v>353</v>
      </c>
      <c r="B10" s="164">
        <v>38849</v>
      </c>
      <c r="C10" s="164">
        <v>9547</v>
      </c>
      <c r="D10" s="165">
        <f t="shared" si="0"/>
        <v>24.574635125743264</v>
      </c>
    </row>
    <row r="11" spans="1:244" ht="18.75" customHeight="1">
      <c r="A11" s="25" t="s">
        <v>4</v>
      </c>
      <c r="B11" s="164">
        <v>25868</v>
      </c>
      <c r="C11" s="164">
        <v>5053</v>
      </c>
      <c r="D11" s="165">
        <f t="shared" si="0"/>
        <v>19.533786918200093</v>
      </c>
    </row>
    <row r="12" spans="1:244" ht="18.75" customHeight="1">
      <c r="A12" s="25" t="s">
        <v>354</v>
      </c>
      <c r="B12" s="164">
        <v>29265</v>
      </c>
      <c r="C12" s="164">
        <v>7715</v>
      </c>
      <c r="D12" s="165">
        <f t="shared" si="0"/>
        <v>26.362549120109346</v>
      </c>
    </row>
    <row r="13" spans="1:244" ht="18.75" customHeight="1">
      <c r="A13" s="25" t="s">
        <v>355</v>
      </c>
      <c r="B13" s="164">
        <v>31786</v>
      </c>
      <c r="C13" s="164">
        <v>7975</v>
      </c>
      <c r="D13" s="165">
        <f t="shared" si="0"/>
        <v>25.089662115396717</v>
      </c>
    </row>
    <row r="14" spans="1:244" ht="18.75" customHeight="1">
      <c r="A14" s="25" t="s">
        <v>356</v>
      </c>
      <c r="B14" s="164">
        <v>19617</v>
      </c>
      <c r="C14" s="164">
        <v>4909</v>
      </c>
      <c r="D14" s="165">
        <f t="shared" si="0"/>
        <v>25.024213692205738</v>
      </c>
    </row>
    <row r="15" spans="1:244" ht="18.75" customHeight="1">
      <c r="A15" s="25" t="s">
        <v>357</v>
      </c>
      <c r="B15" s="164">
        <v>62038</v>
      </c>
      <c r="C15" s="164">
        <v>14576</v>
      </c>
      <c r="D15" s="165">
        <f t="shared" si="0"/>
        <v>23.495277088236239</v>
      </c>
    </row>
    <row r="16" spans="1:244" ht="18.75" customHeight="1">
      <c r="A16" s="25" t="s">
        <v>5</v>
      </c>
      <c r="B16" s="164">
        <v>42296</v>
      </c>
      <c r="C16" s="164">
        <v>10033</v>
      </c>
      <c r="D16" s="165">
        <f t="shared" si="0"/>
        <v>23.720919235861547</v>
      </c>
    </row>
    <row r="17" spans="1:4" ht="18.75" customHeight="1">
      <c r="A17" s="25" t="s">
        <v>6</v>
      </c>
      <c r="B17" s="164">
        <v>39257</v>
      </c>
      <c r="C17" s="164">
        <v>10813</v>
      </c>
      <c r="D17" s="165">
        <f t="shared" si="0"/>
        <v>27.544132256667602</v>
      </c>
    </row>
    <row r="18" spans="1:4" ht="18.75" customHeight="1">
      <c r="A18" s="25" t="s">
        <v>358</v>
      </c>
      <c r="B18" s="164">
        <v>51651</v>
      </c>
      <c r="C18" s="164">
        <v>11494</v>
      </c>
      <c r="D18" s="165">
        <f t="shared" si="0"/>
        <v>22.25319935722445</v>
      </c>
    </row>
    <row r="19" spans="1:4" ht="18.75" customHeight="1">
      <c r="A19" s="25" t="s">
        <v>7</v>
      </c>
      <c r="B19" s="164">
        <v>70818</v>
      </c>
      <c r="C19" s="164">
        <v>19136</v>
      </c>
      <c r="D19" s="165">
        <f t="shared" si="0"/>
        <v>27.021378745516678</v>
      </c>
    </row>
    <row r="20" spans="1:4" ht="18.75" customHeight="1">
      <c r="A20" s="25" t="s">
        <v>359</v>
      </c>
      <c r="B20" s="164">
        <v>46087</v>
      </c>
      <c r="C20" s="164">
        <v>11518</v>
      </c>
      <c r="D20" s="165">
        <f t="shared" si="0"/>
        <v>24.991863215223383</v>
      </c>
    </row>
    <row r="21" spans="1:4" ht="18.75" customHeight="1" thickBot="1">
      <c r="A21" s="132" t="s">
        <v>360</v>
      </c>
      <c r="B21" s="166">
        <v>46808</v>
      </c>
      <c r="C21" s="159">
        <v>11874</v>
      </c>
      <c r="D21" s="167">
        <f t="shared" si="0"/>
        <v>25.367458554093318</v>
      </c>
    </row>
    <row r="22" spans="1:4" ht="12.75" customHeight="1">
      <c r="A22" s="6" t="s">
        <v>500</v>
      </c>
      <c r="B22" s="168"/>
      <c r="D22" s="6"/>
    </row>
    <row r="23" spans="1:4" ht="12.75" customHeight="1">
      <c r="A23" s="6" t="s">
        <v>501</v>
      </c>
      <c r="B23" s="6"/>
      <c r="C23" s="6"/>
      <c r="D23" s="6"/>
    </row>
    <row r="24" spans="1:4" ht="12.75" customHeight="1">
      <c r="A24" s="6" t="s">
        <v>502</v>
      </c>
      <c r="B24" s="4"/>
      <c r="C24" s="4"/>
      <c r="D24" s="4"/>
    </row>
  </sheetData>
  <mergeCells count="3">
    <mergeCell ref="B3:B4"/>
    <mergeCell ref="C3:C4"/>
    <mergeCell ref="D3:D4"/>
  </mergeCells>
  <phoneticPr fontId="6"/>
  <pageMargins left="0.55118110236220474" right="0.19685039370078741" top="0.59055118110236227" bottom="0.43307086614173229" header="0.51181102362204722" footer="0.51181102362204722"/>
  <pageSetup paperSize="9" scale="12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AMJ21"/>
  <sheetViews>
    <sheetView showGridLines="0" view="pageBreakPreview" zoomScaleNormal="100" workbookViewId="0">
      <selection activeCell="L18" sqref="L18"/>
    </sheetView>
  </sheetViews>
  <sheetFormatPr defaultColWidth="9" defaultRowHeight="13.5"/>
  <cols>
    <col min="1" max="1" width="24.25" style="173" customWidth="1"/>
    <col min="2" max="15" width="8.125" style="173" customWidth="1"/>
    <col min="16" max="17" width="7.125" style="173" customWidth="1"/>
    <col min="18" max="256" width="9" style="173"/>
    <col min="257" max="257" width="16.875" style="173" customWidth="1"/>
    <col min="258" max="258" width="8.125" style="173" customWidth="1"/>
    <col min="259" max="261" width="6.875" style="173" customWidth="1"/>
    <col min="262" max="262" width="7.375" style="173" customWidth="1"/>
    <col min="263" max="271" width="6.875" style="173" customWidth="1"/>
    <col min="272" max="273" width="7.125" style="173" customWidth="1"/>
    <col min="274" max="512" width="9" style="173"/>
    <col min="513" max="513" width="16.875" style="173" customWidth="1"/>
    <col min="514" max="514" width="8.125" style="173" customWidth="1"/>
    <col min="515" max="517" width="6.875" style="173" customWidth="1"/>
    <col min="518" max="518" width="7.375" style="173" customWidth="1"/>
    <col min="519" max="527" width="6.875" style="173" customWidth="1"/>
    <col min="528" max="529" width="7.125" style="173" customWidth="1"/>
    <col min="530" max="768" width="9" style="173"/>
    <col min="769" max="769" width="16.875" style="173" customWidth="1"/>
    <col min="770" max="770" width="8.125" style="173" customWidth="1"/>
    <col min="771" max="773" width="6.875" style="173" customWidth="1"/>
    <col min="774" max="774" width="7.375" style="173" customWidth="1"/>
    <col min="775" max="783" width="6.875" style="173" customWidth="1"/>
    <col min="784" max="785" width="7.125" style="173" customWidth="1"/>
    <col min="786" max="1024" width="9" style="173"/>
    <col min="1025" max="16384" width="9" style="1"/>
  </cols>
  <sheetData>
    <row r="1" spans="1:15" s="171" customFormat="1" ht="22.5" customHeight="1">
      <c r="A1" s="169" t="s">
        <v>503</v>
      </c>
      <c r="B1" s="170"/>
      <c r="C1" s="170"/>
      <c r="D1" s="170"/>
      <c r="O1" s="172" t="s">
        <v>496</v>
      </c>
    </row>
    <row r="2" spans="1:15" ht="18.75" customHeight="1">
      <c r="A2" s="698"/>
      <c r="B2" s="699" t="s">
        <v>362</v>
      </c>
      <c r="C2" s="699"/>
      <c r="D2" s="699"/>
      <c r="E2" s="699"/>
      <c r="F2" s="699"/>
      <c r="G2" s="699"/>
      <c r="H2" s="699"/>
      <c r="I2" s="700" t="s">
        <v>363</v>
      </c>
      <c r="J2" s="700"/>
      <c r="K2" s="700"/>
      <c r="L2" s="700"/>
      <c r="M2" s="700"/>
      <c r="N2" s="700"/>
      <c r="O2" s="700"/>
    </row>
    <row r="3" spans="1:15" ht="18.75" customHeight="1">
      <c r="A3" s="698"/>
      <c r="B3" s="701" t="s">
        <v>14</v>
      </c>
      <c r="C3" s="702" t="s">
        <v>456</v>
      </c>
      <c r="D3" s="702"/>
      <c r="E3" s="702"/>
      <c r="F3" s="702" t="s">
        <v>457</v>
      </c>
      <c r="G3" s="702"/>
      <c r="H3" s="702"/>
      <c r="I3" s="701" t="s">
        <v>14</v>
      </c>
      <c r="J3" s="702" t="s">
        <v>364</v>
      </c>
      <c r="K3" s="702"/>
      <c r="L3" s="703" t="s">
        <v>365</v>
      </c>
      <c r="M3" s="703"/>
      <c r="N3" s="703"/>
      <c r="O3" s="703"/>
    </row>
    <row r="4" spans="1:15" ht="17.25" customHeight="1">
      <c r="A4" s="698"/>
      <c r="B4" s="701"/>
      <c r="C4" s="704" t="s">
        <v>17</v>
      </c>
      <c r="D4" s="704"/>
      <c r="E4" s="694" t="s">
        <v>18</v>
      </c>
      <c r="F4" s="695" t="s">
        <v>19</v>
      </c>
      <c r="G4" s="694" t="s">
        <v>20</v>
      </c>
      <c r="H4" s="694" t="s">
        <v>21</v>
      </c>
      <c r="I4" s="701"/>
      <c r="J4" s="695" t="s">
        <v>22</v>
      </c>
      <c r="K4" s="695" t="s">
        <v>23</v>
      </c>
      <c r="L4" s="696" t="s">
        <v>19</v>
      </c>
      <c r="M4" s="696" t="s">
        <v>20</v>
      </c>
      <c r="N4" s="696" t="s">
        <v>24</v>
      </c>
      <c r="O4" s="697" t="s">
        <v>25</v>
      </c>
    </row>
    <row r="5" spans="1:15" ht="18.75" customHeight="1">
      <c r="A5" s="698"/>
      <c r="B5" s="701"/>
      <c r="C5" s="27" t="s">
        <v>26</v>
      </c>
      <c r="D5" s="28" t="s">
        <v>27</v>
      </c>
      <c r="E5" s="694"/>
      <c r="F5" s="695"/>
      <c r="G5" s="694"/>
      <c r="H5" s="694"/>
      <c r="I5" s="701"/>
      <c r="J5" s="695"/>
      <c r="K5" s="695"/>
      <c r="L5" s="696"/>
      <c r="M5" s="696"/>
      <c r="N5" s="696"/>
      <c r="O5" s="697"/>
    </row>
    <row r="6" spans="1:15" ht="20.25" customHeight="1">
      <c r="A6" s="29" t="s">
        <v>361</v>
      </c>
      <c r="B6" s="174">
        <f t="shared" ref="B6:C6" si="0">SUM(B7:B13)</f>
        <v>1133</v>
      </c>
      <c r="C6" s="174">
        <f t="shared" si="0"/>
        <v>0</v>
      </c>
      <c r="D6" s="174">
        <f>SUM(D7:D13)</f>
        <v>1133</v>
      </c>
      <c r="E6" s="174">
        <f>SUM(E7:E13)</f>
        <v>0</v>
      </c>
      <c r="F6" s="174">
        <f>SUM(F7:F13)</f>
        <v>929</v>
      </c>
      <c r="G6" s="174">
        <f t="shared" ref="G6:O6" si="1">SUM(G7:G13)</f>
        <v>167</v>
      </c>
      <c r="H6" s="174">
        <f t="shared" si="1"/>
        <v>34</v>
      </c>
      <c r="I6" s="174">
        <f t="shared" si="1"/>
        <v>17</v>
      </c>
      <c r="J6" s="174">
        <f t="shared" si="1"/>
        <v>17</v>
      </c>
      <c r="K6" s="174">
        <f t="shared" si="1"/>
        <v>17</v>
      </c>
      <c r="L6" s="174">
        <f t="shared" si="1"/>
        <v>2</v>
      </c>
      <c r="M6" s="174">
        <f t="shared" si="1"/>
        <v>6</v>
      </c>
      <c r="N6" s="174">
        <f t="shared" si="1"/>
        <v>6</v>
      </c>
      <c r="O6" s="174">
        <f t="shared" si="1"/>
        <v>3</v>
      </c>
    </row>
    <row r="7" spans="1:15" ht="20.25" customHeight="1">
      <c r="A7" s="30" t="s">
        <v>28</v>
      </c>
      <c r="B7" s="175">
        <f t="shared" ref="B7:B13" si="2">SUM(C7:E7)</f>
        <v>64</v>
      </c>
      <c r="C7" s="176">
        <v>0</v>
      </c>
      <c r="D7" s="176">
        <v>64</v>
      </c>
      <c r="E7" s="176">
        <v>0</v>
      </c>
      <c r="F7" s="176">
        <v>54</v>
      </c>
      <c r="G7" s="176">
        <v>7</v>
      </c>
      <c r="H7" s="176">
        <v>3</v>
      </c>
      <c r="I7" s="176">
        <v>0</v>
      </c>
      <c r="J7" s="176">
        <v>0</v>
      </c>
      <c r="K7" s="176">
        <v>0</v>
      </c>
      <c r="L7" s="176">
        <v>0</v>
      </c>
      <c r="M7" s="176">
        <v>0</v>
      </c>
      <c r="N7" s="176">
        <v>0</v>
      </c>
      <c r="O7" s="176">
        <v>0</v>
      </c>
    </row>
    <row r="8" spans="1:15" ht="20.25" customHeight="1">
      <c r="A8" s="30" t="s">
        <v>29</v>
      </c>
      <c r="B8" s="175">
        <f t="shared" si="2"/>
        <v>5</v>
      </c>
      <c r="C8" s="176">
        <v>0</v>
      </c>
      <c r="D8" s="176">
        <v>5</v>
      </c>
      <c r="E8" s="176">
        <v>0</v>
      </c>
      <c r="F8" s="176">
        <v>2</v>
      </c>
      <c r="G8" s="176">
        <v>0</v>
      </c>
      <c r="H8" s="176">
        <v>0</v>
      </c>
      <c r="I8" s="176">
        <v>0</v>
      </c>
      <c r="J8" s="176">
        <v>0</v>
      </c>
      <c r="K8" s="176">
        <v>0</v>
      </c>
      <c r="L8" s="176">
        <v>0</v>
      </c>
      <c r="M8" s="176">
        <v>0</v>
      </c>
      <c r="N8" s="176">
        <v>0</v>
      </c>
      <c r="O8" s="176">
        <v>0</v>
      </c>
    </row>
    <row r="9" spans="1:15" ht="20.25" customHeight="1">
      <c r="A9" s="31" t="s">
        <v>30</v>
      </c>
      <c r="B9" s="175">
        <f t="shared" si="2"/>
        <v>17</v>
      </c>
      <c r="C9" s="176">
        <v>0</v>
      </c>
      <c r="D9" s="176">
        <v>17</v>
      </c>
      <c r="E9" s="176">
        <v>0</v>
      </c>
      <c r="F9" s="176">
        <v>10</v>
      </c>
      <c r="G9" s="176">
        <v>7</v>
      </c>
      <c r="H9" s="176">
        <v>0</v>
      </c>
      <c r="I9" s="176">
        <v>17</v>
      </c>
      <c r="J9" s="176">
        <v>17</v>
      </c>
      <c r="K9" s="176">
        <v>17</v>
      </c>
      <c r="L9" s="176">
        <v>2</v>
      </c>
      <c r="M9" s="176">
        <v>6</v>
      </c>
      <c r="N9" s="176">
        <v>6</v>
      </c>
      <c r="O9" s="176">
        <v>3</v>
      </c>
    </row>
    <row r="10" spans="1:15" ht="20.25" customHeight="1">
      <c r="A10" s="31" t="s">
        <v>31</v>
      </c>
      <c r="B10" s="175">
        <f t="shared" si="2"/>
        <v>422</v>
      </c>
      <c r="C10" s="176">
        <v>0</v>
      </c>
      <c r="D10" s="176">
        <v>422</v>
      </c>
      <c r="E10" s="176">
        <v>0</v>
      </c>
      <c r="F10" s="176">
        <v>310</v>
      </c>
      <c r="G10" s="176">
        <v>86</v>
      </c>
      <c r="H10" s="176">
        <v>26</v>
      </c>
      <c r="I10" s="176">
        <v>0</v>
      </c>
      <c r="J10" s="176">
        <v>0</v>
      </c>
      <c r="K10" s="176">
        <v>0</v>
      </c>
      <c r="L10" s="176">
        <v>0</v>
      </c>
      <c r="M10" s="176">
        <v>0</v>
      </c>
      <c r="N10" s="176">
        <v>0</v>
      </c>
      <c r="O10" s="176">
        <v>0</v>
      </c>
    </row>
    <row r="11" spans="1:15" ht="20.25" customHeight="1">
      <c r="A11" s="32" t="s">
        <v>32</v>
      </c>
      <c r="B11" s="175">
        <f t="shared" si="2"/>
        <v>0</v>
      </c>
      <c r="C11" s="176">
        <v>0</v>
      </c>
      <c r="D11" s="176">
        <v>0</v>
      </c>
      <c r="E11" s="176">
        <v>0</v>
      </c>
      <c r="F11" s="176">
        <v>0</v>
      </c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176">
        <v>0</v>
      </c>
      <c r="M11" s="176">
        <v>0</v>
      </c>
      <c r="N11" s="176">
        <v>0</v>
      </c>
      <c r="O11" s="176">
        <v>0</v>
      </c>
    </row>
    <row r="12" spans="1:15" ht="20.25" customHeight="1">
      <c r="A12" s="32" t="s">
        <v>33</v>
      </c>
      <c r="B12" s="175">
        <f t="shared" si="2"/>
        <v>0</v>
      </c>
      <c r="C12" s="176">
        <v>0</v>
      </c>
      <c r="D12" s="176">
        <v>0</v>
      </c>
      <c r="E12" s="176">
        <v>0</v>
      </c>
      <c r="F12" s="176">
        <v>0</v>
      </c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176">
        <v>0</v>
      </c>
      <c r="M12" s="176">
        <v>0</v>
      </c>
      <c r="N12" s="176">
        <v>0</v>
      </c>
      <c r="O12" s="176">
        <v>0</v>
      </c>
    </row>
    <row r="13" spans="1:15" ht="20.25" customHeight="1">
      <c r="A13" s="134" t="s">
        <v>34</v>
      </c>
      <c r="B13" s="177">
        <f t="shared" si="2"/>
        <v>625</v>
      </c>
      <c r="C13" s="178">
        <v>0</v>
      </c>
      <c r="D13" s="178">
        <v>625</v>
      </c>
      <c r="E13" s="178">
        <v>0</v>
      </c>
      <c r="F13" s="178">
        <v>553</v>
      </c>
      <c r="G13" s="178">
        <v>67</v>
      </c>
      <c r="H13" s="178">
        <v>5</v>
      </c>
      <c r="I13" s="178">
        <v>0</v>
      </c>
      <c r="J13" s="178">
        <v>0</v>
      </c>
      <c r="K13" s="178">
        <v>0</v>
      </c>
      <c r="L13" s="178">
        <v>0</v>
      </c>
      <c r="M13" s="178">
        <v>0</v>
      </c>
      <c r="N13" s="178">
        <v>0</v>
      </c>
      <c r="O13" s="178">
        <v>0</v>
      </c>
    </row>
    <row r="14" spans="1:15" ht="18.75" customHeight="1"/>
    <row r="15" spans="1:15" ht="18.75" customHeight="1"/>
    <row r="16" spans="1:15" ht="18.75" customHeight="1"/>
    <row r="17" ht="18.75" customHeight="1"/>
    <row r="18" ht="18.75" customHeight="1"/>
    <row r="19" ht="18.75" customHeight="1"/>
    <row r="20" ht="18.75" customHeight="1"/>
    <row r="21" ht="18.75" customHeight="1"/>
  </sheetData>
  <mergeCells count="20">
    <mergeCell ref="M4:M5"/>
    <mergeCell ref="N4:N5"/>
    <mergeCell ref="O4:O5"/>
    <mergeCell ref="A2:A5"/>
    <mergeCell ref="B2:H2"/>
    <mergeCell ref="I2:O2"/>
    <mergeCell ref="B3:B5"/>
    <mergeCell ref="C3:E3"/>
    <mergeCell ref="F3:H3"/>
    <mergeCell ref="I3:I5"/>
    <mergeCell ref="J3:K3"/>
    <mergeCell ref="L3:O3"/>
    <mergeCell ref="C4:D4"/>
    <mergeCell ref="E4:E5"/>
    <mergeCell ref="F4:F5"/>
    <mergeCell ref="G4:G5"/>
    <mergeCell ref="H4:H5"/>
    <mergeCell ref="J4:J5"/>
    <mergeCell ref="K4:K5"/>
    <mergeCell ref="L4:L5"/>
  </mergeCells>
  <phoneticPr fontId="6"/>
  <pageMargins left="0.55118110236220474" right="0.19685039370078741" top="0.78740157480314965" bottom="0.43307086614173229" header="0.51181102362204722" footer="0.51181102362204722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MJ31"/>
  <sheetViews>
    <sheetView showGridLines="0" view="pageBreakPreview" zoomScaleNormal="100" zoomScaleSheetLayoutView="100" workbookViewId="0">
      <selection activeCell="L18" sqref="L18"/>
    </sheetView>
  </sheetViews>
  <sheetFormatPr defaultColWidth="12.5" defaultRowHeight="17.25"/>
  <cols>
    <col min="1" max="1" width="14.375" style="137" customWidth="1"/>
    <col min="2" max="14" width="8" style="137" customWidth="1"/>
    <col min="15" max="256" width="12.5" style="137"/>
    <col min="257" max="257" width="7.625" style="137" customWidth="1"/>
    <col min="258" max="268" width="7.5" style="137" customWidth="1"/>
    <col min="269" max="269" width="8" style="137" customWidth="1"/>
    <col min="270" max="270" width="7.5" style="137" customWidth="1"/>
    <col min="271" max="512" width="12.5" style="137"/>
    <col min="513" max="513" width="7.625" style="137" customWidth="1"/>
    <col min="514" max="524" width="7.5" style="137" customWidth="1"/>
    <col min="525" max="525" width="8" style="137" customWidth="1"/>
    <col min="526" max="526" width="7.5" style="137" customWidth="1"/>
    <col min="527" max="768" width="12.5" style="137"/>
    <col min="769" max="769" width="7.625" style="137" customWidth="1"/>
    <col min="770" max="780" width="7.5" style="137" customWidth="1"/>
    <col min="781" max="781" width="8" style="137" customWidth="1"/>
    <col min="782" max="782" width="7.5" style="137" customWidth="1"/>
    <col min="783" max="1024" width="12.5" style="137"/>
    <col min="1025" max="16384" width="12.5" style="1"/>
  </cols>
  <sheetData>
    <row r="1" spans="1:256" s="20" customFormat="1" ht="17.25" customHeight="1">
      <c r="A1" s="10" t="s">
        <v>504</v>
      </c>
      <c r="C1" s="179"/>
    </row>
    <row r="2" spans="1:256" ht="14.25" customHeight="1" thickBot="1">
      <c r="A2" s="133" t="s">
        <v>12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80"/>
      <c r="N2" s="172" t="s">
        <v>496</v>
      </c>
    </row>
    <row r="3" spans="1:256" ht="16.5" customHeight="1">
      <c r="A3" s="6"/>
      <c r="B3" s="181"/>
      <c r="C3" s="706" t="s">
        <v>35</v>
      </c>
      <c r="D3" s="706"/>
      <c r="E3" s="706"/>
      <c r="F3" s="182"/>
      <c r="G3" s="182"/>
      <c r="H3" s="183"/>
      <c r="I3" s="692" t="s">
        <v>366</v>
      </c>
      <c r="J3" s="692"/>
      <c r="K3" s="692"/>
      <c r="L3" s="692"/>
      <c r="M3" s="692"/>
      <c r="N3" s="692"/>
    </row>
    <row r="4" spans="1:256" ht="12.75" customHeight="1">
      <c r="A4" s="6"/>
      <c r="B4" s="184"/>
      <c r="C4" s="185"/>
      <c r="D4" s="182"/>
      <c r="E4" s="182"/>
      <c r="F4" s="184"/>
      <c r="G4" s="184"/>
      <c r="H4" s="186" t="s">
        <v>36</v>
      </c>
      <c r="I4" s="185"/>
      <c r="J4" s="182"/>
      <c r="K4" s="182"/>
      <c r="L4" s="182"/>
      <c r="M4" s="708" t="s">
        <v>375</v>
      </c>
      <c r="N4" s="182"/>
    </row>
    <row r="5" spans="1:256" ht="12.75" customHeight="1">
      <c r="A5" s="19" t="s">
        <v>367</v>
      </c>
      <c r="B5" s="705" t="s">
        <v>368</v>
      </c>
      <c r="C5" s="705" t="s">
        <v>369</v>
      </c>
      <c r="D5" s="705" t="s">
        <v>37</v>
      </c>
      <c r="E5" s="705" t="s">
        <v>38</v>
      </c>
      <c r="F5" s="705" t="s">
        <v>370</v>
      </c>
      <c r="G5" s="705" t="s">
        <v>371</v>
      </c>
      <c r="H5" s="188"/>
      <c r="I5" s="705" t="s">
        <v>373</v>
      </c>
      <c r="J5" s="705" t="s">
        <v>16</v>
      </c>
      <c r="K5" s="711" t="s">
        <v>374</v>
      </c>
      <c r="L5" s="705" t="s">
        <v>16</v>
      </c>
      <c r="M5" s="709"/>
      <c r="N5" s="707" t="s">
        <v>16</v>
      </c>
    </row>
    <row r="6" spans="1:256" ht="12.75" customHeight="1">
      <c r="A6" s="6"/>
      <c r="B6" s="705"/>
      <c r="C6" s="705"/>
      <c r="D6" s="705"/>
      <c r="E6" s="705"/>
      <c r="F6" s="705"/>
      <c r="G6" s="705"/>
      <c r="H6" s="188" t="s">
        <v>372</v>
      </c>
      <c r="I6" s="705"/>
      <c r="J6" s="705"/>
      <c r="K6" s="711"/>
      <c r="L6" s="705"/>
      <c r="M6" s="709"/>
      <c r="N6" s="707"/>
    </row>
    <row r="7" spans="1:256" ht="12.75" customHeight="1">
      <c r="A7" s="6"/>
      <c r="B7" s="184"/>
      <c r="C7" s="184"/>
      <c r="D7" s="190"/>
      <c r="E7" s="190"/>
      <c r="F7" s="184"/>
      <c r="G7" s="184"/>
      <c r="H7" s="191"/>
      <c r="I7" s="184"/>
      <c r="J7" s="190"/>
      <c r="K7" s="192"/>
      <c r="L7" s="190"/>
      <c r="M7" s="709"/>
      <c r="N7" s="190"/>
    </row>
    <row r="8" spans="1:256" ht="12.75" customHeight="1">
      <c r="A8" s="13"/>
      <c r="B8" s="193"/>
      <c r="C8" s="193"/>
      <c r="D8" s="194"/>
      <c r="E8" s="193"/>
      <c r="F8" s="193"/>
      <c r="G8" s="193"/>
      <c r="H8" s="195"/>
      <c r="I8" s="193"/>
      <c r="J8" s="193"/>
      <c r="K8" s="193"/>
      <c r="L8" s="193"/>
      <c r="M8" s="710"/>
      <c r="N8" s="193"/>
    </row>
    <row r="9" spans="1:256" ht="12.75" customHeight="1">
      <c r="A9" s="36" t="s">
        <v>59</v>
      </c>
      <c r="B9" s="196">
        <f>SUM(B10:B25)</f>
        <v>1949</v>
      </c>
      <c r="C9" s="197">
        <f t="shared" ref="C9:H9" si="0">SUM(C10:C25)</f>
        <v>6</v>
      </c>
      <c r="D9" s="197">
        <f t="shared" si="0"/>
        <v>0</v>
      </c>
      <c r="E9" s="198" t="str">
        <f>IF(D9=0,"- ",D9/C9*100)</f>
        <v xml:space="preserve">- </v>
      </c>
      <c r="F9" s="197">
        <f t="shared" si="0"/>
        <v>234</v>
      </c>
      <c r="G9" s="197">
        <f t="shared" si="0"/>
        <v>0</v>
      </c>
      <c r="H9" s="199">
        <f t="shared" si="0"/>
        <v>1537</v>
      </c>
      <c r="I9" s="199">
        <f>SUM(I10:I25)</f>
        <v>16</v>
      </c>
      <c r="J9" s="200">
        <f>I9/B9*100</f>
        <v>0.82093381221139039</v>
      </c>
      <c r="K9" s="199">
        <f>SUM(K10:K25)</f>
        <v>40</v>
      </c>
      <c r="L9" s="200">
        <f t="shared" ref="L9:L11" si="1">K9/B9*100</f>
        <v>2.0523345305284759</v>
      </c>
      <c r="M9" s="199">
        <f>SUM(M10:M25)</f>
        <v>12</v>
      </c>
      <c r="N9" s="200">
        <f>M9/B9*100</f>
        <v>0.61570035915854282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2.75" customHeight="1">
      <c r="A10" s="19" t="s">
        <v>61</v>
      </c>
      <c r="B10" s="201">
        <v>61</v>
      </c>
      <c r="C10" s="160">
        <v>1</v>
      </c>
      <c r="D10" s="160">
        <v>0</v>
      </c>
      <c r="E10" s="202" t="str">
        <f>IF(D10=0,"- ",D10/C10*100)</f>
        <v xml:space="preserve">- </v>
      </c>
      <c r="F10" s="160">
        <v>7</v>
      </c>
      <c r="G10" s="160">
        <v>0</v>
      </c>
      <c r="H10" s="203">
        <f>'[1]【自動計算】区別（計）'!F21</f>
        <v>55</v>
      </c>
      <c r="I10" s="160">
        <v>1</v>
      </c>
      <c r="J10" s="204">
        <f t="shared" ref="J10:J25" si="2">I10/B10*100</f>
        <v>1.639344262295082</v>
      </c>
      <c r="K10" s="203">
        <f>'[1]【自動計算】区別（計）'!F10</f>
        <v>1</v>
      </c>
      <c r="L10" s="204">
        <f>K10/B10*100</f>
        <v>1.639344262295082</v>
      </c>
      <c r="M10" s="160">
        <v>0</v>
      </c>
      <c r="N10" s="204">
        <f t="shared" ref="N10:N25" si="3">M10/B10*100</f>
        <v>0</v>
      </c>
      <c r="O10" s="160">
        <v>0</v>
      </c>
    </row>
    <row r="11" spans="1:256" ht="12.75" customHeight="1">
      <c r="A11" s="19" t="s">
        <v>1</v>
      </c>
      <c r="B11" s="201">
        <v>72</v>
      </c>
      <c r="C11" s="160">
        <v>0</v>
      </c>
      <c r="D11" s="160">
        <v>0</v>
      </c>
      <c r="E11" s="202" t="str">
        <f t="shared" ref="E11:E25" si="4">IF(D11=0,"- ",D11/C11*100)</f>
        <v xml:space="preserve">- </v>
      </c>
      <c r="F11" s="160">
        <v>2</v>
      </c>
      <c r="G11" s="160">
        <v>0</v>
      </c>
      <c r="H11" s="203">
        <f>'[1]【自動計算】区別（計）'!G21</f>
        <v>72</v>
      </c>
      <c r="I11" s="160">
        <v>0</v>
      </c>
      <c r="J11" s="204">
        <f t="shared" si="2"/>
        <v>0</v>
      </c>
      <c r="K11" s="203">
        <f>'[1]【自動計算】区別（計）'!G10</f>
        <v>5</v>
      </c>
      <c r="L11" s="204">
        <f t="shared" si="1"/>
        <v>6.9444444444444446</v>
      </c>
      <c r="M11" s="160">
        <v>0</v>
      </c>
      <c r="N11" s="204">
        <f t="shared" si="3"/>
        <v>0</v>
      </c>
    </row>
    <row r="12" spans="1:256" ht="12.75" customHeight="1">
      <c r="A12" s="19" t="s">
        <v>2</v>
      </c>
      <c r="B12" s="201">
        <v>127</v>
      </c>
      <c r="C12" s="160">
        <v>0</v>
      </c>
      <c r="D12" s="160">
        <v>0</v>
      </c>
      <c r="E12" s="202" t="str">
        <f t="shared" si="4"/>
        <v xml:space="preserve">- </v>
      </c>
      <c r="F12" s="160">
        <v>4</v>
      </c>
      <c r="G12" s="160">
        <v>0</v>
      </c>
      <c r="H12" s="203">
        <f>'[1]【自動計算】区別（計）'!H21</f>
        <v>126</v>
      </c>
      <c r="I12" s="160">
        <v>0</v>
      </c>
      <c r="J12" s="204">
        <f t="shared" si="2"/>
        <v>0</v>
      </c>
      <c r="K12" s="203">
        <f>'[1]【自動計算】区別（計）'!H10</f>
        <v>2</v>
      </c>
      <c r="L12" s="204">
        <f>K12/B12*100</f>
        <v>1.5748031496062991</v>
      </c>
      <c r="M12" s="160">
        <v>3</v>
      </c>
      <c r="N12" s="204">
        <f t="shared" si="3"/>
        <v>2.3622047244094486</v>
      </c>
    </row>
    <row r="13" spans="1:256" ht="12.75" customHeight="1">
      <c r="A13" s="19" t="s">
        <v>3</v>
      </c>
      <c r="B13" s="201">
        <v>79</v>
      </c>
      <c r="C13" s="160">
        <v>1</v>
      </c>
      <c r="D13" s="160">
        <v>0</v>
      </c>
      <c r="E13" s="202" t="str">
        <f t="shared" si="4"/>
        <v xml:space="preserve">- </v>
      </c>
      <c r="F13" s="160">
        <v>21</v>
      </c>
      <c r="G13" s="160">
        <v>0</v>
      </c>
      <c r="H13" s="203">
        <f>'[1]【自動計算】区別（計）'!I21</f>
        <v>76</v>
      </c>
      <c r="I13" s="160">
        <v>0</v>
      </c>
      <c r="J13" s="204">
        <f t="shared" si="2"/>
        <v>0</v>
      </c>
      <c r="K13" s="205">
        <f>'[1]【自動計算】区別（計）'!I10</f>
        <v>0</v>
      </c>
      <c r="L13" s="204">
        <f t="shared" ref="L13:L25" si="5">K13/B13*100</f>
        <v>0</v>
      </c>
      <c r="M13" s="160">
        <v>0</v>
      </c>
      <c r="N13" s="204">
        <f t="shared" si="3"/>
        <v>0</v>
      </c>
      <c r="O13" s="206"/>
    </row>
    <row r="14" spans="1:256" ht="12.75" customHeight="1">
      <c r="A14" s="19" t="s">
        <v>67</v>
      </c>
      <c r="B14" s="201">
        <v>193</v>
      </c>
      <c r="C14" s="160">
        <v>0</v>
      </c>
      <c r="D14" s="160">
        <v>0</v>
      </c>
      <c r="E14" s="202" t="str">
        <f t="shared" si="4"/>
        <v xml:space="preserve">- </v>
      </c>
      <c r="F14" s="160">
        <v>7</v>
      </c>
      <c r="G14" s="160">
        <v>0</v>
      </c>
      <c r="H14" s="203">
        <f>'[1]【自動計算】区別（計）'!J21</f>
        <v>180</v>
      </c>
      <c r="I14" s="160">
        <v>1</v>
      </c>
      <c r="J14" s="204">
        <f t="shared" si="2"/>
        <v>0.5181347150259068</v>
      </c>
      <c r="K14" s="205">
        <f>'[1]【自動計算】区別（計）'!J10</f>
        <v>6</v>
      </c>
      <c r="L14" s="204">
        <f t="shared" si="5"/>
        <v>3.1088082901554404</v>
      </c>
      <c r="M14" s="160">
        <v>2</v>
      </c>
      <c r="N14" s="204">
        <f t="shared" si="3"/>
        <v>1.0362694300518136</v>
      </c>
    </row>
    <row r="15" spans="1:256" ht="12.75" customHeight="1">
      <c r="A15" s="19" t="s">
        <v>4</v>
      </c>
      <c r="B15" s="201">
        <v>180</v>
      </c>
      <c r="C15" s="160">
        <v>1</v>
      </c>
      <c r="D15" s="160">
        <v>0</v>
      </c>
      <c r="E15" s="202" t="str">
        <f t="shared" si="4"/>
        <v xml:space="preserve">- </v>
      </c>
      <c r="F15" s="160">
        <v>20</v>
      </c>
      <c r="G15" s="160">
        <v>0</v>
      </c>
      <c r="H15" s="203">
        <f>'[1]【自動計算】区別（計）'!K21</f>
        <v>164</v>
      </c>
      <c r="I15" s="160">
        <v>3</v>
      </c>
      <c r="J15" s="204">
        <f t="shared" si="2"/>
        <v>1.6666666666666667</v>
      </c>
      <c r="K15" s="205">
        <f>'[1]【自動計算】区別（計）'!K10</f>
        <v>6</v>
      </c>
      <c r="L15" s="204">
        <f t="shared" si="5"/>
        <v>3.3333333333333335</v>
      </c>
      <c r="M15" s="160">
        <v>2</v>
      </c>
      <c r="N15" s="204">
        <f t="shared" si="3"/>
        <v>1.1111111111111112</v>
      </c>
    </row>
    <row r="16" spans="1:256" ht="12.75" customHeight="1">
      <c r="A16" s="19" t="s">
        <v>62</v>
      </c>
      <c r="B16" s="201">
        <v>21</v>
      </c>
      <c r="C16" s="160">
        <v>2</v>
      </c>
      <c r="D16" s="160">
        <v>0</v>
      </c>
      <c r="E16" s="202" t="str">
        <f t="shared" si="4"/>
        <v xml:space="preserve">- </v>
      </c>
      <c r="F16" s="160">
        <v>3</v>
      </c>
      <c r="G16" s="160">
        <v>0</v>
      </c>
      <c r="H16" s="205">
        <f>'[1]【自動計算】区別（計）'!L21</f>
        <v>19</v>
      </c>
      <c r="I16" s="160">
        <v>0</v>
      </c>
      <c r="J16" s="204">
        <f t="shared" si="2"/>
        <v>0</v>
      </c>
      <c r="K16" s="203">
        <f>'[1]【自動計算】区別（計）'!L10</f>
        <v>0</v>
      </c>
      <c r="L16" s="204">
        <f t="shared" si="5"/>
        <v>0</v>
      </c>
      <c r="M16" s="160">
        <v>0</v>
      </c>
      <c r="N16" s="204">
        <f t="shared" si="3"/>
        <v>0</v>
      </c>
    </row>
    <row r="17" spans="1:14" ht="12.75" customHeight="1">
      <c r="A17" s="19" t="s">
        <v>63</v>
      </c>
      <c r="B17" s="201">
        <v>35</v>
      </c>
      <c r="C17" s="160">
        <v>0</v>
      </c>
      <c r="D17" s="160">
        <v>0</v>
      </c>
      <c r="E17" s="202" t="str">
        <f t="shared" si="4"/>
        <v xml:space="preserve">- </v>
      </c>
      <c r="F17" s="160">
        <v>3</v>
      </c>
      <c r="G17" s="160">
        <v>0</v>
      </c>
      <c r="H17" s="205">
        <f>'[1]【自動計算】区別（計）'!M21</f>
        <v>35</v>
      </c>
      <c r="I17" s="160">
        <v>0</v>
      </c>
      <c r="J17" s="204">
        <f t="shared" si="2"/>
        <v>0</v>
      </c>
      <c r="K17" s="203">
        <f>'[1]【自動計算】区別（計）'!M10</f>
        <v>0</v>
      </c>
      <c r="L17" s="204">
        <f t="shared" si="5"/>
        <v>0</v>
      </c>
      <c r="M17" s="160">
        <v>0</v>
      </c>
      <c r="N17" s="204">
        <f t="shared" si="3"/>
        <v>0</v>
      </c>
    </row>
    <row r="18" spans="1:14" ht="12.75" customHeight="1">
      <c r="A18" s="19" t="s">
        <v>68</v>
      </c>
      <c r="B18" s="201">
        <v>133</v>
      </c>
      <c r="C18" s="160">
        <v>0</v>
      </c>
      <c r="D18" s="160">
        <v>0</v>
      </c>
      <c r="E18" s="202" t="str">
        <f t="shared" si="4"/>
        <v xml:space="preserve">- </v>
      </c>
      <c r="F18" s="160">
        <v>8</v>
      </c>
      <c r="G18" s="160">
        <v>0</v>
      </c>
      <c r="H18" s="205">
        <f>'[1]【自動計算】区別（計）'!N21</f>
        <v>131</v>
      </c>
      <c r="I18" s="160">
        <v>0</v>
      </c>
      <c r="J18" s="204">
        <f t="shared" si="2"/>
        <v>0</v>
      </c>
      <c r="K18" s="203">
        <f>'[1]【自動計算】区別（計）'!N10</f>
        <v>1</v>
      </c>
      <c r="L18" s="204">
        <f t="shared" si="5"/>
        <v>0.75187969924812026</v>
      </c>
      <c r="M18" s="160">
        <v>2</v>
      </c>
      <c r="N18" s="204">
        <f t="shared" si="3"/>
        <v>1.5037593984962405</v>
      </c>
    </row>
    <row r="19" spans="1:14" ht="12.75" customHeight="1">
      <c r="A19" s="19" t="s">
        <v>69</v>
      </c>
      <c r="B19" s="201">
        <v>251</v>
      </c>
      <c r="C19" s="160">
        <v>0</v>
      </c>
      <c r="D19" s="160">
        <v>0</v>
      </c>
      <c r="E19" s="202" t="str">
        <f t="shared" si="4"/>
        <v xml:space="preserve">- </v>
      </c>
      <c r="F19" s="160">
        <v>0</v>
      </c>
      <c r="G19" s="160">
        <v>0</v>
      </c>
      <c r="H19" s="205">
        <f>'[1]【自動計算】区別（計）'!O21</f>
        <v>36</v>
      </c>
      <c r="I19" s="160">
        <v>1</v>
      </c>
      <c r="J19" s="204">
        <f t="shared" si="2"/>
        <v>0.39840637450199201</v>
      </c>
      <c r="K19" s="205">
        <f>'[1]【自動計算】区別（計）'!O10</f>
        <v>2</v>
      </c>
      <c r="L19" s="204">
        <f t="shared" si="5"/>
        <v>0.79681274900398402</v>
      </c>
      <c r="M19" s="160">
        <v>0</v>
      </c>
      <c r="N19" s="204">
        <f t="shared" si="3"/>
        <v>0</v>
      </c>
    </row>
    <row r="20" spans="1:14" ht="12.75" customHeight="1">
      <c r="A20" s="19" t="s">
        <v>5</v>
      </c>
      <c r="B20" s="201">
        <v>245</v>
      </c>
      <c r="C20" s="160">
        <v>0</v>
      </c>
      <c r="D20" s="160">
        <v>0</v>
      </c>
      <c r="E20" s="202" t="str">
        <f t="shared" si="4"/>
        <v xml:space="preserve">- </v>
      </c>
      <c r="F20" s="160">
        <v>46</v>
      </c>
      <c r="G20" s="160">
        <v>0</v>
      </c>
      <c r="H20" s="205">
        <f>'[1]【自動計算】区別（計）'!P21</f>
        <v>204</v>
      </c>
      <c r="I20" s="160">
        <v>3</v>
      </c>
      <c r="J20" s="204">
        <f t="shared" si="2"/>
        <v>1.2244897959183674</v>
      </c>
      <c r="K20" s="205">
        <f>'[1]【自動計算】区別（計）'!P10</f>
        <v>4</v>
      </c>
      <c r="L20" s="204">
        <f t="shared" si="5"/>
        <v>1.6326530612244898</v>
      </c>
      <c r="M20" s="160">
        <v>0</v>
      </c>
      <c r="N20" s="204">
        <f t="shared" si="3"/>
        <v>0</v>
      </c>
    </row>
    <row r="21" spans="1:14" ht="12.75" customHeight="1">
      <c r="A21" s="19" t="s">
        <v>6</v>
      </c>
      <c r="B21" s="201">
        <v>107</v>
      </c>
      <c r="C21" s="160">
        <v>0</v>
      </c>
      <c r="D21" s="160">
        <v>0</v>
      </c>
      <c r="E21" s="202" t="str">
        <f t="shared" si="4"/>
        <v xml:space="preserve">- </v>
      </c>
      <c r="F21" s="160">
        <v>67</v>
      </c>
      <c r="G21" s="160">
        <v>0</v>
      </c>
      <c r="H21" s="205">
        <f>'[1]【自動計算】区別（計）'!Q21</f>
        <v>40</v>
      </c>
      <c r="I21" s="160">
        <v>0</v>
      </c>
      <c r="J21" s="204">
        <f t="shared" si="2"/>
        <v>0</v>
      </c>
      <c r="K21" s="205">
        <f>'[1]【自動計算】区別（計）'!Q10</f>
        <v>0</v>
      </c>
      <c r="L21" s="204">
        <f t="shared" si="5"/>
        <v>0</v>
      </c>
      <c r="M21" s="160">
        <v>1</v>
      </c>
      <c r="N21" s="204">
        <f t="shared" si="3"/>
        <v>0.93457943925233633</v>
      </c>
    </row>
    <row r="22" spans="1:14" ht="12.75" customHeight="1">
      <c r="A22" s="19" t="s">
        <v>71</v>
      </c>
      <c r="B22" s="201">
        <v>76</v>
      </c>
      <c r="C22" s="160">
        <v>1</v>
      </c>
      <c r="D22" s="160">
        <v>0</v>
      </c>
      <c r="E22" s="202" t="str">
        <f t="shared" si="4"/>
        <v xml:space="preserve">- </v>
      </c>
      <c r="F22" s="160">
        <v>24</v>
      </c>
      <c r="G22" s="160">
        <v>0</v>
      </c>
      <c r="H22" s="205">
        <f>'[1]【自動計算】区別（計）'!R21</f>
        <v>50</v>
      </c>
      <c r="I22" s="160">
        <v>0</v>
      </c>
      <c r="J22" s="204">
        <f t="shared" si="2"/>
        <v>0</v>
      </c>
      <c r="K22" s="205">
        <f>'[1]【自動計算】区別（計）'!R10</f>
        <v>1</v>
      </c>
      <c r="L22" s="204">
        <f t="shared" si="5"/>
        <v>1.3157894736842104</v>
      </c>
      <c r="M22" s="160">
        <v>2</v>
      </c>
      <c r="N22" s="204">
        <f t="shared" si="3"/>
        <v>2.6315789473684208</v>
      </c>
    </row>
    <row r="23" spans="1:14" ht="12.75" customHeight="1">
      <c r="A23" s="19" t="s">
        <v>7</v>
      </c>
      <c r="B23" s="201">
        <v>104</v>
      </c>
      <c r="C23" s="160">
        <v>0</v>
      </c>
      <c r="D23" s="160">
        <v>0</v>
      </c>
      <c r="E23" s="202" t="str">
        <f t="shared" si="4"/>
        <v xml:space="preserve">- </v>
      </c>
      <c r="F23" s="160">
        <v>2</v>
      </c>
      <c r="G23" s="160">
        <v>0</v>
      </c>
      <c r="H23" s="205">
        <f>'[1]【自動計算】区別（計）'!S21</f>
        <v>104</v>
      </c>
      <c r="I23" s="160">
        <v>4</v>
      </c>
      <c r="J23" s="204">
        <f t="shared" si="2"/>
        <v>3.8461538461538463</v>
      </c>
      <c r="K23" s="205">
        <f>'[1]【自動計算】区別（計）'!S10</f>
        <v>8</v>
      </c>
      <c r="L23" s="204">
        <f t="shared" si="5"/>
        <v>7.6923076923076925</v>
      </c>
      <c r="M23" s="160">
        <v>0</v>
      </c>
      <c r="N23" s="204">
        <f t="shared" si="3"/>
        <v>0</v>
      </c>
    </row>
    <row r="24" spans="1:14" ht="12.75" customHeight="1">
      <c r="A24" s="19" t="s">
        <v>64</v>
      </c>
      <c r="B24" s="201">
        <v>107</v>
      </c>
      <c r="C24" s="160">
        <v>0</v>
      </c>
      <c r="D24" s="160">
        <v>0</v>
      </c>
      <c r="E24" s="202" t="str">
        <f t="shared" si="4"/>
        <v xml:space="preserve">- </v>
      </c>
      <c r="F24" s="160">
        <v>16</v>
      </c>
      <c r="G24" s="160">
        <v>0</v>
      </c>
      <c r="H24" s="205">
        <f>'[1]【自動計算】区別（計）'!T21</f>
        <v>91</v>
      </c>
      <c r="I24" s="160">
        <v>0</v>
      </c>
      <c r="J24" s="204">
        <f t="shared" si="2"/>
        <v>0</v>
      </c>
      <c r="K24" s="205">
        <f>'[1]【自動計算】区別（計）'!T10</f>
        <v>1</v>
      </c>
      <c r="L24" s="204">
        <f t="shared" si="5"/>
        <v>0.93457943925233633</v>
      </c>
      <c r="M24" s="160">
        <v>0</v>
      </c>
      <c r="N24" s="204">
        <f t="shared" si="3"/>
        <v>0</v>
      </c>
    </row>
    <row r="25" spans="1:14" ht="12.75" customHeight="1" thickBot="1">
      <c r="A25" s="95" t="s">
        <v>73</v>
      </c>
      <c r="B25" s="207">
        <v>158</v>
      </c>
      <c r="C25" s="208">
        <v>0</v>
      </c>
      <c r="D25" s="208">
        <v>0</v>
      </c>
      <c r="E25" s="209" t="str">
        <f t="shared" si="4"/>
        <v xml:space="preserve">- </v>
      </c>
      <c r="F25" s="208">
        <v>4</v>
      </c>
      <c r="G25" s="208">
        <v>0</v>
      </c>
      <c r="H25" s="210">
        <f>'[1]【自動計算】区別（計）'!U21</f>
        <v>154</v>
      </c>
      <c r="I25" s="208">
        <v>3</v>
      </c>
      <c r="J25" s="211">
        <f t="shared" si="2"/>
        <v>1.89873417721519</v>
      </c>
      <c r="K25" s="210">
        <f>'[1]【自動計算】区別（計）'!U10</f>
        <v>3</v>
      </c>
      <c r="L25" s="211">
        <f t="shared" si="5"/>
        <v>1.89873417721519</v>
      </c>
      <c r="M25" s="208">
        <v>0</v>
      </c>
      <c r="N25" s="211">
        <f t="shared" si="3"/>
        <v>0</v>
      </c>
    </row>
    <row r="26" spans="1:14" ht="12.75" customHeight="1">
      <c r="A26" s="6" t="s">
        <v>505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</row>
    <row r="27" spans="1:14" ht="12.75" customHeight="1">
      <c r="A27" s="6" t="s">
        <v>506</v>
      </c>
      <c r="B27" s="6"/>
      <c r="C27" s="6"/>
      <c r="D27" s="6"/>
      <c r="E27" s="6"/>
      <c r="F27" s="6"/>
      <c r="G27" s="6" t="s">
        <v>40</v>
      </c>
      <c r="H27" s="168"/>
      <c r="I27" s="6"/>
      <c r="J27" s="6"/>
      <c r="K27" s="6"/>
      <c r="L27" s="6"/>
      <c r="M27" s="6"/>
      <c r="N27" s="6"/>
    </row>
    <row r="28" spans="1:14" ht="12.75" customHeight="1">
      <c r="A28" s="6" t="s">
        <v>507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12.75" customHeight="1">
      <c r="A29" s="6" t="s">
        <v>508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12.75" customHeight="1">
      <c r="A30" s="4" t="s">
        <v>509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A31" s="6"/>
    </row>
  </sheetData>
  <mergeCells count="14">
    <mergeCell ref="B5:B6"/>
    <mergeCell ref="C3:E3"/>
    <mergeCell ref="I3:N3"/>
    <mergeCell ref="D5:D6"/>
    <mergeCell ref="E5:E6"/>
    <mergeCell ref="J5:J6"/>
    <mergeCell ref="L5:L6"/>
    <mergeCell ref="N5:N6"/>
    <mergeCell ref="M4:M8"/>
    <mergeCell ref="I5:I6"/>
    <mergeCell ref="G5:G6"/>
    <mergeCell ref="F5:F6"/>
    <mergeCell ref="C5:C6"/>
    <mergeCell ref="K5:K6"/>
  </mergeCells>
  <phoneticPr fontId="6"/>
  <pageMargins left="0.55118110236220474" right="0.19685039370078741" top="0.78740157480314965" bottom="0.43307086614173229" header="0.51181102362204722" footer="0.51181102362204722"/>
  <pageSetup paperSize="9" scale="11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</sheetPr>
  <dimension ref="A1:AMJ26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4.25" style="137" customWidth="1"/>
    <col min="2" max="4" width="12.5" style="137"/>
    <col min="5" max="5" width="13.625" style="137" customWidth="1"/>
    <col min="6" max="256" width="12.5" style="137"/>
    <col min="257" max="257" width="14.25" style="137" customWidth="1"/>
    <col min="258" max="260" width="12.5" style="137"/>
    <col min="261" max="261" width="13.625" style="137" customWidth="1"/>
    <col min="262" max="512" width="12.5" style="137"/>
    <col min="513" max="513" width="14.25" style="137" customWidth="1"/>
    <col min="514" max="516" width="12.5" style="137"/>
    <col min="517" max="517" width="13.625" style="137" customWidth="1"/>
    <col min="518" max="768" width="12.5" style="137"/>
    <col min="769" max="769" width="14.25" style="137" customWidth="1"/>
    <col min="770" max="772" width="12.5" style="137"/>
    <col min="773" max="773" width="13.625" style="137" customWidth="1"/>
    <col min="774" max="1024" width="12.5" style="137"/>
    <col min="1025" max="16384" width="12.5" style="1"/>
  </cols>
  <sheetData>
    <row r="1" spans="1:255" s="20" customFormat="1" ht="17.25" customHeight="1">
      <c r="A1" s="10" t="s">
        <v>510</v>
      </c>
    </row>
    <row r="2" spans="1:255" ht="13.5" customHeight="1" thickBot="1">
      <c r="A2" s="133" t="s">
        <v>12</v>
      </c>
      <c r="B2" s="133"/>
      <c r="C2" s="133"/>
      <c r="D2" s="133"/>
      <c r="E2" s="133"/>
      <c r="F2" s="133"/>
      <c r="H2" s="172" t="s">
        <v>496</v>
      </c>
    </row>
    <row r="3" spans="1:255" ht="17.25" customHeight="1" thickBot="1">
      <c r="A3" s="712" t="s">
        <v>41</v>
      </c>
      <c r="B3" s="706" t="s">
        <v>13</v>
      </c>
      <c r="C3" s="33" t="s">
        <v>42</v>
      </c>
      <c r="D3" s="33" t="s">
        <v>43</v>
      </c>
      <c r="E3" s="34" t="s">
        <v>44</v>
      </c>
      <c r="F3" s="713" t="s">
        <v>376</v>
      </c>
      <c r="G3" s="35" t="s">
        <v>45</v>
      </c>
      <c r="H3" s="692" t="s">
        <v>377</v>
      </c>
    </row>
    <row r="4" spans="1:255" ht="14.25" customHeight="1">
      <c r="A4" s="712"/>
      <c r="B4" s="706"/>
      <c r="C4" s="17" t="s">
        <v>14</v>
      </c>
      <c r="D4" s="17" t="s">
        <v>14</v>
      </c>
      <c r="E4" s="17" t="s">
        <v>46</v>
      </c>
      <c r="F4" s="713"/>
      <c r="G4" s="17" t="s">
        <v>47</v>
      </c>
      <c r="H4" s="692"/>
    </row>
    <row r="5" spans="1:255" ht="14.25" customHeight="1">
      <c r="A5" s="36" t="s">
        <v>59</v>
      </c>
      <c r="B5" s="212">
        <f>SUM(B6:B21)</f>
        <v>774</v>
      </c>
      <c r="C5" s="213">
        <f>SUM(C6:C21)</f>
        <v>25</v>
      </c>
      <c r="D5" s="213">
        <f t="shared" ref="D5" si="0">SUM(D6:D21)</f>
        <v>142</v>
      </c>
      <c r="E5" s="214">
        <f>SUM(E6:E21)</f>
        <v>550</v>
      </c>
      <c r="F5" s="215">
        <f>SUM(C5:E5)/B5*100</f>
        <v>92.63565891472868</v>
      </c>
      <c r="G5" s="214">
        <f>SUM(G6:G21)</f>
        <v>1</v>
      </c>
      <c r="H5" s="216">
        <f>G5/SUM(C5:E5)*100</f>
        <v>0.1394700139470014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</row>
    <row r="6" spans="1:255" ht="14.25" customHeight="1">
      <c r="A6" s="19" t="s">
        <v>61</v>
      </c>
      <c r="B6" s="217">
        <v>47</v>
      </c>
      <c r="C6" s="218">
        <v>2</v>
      </c>
      <c r="D6" s="218">
        <v>4</v>
      </c>
      <c r="E6" s="218">
        <v>42</v>
      </c>
      <c r="F6" s="219">
        <f>SUM(C6:E6)/B6*100</f>
        <v>102.12765957446808</v>
      </c>
      <c r="G6" s="218">
        <v>0</v>
      </c>
      <c r="H6" s="219">
        <f t="shared" ref="H6:H17" si="1">G6/SUM(C6:E6)*100</f>
        <v>0</v>
      </c>
    </row>
    <row r="7" spans="1:255" ht="14.25" customHeight="1">
      <c r="A7" s="19" t="s">
        <v>1</v>
      </c>
      <c r="B7" s="217">
        <v>17</v>
      </c>
      <c r="C7" s="218">
        <v>0</v>
      </c>
      <c r="D7" s="218">
        <v>3</v>
      </c>
      <c r="E7" s="218">
        <v>12</v>
      </c>
      <c r="F7" s="219">
        <f>SUM(C7:E7)/B7*100</f>
        <v>88.235294117647058</v>
      </c>
      <c r="G7" s="218">
        <v>0</v>
      </c>
      <c r="H7" s="219">
        <f t="shared" si="1"/>
        <v>0</v>
      </c>
    </row>
    <row r="8" spans="1:255" ht="14.25" customHeight="1">
      <c r="A8" s="19" t="s">
        <v>2</v>
      </c>
      <c r="B8" s="217">
        <v>48</v>
      </c>
      <c r="C8" s="218">
        <v>3</v>
      </c>
      <c r="D8" s="218">
        <v>7</v>
      </c>
      <c r="E8" s="218">
        <v>32</v>
      </c>
      <c r="F8" s="219">
        <f>SUM(C8:E8)/B8*100</f>
        <v>87.5</v>
      </c>
      <c r="G8" s="218">
        <v>0</v>
      </c>
      <c r="H8" s="219">
        <f t="shared" si="1"/>
        <v>0</v>
      </c>
    </row>
    <row r="9" spans="1:255" ht="14.25" customHeight="1">
      <c r="A9" s="19" t="s">
        <v>3</v>
      </c>
      <c r="B9" s="217">
        <v>62</v>
      </c>
      <c r="C9" s="218">
        <v>0</v>
      </c>
      <c r="D9" s="218">
        <v>20</v>
      </c>
      <c r="E9" s="218">
        <v>36</v>
      </c>
      <c r="F9" s="219">
        <f t="shared" ref="F9:F21" si="2">SUM(C9:E9)/B9*100</f>
        <v>90.322580645161281</v>
      </c>
      <c r="G9" s="218">
        <v>0</v>
      </c>
      <c r="H9" s="219">
        <f t="shared" si="1"/>
        <v>0</v>
      </c>
    </row>
    <row r="10" spans="1:255" ht="14.25" customHeight="1">
      <c r="A10" s="19" t="s">
        <v>67</v>
      </c>
      <c r="B10" s="217">
        <v>71</v>
      </c>
      <c r="C10" s="218">
        <v>2</v>
      </c>
      <c r="D10" s="218">
        <v>7</v>
      </c>
      <c r="E10" s="218">
        <v>61</v>
      </c>
      <c r="F10" s="219">
        <f t="shared" si="2"/>
        <v>98.591549295774655</v>
      </c>
      <c r="G10" s="218">
        <v>0</v>
      </c>
      <c r="H10" s="219">
        <f t="shared" si="1"/>
        <v>0</v>
      </c>
    </row>
    <row r="11" spans="1:255" ht="14.25" customHeight="1">
      <c r="A11" s="19" t="s">
        <v>4</v>
      </c>
      <c r="B11" s="217">
        <v>57</v>
      </c>
      <c r="C11" s="218">
        <v>15</v>
      </c>
      <c r="D11" s="218">
        <v>9</v>
      </c>
      <c r="E11" s="218">
        <v>32</v>
      </c>
      <c r="F11" s="219">
        <f t="shared" si="2"/>
        <v>98.245614035087712</v>
      </c>
      <c r="G11" s="218">
        <v>0</v>
      </c>
      <c r="H11" s="219">
        <f t="shared" si="1"/>
        <v>0</v>
      </c>
    </row>
    <row r="12" spans="1:255" ht="14.25" customHeight="1">
      <c r="A12" s="19" t="s">
        <v>62</v>
      </c>
      <c r="B12" s="217">
        <v>41</v>
      </c>
      <c r="C12" s="218">
        <v>0</v>
      </c>
      <c r="D12" s="218">
        <v>4</v>
      </c>
      <c r="E12" s="218">
        <v>36</v>
      </c>
      <c r="F12" s="219">
        <f t="shared" si="2"/>
        <v>97.560975609756099</v>
      </c>
      <c r="G12" s="218">
        <v>0</v>
      </c>
      <c r="H12" s="219">
        <f t="shared" si="1"/>
        <v>0</v>
      </c>
    </row>
    <row r="13" spans="1:255" ht="14.25" customHeight="1">
      <c r="A13" s="19" t="s">
        <v>63</v>
      </c>
      <c r="B13" s="217">
        <v>16</v>
      </c>
      <c r="C13" s="218">
        <v>0</v>
      </c>
      <c r="D13" s="218">
        <v>3</v>
      </c>
      <c r="E13" s="218">
        <v>12</v>
      </c>
      <c r="F13" s="219">
        <f t="shared" si="2"/>
        <v>93.75</v>
      </c>
      <c r="G13" s="218">
        <v>0</v>
      </c>
      <c r="H13" s="219">
        <f t="shared" si="1"/>
        <v>0</v>
      </c>
    </row>
    <row r="14" spans="1:255" ht="14.25" customHeight="1">
      <c r="A14" s="19" t="s">
        <v>68</v>
      </c>
      <c r="B14" s="217">
        <v>26</v>
      </c>
      <c r="C14" s="218">
        <v>0</v>
      </c>
      <c r="D14" s="218">
        <v>9</v>
      </c>
      <c r="E14" s="218">
        <v>14</v>
      </c>
      <c r="F14" s="219">
        <f t="shared" si="2"/>
        <v>88.461538461538453</v>
      </c>
      <c r="G14" s="218">
        <v>0</v>
      </c>
      <c r="H14" s="219">
        <f t="shared" si="1"/>
        <v>0</v>
      </c>
    </row>
    <row r="15" spans="1:255" ht="14.25" customHeight="1">
      <c r="A15" s="19" t="s">
        <v>69</v>
      </c>
      <c r="B15" s="217">
        <v>63</v>
      </c>
      <c r="C15" s="218">
        <v>0</v>
      </c>
      <c r="D15" s="218">
        <v>0</v>
      </c>
      <c r="E15" s="218">
        <v>54</v>
      </c>
      <c r="F15" s="219">
        <f t="shared" si="2"/>
        <v>85.714285714285708</v>
      </c>
      <c r="G15" s="218">
        <v>0</v>
      </c>
      <c r="H15" s="219">
        <f t="shared" si="1"/>
        <v>0</v>
      </c>
    </row>
    <row r="16" spans="1:255" ht="14.25" customHeight="1">
      <c r="A16" s="19" t="s">
        <v>5</v>
      </c>
      <c r="B16" s="217">
        <v>43</v>
      </c>
      <c r="C16" s="218">
        <v>0</v>
      </c>
      <c r="D16" s="218">
        <v>1</v>
      </c>
      <c r="E16" s="218">
        <v>32</v>
      </c>
      <c r="F16" s="219">
        <f t="shared" si="2"/>
        <v>76.744186046511629</v>
      </c>
      <c r="G16" s="218">
        <v>0</v>
      </c>
      <c r="H16" s="219">
        <f t="shared" si="1"/>
        <v>0</v>
      </c>
    </row>
    <row r="17" spans="1:14" ht="14.25" customHeight="1">
      <c r="A17" s="19" t="s">
        <v>6</v>
      </c>
      <c r="B17" s="217">
        <v>45</v>
      </c>
      <c r="C17" s="218">
        <v>0</v>
      </c>
      <c r="D17" s="218">
        <v>16</v>
      </c>
      <c r="E17" s="218">
        <v>26</v>
      </c>
      <c r="F17" s="219">
        <f t="shared" si="2"/>
        <v>93.333333333333329</v>
      </c>
      <c r="G17" s="218">
        <v>0</v>
      </c>
      <c r="H17" s="219">
        <f t="shared" si="1"/>
        <v>0</v>
      </c>
    </row>
    <row r="18" spans="1:14" ht="14.25" customHeight="1">
      <c r="A18" s="19" t="s">
        <v>71</v>
      </c>
      <c r="B18" s="217">
        <v>82</v>
      </c>
      <c r="C18" s="218">
        <v>0</v>
      </c>
      <c r="D18" s="218">
        <v>13</v>
      </c>
      <c r="E18" s="218">
        <v>61</v>
      </c>
      <c r="F18" s="219">
        <f t="shared" si="2"/>
        <v>90.243902439024396</v>
      </c>
      <c r="G18" s="218">
        <v>0</v>
      </c>
      <c r="H18" s="219">
        <f>G18/SUM(C18:E18)*100</f>
        <v>0</v>
      </c>
    </row>
    <row r="19" spans="1:14" ht="14.25" customHeight="1">
      <c r="A19" s="19" t="s">
        <v>7</v>
      </c>
      <c r="B19" s="217">
        <v>73</v>
      </c>
      <c r="C19" s="218">
        <v>0</v>
      </c>
      <c r="D19" s="218">
        <v>24</v>
      </c>
      <c r="E19" s="218">
        <v>46</v>
      </c>
      <c r="F19" s="219">
        <f t="shared" si="2"/>
        <v>95.890410958904098</v>
      </c>
      <c r="G19" s="218">
        <v>0</v>
      </c>
      <c r="H19" s="219">
        <f t="shared" ref="H19:H21" si="3">G19/SUM(C19:E19)*100</f>
        <v>0</v>
      </c>
    </row>
    <row r="20" spans="1:14" ht="14.25" customHeight="1">
      <c r="A20" s="19" t="s">
        <v>64</v>
      </c>
      <c r="B20" s="217">
        <v>35</v>
      </c>
      <c r="C20" s="218">
        <v>3</v>
      </c>
      <c r="D20" s="218">
        <v>5</v>
      </c>
      <c r="E20" s="218">
        <v>25</v>
      </c>
      <c r="F20" s="219">
        <f t="shared" si="2"/>
        <v>94.285714285714278</v>
      </c>
      <c r="G20" s="218">
        <v>1</v>
      </c>
      <c r="H20" s="219">
        <f t="shared" si="3"/>
        <v>3.0303030303030303</v>
      </c>
    </row>
    <row r="21" spans="1:14" ht="14.25" customHeight="1" thickBot="1">
      <c r="A21" s="95" t="s">
        <v>73</v>
      </c>
      <c r="B21" s="220">
        <v>48</v>
      </c>
      <c r="C21" s="221">
        <v>0</v>
      </c>
      <c r="D21" s="222">
        <v>17</v>
      </c>
      <c r="E21" s="221">
        <v>29</v>
      </c>
      <c r="F21" s="223">
        <f t="shared" si="2"/>
        <v>95.833333333333343</v>
      </c>
      <c r="G21" s="222">
        <v>0</v>
      </c>
      <c r="H21" s="223">
        <f t="shared" si="3"/>
        <v>0</v>
      </c>
    </row>
    <row r="22" spans="1:14" ht="15.75" customHeight="1">
      <c r="A22" s="6" t="s">
        <v>511</v>
      </c>
      <c r="B22" s="6"/>
      <c r="C22" s="6"/>
      <c r="D22" s="6"/>
      <c r="E22" s="6"/>
      <c r="F22" s="6"/>
      <c r="G22" s="6"/>
      <c r="H22" s="6"/>
    </row>
    <row r="23" spans="1:14" ht="15.75" customHeight="1">
      <c r="A23" s="6" t="s">
        <v>512</v>
      </c>
      <c r="B23" s="6"/>
      <c r="C23" s="6"/>
      <c r="D23" s="6"/>
      <c r="E23" s="6"/>
      <c r="F23" s="6"/>
      <c r="G23" s="6"/>
      <c r="H23" s="6"/>
    </row>
    <row r="24" spans="1:14" s="137" customFormat="1" ht="12.75" customHeight="1">
      <c r="A24" s="6" t="s">
        <v>513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5.75" customHeight="1">
      <c r="A25" s="6" t="s">
        <v>514</v>
      </c>
      <c r="B25" s="6"/>
      <c r="C25" s="6"/>
      <c r="D25" s="6"/>
      <c r="E25" s="6"/>
      <c r="F25" s="6"/>
      <c r="G25" s="6"/>
      <c r="H25" s="6"/>
    </row>
    <row r="26" spans="1:14">
      <c r="A26" s="6"/>
    </row>
  </sheetData>
  <mergeCells count="4">
    <mergeCell ref="A3:A4"/>
    <mergeCell ref="B3:B4"/>
    <mergeCell ref="F3:F4"/>
    <mergeCell ref="H3:H4"/>
  </mergeCells>
  <phoneticPr fontId="6"/>
  <pageMargins left="0.59055118110236227" right="0.59055118110236227" top="0.78740157480314965" bottom="0.43307086614173229" header="0.51181102362204722" footer="0.51181102362204722"/>
  <pageSetup paperSize="9" scale="11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AMJ25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2" width="6.75" style="137" customWidth="1"/>
    <col min="3" max="4" width="6.125" style="137" customWidth="1"/>
    <col min="5" max="28" width="5.25" style="137" customWidth="1"/>
    <col min="29" max="256" width="12.5" style="137"/>
    <col min="257" max="258" width="6.75" style="137" customWidth="1"/>
    <col min="259" max="260" width="6.125" style="137" customWidth="1"/>
    <col min="261" max="284" width="5.25" style="137" customWidth="1"/>
    <col min="285" max="512" width="12.5" style="137"/>
    <col min="513" max="514" width="6.75" style="137" customWidth="1"/>
    <col min="515" max="516" width="6.125" style="137" customWidth="1"/>
    <col min="517" max="540" width="5.25" style="137" customWidth="1"/>
    <col min="541" max="768" width="12.5" style="137"/>
    <col min="769" max="770" width="6.75" style="137" customWidth="1"/>
    <col min="771" max="772" width="6.125" style="137" customWidth="1"/>
    <col min="773" max="796" width="5.25" style="137" customWidth="1"/>
    <col min="797" max="1024" width="12.5" style="137"/>
    <col min="1025" max="16384" width="12.5" style="1"/>
  </cols>
  <sheetData>
    <row r="1" spans="1:253">
      <c r="A1" s="5" t="s">
        <v>515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</row>
    <row r="2" spans="1:253" ht="18" thickBot="1">
      <c r="A2" s="105" t="s">
        <v>12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54" t="s">
        <v>496</v>
      </c>
    </row>
    <row r="3" spans="1:253" ht="17.25" customHeight="1" thickBot="1">
      <c r="A3" s="714" t="s">
        <v>48</v>
      </c>
      <c r="B3" s="692" t="s">
        <v>382</v>
      </c>
      <c r="C3" s="692"/>
      <c r="D3" s="692"/>
      <c r="E3" s="706" t="s">
        <v>383</v>
      </c>
      <c r="F3" s="706"/>
      <c r="G3" s="706"/>
      <c r="H3" s="706"/>
      <c r="I3" s="706"/>
      <c r="J3" s="706"/>
      <c r="K3" s="692" t="s">
        <v>378</v>
      </c>
      <c r="L3" s="715"/>
      <c r="M3" s="715"/>
      <c r="N3" s="715"/>
      <c r="O3" s="715"/>
      <c r="P3" s="715"/>
      <c r="Q3" s="715"/>
      <c r="R3" s="715"/>
      <c r="S3" s="712"/>
      <c r="T3" s="715" t="s">
        <v>49</v>
      </c>
      <c r="U3" s="715"/>
      <c r="V3" s="715"/>
      <c r="W3" s="692" t="s">
        <v>386</v>
      </c>
      <c r="X3" s="692"/>
      <c r="Y3" s="692"/>
      <c r="Z3" s="692" t="s">
        <v>387</v>
      </c>
      <c r="AA3" s="692"/>
      <c r="AB3" s="692"/>
    </row>
    <row r="4" spans="1:253" ht="18" thickBot="1">
      <c r="A4" s="714"/>
      <c r="B4" s="692"/>
      <c r="C4" s="692"/>
      <c r="D4" s="692"/>
      <c r="E4" s="691" t="s">
        <v>384</v>
      </c>
      <c r="F4" s="691"/>
      <c r="G4" s="691"/>
      <c r="H4" s="691" t="s">
        <v>385</v>
      </c>
      <c r="I4" s="691"/>
      <c r="J4" s="691"/>
      <c r="K4" s="693" t="s">
        <v>379</v>
      </c>
      <c r="L4" s="693"/>
      <c r="M4" s="693"/>
      <c r="N4" s="693" t="s">
        <v>380</v>
      </c>
      <c r="O4" s="693"/>
      <c r="P4" s="691"/>
      <c r="Q4" s="716" t="s">
        <v>381</v>
      </c>
      <c r="R4" s="716"/>
      <c r="S4" s="716"/>
      <c r="T4" s="715"/>
      <c r="U4" s="715"/>
      <c r="V4" s="715"/>
      <c r="W4" s="692"/>
      <c r="X4" s="692"/>
      <c r="Y4" s="692"/>
      <c r="Z4" s="692"/>
      <c r="AA4" s="692"/>
      <c r="AB4" s="692"/>
    </row>
    <row r="5" spans="1:253">
      <c r="A5" s="714"/>
      <c r="B5" s="15" t="s">
        <v>50</v>
      </c>
      <c r="C5" s="15" t="s">
        <v>51</v>
      </c>
      <c r="D5" s="15" t="s">
        <v>52</v>
      </c>
      <c r="E5" s="15" t="s">
        <v>50</v>
      </c>
      <c r="F5" s="15" t="s">
        <v>51</v>
      </c>
      <c r="G5" s="15" t="s">
        <v>52</v>
      </c>
      <c r="H5" s="15" t="s">
        <v>50</v>
      </c>
      <c r="I5" s="15" t="s">
        <v>51</v>
      </c>
      <c r="J5" s="15" t="s">
        <v>52</v>
      </c>
      <c r="K5" s="15" t="s">
        <v>50</v>
      </c>
      <c r="L5" s="15" t="s">
        <v>51</v>
      </c>
      <c r="M5" s="15" t="s">
        <v>52</v>
      </c>
      <c r="N5" s="39" t="s">
        <v>50</v>
      </c>
      <c r="O5" s="39" t="s">
        <v>51</v>
      </c>
      <c r="P5" s="17" t="s">
        <v>52</v>
      </c>
      <c r="Q5" s="40" t="s">
        <v>50</v>
      </c>
      <c r="R5" s="41" t="s">
        <v>51</v>
      </c>
      <c r="S5" s="21" t="s">
        <v>52</v>
      </c>
      <c r="T5" s="41" t="s">
        <v>50</v>
      </c>
      <c r="U5" s="15" t="s">
        <v>51</v>
      </c>
      <c r="V5" s="15" t="s">
        <v>52</v>
      </c>
      <c r="W5" s="21" t="s">
        <v>50</v>
      </c>
      <c r="X5" s="15" t="s">
        <v>51</v>
      </c>
      <c r="Y5" s="15" t="s">
        <v>52</v>
      </c>
      <c r="Z5" s="15" t="s">
        <v>50</v>
      </c>
      <c r="AA5" s="15" t="s">
        <v>51</v>
      </c>
      <c r="AB5" s="15" t="s">
        <v>52</v>
      </c>
    </row>
    <row r="6" spans="1:253">
      <c r="A6" s="24" t="s">
        <v>59</v>
      </c>
      <c r="B6" s="162">
        <f t="shared" ref="B6:AB6" si="0">SUM(B7:B22)</f>
        <v>587</v>
      </c>
      <c r="C6" s="162">
        <f t="shared" si="0"/>
        <v>584</v>
      </c>
      <c r="D6" s="162">
        <f t="shared" si="0"/>
        <v>584</v>
      </c>
      <c r="E6" s="162">
        <f t="shared" si="0"/>
        <v>123</v>
      </c>
      <c r="F6" s="162">
        <f t="shared" si="0"/>
        <v>123</v>
      </c>
      <c r="G6" s="162">
        <f t="shared" si="0"/>
        <v>123</v>
      </c>
      <c r="H6" s="162">
        <f t="shared" si="0"/>
        <v>29</v>
      </c>
      <c r="I6" s="162">
        <f t="shared" si="0"/>
        <v>29</v>
      </c>
      <c r="J6" s="162">
        <f t="shared" si="0"/>
        <v>29</v>
      </c>
      <c r="K6" s="162">
        <f t="shared" si="0"/>
        <v>149</v>
      </c>
      <c r="L6" s="162">
        <f t="shared" si="0"/>
        <v>148</v>
      </c>
      <c r="M6" s="162">
        <f t="shared" si="0"/>
        <v>148</v>
      </c>
      <c r="N6" s="162">
        <f t="shared" si="0"/>
        <v>0</v>
      </c>
      <c r="O6" s="162">
        <f t="shared" si="0"/>
        <v>0</v>
      </c>
      <c r="P6" s="162">
        <f t="shared" si="0"/>
        <v>0</v>
      </c>
      <c r="Q6" s="162">
        <f t="shared" si="0"/>
        <v>2</v>
      </c>
      <c r="R6" s="162">
        <f t="shared" si="0"/>
        <v>2</v>
      </c>
      <c r="S6" s="162">
        <f t="shared" si="0"/>
        <v>2</v>
      </c>
      <c r="T6" s="162">
        <f t="shared" si="0"/>
        <v>227</v>
      </c>
      <c r="U6" s="162">
        <f t="shared" si="0"/>
        <v>226</v>
      </c>
      <c r="V6" s="162">
        <f t="shared" si="0"/>
        <v>226</v>
      </c>
      <c r="W6" s="162">
        <f t="shared" si="0"/>
        <v>53</v>
      </c>
      <c r="X6" s="162">
        <f t="shared" si="0"/>
        <v>52</v>
      </c>
      <c r="Y6" s="162">
        <f t="shared" si="0"/>
        <v>52</v>
      </c>
      <c r="Z6" s="162">
        <f t="shared" si="0"/>
        <v>4</v>
      </c>
      <c r="AA6" s="162">
        <f t="shared" si="0"/>
        <v>4</v>
      </c>
      <c r="AB6" s="162">
        <f t="shared" si="0"/>
        <v>4</v>
      </c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</row>
    <row r="7" spans="1:253">
      <c r="A7" s="25" t="s">
        <v>61</v>
      </c>
      <c r="B7" s="162">
        <v>39</v>
      </c>
      <c r="C7" s="162">
        <v>39</v>
      </c>
      <c r="D7" s="162">
        <v>39</v>
      </c>
      <c r="E7" s="224">
        <v>7</v>
      </c>
      <c r="F7" s="224">
        <v>7</v>
      </c>
      <c r="G7" s="224">
        <v>7</v>
      </c>
      <c r="H7" s="224">
        <v>2</v>
      </c>
      <c r="I7" s="224">
        <v>2</v>
      </c>
      <c r="J7" s="224">
        <v>2</v>
      </c>
      <c r="K7" s="224">
        <v>15</v>
      </c>
      <c r="L7" s="224">
        <v>15</v>
      </c>
      <c r="M7" s="224">
        <v>15</v>
      </c>
      <c r="N7" s="224">
        <v>0</v>
      </c>
      <c r="O7" s="224">
        <v>0</v>
      </c>
      <c r="P7" s="224">
        <v>0</v>
      </c>
      <c r="Q7" s="224">
        <v>0</v>
      </c>
      <c r="R7" s="224">
        <v>0</v>
      </c>
      <c r="S7" s="224">
        <v>0</v>
      </c>
      <c r="T7" s="224">
        <v>12</v>
      </c>
      <c r="U7" s="224">
        <v>12</v>
      </c>
      <c r="V7" s="224">
        <v>12</v>
      </c>
      <c r="W7" s="224">
        <v>3</v>
      </c>
      <c r="X7" s="224">
        <v>3</v>
      </c>
      <c r="Y7" s="224">
        <v>3</v>
      </c>
      <c r="Z7" s="224">
        <v>0</v>
      </c>
      <c r="AA7" s="224">
        <v>0</v>
      </c>
      <c r="AB7" s="224">
        <v>0</v>
      </c>
    </row>
    <row r="8" spans="1:253">
      <c r="A8" s="25" t="s">
        <v>1</v>
      </c>
      <c r="B8" s="162">
        <v>20</v>
      </c>
      <c r="C8" s="162">
        <v>20</v>
      </c>
      <c r="D8" s="162">
        <v>20</v>
      </c>
      <c r="E8" s="224">
        <v>8</v>
      </c>
      <c r="F8" s="224">
        <v>8</v>
      </c>
      <c r="G8" s="224">
        <v>8</v>
      </c>
      <c r="H8" s="224">
        <v>1</v>
      </c>
      <c r="I8" s="224">
        <v>1</v>
      </c>
      <c r="J8" s="224">
        <v>1</v>
      </c>
      <c r="K8" s="224">
        <v>5</v>
      </c>
      <c r="L8" s="224">
        <v>5</v>
      </c>
      <c r="M8" s="224">
        <v>5</v>
      </c>
      <c r="N8" s="224">
        <v>0</v>
      </c>
      <c r="O8" s="224">
        <v>0</v>
      </c>
      <c r="P8" s="224">
        <v>0</v>
      </c>
      <c r="Q8" s="224">
        <v>0</v>
      </c>
      <c r="R8" s="224">
        <v>0</v>
      </c>
      <c r="S8" s="224">
        <v>0</v>
      </c>
      <c r="T8" s="224">
        <v>6</v>
      </c>
      <c r="U8" s="224">
        <v>6</v>
      </c>
      <c r="V8" s="224">
        <v>6</v>
      </c>
      <c r="W8" s="224">
        <v>0</v>
      </c>
      <c r="X8" s="224">
        <v>0</v>
      </c>
      <c r="Y8" s="224">
        <v>0</v>
      </c>
      <c r="Z8" s="224">
        <v>0</v>
      </c>
      <c r="AA8" s="224">
        <v>0</v>
      </c>
      <c r="AB8" s="224">
        <v>0</v>
      </c>
    </row>
    <row r="9" spans="1:253">
      <c r="A9" s="25" t="s">
        <v>2</v>
      </c>
      <c r="B9" s="162">
        <v>33</v>
      </c>
      <c r="C9" s="162">
        <v>33</v>
      </c>
      <c r="D9" s="162">
        <v>33</v>
      </c>
      <c r="E9" s="224">
        <v>3</v>
      </c>
      <c r="F9" s="224">
        <v>3</v>
      </c>
      <c r="G9" s="224">
        <v>3</v>
      </c>
      <c r="H9" s="224">
        <v>0</v>
      </c>
      <c r="I9" s="224">
        <v>0</v>
      </c>
      <c r="J9" s="224">
        <v>0</v>
      </c>
      <c r="K9" s="224">
        <v>10</v>
      </c>
      <c r="L9" s="224">
        <v>10</v>
      </c>
      <c r="M9" s="224">
        <v>10</v>
      </c>
      <c r="N9" s="224">
        <v>0</v>
      </c>
      <c r="O9" s="224">
        <v>0</v>
      </c>
      <c r="P9" s="224">
        <v>0</v>
      </c>
      <c r="Q9" s="224">
        <v>0</v>
      </c>
      <c r="R9" s="224">
        <v>0</v>
      </c>
      <c r="S9" s="224">
        <v>0</v>
      </c>
      <c r="T9" s="224">
        <v>17</v>
      </c>
      <c r="U9" s="224">
        <v>17</v>
      </c>
      <c r="V9" s="224">
        <v>17</v>
      </c>
      <c r="W9" s="224">
        <v>1</v>
      </c>
      <c r="X9" s="224">
        <v>1</v>
      </c>
      <c r="Y9" s="224">
        <v>1</v>
      </c>
      <c r="Z9" s="224">
        <v>2</v>
      </c>
      <c r="AA9" s="224">
        <v>2</v>
      </c>
      <c r="AB9" s="224">
        <v>2</v>
      </c>
    </row>
    <row r="10" spans="1:253">
      <c r="A10" s="25" t="s">
        <v>3</v>
      </c>
      <c r="B10" s="162">
        <v>23</v>
      </c>
      <c r="C10" s="162">
        <v>23</v>
      </c>
      <c r="D10" s="162">
        <v>23</v>
      </c>
      <c r="E10" s="224">
        <v>4</v>
      </c>
      <c r="F10" s="224">
        <v>4</v>
      </c>
      <c r="G10" s="224">
        <v>4</v>
      </c>
      <c r="H10" s="224">
        <v>0</v>
      </c>
      <c r="I10" s="224">
        <v>0</v>
      </c>
      <c r="J10" s="224">
        <v>0</v>
      </c>
      <c r="K10" s="224">
        <v>10</v>
      </c>
      <c r="L10" s="224">
        <v>10</v>
      </c>
      <c r="M10" s="224">
        <v>10</v>
      </c>
      <c r="N10" s="224">
        <v>0</v>
      </c>
      <c r="O10" s="224">
        <v>0</v>
      </c>
      <c r="P10" s="224">
        <v>0</v>
      </c>
      <c r="Q10" s="224">
        <v>0</v>
      </c>
      <c r="R10" s="224">
        <v>0</v>
      </c>
      <c r="S10" s="224">
        <v>0</v>
      </c>
      <c r="T10" s="224">
        <v>8</v>
      </c>
      <c r="U10" s="224">
        <v>8</v>
      </c>
      <c r="V10" s="224">
        <v>8</v>
      </c>
      <c r="W10" s="224">
        <v>1</v>
      </c>
      <c r="X10" s="224">
        <v>1</v>
      </c>
      <c r="Y10" s="224">
        <v>1</v>
      </c>
      <c r="Z10" s="224">
        <v>0</v>
      </c>
      <c r="AA10" s="224">
        <v>0</v>
      </c>
      <c r="AB10" s="224">
        <v>0</v>
      </c>
    </row>
    <row r="11" spans="1:253">
      <c r="A11" s="25" t="s">
        <v>67</v>
      </c>
      <c r="B11" s="162">
        <v>41</v>
      </c>
      <c r="C11" s="162">
        <v>41</v>
      </c>
      <c r="D11" s="162">
        <v>41</v>
      </c>
      <c r="E11" s="224">
        <v>10</v>
      </c>
      <c r="F11" s="224">
        <v>10</v>
      </c>
      <c r="G11" s="224">
        <v>10</v>
      </c>
      <c r="H11" s="224">
        <v>0</v>
      </c>
      <c r="I11" s="224">
        <v>0</v>
      </c>
      <c r="J11" s="224">
        <v>0</v>
      </c>
      <c r="K11" s="224">
        <v>15</v>
      </c>
      <c r="L11" s="224">
        <v>15</v>
      </c>
      <c r="M11" s="224">
        <v>15</v>
      </c>
      <c r="N11" s="224">
        <v>0</v>
      </c>
      <c r="O11" s="224">
        <v>0</v>
      </c>
      <c r="P11" s="224">
        <v>0</v>
      </c>
      <c r="Q11" s="224">
        <v>0</v>
      </c>
      <c r="R11" s="224">
        <v>0</v>
      </c>
      <c r="S11" s="224">
        <v>0</v>
      </c>
      <c r="T11" s="224">
        <v>14</v>
      </c>
      <c r="U11" s="224">
        <v>14</v>
      </c>
      <c r="V11" s="224">
        <v>14</v>
      </c>
      <c r="W11" s="224">
        <v>2</v>
      </c>
      <c r="X11" s="224">
        <v>2</v>
      </c>
      <c r="Y11" s="224">
        <v>2</v>
      </c>
      <c r="Z11" s="224">
        <v>0</v>
      </c>
      <c r="AA11" s="224">
        <v>0</v>
      </c>
      <c r="AB11" s="224">
        <v>0</v>
      </c>
    </row>
    <row r="12" spans="1:253">
      <c r="A12" s="25" t="s">
        <v>4</v>
      </c>
      <c r="B12" s="162">
        <v>52</v>
      </c>
      <c r="C12" s="162">
        <v>52</v>
      </c>
      <c r="D12" s="162">
        <v>52</v>
      </c>
      <c r="E12" s="224">
        <v>6</v>
      </c>
      <c r="F12" s="224">
        <v>6</v>
      </c>
      <c r="G12" s="224">
        <v>6</v>
      </c>
      <c r="H12" s="224">
        <v>4</v>
      </c>
      <c r="I12" s="224">
        <v>4</v>
      </c>
      <c r="J12" s="224">
        <v>4</v>
      </c>
      <c r="K12" s="224">
        <v>33</v>
      </c>
      <c r="L12" s="224">
        <v>33</v>
      </c>
      <c r="M12" s="224">
        <v>33</v>
      </c>
      <c r="N12" s="224">
        <v>0</v>
      </c>
      <c r="O12" s="224">
        <v>0</v>
      </c>
      <c r="P12" s="224">
        <v>0</v>
      </c>
      <c r="Q12" s="224">
        <v>0</v>
      </c>
      <c r="R12" s="224">
        <v>0</v>
      </c>
      <c r="S12" s="224">
        <v>0</v>
      </c>
      <c r="T12" s="224">
        <v>7</v>
      </c>
      <c r="U12" s="224">
        <v>7</v>
      </c>
      <c r="V12" s="224">
        <v>7</v>
      </c>
      <c r="W12" s="224">
        <v>1</v>
      </c>
      <c r="X12" s="224">
        <v>1</v>
      </c>
      <c r="Y12" s="224">
        <v>1</v>
      </c>
      <c r="Z12" s="224">
        <v>1</v>
      </c>
      <c r="AA12" s="224">
        <v>1</v>
      </c>
      <c r="AB12" s="224">
        <v>1</v>
      </c>
    </row>
    <row r="13" spans="1:253">
      <c r="A13" s="25" t="s">
        <v>62</v>
      </c>
      <c r="B13" s="162">
        <v>27</v>
      </c>
      <c r="C13" s="162">
        <v>27</v>
      </c>
      <c r="D13" s="162">
        <v>27</v>
      </c>
      <c r="E13" s="224">
        <v>8</v>
      </c>
      <c r="F13" s="224">
        <v>8</v>
      </c>
      <c r="G13" s="224">
        <v>8</v>
      </c>
      <c r="H13" s="224">
        <v>2</v>
      </c>
      <c r="I13" s="224">
        <v>2</v>
      </c>
      <c r="J13" s="224">
        <v>2</v>
      </c>
      <c r="K13" s="224">
        <v>4</v>
      </c>
      <c r="L13" s="224">
        <v>4</v>
      </c>
      <c r="M13" s="224">
        <v>4</v>
      </c>
      <c r="N13" s="224">
        <v>0</v>
      </c>
      <c r="O13" s="224">
        <v>0</v>
      </c>
      <c r="P13" s="224">
        <v>0</v>
      </c>
      <c r="Q13" s="224">
        <v>0</v>
      </c>
      <c r="R13" s="224">
        <v>0</v>
      </c>
      <c r="S13" s="224">
        <v>0</v>
      </c>
      <c r="T13" s="224">
        <v>11</v>
      </c>
      <c r="U13" s="224">
        <v>11</v>
      </c>
      <c r="V13" s="224">
        <v>11</v>
      </c>
      <c r="W13" s="224">
        <v>2</v>
      </c>
      <c r="X13" s="224">
        <v>2</v>
      </c>
      <c r="Y13" s="224">
        <v>2</v>
      </c>
      <c r="Z13" s="224">
        <v>0</v>
      </c>
      <c r="AA13" s="224">
        <v>0</v>
      </c>
      <c r="AB13" s="224">
        <v>0</v>
      </c>
    </row>
    <row r="14" spans="1:253">
      <c r="A14" s="25" t="s">
        <v>63</v>
      </c>
      <c r="B14" s="162">
        <v>14</v>
      </c>
      <c r="C14" s="162">
        <v>14</v>
      </c>
      <c r="D14" s="162">
        <v>14</v>
      </c>
      <c r="E14" s="224">
        <v>4</v>
      </c>
      <c r="F14" s="224">
        <v>4</v>
      </c>
      <c r="G14" s="224">
        <v>4</v>
      </c>
      <c r="H14" s="224">
        <v>1</v>
      </c>
      <c r="I14" s="224">
        <v>1</v>
      </c>
      <c r="J14" s="224">
        <v>1</v>
      </c>
      <c r="K14" s="224">
        <v>1</v>
      </c>
      <c r="L14" s="224">
        <v>1</v>
      </c>
      <c r="M14" s="224">
        <v>1</v>
      </c>
      <c r="N14" s="224">
        <v>0</v>
      </c>
      <c r="O14" s="224">
        <v>0</v>
      </c>
      <c r="P14" s="224">
        <v>0</v>
      </c>
      <c r="Q14" s="224">
        <v>0</v>
      </c>
      <c r="R14" s="224">
        <v>0</v>
      </c>
      <c r="S14" s="224">
        <v>0</v>
      </c>
      <c r="T14" s="224">
        <v>8</v>
      </c>
      <c r="U14" s="224">
        <v>8</v>
      </c>
      <c r="V14" s="224">
        <v>8</v>
      </c>
      <c r="W14" s="224">
        <v>0</v>
      </c>
      <c r="X14" s="224">
        <v>0</v>
      </c>
      <c r="Y14" s="224">
        <v>0</v>
      </c>
      <c r="Z14" s="224">
        <v>0</v>
      </c>
      <c r="AA14" s="224">
        <v>0</v>
      </c>
      <c r="AB14" s="224">
        <v>0</v>
      </c>
    </row>
    <row r="15" spans="1:253">
      <c r="A15" s="25" t="s">
        <v>68</v>
      </c>
      <c r="B15" s="162">
        <v>17</v>
      </c>
      <c r="C15" s="162">
        <v>17</v>
      </c>
      <c r="D15" s="162">
        <v>17</v>
      </c>
      <c r="E15" s="224">
        <v>4</v>
      </c>
      <c r="F15" s="224">
        <v>4</v>
      </c>
      <c r="G15" s="224">
        <v>4</v>
      </c>
      <c r="H15" s="224">
        <v>1</v>
      </c>
      <c r="I15" s="224">
        <v>1</v>
      </c>
      <c r="J15" s="224">
        <v>1</v>
      </c>
      <c r="K15" s="224">
        <v>5</v>
      </c>
      <c r="L15" s="224">
        <v>5</v>
      </c>
      <c r="M15" s="224">
        <v>5</v>
      </c>
      <c r="N15" s="224">
        <v>0</v>
      </c>
      <c r="O15" s="224">
        <v>0</v>
      </c>
      <c r="P15" s="224">
        <v>0</v>
      </c>
      <c r="Q15" s="224">
        <v>0</v>
      </c>
      <c r="R15" s="224">
        <v>0</v>
      </c>
      <c r="S15" s="224">
        <v>0</v>
      </c>
      <c r="T15" s="224">
        <v>6</v>
      </c>
      <c r="U15" s="224">
        <v>6</v>
      </c>
      <c r="V15" s="224">
        <v>6</v>
      </c>
      <c r="W15" s="224">
        <v>1</v>
      </c>
      <c r="X15" s="224">
        <v>1</v>
      </c>
      <c r="Y15" s="224">
        <v>1</v>
      </c>
      <c r="Z15" s="224">
        <v>0</v>
      </c>
      <c r="AA15" s="224">
        <v>0</v>
      </c>
      <c r="AB15" s="224">
        <v>0</v>
      </c>
    </row>
    <row r="16" spans="1:253">
      <c r="A16" s="25" t="s">
        <v>69</v>
      </c>
      <c r="B16" s="162">
        <v>82</v>
      </c>
      <c r="C16" s="162">
        <v>82</v>
      </c>
      <c r="D16" s="162">
        <v>82</v>
      </c>
      <c r="E16" s="224">
        <v>19</v>
      </c>
      <c r="F16" s="224">
        <v>19</v>
      </c>
      <c r="G16" s="224">
        <v>19</v>
      </c>
      <c r="H16" s="224">
        <v>4</v>
      </c>
      <c r="I16" s="224">
        <v>4</v>
      </c>
      <c r="J16" s="224">
        <v>4</v>
      </c>
      <c r="K16" s="224">
        <v>18</v>
      </c>
      <c r="L16" s="224">
        <v>18</v>
      </c>
      <c r="M16" s="224">
        <v>18</v>
      </c>
      <c r="N16" s="224">
        <v>0</v>
      </c>
      <c r="O16" s="224">
        <v>0</v>
      </c>
      <c r="P16" s="224">
        <v>0</v>
      </c>
      <c r="Q16" s="224">
        <v>0</v>
      </c>
      <c r="R16" s="224">
        <v>0</v>
      </c>
      <c r="S16" s="224">
        <v>0</v>
      </c>
      <c r="T16" s="224">
        <v>31</v>
      </c>
      <c r="U16" s="224">
        <v>31</v>
      </c>
      <c r="V16" s="224">
        <v>31</v>
      </c>
      <c r="W16" s="224">
        <v>10</v>
      </c>
      <c r="X16" s="224">
        <v>10</v>
      </c>
      <c r="Y16" s="224">
        <v>10</v>
      </c>
      <c r="Z16" s="224">
        <v>0</v>
      </c>
      <c r="AA16" s="224">
        <v>0</v>
      </c>
      <c r="AB16" s="224">
        <v>0</v>
      </c>
    </row>
    <row r="17" spans="1:28">
      <c r="A17" s="25" t="s">
        <v>5</v>
      </c>
      <c r="B17" s="162">
        <v>52</v>
      </c>
      <c r="C17" s="162">
        <v>50</v>
      </c>
      <c r="D17" s="162">
        <v>50</v>
      </c>
      <c r="E17" s="224">
        <v>6</v>
      </c>
      <c r="F17" s="224">
        <v>6</v>
      </c>
      <c r="G17" s="224">
        <v>6</v>
      </c>
      <c r="H17" s="224">
        <v>3</v>
      </c>
      <c r="I17" s="224">
        <v>3</v>
      </c>
      <c r="J17" s="224">
        <v>3</v>
      </c>
      <c r="K17" s="224">
        <v>6</v>
      </c>
      <c r="L17" s="224">
        <v>6</v>
      </c>
      <c r="M17" s="224">
        <v>6</v>
      </c>
      <c r="N17" s="224">
        <v>0</v>
      </c>
      <c r="O17" s="224">
        <v>0</v>
      </c>
      <c r="P17" s="224">
        <v>0</v>
      </c>
      <c r="Q17" s="224">
        <v>0</v>
      </c>
      <c r="R17" s="224">
        <v>0</v>
      </c>
      <c r="S17" s="224">
        <v>0</v>
      </c>
      <c r="T17" s="224">
        <v>23</v>
      </c>
      <c r="U17" s="224">
        <v>22</v>
      </c>
      <c r="V17" s="224">
        <v>22</v>
      </c>
      <c r="W17" s="224">
        <v>13</v>
      </c>
      <c r="X17" s="224">
        <v>12</v>
      </c>
      <c r="Y17" s="224">
        <v>12</v>
      </c>
      <c r="Z17" s="224">
        <v>1</v>
      </c>
      <c r="AA17" s="224">
        <v>1</v>
      </c>
      <c r="AB17" s="224">
        <v>1</v>
      </c>
    </row>
    <row r="18" spans="1:28">
      <c r="A18" s="25" t="s">
        <v>6</v>
      </c>
      <c r="B18" s="162">
        <v>38</v>
      </c>
      <c r="C18" s="162">
        <v>37</v>
      </c>
      <c r="D18" s="162">
        <v>37</v>
      </c>
      <c r="E18" s="224">
        <v>9</v>
      </c>
      <c r="F18" s="224">
        <v>9</v>
      </c>
      <c r="G18" s="224">
        <v>9</v>
      </c>
      <c r="H18" s="224">
        <v>4</v>
      </c>
      <c r="I18" s="224">
        <v>4</v>
      </c>
      <c r="J18" s="224">
        <v>4</v>
      </c>
      <c r="K18" s="224">
        <v>4</v>
      </c>
      <c r="L18" s="224">
        <v>3</v>
      </c>
      <c r="M18" s="224">
        <v>3</v>
      </c>
      <c r="N18" s="224">
        <v>0</v>
      </c>
      <c r="O18" s="224">
        <v>0</v>
      </c>
      <c r="P18" s="224">
        <v>0</v>
      </c>
      <c r="Q18" s="224">
        <v>0</v>
      </c>
      <c r="R18" s="224">
        <v>0</v>
      </c>
      <c r="S18" s="224">
        <v>0</v>
      </c>
      <c r="T18" s="224">
        <v>17</v>
      </c>
      <c r="U18" s="224">
        <v>17</v>
      </c>
      <c r="V18" s="224">
        <v>17</v>
      </c>
      <c r="W18" s="224">
        <v>4</v>
      </c>
      <c r="X18" s="224">
        <v>4</v>
      </c>
      <c r="Y18" s="224">
        <v>4</v>
      </c>
      <c r="Z18" s="224">
        <v>0</v>
      </c>
      <c r="AA18" s="224">
        <v>0</v>
      </c>
      <c r="AB18" s="224">
        <v>0</v>
      </c>
    </row>
    <row r="19" spans="1:28">
      <c r="A19" s="25" t="s">
        <v>71</v>
      </c>
      <c r="B19" s="162">
        <v>40</v>
      </c>
      <c r="C19" s="162">
        <v>40</v>
      </c>
      <c r="D19" s="162">
        <v>40</v>
      </c>
      <c r="E19" s="224">
        <v>7</v>
      </c>
      <c r="F19" s="224">
        <v>7</v>
      </c>
      <c r="G19" s="224">
        <v>7</v>
      </c>
      <c r="H19" s="224">
        <v>4</v>
      </c>
      <c r="I19" s="224">
        <v>4</v>
      </c>
      <c r="J19" s="224">
        <v>4</v>
      </c>
      <c r="K19" s="224">
        <v>6</v>
      </c>
      <c r="L19" s="224">
        <v>6</v>
      </c>
      <c r="M19" s="224">
        <v>6</v>
      </c>
      <c r="N19" s="224">
        <v>0</v>
      </c>
      <c r="O19" s="224">
        <v>0</v>
      </c>
      <c r="P19" s="224">
        <v>0</v>
      </c>
      <c r="Q19" s="224">
        <v>0</v>
      </c>
      <c r="R19" s="224">
        <v>0</v>
      </c>
      <c r="S19" s="224">
        <v>0</v>
      </c>
      <c r="T19" s="224">
        <v>19</v>
      </c>
      <c r="U19" s="224">
        <v>19</v>
      </c>
      <c r="V19" s="224">
        <v>19</v>
      </c>
      <c r="W19" s="224">
        <v>4</v>
      </c>
      <c r="X19" s="224">
        <v>4</v>
      </c>
      <c r="Y19" s="224">
        <v>4</v>
      </c>
      <c r="Z19" s="224">
        <v>0</v>
      </c>
      <c r="AA19" s="224">
        <v>0</v>
      </c>
      <c r="AB19" s="224">
        <v>0</v>
      </c>
    </row>
    <row r="20" spans="1:28">
      <c r="A20" s="25" t="s">
        <v>7</v>
      </c>
      <c r="B20" s="162">
        <v>59</v>
      </c>
      <c r="C20" s="162">
        <v>59</v>
      </c>
      <c r="D20" s="162">
        <v>59</v>
      </c>
      <c r="E20" s="224">
        <v>15</v>
      </c>
      <c r="F20" s="224">
        <v>15</v>
      </c>
      <c r="G20" s="224">
        <v>15</v>
      </c>
      <c r="H20" s="224">
        <v>2</v>
      </c>
      <c r="I20" s="224">
        <v>2</v>
      </c>
      <c r="J20" s="224">
        <v>2</v>
      </c>
      <c r="K20" s="224">
        <v>6</v>
      </c>
      <c r="L20" s="224">
        <v>6</v>
      </c>
      <c r="M20" s="224">
        <v>6</v>
      </c>
      <c r="N20" s="224">
        <v>0</v>
      </c>
      <c r="O20" s="224">
        <v>0</v>
      </c>
      <c r="P20" s="224">
        <v>0</v>
      </c>
      <c r="Q20" s="224">
        <v>2</v>
      </c>
      <c r="R20" s="224">
        <v>2</v>
      </c>
      <c r="S20" s="224">
        <v>2</v>
      </c>
      <c r="T20" s="224">
        <v>29</v>
      </c>
      <c r="U20" s="224">
        <v>29</v>
      </c>
      <c r="V20" s="224">
        <v>29</v>
      </c>
      <c r="W20" s="224">
        <v>5</v>
      </c>
      <c r="X20" s="224">
        <v>5</v>
      </c>
      <c r="Y20" s="224">
        <v>5</v>
      </c>
      <c r="Z20" s="224">
        <v>0</v>
      </c>
      <c r="AA20" s="224">
        <v>0</v>
      </c>
      <c r="AB20" s="224">
        <v>0</v>
      </c>
    </row>
    <row r="21" spans="1:28">
      <c r="A21" s="25" t="s">
        <v>64</v>
      </c>
      <c r="B21" s="162">
        <v>26</v>
      </c>
      <c r="C21" s="162">
        <v>26</v>
      </c>
      <c r="D21" s="162">
        <v>26</v>
      </c>
      <c r="E21" s="224">
        <v>4</v>
      </c>
      <c r="F21" s="224">
        <v>4</v>
      </c>
      <c r="G21" s="224">
        <v>4</v>
      </c>
      <c r="H21" s="224">
        <v>1</v>
      </c>
      <c r="I21" s="224">
        <v>1</v>
      </c>
      <c r="J21" s="224">
        <v>1</v>
      </c>
      <c r="K21" s="224">
        <v>3</v>
      </c>
      <c r="L21" s="224">
        <v>3</v>
      </c>
      <c r="M21" s="224">
        <v>3</v>
      </c>
      <c r="N21" s="224">
        <v>0</v>
      </c>
      <c r="O21" s="224">
        <v>0</v>
      </c>
      <c r="P21" s="224">
        <v>0</v>
      </c>
      <c r="Q21" s="224">
        <v>0</v>
      </c>
      <c r="R21" s="224">
        <v>0</v>
      </c>
      <c r="S21" s="224">
        <v>0</v>
      </c>
      <c r="T21" s="224">
        <v>12</v>
      </c>
      <c r="U21" s="224">
        <v>12</v>
      </c>
      <c r="V21" s="224">
        <v>12</v>
      </c>
      <c r="W21" s="224">
        <v>6</v>
      </c>
      <c r="X21" s="224">
        <v>6</v>
      </c>
      <c r="Y21" s="224">
        <v>6</v>
      </c>
      <c r="Z21" s="224">
        <v>0</v>
      </c>
      <c r="AA21" s="224">
        <v>0</v>
      </c>
      <c r="AB21" s="224">
        <v>0</v>
      </c>
    </row>
    <row r="22" spans="1:28" ht="18" thickBot="1">
      <c r="A22" s="26" t="s">
        <v>73</v>
      </c>
      <c r="B22" s="225">
        <v>24</v>
      </c>
      <c r="C22" s="226">
        <v>24</v>
      </c>
      <c r="D22" s="226">
        <v>24</v>
      </c>
      <c r="E22" s="227">
        <v>9</v>
      </c>
      <c r="F22" s="227">
        <v>9</v>
      </c>
      <c r="G22" s="227">
        <v>9</v>
      </c>
      <c r="H22" s="227">
        <v>0</v>
      </c>
      <c r="I22" s="227">
        <v>0</v>
      </c>
      <c r="J22" s="227">
        <v>0</v>
      </c>
      <c r="K22" s="227">
        <v>8</v>
      </c>
      <c r="L22" s="227">
        <v>8</v>
      </c>
      <c r="M22" s="227">
        <v>8</v>
      </c>
      <c r="N22" s="227">
        <v>0</v>
      </c>
      <c r="O22" s="227">
        <v>0</v>
      </c>
      <c r="P22" s="227">
        <v>0</v>
      </c>
      <c r="Q22" s="227">
        <v>0</v>
      </c>
      <c r="R22" s="227">
        <v>0</v>
      </c>
      <c r="S22" s="227">
        <v>0</v>
      </c>
      <c r="T22" s="227">
        <v>7</v>
      </c>
      <c r="U22" s="227">
        <v>7</v>
      </c>
      <c r="V22" s="227">
        <v>7</v>
      </c>
      <c r="W22" s="227">
        <v>0</v>
      </c>
      <c r="X22" s="227">
        <v>0</v>
      </c>
      <c r="Y22" s="227">
        <v>0</v>
      </c>
      <c r="Z22" s="227">
        <v>0</v>
      </c>
      <c r="AA22" s="227">
        <v>0</v>
      </c>
      <c r="AB22" s="227">
        <v>0</v>
      </c>
    </row>
    <row r="23" spans="1:28" ht="6.75" customHeight="1">
      <c r="A23" s="137" t="s">
        <v>12</v>
      </c>
    </row>
    <row r="24" spans="1:28" ht="17.2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</row>
    <row r="25" spans="1:28" ht="21.7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  <c r="U25" s="43"/>
      <c r="V25" s="43"/>
      <c r="W25" s="43"/>
      <c r="X25" s="43"/>
      <c r="Y25" s="43"/>
      <c r="Z25" s="43"/>
      <c r="AA25" s="43"/>
      <c r="AB25" s="43"/>
    </row>
  </sheetData>
  <mergeCells count="12">
    <mergeCell ref="W3:Y4"/>
    <mergeCell ref="Z3:AB4"/>
    <mergeCell ref="E4:G4"/>
    <mergeCell ref="H4:J4"/>
    <mergeCell ref="K4:M4"/>
    <mergeCell ref="N4:P4"/>
    <mergeCell ref="Q4:S4"/>
    <mergeCell ref="A3:A5"/>
    <mergeCell ref="B3:D4"/>
    <mergeCell ref="E3:J3"/>
    <mergeCell ref="K3:S3"/>
    <mergeCell ref="T3:V4"/>
  </mergeCells>
  <phoneticPr fontId="6"/>
  <pageMargins left="0.78740157480314965" right="0.78740157480314965" top="0.78740157480314965" bottom="0.55118110236220474" header="0.51181102362204722" footer="0.51181102362204722"/>
  <pageSetup paperSize="9" scale="8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</sheetPr>
  <dimension ref="A1:AMJ27"/>
  <sheetViews>
    <sheetView showGridLines="0" view="pageBreakPreview" zoomScaleNormal="100" workbookViewId="0">
      <selection activeCell="L18" sqref="L18"/>
    </sheetView>
  </sheetViews>
  <sheetFormatPr defaultColWidth="9" defaultRowHeight="13.5"/>
  <cols>
    <col min="1" max="1" width="29.125" style="230" customWidth="1"/>
    <col min="2" max="3" width="11.125" style="230" customWidth="1"/>
    <col min="4" max="4" width="15.25" style="230" customWidth="1"/>
    <col min="5" max="5" width="15.375" style="230" customWidth="1"/>
    <col min="6" max="6" width="14.75" style="230" customWidth="1"/>
    <col min="7" max="7" width="9" style="230"/>
    <col min="8" max="9" width="11.625" style="230" customWidth="1"/>
    <col min="10" max="256" width="9" style="230"/>
    <col min="257" max="257" width="29.125" style="230" customWidth="1"/>
    <col min="258" max="259" width="11.125" style="230" customWidth="1"/>
    <col min="260" max="260" width="15.25" style="230" customWidth="1"/>
    <col min="261" max="261" width="15.375" style="230" customWidth="1"/>
    <col min="262" max="262" width="14.75" style="230" customWidth="1"/>
    <col min="263" max="263" width="9" style="230"/>
    <col min="264" max="265" width="11.625" style="230" customWidth="1"/>
    <col min="266" max="512" width="9" style="230"/>
    <col min="513" max="513" width="29.125" style="230" customWidth="1"/>
    <col min="514" max="515" width="11.125" style="230" customWidth="1"/>
    <col min="516" max="516" width="15.25" style="230" customWidth="1"/>
    <col min="517" max="517" width="15.375" style="230" customWidth="1"/>
    <col min="518" max="518" width="14.75" style="230" customWidth="1"/>
    <col min="519" max="519" width="9" style="230"/>
    <col min="520" max="521" width="11.625" style="230" customWidth="1"/>
    <col min="522" max="768" width="9" style="230"/>
    <col min="769" max="769" width="29.125" style="230" customWidth="1"/>
    <col min="770" max="771" width="11.125" style="230" customWidth="1"/>
    <col min="772" max="772" width="15.25" style="230" customWidth="1"/>
    <col min="773" max="773" width="15.375" style="230" customWidth="1"/>
    <col min="774" max="774" width="14.75" style="230" customWidth="1"/>
    <col min="775" max="775" width="9" style="230"/>
    <col min="776" max="777" width="11.625" style="230" customWidth="1"/>
    <col min="778" max="1024" width="9" style="230"/>
    <col min="1025" max="16384" width="9" style="1"/>
  </cols>
  <sheetData>
    <row r="1" spans="1:6" ht="17.25" customHeight="1">
      <c r="A1" s="228" t="s">
        <v>516</v>
      </c>
      <c r="B1" s="229"/>
    </row>
    <row r="2" spans="1:6" ht="14.25" thickBot="1">
      <c r="F2" s="231" t="s">
        <v>496</v>
      </c>
    </row>
    <row r="3" spans="1:6" ht="27.75" thickBot="1">
      <c r="A3" s="717" t="s">
        <v>53</v>
      </c>
      <c r="B3" s="44" t="s">
        <v>54</v>
      </c>
      <c r="C3" s="45" t="s">
        <v>55</v>
      </c>
      <c r="D3" s="46" t="s">
        <v>56</v>
      </c>
      <c r="E3" s="47" t="s">
        <v>57</v>
      </c>
      <c r="F3" s="48" t="s">
        <v>58</v>
      </c>
    </row>
    <row r="4" spans="1:6" ht="14.25">
      <c r="A4" s="717"/>
      <c r="B4" s="49" t="s">
        <v>59</v>
      </c>
      <c r="C4" s="232">
        <f>SUM(C9,C14,C19,C24)</f>
        <v>949</v>
      </c>
      <c r="D4" s="232">
        <f>SUM(D5:D24)</f>
        <v>96</v>
      </c>
      <c r="E4" s="233">
        <f>C4/D4</f>
        <v>9.8854166666666661</v>
      </c>
      <c r="F4" s="234">
        <f>SUM(F5:F24)</f>
        <v>553</v>
      </c>
    </row>
    <row r="5" spans="1:6" ht="14.25" customHeight="1">
      <c r="A5" s="718" t="s">
        <v>60</v>
      </c>
      <c r="B5" s="50" t="s">
        <v>61</v>
      </c>
      <c r="C5" s="235">
        <v>82</v>
      </c>
      <c r="D5" s="719">
        <v>24</v>
      </c>
      <c r="E5" s="722">
        <f>C9/D5</f>
        <v>8.75</v>
      </c>
      <c r="F5" s="725">
        <v>140</v>
      </c>
    </row>
    <row r="6" spans="1:6" ht="14.25">
      <c r="A6" s="718"/>
      <c r="B6" s="51" t="s">
        <v>62</v>
      </c>
      <c r="C6" s="236">
        <v>41</v>
      </c>
      <c r="D6" s="720"/>
      <c r="E6" s="723"/>
      <c r="F6" s="726"/>
    </row>
    <row r="7" spans="1:6" ht="14.25">
      <c r="A7" s="718"/>
      <c r="B7" s="51" t="s">
        <v>63</v>
      </c>
      <c r="C7" s="236">
        <v>27</v>
      </c>
      <c r="D7" s="720"/>
      <c r="E7" s="723"/>
      <c r="F7" s="726"/>
    </row>
    <row r="8" spans="1:6" ht="14.25">
      <c r="A8" s="718"/>
      <c r="B8" s="52" t="s">
        <v>64</v>
      </c>
      <c r="C8" s="236">
        <v>60</v>
      </c>
      <c r="D8" s="720"/>
      <c r="E8" s="723"/>
      <c r="F8" s="726"/>
    </row>
    <row r="9" spans="1:6" ht="14.25">
      <c r="A9" s="718"/>
      <c r="B9" s="53" t="s">
        <v>65</v>
      </c>
      <c r="C9" s="237">
        <f>SUM(C5:C8)</f>
        <v>210</v>
      </c>
      <c r="D9" s="721"/>
      <c r="E9" s="724"/>
      <c r="F9" s="727"/>
    </row>
    <row r="10" spans="1:6" ht="14.25" customHeight="1">
      <c r="A10" s="718" t="s">
        <v>66</v>
      </c>
      <c r="B10" s="50" t="s">
        <v>3</v>
      </c>
      <c r="C10" s="235">
        <v>41</v>
      </c>
      <c r="D10" s="719">
        <v>24</v>
      </c>
      <c r="E10" s="722">
        <f>C14/D10</f>
        <v>10.541666666666666</v>
      </c>
      <c r="F10" s="725">
        <v>141</v>
      </c>
    </row>
    <row r="11" spans="1:6" ht="14.25">
      <c r="A11" s="718"/>
      <c r="B11" s="54" t="s">
        <v>67</v>
      </c>
      <c r="C11" s="236">
        <v>68</v>
      </c>
      <c r="D11" s="720"/>
      <c r="E11" s="723"/>
      <c r="F11" s="726"/>
    </row>
    <row r="12" spans="1:6" ht="14.25">
      <c r="A12" s="718"/>
      <c r="B12" s="54" t="s">
        <v>68</v>
      </c>
      <c r="C12" s="236">
        <v>22</v>
      </c>
      <c r="D12" s="720"/>
      <c r="E12" s="723"/>
      <c r="F12" s="726"/>
    </row>
    <row r="13" spans="1:6" ht="14.25">
      <c r="A13" s="718"/>
      <c r="B13" s="55" t="s">
        <v>69</v>
      </c>
      <c r="C13" s="236">
        <v>122</v>
      </c>
      <c r="D13" s="720"/>
      <c r="E13" s="723"/>
      <c r="F13" s="726"/>
    </row>
    <row r="14" spans="1:6" ht="14.25">
      <c r="A14" s="718"/>
      <c r="B14" s="53" t="s">
        <v>65</v>
      </c>
      <c r="C14" s="237">
        <f>SUM(C10:C13)</f>
        <v>253</v>
      </c>
      <c r="D14" s="721"/>
      <c r="E14" s="724"/>
      <c r="F14" s="727"/>
    </row>
    <row r="15" spans="1:6" ht="14.25" customHeight="1">
      <c r="A15" s="718" t="s">
        <v>70</v>
      </c>
      <c r="B15" s="50" t="s">
        <v>1</v>
      </c>
      <c r="C15" s="235">
        <v>33</v>
      </c>
      <c r="D15" s="719">
        <v>24</v>
      </c>
      <c r="E15" s="722">
        <f>C19/D15</f>
        <v>9.5416666666666661</v>
      </c>
      <c r="F15" s="725">
        <v>139</v>
      </c>
    </row>
    <row r="16" spans="1:6" ht="14.25">
      <c r="A16" s="718"/>
      <c r="B16" s="54" t="s">
        <v>2</v>
      </c>
      <c r="C16" s="236">
        <v>67</v>
      </c>
      <c r="D16" s="720"/>
      <c r="E16" s="723"/>
      <c r="F16" s="726"/>
    </row>
    <row r="17" spans="1:6" ht="14.25">
      <c r="A17" s="718"/>
      <c r="B17" s="54" t="s">
        <v>4</v>
      </c>
      <c r="C17" s="236">
        <v>78</v>
      </c>
      <c r="D17" s="720"/>
      <c r="E17" s="723"/>
      <c r="F17" s="726"/>
    </row>
    <row r="18" spans="1:6" ht="14.25">
      <c r="A18" s="718"/>
      <c r="B18" s="55" t="s">
        <v>71</v>
      </c>
      <c r="C18" s="236">
        <v>51</v>
      </c>
      <c r="D18" s="720"/>
      <c r="E18" s="723"/>
      <c r="F18" s="726"/>
    </row>
    <row r="19" spans="1:6" ht="14.25">
      <c r="A19" s="718"/>
      <c r="B19" s="53" t="s">
        <v>65</v>
      </c>
      <c r="C19" s="237">
        <f>SUM(C15:C18)</f>
        <v>229</v>
      </c>
      <c r="D19" s="721"/>
      <c r="E19" s="724"/>
      <c r="F19" s="727"/>
    </row>
    <row r="20" spans="1:6" ht="14.25" customHeight="1" thickBot="1">
      <c r="A20" s="728" t="s">
        <v>72</v>
      </c>
      <c r="B20" s="50" t="s">
        <v>5</v>
      </c>
      <c r="C20" s="235">
        <v>70</v>
      </c>
      <c r="D20" s="719">
        <v>24</v>
      </c>
      <c r="E20" s="722">
        <f>C24/D20</f>
        <v>10.708333333333334</v>
      </c>
      <c r="F20" s="725">
        <v>133</v>
      </c>
    </row>
    <row r="21" spans="1:6" ht="14.25" customHeight="1" thickBot="1">
      <c r="A21" s="728"/>
      <c r="B21" s="54" t="s">
        <v>6</v>
      </c>
      <c r="C21" s="236">
        <v>73</v>
      </c>
      <c r="D21" s="720"/>
      <c r="E21" s="723"/>
      <c r="F21" s="726"/>
    </row>
    <row r="22" spans="1:6" ht="14.25" customHeight="1" thickBot="1">
      <c r="A22" s="728"/>
      <c r="B22" s="54" t="s">
        <v>7</v>
      </c>
      <c r="C22" s="236">
        <v>82</v>
      </c>
      <c r="D22" s="720"/>
      <c r="E22" s="723"/>
      <c r="F22" s="726"/>
    </row>
    <row r="23" spans="1:6" ht="14.25" customHeight="1" thickBot="1">
      <c r="A23" s="728"/>
      <c r="B23" s="55" t="s">
        <v>73</v>
      </c>
      <c r="C23" s="236">
        <v>32</v>
      </c>
      <c r="D23" s="720"/>
      <c r="E23" s="723"/>
      <c r="F23" s="726"/>
    </row>
    <row r="24" spans="1:6" ht="14.25" customHeight="1" thickBot="1">
      <c r="A24" s="728"/>
      <c r="B24" s="56" t="s">
        <v>65</v>
      </c>
      <c r="C24" s="238">
        <f>SUM(C20:C23)</f>
        <v>257</v>
      </c>
      <c r="D24" s="729"/>
      <c r="E24" s="730"/>
      <c r="F24" s="731"/>
    </row>
    <row r="25" spans="1:6" ht="14.25" customHeight="1"/>
    <row r="26" spans="1:6" ht="14.25" customHeight="1"/>
    <row r="27" spans="1:6" ht="14.25" customHeight="1"/>
  </sheetData>
  <mergeCells count="17">
    <mergeCell ref="A20:A24"/>
    <mergeCell ref="D20:D24"/>
    <mergeCell ref="E20:E24"/>
    <mergeCell ref="F20:F24"/>
    <mergeCell ref="A10:A14"/>
    <mergeCell ref="D10:D14"/>
    <mergeCell ref="E10:E14"/>
    <mergeCell ref="F10:F14"/>
    <mergeCell ref="A15:A19"/>
    <mergeCell ref="D15:D19"/>
    <mergeCell ref="E15:E19"/>
    <mergeCell ref="F15:F19"/>
    <mergeCell ref="A3:A4"/>
    <mergeCell ref="A5:A9"/>
    <mergeCell ref="D5:D9"/>
    <mergeCell ref="E5:E9"/>
    <mergeCell ref="F5:F9"/>
  </mergeCells>
  <phoneticPr fontId="6"/>
  <pageMargins left="0.70866141732283472" right="0.70866141732283472" top="0.74803149606299213" bottom="0.74803149606299213" header="0.51181102362204722" footer="0.51181102362204722"/>
  <pageSetup paperSize="9" scale="11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AMJ27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2" style="137" customWidth="1"/>
    <col min="2" max="2" width="9" style="137" customWidth="1"/>
    <col min="3" max="3" width="11.25" style="137" customWidth="1"/>
    <col min="4" max="4" width="13.875" style="137" customWidth="1"/>
    <col min="5" max="5" width="9" style="137" customWidth="1"/>
    <col min="6" max="255" width="12.5" style="137"/>
    <col min="256" max="261" width="9" style="137" customWidth="1"/>
    <col min="262" max="511" width="12.5" style="137"/>
    <col min="512" max="517" width="9" style="137" customWidth="1"/>
    <col min="518" max="767" width="12.5" style="137"/>
    <col min="768" max="773" width="9" style="137" customWidth="1"/>
    <col min="774" max="1023" width="12.5" style="137"/>
    <col min="1024" max="1024" width="9" style="137" customWidth="1"/>
    <col min="1025" max="16384" width="12.5" style="1"/>
  </cols>
  <sheetData>
    <row r="1" spans="1:7" ht="21" customHeight="1">
      <c r="A1" s="2" t="s">
        <v>517</v>
      </c>
    </row>
    <row r="2" spans="1:7" ht="22.5" customHeight="1">
      <c r="A2" s="239" t="s">
        <v>12</v>
      </c>
      <c r="B2" s="239"/>
      <c r="C2" s="239"/>
      <c r="D2" s="239"/>
      <c r="E2" s="240" t="s">
        <v>496</v>
      </c>
    </row>
    <row r="3" spans="1:7" ht="20.25" customHeight="1">
      <c r="A3" s="733" t="s">
        <v>74</v>
      </c>
      <c r="B3" s="734" t="s">
        <v>75</v>
      </c>
      <c r="C3" s="734"/>
      <c r="D3" s="734"/>
      <c r="E3" s="241" t="s">
        <v>12</v>
      </c>
    </row>
    <row r="4" spans="1:7" ht="20.25" customHeight="1">
      <c r="A4" s="733"/>
      <c r="B4" s="735" t="s">
        <v>76</v>
      </c>
      <c r="C4" s="735" t="s">
        <v>77</v>
      </c>
      <c r="D4" s="735" t="s">
        <v>78</v>
      </c>
      <c r="E4" s="242" t="s">
        <v>79</v>
      </c>
    </row>
    <row r="5" spans="1:7" ht="20.25" customHeight="1">
      <c r="A5" s="733"/>
      <c r="B5" s="735"/>
      <c r="C5" s="735"/>
      <c r="D5" s="735"/>
      <c r="E5" s="243" t="s">
        <v>12</v>
      </c>
    </row>
    <row r="6" spans="1:7" ht="15" customHeight="1">
      <c r="A6" s="57" t="s">
        <v>59</v>
      </c>
      <c r="B6" s="244">
        <f>SUM(B7:B22)</f>
        <v>110</v>
      </c>
      <c r="C6" s="244">
        <f>SUM(C7:C22)</f>
        <v>105</v>
      </c>
      <c r="D6" s="244">
        <f>SUM(D7:D22)</f>
        <v>147</v>
      </c>
      <c r="E6" s="244">
        <f>SUM(E7:E22)</f>
        <v>98</v>
      </c>
    </row>
    <row r="7" spans="1:7" ht="15" customHeight="1">
      <c r="A7" s="245" t="s">
        <v>61</v>
      </c>
      <c r="B7" s="246">
        <v>10</v>
      </c>
      <c r="C7" s="246">
        <v>10</v>
      </c>
      <c r="D7" s="246">
        <v>23</v>
      </c>
      <c r="E7" s="246">
        <v>7</v>
      </c>
      <c r="G7" s="247"/>
    </row>
    <row r="8" spans="1:7" ht="15" customHeight="1">
      <c r="A8" s="245" t="s">
        <v>1</v>
      </c>
      <c r="B8" s="246">
        <v>4</v>
      </c>
      <c r="C8" s="246">
        <v>4</v>
      </c>
      <c r="D8" s="246">
        <v>5</v>
      </c>
      <c r="E8" s="246">
        <v>5</v>
      </c>
      <c r="G8" s="247"/>
    </row>
    <row r="9" spans="1:7" ht="15" customHeight="1">
      <c r="A9" s="245" t="s">
        <v>2</v>
      </c>
      <c r="B9" s="246">
        <v>9</v>
      </c>
      <c r="C9" s="246">
        <v>9</v>
      </c>
      <c r="D9" s="246">
        <v>16</v>
      </c>
      <c r="E9" s="246">
        <v>9</v>
      </c>
      <c r="G9" s="247"/>
    </row>
    <row r="10" spans="1:7" ht="15" customHeight="1">
      <c r="A10" s="245" t="s">
        <v>3</v>
      </c>
      <c r="B10" s="246">
        <v>6</v>
      </c>
      <c r="C10" s="246">
        <v>6</v>
      </c>
      <c r="D10" s="246">
        <v>6</v>
      </c>
      <c r="E10" s="246">
        <v>5</v>
      </c>
      <c r="G10" s="247"/>
    </row>
    <row r="11" spans="1:7" ht="15" customHeight="1">
      <c r="A11" s="245" t="s">
        <v>67</v>
      </c>
      <c r="B11" s="246">
        <v>7</v>
      </c>
      <c r="C11" s="246">
        <v>6</v>
      </c>
      <c r="D11" s="246">
        <v>14</v>
      </c>
      <c r="E11" s="246">
        <v>5</v>
      </c>
      <c r="G11" s="247"/>
    </row>
    <row r="12" spans="1:7" ht="15" customHeight="1">
      <c r="A12" s="245" t="s">
        <v>4</v>
      </c>
      <c r="B12" s="246">
        <v>9</v>
      </c>
      <c r="C12" s="246">
        <v>8</v>
      </c>
      <c r="D12" s="246">
        <v>9</v>
      </c>
      <c r="E12" s="246">
        <v>9</v>
      </c>
      <c r="G12" s="247"/>
    </row>
    <row r="13" spans="1:7" ht="15" customHeight="1">
      <c r="A13" s="245" t="s">
        <v>62</v>
      </c>
      <c r="B13" s="246">
        <v>4</v>
      </c>
      <c r="C13" s="246">
        <v>4</v>
      </c>
      <c r="D13" s="246">
        <v>6</v>
      </c>
      <c r="E13" s="246">
        <v>3</v>
      </c>
      <c r="G13" s="247"/>
    </row>
    <row r="14" spans="1:7" ht="15" customHeight="1">
      <c r="A14" s="245" t="s">
        <v>63</v>
      </c>
      <c r="B14" s="246">
        <v>3</v>
      </c>
      <c r="C14" s="246">
        <v>3</v>
      </c>
      <c r="D14" s="246">
        <v>7</v>
      </c>
      <c r="E14" s="246">
        <v>4</v>
      </c>
      <c r="G14" s="247"/>
    </row>
    <row r="15" spans="1:7" ht="15" customHeight="1">
      <c r="A15" s="245" t="s">
        <v>68</v>
      </c>
      <c r="B15" s="246">
        <v>2</v>
      </c>
      <c r="C15" s="246">
        <v>2</v>
      </c>
      <c r="D15" s="246">
        <v>1</v>
      </c>
      <c r="E15" s="246">
        <v>2</v>
      </c>
      <c r="G15" s="247"/>
    </row>
    <row r="16" spans="1:7" ht="15" customHeight="1">
      <c r="A16" s="245" t="s">
        <v>69</v>
      </c>
      <c r="B16" s="246">
        <v>14</v>
      </c>
      <c r="C16" s="246">
        <v>14</v>
      </c>
      <c r="D16" s="246">
        <v>12</v>
      </c>
      <c r="E16" s="246">
        <v>14</v>
      </c>
      <c r="G16" s="247"/>
    </row>
    <row r="17" spans="1:7" ht="15" customHeight="1">
      <c r="A17" s="245" t="s">
        <v>5</v>
      </c>
      <c r="B17" s="246">
        <v>6</v>
      </c>
      <c r="C17" s="246">
        <v>5</v>
      </c>
      <c r="D17" s="246">
        <v>7</v>
      </c>
      <c r="E17" s="246">
        <v>5</v>
      </c>
      <c r="G17" s="247"/>
    </row>
    <row r="18" spans="1:7" ht="15" customHeight="1">
      <c r="A18" s="245" t="s">
        <v>6</v>
      </c>
      <c r="B18" s="246">
        <v>13</v>
      </c>
      <c r="C18" s="246">
        <v>12</v>
      </c>
      <c r="D18" s="246">
        <v>10</v>
      </c>
      <c r="E18" s="246">
        <v>11</v>
      </c>
      <c r="G18" s="247"/>
    </row>
    <row r="19" spans="1:7" ht="15" customHeight="1">
      <c r="A19" s="245" t="s">
        <v>71</v>
      </c>
      <c r="B19" s="246">
        <v>3</v>
      </c>
      <c r="C19" s="246">
        <v>3</v>
      </c>
      <c r="D19" s="246">
        <v>5</v>
      </c>
      <c r="E19" s="246">
        <v>3</v>
      </c>
      <c r="G19" s="247"/>
    </row>
    <row r="20" spans="1:7" ht="15" customHeight="1">
      <c r="A20" s="245" t="s">
        <v>7</v>
      </c>
      <c r="B20" s="246">
        <v>8</v>
      </c>
      <c r="C20" s="246">
        <v>8</v>
      </c>
      <c r="D20" s="246">
        <v>7</v>
      </c>
      <c r="E20" s="246">
        <v>5</v>
      </c>
      <c r="G20" s="247"/>
    </row>
    <row r="21" spans="1:7" ht="15" customHeight="1">
      <c r="A21" s="245" t="s">
        <v>64</v>
      </c>
      <c r="B21" s="246">
        <v>10</v>
      </c>
      <c r="C21" s="246">
        <v>9</v>
      </c>
      <c r="D21" s="246">
        <v>15</v>
      </c>
      <c r="E21" s="246">
        <v>9</v>
      </c>
      <c r="G21" s="247"/>
    </row>
    <row r="22" spans="1:7" ht="15" customHeight="1">
      <c r="A22" s="248" t="s">
        <v>73</v>
      </c>
      <c r="B22" s="249">
        <v>2</v>
      </c>
      <c r="C22" s="249">
        <v>2</v>
      </c>
      <c r="D22" s="249">
        <v>4</v>
      </c>
      <c r="E22" s="249">
        <v>2</v>
      </c>
      <c r="G22" s="247"/>
    </row>
    <row r="23" spans="1:7" ht="3.75" customHeight="1">
      <c r="A23" s="250"/>
      <c r="B23" s="58"/>
      <c r="C23" s="58"/>
      <c r="D23" s="58"/>
      <c r="E23" s="251"/>
    </row>
    <row r="24" spans="1:7" ht="22.5" customHeight="1">
      <c r="A24" s="732"/>
      <c r="B24" s="732"/>
      <c r="C24" s="732"/>
      <c r="D24" s="732"/>
      <c r="E24" s="732"/>
    </row>
    <row r="25" spans="1:7" ht="27" customHeight="1">
      <c r="A25" s="732"/>
      <c r="B25" s="732"/>
      <c r="C25" s="732"/>
      <c r="D25" s="732"/>
      <c r="E25" s="732"/>
    </row>
    <row r="26" spans="1:7">
      <c r="A26" s="4"/>
      <c r="B26" s="4"/>
      <c r="E26" s="4"/>
    </row>
    <row r="27" spans="1:7">
      <c r="A27" s="4"/>
      <c r="B27" s="4"/>
      <c r="E27" s="4"/>
    </row>
  </sheetData>
  <mergeCells count="6">
    <mergeCell ref="A24:E25"/>
    <mergeCell ref="A3:A5"/>
    <mergeCell ref="B3:D3"/>
    <mergeCell ref="B4:B5"/>
    <mergeCell ref="C4:C5"/>
    <mergeCell ref="D4:D5"/>
  </mergeCells>
  <phoneticPr fontId="6"/>
  <pageMargins left="0.78740157480314965" right="0.78740157480314965" top="0.62992125984251968" bottom="0.62992125984251968" header="0.51181102362204722" footer="0.51181102362204722"/>
  <pageSetup paperSize="9" scale="11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AMJ30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5.75" style="137" customWidth="1"/>
    <col min="2" max="2" width="18.375" style="137" customWidth="1"/>
    <col min="3" max="3" width="9.75" style="137" customWidth="1"/>
    <col min="4" max="4" width="11.5" style="137" customWidth="1"/>
    <col min="5" max="5" width="9.75" style="137" customWidth="1"/>
    <col min="6" max="7" width="10.75" style="137" customWidth="1"/>
    <col min="8" max="18" width="4.375" style="137" customWidth="1"/>
    <col min="19" max="256" width="12.5" style="137"/>
    <col min="257" max="257" width="5.75" style="137" customWidth="1"/>
    <col min="258" max="258" width="18.375" style="137" customWidth="1"/>
    <col min="259" max="259" width="9.75" style="137" customWidth="1"/>
    <col min="260" max="260" width="11.5" style="137" customWidth="1"/>
    <col min="261" max="261" width="9.75" style="137" customWidth="1"/>
    <col min="262" max="263" width="10.75" style="137" customWidth="1"/>
    <col min="264" max="274" width="4.375" style="137" customWidth="1"/>
    <col min="275" max="512" width="12.5" style="137"/>
    <col min="513" max="513" width="5.75" style="137" customWidth="1"/>
    <col min="514" max="514" width="18.375" style="137" customWidth="1"/>
    <col min="515" max="515" width="9.75" style="137" customWidth="1"/>
    <col min="516" max="516" width="11.5" style="137" customWidth="1"/>
    <col min="517" max="517" width="9.75" style="137" customWidth="1"/>
    <col min="518" max="519" width="10.75" style="137" customWidth="1"/>
    <col min="520" max="530" width="4.375" style="137" customWidth="1"/>
    <col min="531" max="768" width="12.5" style="137"/>
    <col min="769" max="769" width="5.75" style="137" customWidth="1"/>
    <col min="770" max="770" width="18.375" style="137" customWidth="1"/>
    <col min="771" max="771" width="9.75" style="137" customWidth="1"/>
    <col min="772" max="772" width="11.5" style="137" customWidth="1"/>
    <col min="773" max="773" width="9.75" style="137" customWidth="1"/>
    <col min="774" max="775" width="10.75" style="137" customWidth="1"/>
    <col min="776" max="786" width="4.375" style="137" customWidth="1"/>
    <col min="787" max="1024" width="12.5" style="137"/>
    <col min="1025" max="16384" width="12.5" style="1"/>
  </cols>
  <sheetData>
    <row r="1" spans="1:18">
      <c r="A1" s="59" t="s">
        <v>518</v>
      </c>
    </row>
    <row r="2" spans="1:18">
      <c r="A2" s="1"/>
      <c r="B2" s="4"/>
      <c r="C2" s="11"/>
      <c r="D2" s="11"/>
      <c r="E2" s="11"/>
      <c r="F2" s="11"/>
      <c r="G2" s="252" t="s">
        <v>496</v>
      </c>
      <c r="H2" s="4"/>
      <c r="I2" s="4"/>
      <c r="J2" s="4"/>
      <c r="K2" s="4"/>
      <c r="L2" s="4"/>
      <c r="M2" s="4"/>
      <c r="N2" s="4"/>
      <c r="O2" s="4"/>
      <c r="Q2" s="4"/>
      <c r="R2" s="4"/>
    </row>
    <row r="3" spans="1:18">
      <c r="A3" s="736"/>
      <c r="B3" s="736"/>
      <c r="C3" s="706" t="s">
        <v>80</v>
      </c>
      <c r="D3" s="706"/>
      <c r="E3" s="706"/>
      <c r="F3" s="712" t="s">
        <v>81</v>
      </c>
      <c r="G3" s="692" t="s">
        <v>82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22.5">
      <c r="A4" s="736"/>
      <c r="B4" s="736"/>
      <c r="C4" s="21" t="s">
        <v>83</v>
      </c>
      <c r="D4" s="60" t="s">
        <v>84</v>
      </c>
      <c r="E4" s="21" t="s">
        <v>85</v>
      </c>
      <c r="F4" s="712"/>
      <c r="G4" s="692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>
      <c r="A5" s="737" t="s">
        <v>86</v>
      </c>
      <c r="B5" s="61" t="s">
        <v>87</v>
      </c>
      <c r="C5" s="253">
        <v>0</v>
      </c>
      <c r="D5" s="253">
        <v>0</v>
      </c>
      <c r="E5" s="254">
        <f>SUM(C5:D5)</f>
        <v>0</v>
      </c>
      <c r="F5" s="254">
        <v>0</v>
      </c>
      <c r="G5" s="164">
        <v>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>
      <c r="A6" s="737"/>
      <c r="B6" s="62" t="s">
        <v>88</v>
      </c>
      <c r="C6" s="255">
        <v>0</v>
      </c>
      <c r="D6" s="164">
        <v>0</v>
      </c>
      <c r="E6" s="256">
        <f t="shared" ref="E6:E23" si="0">SUM(C6:D6)</f>
        <v>0</v>
      </c>
      <c r="F6" s="256">
        <v>0</v>
      </c>
      <c r="G6" s="164">
        <v>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737"/>
      <c r="B7" s="62" t="s">
        <v>89</v>
      </c>
      <c r="C7" s="255">
        <v>0</v>
      </c>
      <c r="D7" s="164">
        <v>0</v>
      </c>
      <c r="E7" s="256">
        <f t="shared" si="0"/>
        <v>0</v>
      </c>
      <c r="F7" s="256">
        <v>0</v>
      </c>
      <c r="G7" s="164">
        <v>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737"/>
      <c r="B8" s="62" t="s">
        <v>90</v>
      </c>
      <c r="C8" s="255">
        <v>0</v>
      </c>
      <c r="D8" s="164">
        <v>0</v>
      </c>
      <c r="E8" s="256">
        <f t="shared" si="0"/>
        <v>0</v>
      </c>
      <c r="F8" s="256">
        <v>0</v>
      </c>
      <c r="G8" s="164">
        <v>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737"/>
      <c r="B9" s="62" t="s">
        <v>91</v>
      </c>
      <c r="C9" s="255">
        <v>0</v>
      </c>
      <c r="D9" s="164">
        <v>0</v>
      </c>
      <c r="E9" s="256">
        <f t="shared" si="0"/>
        <v>0</v>
      </c>
      <c r="F9" s="256">
        <v>0</v>
      </c>
      <c r="G9" s="164">
        <v>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18">
      <c r="A10" s="737"/>
      <c r="B10" s="62" t="s">
        <v>92</v>
      </c>
      <c r="C10" s="255">
        <v>0</v>
      </c>
      <c r="D10" s="164">
        <v>0</v>
      </c>
      <c r="E10" s="256">
        <f t="shared" si="0"/>
        <v>0</v>
      </c>
      <c r="F10" s="256">
        <v>0</v>
      </c>
      <c r="G10" s="164">
        <v>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737"/>
      <c r="B11" s="62" t="s">
        <v>93</v>
      </c>
      <c r="C11" s="255">
        <v>0</v>
      </c>
      <c r="D11" s="164">
        <v>0</v>
      </c>
      <c r="E11" s="256">
        <f t="shared" si="0"/>
        <v>0</v>
      </c>
      <c r="F11" s="256">
        <v>0</v>
      </c>
      <c r="G11" s="164">
        <v>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740" t="s">
        <v>94</v>
      </c>
      <c r="B12" s="61" t="s">
        <v>95</v>
      </c>
      <c r="C12" s="253">
        <v>0</v>
      </c>
      <c r="D12" s="253">
        <v>0</v>
      </c>
      <c r="E12" s="254">
        <f t="shared" si="0"/>
        <v>0</v>
      </c>
      <c r="F12" s="257">
        <v>0</v>
      </c>
      <c r="G12" s="258">
        <v>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56.25" customHeight="1">
      <c r="A13" s="740"/>
      <c r="B13" s="63" t="s">
        <v>96</v>
      </c>
      <c r="C13" s="164">
        <v>0</v>
      </c>
      <c r="D13" s="164">
        <v>0</v>
      </c>
      <c r="E13" s="256">
        <f t="shared" si="0"/>
        <v>0</v>
      </c>
      <c r="F13" s="259">
        <v>0</v>
      </c>
      <c r="G13" s="255">
        <v>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740"/>
      <c r="B14" s="62" t="s">
        <v>97</v>
      </c>
      <c r="C14" s="164">
        <v>0</v>
      </c>
      <c r="D14" s="164">
        <v>0</v>
      </c>
      <c r="E14" s="256">
        <f t="shared" si="0"/>
        <v>0</v>
      </c>
      <c r="F14" s="259">
        <v>0</v>
      </c>
      <c r="G14" s="255">
        <v>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 ht="54" customHeight="1">
      <c r="A15" s="740"/>
      <c r="B15" s="63" t="s">
        <v>98</v>
      </c>
      <c r="C15" s="164">
        <v>0</v>
      </c>
      <c r="D15" s="164">
        <v>0</v>
      </c>
      <c r="E15" s="256">
        <f>SUM(C15:D15)</f>
        <v>0</v>
      </c>
      <c r="F15" s="259">
        <v>0</v>
      </c>
      <c r="G15" s="255">
        <v>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>
      <c r="A16" s="740"/>
      <c r="B16" s="64" t="s">
        <v>388</v>
      </c>
      <c r="C16" s="164">
        <v>0</v>
      </c>
      <c r="D16" s="164">
        <v>0</v>
      </c>
      <c r="E16" s="256">
        <f t="shared" si="0"/>
        <v>0</v>
      </c>
      <c r="F16" s="259">
        <v>0</v>
      </c>
      <c r="G16" s="255">
        <v>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740"/>
      <c r="B17" s="64" t="s">
        <v>389</v>
      </c>
      <c r="C17" s="164">
        <v>0</v>
      </c>
      <c r="D17" s="164">
        <v>0</v>
      </c>
      <c r="E17" s="260">
        <f t="shared" si="0"/>
        <v>0</v>
      </c>
      <c r="F17" s="261">
        <v>0</v>
      </c>
      <c r="G17" s="164">
        <v>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>
      <c r="A18" s="716" t="s">
        <v>99</v>
      </c>
      <c r="B18" s="61" t="s">
        <v>100</v>
      </c>
      <c r="C18" s="258">
        <v>0</v>
      </c>
      <c r="D18" s="253">
        <v>0</v>
      </c>
      <c r="E18" s="256">
        <f t="shared" si="0"/>
        <v>0</v>
      </c>
      <c r="F18" s="257">
        <v>0</v>
      </c>
      <c r="G18" s="258">
        <v>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>
      <c r="A19" s="716"/>
      <c r="B19" s="62" t="s">
        <v>101</v>
      </c>
      <c r="C19" s="255">
        <v>0</v>
      </c>
      <c r="D19" s="164">
        <v>0</v>
      </c>
      <c r="E19" s="256">
        <f t="shared" si="0"/>
        <v>0</v>
      </c>
      <c r="F19" s="259">
        <v>0</v>
      </c>
      <c r="G19" s="255">
        <v>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s="716"/>
      <c r="B20" s="65" t="s">
        <v>102</v>
      </c>
      <c r="C20" s="255">
        <v>54</v>
      </c>
      <c r="D20" s="164">
        <v>18</v>
      </c>
      <c r="E20" s="256">
        <f t="shared" si="0"/>
        <v>72</v>
      </c>
      <c r="F20" s="259">
        <v>0</v>
      </c>
      <c r="G20" s="255">
        <v>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>
      <c r="A21" s="716"/>
      <c r="B21" s="65" t="s">
        <v>103</v>
      </c>
      <c r="C21" s="255">
        <v>0</v>
      </c>
      <c r="D21" s="164">
        <v>0</v>
      </c>
      <c r="E21" s="256">
        <f t="shared" si="0"/>
        <v>0</v>
      </c>
      <c r="F21" s="259">
        <v>0</v>
      </c>
      <c r="G21" s="255">
        <v>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>
      <c r="A22" s="716"/>
      <c r="B22" s="66" t="s">
        <v>104</v>
      </c>
      <c r="C22" s="262">
        <v>0</v>
      </c>
      <c r="D22" s="164">
        <v>0</v>
      </c>
      <c r="E22" s="256">
        <f t="shared" si="0"/>
        <v>0</v>
      </c>
      <c r="F22" s="261">
        <v>0</v>
      </c>
      <c r="G22" s="262">
        <v>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>
      <c r="A23" s="741" t="s">
        <v>85</v>
      </c>
      <c r="B23" s="741"/>
      <c r="C23" s="225">
        <f>SUM(C5:C22)</f>
        <v>54</v>
      </c>
      <c r="D23" s="263">
        <f>SUM(D5:D22)</f>
        <v>18</v>
      </c>
      <c r="E23" s="264">
        <f t="shared" si="0"/>
        <v>72</v>
      </c>
      <c r="F23" s="265">
        <v>0</v>
      </c>
      <c r="G23" s="162">
        <v>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15" customHeight="1">
      <c r="A24" s="742" t="s">
        <v>519</v>
      </c>
      <c r="B24" s="742"/>
      <c r="C24" s="742"/>
      <c r="D24" s="742"/>
      <c r="E24" s="742"/>
      <c r="F24" s="742"/>
      <c r="G24" s="742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15" customHeight="1">
      <c r="A25" s="738" t="s">
        <v>520</v>
      </c>
      <c r="B25" s="738"/>
      <c r="C25" s="738"/>
      <c r="D25" s="738"/>
      <c r="E25" s="738"/>
      <c r="F25" s="738"/>
      <c r="G25" s="73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15" customHeight="1">
      <c r="A26" s="738" t="s">
        <v>521</v>
      </c>
      <c r="B26" s="738"/>
      <c r="C26" s="738"/>
      <c r="D26" s="738"/>
      <c r="E26" s="738"/>
      <c r="F26" s="738"/>
      <c r="G26" s="73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ht="15" customHeight="1">
      <c r="A27" s="738" t="s">
        <v>522</v>
      </c>
      <c r="B27" s="738"/>
      <c r="C27" s="738"/>
      <c r="D27" s="738"/>
      <c r="E27" s="738"/>
      <c r="F27" s="738"/>
      <c r="G27" s="738"/>
      <c r="J27" s="4"/>
    </row>
    <row r="28" spans="1:18" ht="15" customHeight="1">
      <c r="A28" s="738" t="s">
        <v>523</v>
      </c>
      <c r="B28" s="738"/>
      <c r="C28" s="738"/>
      <c r="D28" s="738"/>
      <c r="E28" s="738"/>
      <c r="F28" s="738"/>
      <c r="G28" s="738"/>
      <c r="J28" s="4"/>
    </row>
    <row r="29" spans="1:18" ht="15" customHeight="1">
      <c r="A29" s="739"/>
      <c r="B29" s="739"/>
      <c r="C29" s="739"/>
      <c r="D29" s="739"/>
      <c r="E29" s="739"/>
      <c r="F29" s="739"/>
      <c r="G29" s="739"/>
      <c r="J29" s="4"/>
    </row>
    <row r="30" spans="1:18" ht="15" customHeight="1"/>
  </sheetData>
  <mergeCells count="14">
    <mergeCell ref="A26:G26"/>
    <mergeCell ref="A27:G27"/>
    <mergeCell ref="A28:G28"/>
    <mergeCell ref="A29:G29"/>
    <mergeCell ref="A12:A17"/>
    <mergeCell ref="A18:A22"/>
    <mergeCell ref="A23:B23"/>
    <mergeCell ref="A24:G24"/>
    <mergeCell ref="A25:G25"/>
    <mergeCell ref="A3:B4"/>
    <mergeCell ref="C3:E3"/>
    <mergeCell ref="F3:F4"/>
    <mergeCell ref="G3:G4"/>
    <mergeCell ref="A5:A11"/>
  </mergeCells>
  <phoneticPr fontId="6"/>
  <pageMargins left="0.78740157480314965" right="0.78740157480314965" top="0.78740157480314965" bottom="0.51181102362204722" header="0.51181102362204722" footer="0.51181102362204722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AMJ54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5" style="137" customWidth="1"/>
    <col min="2" max="2" width="3" style="137" customWidth="1"/>
    <col min="3" max="3" width="9" style="137" customWidth="1"/>
    <col min="4" max="8" width="13.125" style="137" customWidth="1"/>
    <col min="9" max="9" width="12.5" style="137" customWidth="1"/>
    <col min="10" max="256" width="12.5" style="137"/>
    <col min="257" max="257" width="5" style="137" customWidth="1"/>
    <col min="258" max="258" width="3" style="137" customWidth="1"/>
    <col min="259" max="259" width="9" style="137" customWidth="1"/>
    <col min="260" max="264" width="12.5" style="137"/>
    <col min="265" max="265" width="6" style="137" customWidth="1"/>
    <col min="266" max="512" width="12.5" style="137"/>
    <col min="513" max="513" width="5" style="137" customWidth="1"/>
    <col min="514" max="514" width="3" style="137" customWidth="1"/>
    <col min="515" max="515" width="9" style="137" customWidth="1"/>
    <col min="516" max="520" width="12.5" style="137"/>
    <col min="521" max="521" width="6" style="137" customWidth="1"/>
    <col min="522" max="768" width="12.5" style="137"/>
    <col min="769" max="769" width="5" style="137" customWidth="1"/>
    <col min="770" max="770" width="3" style="137" customWidth="1"/>
    <col min="771" max="771" width="9" style="137" customWidth="1"/>
    <col min="772" max="776" width="12.5" style="137"/>
    <col min="777" max="777" width="6" style="137" customWidth="1"/>
    <col min="778" max="1024" width="12.5" style="137"/>
    <col min="1025" max="16384" width="12.5" style="1"/>
  </cols>
  <sheetData>
    <row r="1" spans="1:243">
      <c r="A1" s="67" t="s">
        <v>524</v>
      </c>
      <c r="B1" s="68"/>
      <c r="C1" s="68"/>
    </row>
    <row r="2" spans="1:243" ht="17.25" customHeight="1">
      <c r="A2" s="11"/>
      <c r="B2" s="11"/>
      <c r="C2" s="11"/>
    </row>
    <row r="3" spans="1:243" ht="18.75" customHeight="1">
      <c r="A3" s="13"/>
      <c r="B3" s="13"/>
      <c r="C3" s="13"/>
      <c r="D3" s="22" t="s">
        <v>525</v>
      </c>
      <c r="E3" s="22" t="s">
        <v>526</v>
      </c>
      <c r="F3" s="22" t="s">
        <v>527</v>
      </c>
      <c r="G3" s="22" t="s">
        <v>528</v>
      </c>
      <c r="H3" s="22" t="s">
        <v>496</v>
      </c>
      <c r="I3" s="69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8"/>
      <c r="AS3" s="168"/>
      <c r="AT3" s="168"/>
      <c r="AU3" s="168"/>
      <c r="AV3" s="168"/>
      <c r="AW3" s="168"/>
      <c r="AX3" s="168"/>
      <c r="AY3" s="168"/>
      <c r="AZ3" s="168"/>
      <c r="BA3" s="168"/>
      <c r="BB3" s="168"/>
      <c r="BC3" s="168"/>
      <c r="BD3" s="168"/>
      <c r="BE3" s="168"/>
      <c r="BF3" s="168"/>
      <c r="BG3" s="168"/>
      <c r="BH3" s="168"/>
      <c r="BI3" s="168"/>
      <c r="BJ3" s="168"/>
      <c r="BK3" s="168"/>
      <c r="BL3" s="168"/>
      <c r="BM3" s="168"/>
      <c r="BN3" s="168"/>
      <c r="BO3" s="168"/>
      <c r="BP3" s="168"/>
      <c r="BQ3" s="168"/>
      <c r="BR3" s="168"/>
      <c r="BS3" s="168"/>
      <c r="BT3" s="168"/>
      <c r="BU3" s="168"/>
      <c r="BV3" s="168"/>
      <c r="BW3" s="168"/>
      <c r="BX3" s="168"/>
      <c r="BY3" s="168"/>
      <c r="BZ3" s="168"/>
      <c r="CA3" s="168"/>
      <c r="CB3" s="168"/>
      <c r="CC3" s="168"/>
      <c r="CD3" s="168"/>
      <c r="CE3" s="168"/>
      <c r="CF3" s="168"/>
      <c r="CG3" s="168"/>
      <c r="CH3" s="168"/>
      <c r="CI3" s="168"/>
      <c r="CJ3" s="168"/>
      <c r="CK3" s="168"/>
      <c r="CL3" s="168"/>
      <c r="CM3" s="168"/>
      <c r="CN3" s="168"/>
      <c r="CO3" s="168"/>
      <c r="CP3" s="168"/>
      <c r="CQ3" s="168"/>
      <c r="CR3" s="168"/>
      <c r="CS3" s="168"/>
      <c r="CT3" s="168"/>
      <c r="CU3" s="168"/>
      <c r="CV3" s="168"/>
      <c r="CW3" s="168"/>
      <c r="CX3" s="168"/>
      <c r="CY3" s="168"/>
      <c r="CZ3" s="168"/>
      <c r="DA3" s="168"/>
      <c r="DB3" s="168"/>
      <c r="DC3" s="168"/>
      <c r="DD3" s="168"/>
      <c r="DE3" s="168"/>
      <c r="DF3" s="168"/>
      <c r="DG3" s="168"/>
      <c r="DH3" s="168"/>
      <c r="DI3" s="168"/>
      <c r="DJ3" s="168"/>
      <c r="DK3" s="168"/>
      <c r="DL3" s="168"/>
      <c r="DM3" s="168"/>
      <c r="DN3" s="168"/>
      <c r="DO3" s="168"/>
      <c r="DP3" s="168"/>
      <c r="DQ3" s="168"/>
      <c r="DR3" s="168"/>
      <c r="DS3" s="168"/>
      <c r="DT3" s="168"/>
      <c r="DU3" s="168"/>
      <c r="DV3" s="168"/>
      <c r="DW3" s="168"/>
      <c r="DX3" s="168"/>
      <c r="DY3" s="168"/>
      <c r="DZ3" s="168"/>
      <c r="EA3" s="168"/>
      <c r="EB3" s="168"/>
      <c r="EC3" s="168"/>
      <c r="ED3" s="168"/>
      <c r="EE3" s="168"/>
      <c r="EF3" s="168"/>
      <c r="EG3" s="168"/>
      <c r="EH3" s="168"/>
      <c r="EI3" s="168"/>
      <c r="EJ3" s="168"/>
      <c r="EK3" s="168"/>
      <c r="EL3" s="168"/>
      <c r="EM3" s="168"/>
      <c r="EN3" s="168"/>
      <c r="EO3" s="168"/>
      <c r="EP3" s="168"/>
      <c r="EQ3" s="168"/>
      <c r="ER3" s="168"/>
      <c r="ES3" s="168"/>
      <c r="ET3" s="168"/>
      <c r="EU3" s="168"/>
      <c r="EV3" s="168"/>
      <c r="EW3" s="168"/>
      <c r="EX3" s="168"/>
      <c r="EY3" s="168"/>
      <c r="EZ3" s="168"/>
      <c r="FA3" s="168"/>
      <c r="FB3" s="168"/>
      <c r="FC3" s="168"/>
      <c r="FD3" s="168"/>
      <c r="FE3" s="168"/>
      <c r="FF3" s="168"/>
      <c r="FG3" s="168"/>
      <c r="FH3" s="168"/>
      <c r="FI3" s="168"/>
      <c r="FJ3" s="168"/>
      <c r="FK3" s="168"/>
      <c r="FL3" s="168"/>
      <c r="FM3" s="168"/>
      <c r="FN3" s="168"/>
      <c r="FO3" s="168"/>
      <c r="FP3" s="168"/>
      <c r="FQ3" s="168"/>
      <c r="FR3" s="168"/>
      <c r="FS3" s="168"/>
      <c r="FT3" s="168"/>
      <c r="FU3" s="168"/>
      <c r="FV3" s="168"/>
      <c r="FW3" s="168"/>
      <c r="FX3" s="168"/>
      <c r="FY3" s="168"/>
      <c r="FZ3" s="168"/>
      <c r="GA3" s="168"/>
      <c r="GB3" s="168"/>
      <c r="GC3" s="168"/>
      <c r="GD3" s="168"/>
      <c r="GE3" s="168"/>
      <c r="GF3" s="168"/>
      <c r="GG3" s="168"/>
      <c r="GH3" s="168"/>
      <c r="GI3" s="168"/>
      <c r="GJ3" s="168"/>
      <c r="GK3" s="168"/>
      <c r="GL3" s="168"/>
      <c r="GM3" s="168"/>
      <c r="GN3" s="168"/>
      <c r="GO3" s="168"/>
      <c r="GP3" s="168"/>
      <c r="GQ3" s="168"/>
      <c r="GR3" s="168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  <c r="HL3" s="168"/>
      <c r="HM3" s="168"/>
      <c r="HN3" s="168"/>
      <c r="HO3" s="168"/>
      <c r="HP3" s="168"/>
      <c r="HQ3" s="168"/>
      <c r="HR3" s="168"/>
      <c r="HS3" s="168"/>
      <c r="HT3" s="168"/>
      <c r="HU3" s="168"/>
      <c r="HV3" s="168"/>
      <c r="HW3" s="168"/>
      <c r="HX3" s="168"/>
      <c r="HY3" s="168"/>
      <c r="HZ3" s="168"/>
      <c r="IA3" s="168"/>
      <c r="IB3" s="168"/>
      <c r="IC3" s="168"/>
      <c r="ID3" s="168"/>
      <c r="IE3" s="168"/>
      <c r="IF3" s="168"/>
      <c r="IG3" s="168"/>
      <c r="IH3" s="168"/>
      <c r="II3" s="168"/>
    </row>
    <row r="4" spans="1:243" s="70" customFormat="1" ht="14.25" customHeight="1">
      <c r="A4" s="743" t="s">
        <v>105</v>
      </c>
      <c r="B4" s="743"/>
      <c r="C4" s="743"/>
      <c r="D4" s="266">
        <v>2325916</v>
      </c>
      <c r="E4" s="266">
        <v>2325778</v>
      </c>
      <c r="F4" s="266">
        <v>2326683</v>
      </c>
      <c r="G4" s="266">
        <v>2331264</v>
      </c>
      <c r="H4" s="266">
        <v>2345892</v>
      </c>
    </row>
    <row r="5" spans="1:243" s="70" customFormat="1" ht="15" customHeight="1">
      <c r="A5" s="76"/>
      <c r="B5" s="77"/>
      <c r="C5" s="73"/>
      <c r="D5" s="78"/>
      <c r="E5" s="78"/>
      <c r="F5" s="78"/>
      <c r="G5" s="78"/>
      <c r="H5" s="78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</row>
    <row r="6" spans="1:243" s="70" customFormat="1" ht="15" customHeight="1">
      <c r="A6" s="71"/>
      <c r="B6" s="72"/>
      <c r="C6" s="73" t="s">
        <v>106</v>
      </c>
      <c r="D6" s="267" t="s">
        <v>107</v>
      </c>
      <c r="E6" s="267" t="s">
        <v>108</v>
      </c>
      <c r="F6" s="267" t="s">
        <v>301</v>
      </c>
      <c r="G6" s="267" t="s">
        <v>312</v>
      </c>
      <c r="H6" s="267" t="s">
        <v>458</v>
      </c>
    </row>
    <row r="7" spans="1:243" s="70" customFormat="1" ht="15" customHeight="1">
      <c r="A7" s="74" t="s">
        <v>109</v>
      </c>
      <c r="B7" s="75"/>
      <c r="C7" s="73" t="s">
        <v>110</v>
      </c>
      <c r="D7" s="268">
        <v>1.6</v>
      </c>
      <c r="E7" s="268">
        <v>1.3</v>
      </c>
      <c r="F7" s="268">
        <v>2.8</v>
      </c>
      <c r="G7" s="268">
        <v>2.5</v>
      </c>
      <c r="H7" s="268">
        <v>3.1</v>
      </c>
    </row>
    <row r="8" spans="1:243" s="70" customFormat="1" ht="15" customHeight="1">
      <c r="A8" s="71"/>
      <c r="B8" s="72"/>
      <c r="C8" s="73" t="s">
        <v>82</v>
      </c>
      <c r="D8" s="267">
        <v>0</v>
      </c>
      <c r="E8" s="267">
        <v>0</v>
      </c>
      <c r="F8" s="267">
        <v>0</v>
      </c>
      <c r="G8" s="267">
        <v>0</v>
      </c>
      <c r="H8" s="267">
        <v>0</v>
      </c>
    </row>
    <row r="9" spans="1:243" s="70" customFormat="1" ht="15" customHeight="1">
      <c r="A9" s="74" t="s">
        <v>111</v>
      </c>
      <c r="B9" s="75"/>
      <c r="C9" s="73" t="s">
        <v>112</v>
      </c>
      <c r="D9" s="268">
        <v>0</v>
      </c>
      <c r="E9" s="268">
        <v>0</v>
      </c>
      <c r="F9" s="268">
        <v>0</v>
      </c>
      <c r="G9" s="268">
        <v>0</v>
      </c>
      <c r="H9" s="268">
        <v>0</v>
      </c>
    </row>
    <row r="10" spans="1:243" s="70" customFormat="1" ht="15" customHeight="1">
      <c r="A10" s="71"/>
      <c r="B10" s="72"/>
      <c r="C10" s="73" t="s">
        <v>113</v>
      </c>
      <c r="D10" s="269">
        <v>0</v>
      </c>
      <c r="E10" s="269">
        <v>0</v>
      </c>
      <c r="F10" s="269">
        <v>0</v>
      </c>
      <c r="G10" s="269">
        <v>0</v>
      </c>
      <c r="H10" s="269">
        <v>0</v>
      </c>
    </row>
    <row r="11" spans="1:243" s="70" customFormat="1" ht="15" customHeight="1">
      <c r="A11" s="76"/>
      <c r="B11" s="77"/>
      <c r="C11" s="73"/>
      <c r="D11" s="78"/>
      <c r="E11" s="78"/>
      <c r="F11" s="78"/>
      <c r="G11" s="78"/>
      <c r="H11" s="78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</row>
    <row r="12" spans="1:243" s="70" customFormat="1" ht="15" customHeight="1">
      <c r="A12" s="744" t="s">
        <v>100</v>
      </c>
      <c r="B12" s="75"/>
      <c r="C12" s="73" t="s">
        <v>106</v>
      </c>
      <c r="D12" s="78">
        <v>0</v>
      </c>
      <c r="E12" s="78">
        <v>0</v>
      </c>
      <c r="F12" s="78">
        <v>0</v>
      </c>
      <c r="G12" s="78">
        <v>0</v>
      </c>
      <c r="H12" s="78">
        <v>0</v>
      </c>
    </row>
    <row r="13" spans="1:243" s="70" customFormat="1" ht="15" customHeight="1">
      <c r="A13" s="744"/>
      <c r="B13" s="75"/>
      <c r="C13" s="73" t="s">
        <v>110</v>
      </c>
      <c r="D13" s="270">
        <v>0</v>
      </c>
      <c r="E13" s="270">
        <v>0</v>
      </c>
      <c r="F13" s="270">
        <v>0</v>
      </c>
      <c r="G13" s="270">
        <v>0</v>
      </c>
      <c r="H13" s="270">
        <v>0</v>
      </c>
    </row>
    <row r="14" spans="1:243" s="70" customFormat="1" ht="15" customHeight="1">
      <c r="A14" s="744"/>
      <c r="B14" s="75"/>
      <c r="C14" s="73" t="s">
        <v>82</v>
      </c>
      <c r="D14" s="224">
        <v>0</v>
      </c>
      <c r="E14" s="224">
        <v>0</v>
      </c>
      <c r="F14" s="224">
        <v>0</v>
      </c>
      <c r="G14" s="224">
        <v>0</v>
      </c>
      <c r="H14" s="224">
        <v>0</v>
      </c>
    </row>
    <row r="15" spans="1:243" s="70" customFormat="1" ht="15" customHeight="1">
      <c r="A15" s="744"/>
      <c r="B15" s="75"/>
      <c r="C15" s="73" t="s">
        <v>112</v>
      </c>
      <c r="D15" s="270">
        <v>0</v>
      </c>
      <c r="E15" s="270">
        <v>0</v>
      </c>
      <c r="F15" s="270">
        <v>0</v>
      </c>
      <c r="G15" s="270">
        <v>0</v>
      </c>
      <c r="H15" s="270">
        <v>0</v>
      </c>
    </row>
    <row r="16" spans="1:243" s="70" customFormat="1" ht="15" customHeight="1">
      <c r="A16" s="744"/>
      <c r="B16" s="77"/>
      <c r="C16" s="73" t="s">
        <v>113</v>
      </c>
      <c r="D16" s="271">
        <v>0</v>
      </c>
      <c r="E16" s="271">
        <v>0</v>
      </c>
      <c r="F16" s="271">
        <v>0</v>
      </c>
      <c r="G16" s="271">
        <v>0</v>
      </c>
      <c r="H16" s="271">
        <v>0</v>
      </c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</row>
    <row r="17" spans="1:243" s="70" customFormat="1" ht="15" customHeight="1">
      <c r="A17" s="77"/>
      <c r="B17" s="77"/>
      <c r="C17" s="73"/>
      <c r="D17" s="78"/>
      <c r="E17" s="78"/>
      <c r="F17" s="78"/>
      <c r="G17" s="78"/>
      <c r="H17" s="78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</row>
    <row r="18" spans="1:243" s="70" customFormat="1" ht="15" customHeight="1">
      <c r="A18" s="745" t="s">
        <v>101</v>
      </c>
      <c r="B18" s="75"/>
      <c r="C18" s="73" t="s">
        <v>106</v>
      </c>
      <c r="D18" s="272">
        <v>1</v>
      </c>
      <c r="E18" s="272">
        <v>0</v>
      </c>
      <c r="F18" s="272">
        <v>0</v>
      </c>
      <c r="G18" s="272">
        <v>0</v>
      </c>
      <c r="H18" s="272">
        <v>0</v>
      </c>
    </row>
    <row r="19" spans="1:243" s="70" customFormat="1" ht="15" customHeight="1">
      <c r="A19" s="745"/>
      <c r="B19" s="75"/>
      <c r="C19" s="73" t="s">
        <v>110</v>
      </c>
      <c r="D19" s="270">
        <f>D18/D4</f>
        <v>4.2993814050034482E-7</v>
      </c>
      <c r="E19" s="270">
        <f>E18/E4</f>
        <v>0</v>
      </c>
      <c r="F19" s="270">
        <f>F18/F4</f>
        <v>0</v>
      </c>
      <c r="G19" s="270">
        <f>G18/G4</f>
        <v>0</v>
      </c>
      <c r="H19" s="270">
        <f>H18/H4</f>
        <v>0</v>
      </c>
    </row>
    <row r="20" spans="1:243" s="70" customFormat="1" ht="15" customHeight="1">
      <c r="A20" s="745"/>
      <c r="B20" s="75"/>
      <c r="C20" s="73" t="s">
        <v>82</v>
      </c>
      <c r="D20" s="224">
        <v>0</v>
      </c>
      <c r="E20" s="224">
        <v>0</v>
      </c>
      <c r="F20" s="224">
        <v>0</v>
      </c>
      <c r="G20" s="224">
        <v>0</v>
      </c>
      <c r="H20" s="224">
        <v>0</v>
      </c>
    </row>
    <row r="21" spans="1:243" s="70" customFormat="1" ht="15" customHeight="1">
      <c r="A21" s="745"/>
      <c r="B21" s="75"/>
      <c r="C21" s="73" t="s">
        <v>112</v>
      </c>
      <c r="D21" s="270">
        <v>0</v>
      </c>
      <c r="E21" s="270">
        <v>0</v>
      </c>
      <c r="F21" s="270">
        <v>0</v>
      </c>
      <c r="G21" s="270">
        <v>0</v>
      </c>
      <c r="H21" s="270">
        <v>0</v>
      </c>
    </row>
    <row r="22" spans="1:243" s="70" customFormat="1" ht="15" customHeight="1">
      <c r="A22" s="745"/>
      <c r="B22" s="80"/>
      <c r="C22" s="73" t="s">
        <v>113</v>
      </c>
      <c r="D22" s="271">
        <v>0</v>
      </c>
      <c r="E22" s="271">
        <v>0</v>
      </c>
      <c r="F22" s="271">
        <v>0</v>
      </c>
      <c r="G22" s="271">
        <v>0</v>
      </c>
      <c r="H22" s="271">
        <v>0</v>
      </c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</row>
    <row r="23" spans="1:243" s="70" customFormat="1" ht="15" customHeight="1">
      <c r="A23" s="77"/>
      <c r="B23" s="77"/>
      <c r="C23" s="73"/>
      <c r="D23" s="78"/>
      <c r="E23" s="78"/>
      <c r="F23" s="78"/>
      <c r="G23" s="78"/>
      <c r="H23" s="78">
        <v>0</v>
      </c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</row>
    <row r="24" spans="1:243" s="70" customFormat="1" ht="15" customHeight="1">
      <c r="A24" s="745" t="s">
        <v>103</v>
      </c>
      <c r="B24" s="75"/>
      <c r="C24" s="73" t="s">
        <v>106</v>
      </c>
      <c r="D24" s="224">
        <v>1</v>
      </c>
      <c r="E24" s="224">
        <v>0</v>
      </c>
      <c r="F24" s="224">
        <v>0</v>
      </c>
      <c r="G24" s="224">
        <v>0</v>
      </c>
      <c r="H24" s="224">
        <v>0</v>
      </c>
    </row>
    <row r="25" spans="1:243" s="70" customFormat="1" ht="15" customHeight="1">
      <c r="A25" s="745"/>
      <c r="B25" s="81"/>
      <c r="C25" s="73" t="s">
        <v>110</v>
      </c>
      <c r="D25" s="270">
        <f>D24/D4</f>
        <v>4.2993814050034482E-7</v>
      </c>
      <c r="E25" s="270">
        <f>E24/E4</f>
        <v>0</v>
      </c>
      <c r="F25" s="270">
        <f>F24/F4</f>
        <v>0</v>
      </c>
      <c r="G25" s="270">
        <f>G24/G4</f>
        <v>0</v>
      </c>
      <c r="H25" s="270">
        <f>H24/H4</f>
        <v>0</v>
      </c>
    </row>
    <row r="26" spans="1:243" s="70" customFormat="1" ht="15" customHeight="1">
      <c r="A26" s="745"/>
      <c r="B26" s="75"/>
      <c r="C26" s="73" t="s">
        <v>82</v>
      </c>
      <c r="D26" s="224">
        <v>0</v>
      </c>
      <c r="E26" s="224">
        <v>0</v>
      </c>
      <c r="F26" s="224">
        <v>0</v>
      </c>
      <c r="G26" s="224">
        <v>0</v>
      </c>
      <c r="H26" s="224">
        <v>0</v>
      </c>
    </row>
    <row r="27" spans="1:243" s="70" customFormat="1" ht="15" customHeight="1">
      <c r="A27" s="745"/>
      <c r="B27" s="75"/>
      <c r="C27" s="73" t="s">
        <v>112</v>
      </c>
      <c r="D27" s="270">
        <v>0</v>
      </c>
      <c r="E27" s="270">
        <v>0</v>
      </c>
      <c r="F27" s="270">
        <v>0</v>
      </c>
      <c r="G27" s="270">
        <v>0</v>
      </c>
      <c r="H27" s="270">
        <v>0</v>
      </c>
    </row>
    <row r="28" spans="1:243" s="70" customFormat="1" ht="15" customHeight="1">
      <c r="A28" s="745"/>
      <c r="B28" s="80"/>
      <c r="C28" s="73" t="s">
        <v>113</v>
      </c>
      <c r="D28" s="271">
        <v>0</v>
      </c>
      <c r="E28" s="271">
        <v>0</v>
      </c>
      <c r="F28" s="271">
        <v>0</v>
      </c>
      <c r="G28" s="271">
        <v>0</v>
      </c>
      <c r="H28" s="271">
        <v>0</v>
      </c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</row>
    <row r="29" spans="1:243" s="70" customFormat="1" ht="15" customHeight="1">
      <c r="A29" s="80"/>
      <c r="B29" s="80"/>
      <c r="C29" s="73"/>
      <c r="D29" s="78"/>
      <c r="E29" s="78"/>
      <c r="F29" s="78"/>
      <c r="G29" s="78"/>
      <c r="H29" s="78">
        <v>0</v>
      </c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9"/>
      <c r="DS29" s="79"/>
      <c r="DT29" s="79"/>
      <c r="DU29" s="79"/>
      <c r="DV29" s="79"/>
      <c r="DW29" s="79"/>
      <c r="DX29" s="79"/>
      <c r="DY29" s="79"/>
      <c r="DZ29" s="79"/>
      <c r="EA29" s="79"/>
      <c r="EB29" s="79"/>
      <c r="EC29" s="79"/>
      <c r="ED29" s="79"/>
      <c r="EE29" s="79"/>
      <c r="EF29" s="79"/>
      <c r="EG29" s="79"/>
      <c r="EH29" s="79"/>
      <c r="EI29" s="79"/>
      <c r="EJ29" s="79"/>
      <c r="EK29" s="79"/>
      <c r="EL29" s="79"/>
      <c r="EM29" s="79"/>
      <c r="EN29" s="79"/>
      <c r="EO29" s="79"/>
      <c r="EP29" s="79"/>
      <c r="EQ29" s="79"/>
      <c r="ER29" s="79"/>
      <c r="ES29" s="79"/>
      <c r="ET29" s="79"/>
      <c r="EU29" s="79"/>
      <c r="EV29" s="79"/>
      <c r="EW29" s="79"/>
      <c r="EX29" s="79"/>
      <c r="EY29" s="79"/>
      <c r="EZ29" s="79"/>
      <c r="FA29" s="79"/>
      <c r="FB29" s="79"/>
      <c r="FC29" s="79"/>
      <c r="FD29" s="79"/>
      <c r="FE29" s="79"/>
      <c r="FF29" s="79"/>
      <c r="FG29" s="79"/>
      <c r="FH29" s="79"/>
      <c r="FI29" s="79"/>
      <c r="FJ29" s="79"/>
      <c r="FK29" s="79"/>
      <c r="FL29" s="79"/>
      <c r="FM29" s="79"/>
      <c r="FN29" s="79"/>
      <c r="FO29" s="79"/>
      <c r="FP29" s="79"/>
      <c r="FQ29" s="79"/>
      <c r="FR29" s="79"/>
      <c r="FS29" s="79"/>
      <c r="FT29" s="79"/>
      <c r="FU29" s="79"/>
      <c r="FV29" s="79"/>
      <c r="FW29" s="79"/>
      <c r="FX29" s="79"/>
      <c r="FY29" s="79"/>
      <c r="FZ29" s="79"/>
      <c r="GA29" s="79"/>
      <c r="GB29" s="79"/>
      <c r="GC29" s="79"/>
      <c r="GD29" s="79"/>
      <c r="GE29" s="79"/>
      <c r="GF29" s="79"/>
      <c r="GG29" s="79"/>
      <c r="GH29" s="79"/>
      <c r="GI29" s="79"/>
      <c r="GJ29" s="79"/>
      <c r="GK29" s="79"/>
      <c r="GL29" s="79"/>
      <c r="GM29" s="79"/>
      <c r="GN29" s="79"/>
      <c r="GO29" s="79"/>
      <c r="GP29" s="79"/>
      <c r="GQ29" s="79"/>
      <c r="GR29" s="79"/>
      <c r="GS29" s="79"/>
      <c r="GT29" s="79"/>
      <c r="GU29" s="79"/>
      <c r="GV29" s="79"/>
      <c r="GW29" s="79"/>
      <c r="GX29" s="79"/>
      <c r="GY29" s="79"/>
      <c r="GZ29" s="79"/>
      <c r="HA29" s="79"/>
      <c r="HB29" s="79"/>
      <c r="HC29" s="79"/>
      <c r="HD29" s="79"/>
      <c r="HE29" s="79"/>
      <c r="HF29" s="79"/>
      <c r="HG29" s="79"/>
      <c r="HH29" s="79"/>
      <c r="HI29" s="79"/>
      <c r="HJ29" s="79"/>
      <c r="HK29" s="79"/>
      <c r="HL29" s="79"/>
      <c r="HM29" s="79"/>
      <c r="HN29" s="79"/>
      <c r="HO29" s="79"/>
      <c r="HP29" s="79"/>
      <c r="HQ29" s="79"/>
      <c r="HR29" s="79"/>
      <c r="HS29" s="79"/>
      <c r="HT29" s="79"/>
      <c r="HU29" s="79"/>
      <c r="HV29" s="79"/>
      <c r="HW29" s="79"/>
      <c r="HX29" s="79"/>
      <c r="HY29" s="79"/>
      <c r="HZ29" s="79"/>
      <c r="IA29" s="79"/>
      <c r="IB29" s="79"/>
      <c r="IC29" s="79"/>
      <c r="ID29" s="79"/>
      <c r="IE29" s="79"/>
      <c r="IF29" s="79"/>
      <c r="IG29" s="79"/>
      <c r="IH29" s="79"/>
      <c r="II29" s="79"/>
    </row>
    <row r="30" spans="1:243" s="70" customFormat="1" ht="15" customHeight="1">
      <c r="A30" s="745" t="s">
        <v>104</v>
      </c>
      <c r="B30" s="75"/>
      <c r="C30" s="73" t="s">
        <v>106</v>
      </c>
      <c r="D30" s="224">
        <v>0</v>
      </c>
      <c r="E30" s="272" t="s">
        <v>114</v>
      </c>
      <c r="F30" s="224">
        <v>0</v>
      </c>
      <c r="G30" s="224">
        <v>1</v>
      </c>
      <c r="H30" s="224">
        <v>0</v>
      </c>
    </row>
    <row r="31" spans="1:243" s="70" customFormat="1" ht="15" customHeight="1">
      <c r="A31" s="745"/>
      <c r="B31" s="75"/>
      <c r="C31" s="73" t="s">
        <v>110</v>
      </c>
      <c r="D31" s="270">
        <v>0</v>
      </c>
      <c r="E31" s="270">
        <v>0.1</v>
      </c>
      <c r="F31" s="270">
        <v>0</v>
      </c>
      <c r="G31" s="273">
        <v>0</v>
      </c>
      <c r="H31" s="78">
        <v>0</v>
      </c>
    </row>
    <row r="32" spans="1:243" s="70" customFormat="1" ht="15" customHeight="1">
      <c r="A32" s="745"/>
      <c r="B32" s="75"/>
      <c r="C32" s="73" t="s">
        <v>82</v>
      </c>
      <c r="D32" s="224">
        <v>0</v>
      </c>
      <c r="E32" s="224">
        <v>0</v>
      </c>
      <c r="F32" s="224">
        <v>0</v>
      </c>
      <c r="G32" s="224">
        <v>0</v>
      </c>
      <c r="H32" s="224">
        <v>0</v>
      </c>
    </row>
    <row r="33" spans="1:245" s="70" customFormat="1" ht="15" customHeight="1">
      <c r="A33" s="745"/>
      <c r="B33" s="75"/>
      <c r="C33" s="73" t="s">
        <v>112</v>
      </c>
      <c r="D33" s="270">
        <v>0</v>
      </c>
      <c r="E33" s="270">
        <v>0</v>
      </c>
      <c r="F33" s="270">
        <v>0</v>
      </c>
      <c r="G33" s="270">
        <v>0</v>
      </c>
      <c r="H33" s="270">
        <v>0</v>
      </c>
    </row>
    <row r="34" spans="1:245" s="70" customFormat="1" ht="15" customHeight="1">
      <c r="A34" s="745"/>
      <c r="B34" s="80"/>
      <c r="C34" s="73" t="s">
        <v>113</v>
      </c>
      <c r="D34" s="271">
        <v>0</v>
      </c>
      <c r="E34" s="271">
        <v>0</v>
      </c>
      <c r="F34" s="271">
        <v>0</v>
      </c>
      <c r="G34" s="271">
        <v>0</v>
      </c>
      <c r="H34" s="271">
        <v>0</v>
      </c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9"/>
      <c r="DS34" s="79"/>
      <c r="DT34" s="79"/>
      <c r="DU34" s="79"/>
      <c r="DV34" s="79"/>
      <c r="DW34" s="79"/>
      <c r="DX34" s="79"/>
      <c r="DY34" s="79"/>
      <c r="DZ34" s="79"/>
      <c r="EA34" s="79"/>
      <c r="EB34" s="79"/>
      <c r="EC34" s="79"/>
      <c r="ED34" s="79"/>
      <c r="EE34" s="79"/>
      <c r="EF34" s="79"/>
      <c r="EG34" s="79"/>
      <c r="EH34" s="79"/>
      <c r="EI34" s="79"/>
      <c r="EJ34" s="79"/>
      <c r="EK34" s="79"/>
      <c r="EL34" s="79"/>
      <c r="EM34" s="79"/>
      <c r="EN34" s="79"/>
      <c r="EO34" s="79"/>
      <c r="EP34" s="79"/>
      <c r="EQ34" s="79"/>
      <c r="ER34" s="79"/>
      <c r="ES34" s="79"/>
      <c r="ET34" s="79"/>
      <c r="EU34" s="79"/>
      <c r="EV34" s="79"/>
      <c r="EW34" s="79"/>
      <c r="EX34" s="79"/>
      <c r="EY34" s="79"/>
      <c r="EZ34" s="79"/>
      <c r="FA34" s="79"/>
      <c r="FB34" s="79"/>
      <c r="FC34" s="79"/>
      <c r="FD34" s="79"/>
      <c r="FE34" s="79"/>
      <c r="FF34" s="79"/>
      <c r="FG34" s="79"/>
      <c r="FH34" s="79"/>
      <c r="FI34" s="79"/>
      <c r="FJ34" s="79"/>
      <c r="FK34" s="79"/>
      <c r="FL34" s="79"/>
      <c r="FM34" s="79"/>
      <c r="FN34" s="79"/>
      <c r="FO34" s="79"/>
      <c r="FP34" s="79"/>
      <c r="FQ34" s="79"/>
      <c r="FR34" s="79"/>
      <c r="FS34" s="79"/>
      <c r="FT34" s="79"/>
      <c r="FU34" s="79"/>
      <c r="FV34" s="79"/>
      <c r="FW34" s="79"/>
      <c r="FX34" s="79"/>
      <c r="FY34" s="79"/>
      <c r="FZ34" s="79"/>
      <c r="GA34" s="79"/>
      <c r="GB34" s="79"/>
      <c r="GC34" s="79"/>
      <c r="GD34" s="79"/>
      <c r="GE34" s="79"/>
      <c r="GF34" s="79"/>
      <c r="GG34" s="79"/>
      <c r="GH34" s="79"/>
      <c r="GI34" s="79"/>
      <c r="GJ34" s="79"/>
      <c r="GK34" s="79"/>
      <c r="GL34" s="79"/>
      <c r="GM34" s="79"/>
      <c r="GN34" s="79"/>
      <c r="GO34" s="79"/>
      <c r="GP34" s="79"/>
      <c r="GQ34" s="79"/>
      <c r="GR34" s="79"/>
      <c r="GS34" s="79"/>
      <c r="GT34" s="79"/>
      <c r="GU34" s="79"/>
      <c r="GV34" s="79"/>
      <c r="GW34" s="79"/>
      <c r="GX34" s="79"/>
      <c r="GY34" s="79"/>
      <c r="GZ34" s="79"/>
      <c r="HA34" s="79"/>
      <c r="HB34" s="79"/>
      <c r="HC34" s="79"/>
      <c r="HD34" s="79"/>
      <c r="HE34" s="79"/>
      <c r="HF34" s="79"/>
      <c r="HG34" s="79"/>
      <c r="HH34" s="79"/>
      <c r="HI34" s="79"/>
      <c r="HJ34" s="79"/>
      <c r="HK34" s="79"/>
      <c r="HL34" s="79"/>
      <c r="HM34" s="79"/>
      <c r="HN34" s="79"/>
      <c r="HO34" s="79"/>
      <c r="HP34" s="79"/>
      <c r="HQ34" s="79"/>
      <c r="HR34" s="79"/>
      <c r="HS34" s="79"/>
      <c r="HT34" s="79"/>
      <c r="HU34" s="79"/>
      <c r="HV34" s="79"/>
      <c r="HW34" s="79"/>
      <c r="HX34" s="79"/>
      <c r="HY34" s="79"/>
      <c r="HZ34" s="79"/>
      <c r="IA34" s="79"/>
      <c r="IB34" s="79"/>
      <c r="IC34" s="79"/>
      <c r="ID34" s="79"/>
      <c r="IE34" s="79"/>
      <c r="IF34" s="79"/>
      <c r="IG34" s="79"/>
      <c r="IH34" s="79"/>
      <c r="II34" s="79"/>
    </row>
    <row r="35" spans="1:245" s="70" customFormat="1" ht="15" customHeight="1">
      <c r="A35" s="80"/>
      <c r="B35" s="80"/>
      <c r="C35" s="73"/>
      <c r="D35" s="78"/>
      <c r="E35" s="78"/>
      <c r="F35" s="78"/>
      <c r="G35" s="78"/>
      <c r="H35" s="78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</row>
    <row r="36" spans="1:245" s="70" customFormat="1" ht="15" customHeight="1">
      <c r="A36" s="747" t="s">
        <v>115</v>
      </c>
      <c r="B36" s="75"/>
      <c r="C36" s="73" t="s">
        <v>106</v>
      </c>
      <c r="D36" s="272" t="s">
        <v>116</v>
      </c>
      <c r="E36" s="272" t="s">
        <v>117</v>
      </c>
      <c r="F36" s="272" t="s">
        <v>301</v>
      </c>
      <c r="G36" s="272" t="s">
        <v>313</v>
      </c>
      <c r="H36" s="272" t="s">
        <v>458</v>
      </c>
    </row>
    <row r="37" spans="1:245" s="70" customFormat="1" ht="15" customHeight="1">
      <c r="A37" s="747"/>
      <c r="B37" s="75"/>
      <c r="C37" s="73" t="s">
        <v>110</v>
      </c>
      <c r="D37" s="270">
        <v>1.5</v>
      </c>
      <c r="E37" s="270">
        <v>1.2</v>
      </c>
      <c r="F37" s="270">
        <v>2.8</v>
      </c>
      <c r="G37" s="270">
        <v>2.4</v>
      </c>
      <c r="H37" s="270">
        <v>3.1</v>
      </c>
    </row>
    <row r="38" spans="1:245" s="70" customFormat="1" ht="15" customHeight="1">
      <c r="A38" s="747"/>
      <c r="B38" s="72"/>
      <c r="C38" s="73" t="s">
        <v>82</v>
      </c>
      <c r="D38" s="224">
        <v>0</v>
      </c>
      <c r="E38" s="224">
        <v>0</v>
      </c>
      <c r="F38" s="224">
        <v>0</v>
      </c>
      <c r="G38" s="224">
        <v>0</v>
      </c>
      <c r="H38" s="224">
        <v>0</v>
      </c>
    </row>
    <row r="39" spans="1:245" s="70" customFormat="1" ht="15" customHeight="1">
      <c r="A39" s="747"/>
      <c r="B39" s="80"/>
      <c r="C39" s="73" t="s">
        <v>112</v>
      </c>
      <c r="D39" s="224">
        <v>0</v>
      </c>
      <c r="E39" s="224">
        <v>0</v>
      </c>
      <c r="F39" s="224">
        <v>0</v>
      </c>
      <c r="G39" s="224">
        <v>0</v>
      </c>
      <c r="H39" s="224">
        <v>0</v>
      </c>
    </row>
    <row r="40" spans="1:245" s="70" customFormat="1" ht="15" customHeight="1">
      <c r="A40" s="747"/>
      <c r="B40" s="80"/>
      <c r="C40" s="73" t="s">
        <v>113</v>
      </c>
      <c r="D40" s="271">
        <v>0</v>
      </c>
      <c r="E40" s="271">
        <v>0</v>
      </c>
      <c r="F40" s="271">
        <v>0</v>
      </c>
      <c r="G40" s="271">
        <v>0</v>
      </c>
      <c r="H40" s="271">
        <v>0</v>
      </c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9"/>
      <c r="BW40" s="79"/>
      <c r="BX40" s="79"/>
      <c r="BY40" s="79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9"/>
      <c r="DS40" s="79"/>
      <c r="DT40" s="79"/>
      <c r="DU40" s="79"/>
      <c r="DV40" s="79"/>
      <c r="DW40" s="79"/>
      <c r="DX40" s="79"/>
      <c r="DY40" s="79"/>
      <c r="DZ40" s="79"/>
      <c r="EA40" s="79"/>
      <c r="EB40" s="79"/>
      <c r="EC40" s="79"/>
      <c r="ED40" s="79"/>
      <c r="EE40" s="79"/>
      <c r="EF40" s="79"/>
      <c r="EG40" s="79"/>
      <c r="EH40" s="79"/>
      <c r="EI40" s="79"/>
      <c r="EJ40" s="79"/>
      <c r="EK40" s="79"/>
      <c r="EL40" s="79"/>
      <c r="EM40" s="79"/>
      <c r="EN40" s="79"/>
      <c r="EO40" s="79"/>
      <c r="EP40" s="79"/>
      <c r="EQ40" s="79"/>
      <c r="ER40" s="79"/>
      <c r="ES40" s="79"/>
      <c r="ET40" s="79"/>
      <c r="EU40" s="79"/>
      <c r="EV40" s="79"/>
      <c r="EW40" s="79"/>
      <c r="EX40" s="79"/>
      <c r="EY40" s="79"/>
      <c r="EZ40" s="79"/>
      <c r="FA40" s="79"/>
      <c r="FB40" s="79"/>
      <c r="FC40" s="79"/>
      <c r="FD40" s="79"/>
      <c r="FE40" s="79"/>
      <c r="FF40" s="79"/>
      <c r="FG40" s="79"/>
      <c r="FH40" s="79"/>
      <c r="FI40" s="79"/>
      <c r="FJ40" s="79"/>
      <c r="FK40" s="79"/>
      <c r="FL40" s="79"/>
      <c r="FM40" s="79"/>
      <c r="FN40" s="79"/>
      <c r="FO40" s="79"/>
      <c r="FP40" s="79"/>
      <c r="FQ40" s="79"/>
      <c r="FR40" s="79"/>
      <c r="FS40" s="79"/>
      <c r="FT40" s="79"/>
      <c r="FU40" s="79"/>
      <c r="FV40" s="79"/>
      <c r="FW40" s="79"/>
      <c r="FX40" s="79"/>
      <c r="FY40" s="79"/>
      <c r="FZ40" s="79"/>
      <c r="GA40" s="79"/>
      <c r="GB40" s="79"/>
      <c r="GC40" s="79"/>
      <c r="GD40" s="79"/>
      <c r="GE40" s="79"/>
      <c r="GF40" s="79"/>
      <c r="GG40" s="79"/>
      <c r="GH40" s="79"/>
      <c r="GI40" s="79"/>
      <c r="GJ40" s="79"/>
      <c r="GK40" s="79"/>
      <c r="GL40" s="79"/>
      <c r="GM40" s="79"/>
      <c r="GN40" s="79"/>
      <c r="GO40" s="79"/>
      <c r="GP40" s="79"/>
      <c r="GQ40" s="79"/>
      <c r="GR40" s="79"/>
      <c r="GS40" s="79"/>
      <c r="GT40" s="79"/>
      <c r="GU40" s="79"/>
      <c r="GV40" s="79"/>
      <c r="GW40" s="79"/>
      <c r="GX40" s="79"/>
      <c r="GY40" s="79"/>
      <c r="GZ40" s="79"/>
      <c r="HA40" s="79"/>
      <c r="HB40" s="79"/>
      <c r="HC40" s="79"/>
      <c r="HD40" s="79"/>
      <c r="HE40" s="79"/>
      <c r="HF40" s="79"/>
      <c r="HG40" s="79"/>
      <c r="HH40" s="79"/>
      <c r="HI40" s="79"/>
      <c r="HJ40" s="79"/>
      <c r="HK40" s="79"/>
      <c r="HL40" s="79"/>
      <c r="HM40" s="79"/>
      <c r="HN40" s="79"/>
      <c r="HO40" s="79"/>
      <c r="HP40" s="79"/>
      <c r="HQ40" s="79"/>
      <c r="HR40" s="79"/>
      <c r="HS40" s="79"/>
      <c r="HT40" s="79"/>
      <c r="HU40" s="79"/>
      <c r="HV40" s="79"/>
      <c r="HW40" s="79"/>
      <c r="HX40" s="79"/>
      <c r="HY40" s="79"/>
      <c r="HZ40" s="79"/>
      <c r="IA40" s="79"/>
      <c r="IB40" s="79"/>
      <c r="IC40" s="79"/>
      <c r="ID40" s="79"/>
      <c r="IE40" s="79"/>
      <c r="IF40" s="79"/>
      <c r="IG40" s="79"/>
      <c r="IH40" s="79"/>
      <c r="II40" s="79"/>
    </row>
    <row r="41" spans="1:245" s="70" customFormat="1" ht="15" customHeight="1">
      <c r="A41" s="82"/>
      <c r="B41" s="82"/>
      <c r="C41" s="83"/>
      <c r="D41" s="274"/>
      <c r="E41" s="274"/>
      <c r="F41" s="274"/>
      <c r="G41" s="274"/>
      <c r="H41" s="274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  <c r="BS41" s="79"/>
      <c r="BT41" s="79"/>
      <c r="BU41" s="79"/>
      <c r="BV41" s="79"/>
      <c r="BW41" s="79"/>
      <c r="BX41" s="79"/>
      <c r="BY41" s="79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9"/>
      <c r="DS41" s="79"/>
      <c r="DT41" s="79"/>
      <c r="DU41" s="79"/>
      <c r="DV41" s="79"/>
      <c r="DW41" s="79"/>
      <c r="DX41" s="79"/>
      <c r="DY41" s="79"/>
      <c r="DZ41" s="79"/>
      <c r="EA41" s="79"/>
      <c r="EB41" s="79"/>
      <c r="EC41" s="79"/>
      <c r="ED41" s="79"/>
      <c r="EE41" s="79"/>
      <c r="EF41" s="79"/>
      <c r="EG41" s="79"/>
      <c r="EH41" s="79"/>
      <c r="EI41" s="79"/>
      <c r="EJ41" s="79"/>
      <c r="EK41" s="79"/>
      <c r="EL41" s="79"/>
      <c r="EM41" s="79"/>
      <c r="EN41" s="79"/>
      <c r="EO41" s="79"/>
      <c r="EP41" s="79"/>
      <c r="EQ41" s="79"/>
      <c r="ER41" s="79"/>
      <c r="ES41" s="79"/>
      <c r="ET41" s="79"/>
      <c r="EU41" s="79"/>
      <c r="EV41" s="79"/>
      <c r="EW41" s="79"/>
      <c r="EX41" s="79"/>
      <c r="EY41" s="79"/>
      <c r="EZ41" s="79"/>
      <c r="FA41" s="79"/>
      <c r="FB41" s="79"/>
      <c r="FC41" s="79"/>
      <c r="FD41" s="79"/>
      <c r="FE41" s="79"/>
      <c r="FF41" s="79"/>
      <c r="FG41" s="79"/>
      <c r="FH41" s="79"/>
      <c r="FI41" s="79"/>
      <c r="FJ41" s="79"/>
      <c r="FK41" s="79"/>
      <c r="FL41" s="79"/>
      <c r="FM41" s="79"/>
      <c r="FN41" s="79"/>
      <c r="FO41" s="79"/>
      <c r="FP41" s="79"/>
      <c r="FQ41" s="79"/>
      <c r="FR41" s="79"/>
      <c r="FS41" s="79"/>
      <c r="FT41" s="79"/>
      <c r="FU41" s="79"/>
      <c r="FV41" s="79"/>
      <c r="FW41" s="79"/>
      <c r="FX41" s="79"/>
      <c r="FY41" s="79"/>
      <c r="FZ41" s="79"/>
      <c r="GA41" s="79"/>
      <c r="GB41" s="79"/>
      <c r="GC41" s="79"/>
      <c r="GD41" s="79"/>
      <c r="GE41" s="79"/>
      <c r="GF41" s="79"/>
      <c r="GG41" s="79"/>
      <c r="GH41" s="79"/>
      <c r="GI41" s="79"/>
      <c r="GJ41" s="79"/>
      <c r="GK41" s="79"/>
      <c r="GL41" s="79"/>
      <c r="GM41" s="79"/>
      <c r="GN41" s="79"/>
      <c r="GO41" s="79"/>
      <c r="GP41" s="79"/>
      <c r="GQ41" s="79"/>
      <c r="GR41" s="79"/>
      <c r="GS41" s="79"/>
      <c r="GT41" s="79"/>
      <c r="GU41" s="79"/>
      <c r="GV41" s="79"/>
      <c r="GW41" s="79"/>
      <c r="GX41" s="79"/>
      <c r="GY41" s="79"/>
      <c r="GZ41" s="79"/>
      <c r="HA41" s="79"/>
      <c r="HB41" s="79"/>
      <c r="HC41" s="79"/>
      <c r="HD41" s="79"/>
      <c r="HE41" s="79"/>
      <c r="HF41" s="79"/>
      <c r="HG41" s="79"/>
      <c r="HH41" s="79"/>
      <c r="HI41" s="79"/>
      <c r="HJ41" s="79"/>
      <c r="HK41" s="79"/>
      <c r="HL41" s="79"/>
      <c r="HM41" s="79"/>
      <c r="HN41" s="79"/>
      <c r="HO41" s="79"/>
      <c r="HP41" s="79"/>
      <c r="HQ41" s="79"/>
      <c r="HR41" s="79"/>
      <c r="HS41" s="79"/>
      <c r="HT41" s="79"/>
      <c r="HU41" s="79"/>
      <c r="HV41" s="79"/>
      <c r="HW41" s="79"/>
      <c r="HX41" s="79"/>
      <c r="HY41" s="79"/>
      <c r="HZ41" s="79"/>
      <c r="IA41" s="79"/>
      <c r="IB41" s="79"/>
      <c r="IC41" s="79"/>
      <c r="ID41" s="79"/>
      <c r="IE41" s="79"/>
      <c r="IF41" s="79"/>
      <c r="IG41" s="79"/>
      <c r="IH41" s="79"/>
      <c r="II41" s="79"/>
    </row>
    <row r="42" spans="1:245" s="70" customFormat="1" ht="15" customHeight="1">
      <c r="A42" s="80"/>
      <c r="B42" s="80"/>
      <c r="C42" s="84"/>
      <c r="D42" s="78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9"/>
      <c r="DS42" s="79"/>
      <c r="DT42" s="79"/>
      <c r="DU42" s="79"/>
      <c r="DV42" s="79"/>
      <c r="DW42" s="79"/>
      <c r="DX42" s="79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79"/>
      <c r="EK42" s="79"/>
      <c r="EL42" s="79"/>
      <c r="EM42" s="79"/>
      <c r="EN42" s="79"/>
      <c r="EO42" s="79"/>
      <c r="EP42" s="79"/>
      <c r="EQ42" s="79"/>
      <c r="ER42" s="79"/>
      <c r="ES42" s="79"/>
      <c r="ET42" s="79"/>
      <c r="EU42" s="79"/>
      <c r="EV42" s="79"/>
      <c r="EW42" s="79"/>
      <c r="EX42" s="79"/>
      <c r="EY42" s="79"/>
      <c r="EZ42" s="79"/>
      <c r="FA42" s="79"/>
      <c r="FB42" s="79"/>
      <c r="FC42" s="79"/>
      <c r="FD42" s="79"/>
      <c r="FE42" s="79"/>
      <c r="FF42" s="79"/>
      <c r="FG42" s="79"/>
      <c r="FH42" s="79"/>
      <c r="FI42" s="79"/>
      <c r="FJ42" s="79"/>
      <c r="FK42" s="79"/>
      <c r="FL42" s="79"/>
      <c r="FM42" s="79"/>
      <c r="FN42" s="79"/>
      <c r="FO42" s="79"/>
      <c r="FP42" s="79"/>
      <c r="FQ42" s="79"/>
      <c r="FR42" s="79"/>
      <c r="FS42" s="79"/>
      <c r="FT42" s="79"/>
      <c r="FU42" s="79"/>
      <c r="FV42" s="79"/>
      <c r="FW42" s="79"/>
      <c r="FX42" s="79"/>
      <c r="FY42" s="79"/>
      <c r="FZ42" s="79"/>
      <c r="GA42" s="79"/>
      <c r="GB42" s="79"/>
      <c r="GC42" s="79"/>
      <c r="GD42" s="79"/>
      <c r="GE42" s="79"/>
      <c r="GF42" s="79"/>
      <c r="GG42" s="79"/>
      <c r="GH42" s="79"/>
      <c r="GI42" s="79"/>
      <c r="GJ42" s="79"/>
      <c r="GK42" s="79"/>
      <c r="GL42" s="79"/>
      <c r="GM42" s="79"/>
      <c r="GN42" s="79"/>
      <c r="GO42" s="79"/>
      <c r="GP42" s="79"/>
      <c r="GQ42" s="79"/>
      <c r="GR42" s="79"/>
      <c r="GS42" s="79"/>
      <c r="GT42" s="79"/>
      <c r="GU42" s="79"/>
      <c r="GV42" s="79"/>
      <c r="GW42" s="79"/>
      <c r="GX42" s="79"/>
      <c r="GY42" s="79"/>
      <c r="GZ42" s="79"/>
      <c r="HA42" s="79"/>
      <c r="HB42" s="79"/>
      <c r="HC42" s="79"/>
      <c r="HD42" s="79"/>
      <c r="HE42" s="79"/>
      <c r="HF42" s="79"/>
      <c r="HG42" s="79"/>
      <c r="HH42" s="79"/>
      <c r="HI42" s="79"/>
      <c r="HJ42" s="79"/>
      <c r="HK42" s="79"/>
      <c r="HL42" s="79"/>
      <c r="HM42" s="79"/>
      <c r="HN42" s="79"/>
      <c r="HO42" s="79"/>
      <c r="HP42" s="79"/>
      <c r="HQ42" s="79"/>
      <c r="HR42" s="79"/>
      <c r="HS42" s="79"/>
      <c r="HT42" s="79"/>
      <c r="HU42" s="79"/>
      <c r="HV42" s="79"/>
      <c r="HW42" s="79"/>
      <c r="HX42" s="79"/>
      <c r="HY42" s="79"/>
      <c r="HZ42" s="79"/>
      <c r="IA42" s="79"/>
      <c r="IB42" s="79"/>
      <c r="IC42" s="79"/>
      <c r="ID42" s="79"/>
      <c r="IE42" s="79"/>
      <c r="IF42" s="79"/>
      <c r="IG42" s="79"/>
      <c r="IH42" s="79"/>
      <c r="II42" s="79"/>
      <c r="IJ42" s="79"/>
      <c r="IK42" s="79"/>
    </row>
    <row r="43" spans="1:245" s="86" customFormat="1" ht="15" customHeight="1">
      <c r="A43" s="85" t="s">
        <v>529</v>
      </c>
      <c r="C43" s="168"/>
      <c r="D43" s="168"/>
      <c r="E43" s="168"/>
      <c r="F43" s="168"/>
      <c r="G43" s="168"/>
      <c r="H43" s="168"/>
    </row>
    <row r="44" spans="1:245" s="86" customFormat="1" ht="15" customHeight="1">
      <c r="A44" s="85" t="s">
        <v>530</v>
      </c>
      <c r="C44" s="168"/>
      <c r="D44" s="168"/>
      <c r="E44" s="168"/>
      <c r="F44" s="168"/>
      <c r="G44" s="168"/>
      <c r="H44" s="168"/>
    </row>
    <row r="45" spans="1:245" s="86" customFormat="1" ht="15" customHeight="1">
      <c r="A45" s="85" t="s">
        <v>531</v>
      </c>
      <c r="C45" s="168"/>
      <c r="D45" s="168"/>
      <c r="E45" s="168"/>
      <c r="F45" s="168"/>
      <c r="G45" s="168"/>
      <c r="H45" s="168"/>
    </row>
    <row r="46" spans="1:245" s="86" customFormat="1" ht="15" customHeight="1">
      <c r="A46" s="85" t="s">
        <v>532</v>
      </c>
      <c r="C46" s="168"/>
      <c r="D46" s="168"/>
      <c r="E46" s="168"/>
      <c r="F46" s="168"/>
      <c r="G46" s="168"/>
      <c r="H46" s="168"/>
    </row>
    <row r="47" spans="1:245" s="86" customFormat="1" ht="15" customHeight="1">
      <c r="A47" s="85" t="s">
        <v>533</v>
      </c>
      <c r="C47" s="168"/>
      <c r="D47" s="168"/>
      <c r="E47" s="168"/>
      <c r="F47" s="168"/>
      <c r="G47" s="168"/>
      <c r="H47" s="168"/>
    </row>
    <row r="48" spans="1:245" s="86" customFormat="1" ht="15" customHeight="1">
      <c r="A48" s="85" t="s">
        <v>534</v>
      </c>
      <c r="C48" s="168"/>
      <c r="D48" s="168"/>
      <c r="E48" s="168"/>
      <c r="F48" s="168"/>
      <c r="G48" s="168"/>
      <c r="H48" s="168"/>
    </row>
    <row r="49" spans="1:245" s="70" customFormat="1" ht="14.25" customHeight="1">
      <c r="A49" s="137"/>
      <c r="B49" s="137"/>
      <c r="C49" s="137"/>
      <c r="D49" s="137"/>
    </row>
    <row r="50" spans="1:245" s="70" customFormat="1" ht="14.25" customHeight="1">
      <c r="A50" s="137"/>
      <c r="B50" s="137"/>
      <c r="C50" s="748"/>
      <c r="D50" s="748"/>
      <c r="E50" s="748"/>
      <c r="F50" s="72"/>
      <c r="G50" s="72"/>
      <c r="H50" s="72"/>
    </row>
    <row r="51" spans="1:245" s="70" customFormat="1" ht="14.25" customHeight="1">
      <c r="A51" s="137"/>
      <c r="B51" s="137"/>
      <c r="C51" s="748"/>
      <c r="D51" s="748"/>
      <c r="E51" s="748"/>
      <c r="F51" s="72"/>
      <c r="G51" s="72"/>
      <c r="H51" s="72"/>
    </row>
    <row r="52" spans="1:245" s="70" customFormat="1" ht="14.25" customHeight="1">
      <c r="A52" s="137"/>
      <c r="B52" s="137"/>
      <c r="C52" s="746"/>
      <c r="D52" s="746"/>
      <c r="E52" s="746"/>
      <c r="F52" s="77"/>
      <c r="G52" s="77"/>
      <c r="H52" s="77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  <c r="DQ52" s="79"/>
      <c r="DR52" s="79"/>
      <c r="DS52" s="79"/>
      <c r="DT52" s="79"/>
      <c r="DU52" s="79"/>
      <c r="DV52" s="79"/>
      <c r="DW52" s="79"/>
      <c r="DX52" s="79"/>
      <c r="DY52" s="79"/>
      <c r="DZ52" s="79"/>
      <c r="EA52" s="79"/>
      <c r="EB52" s="79"/>
      <c r="EC52" s="79"/>
      <c r="ED52" s="79"/>
      <c r="EE52" s="79"/>
      <c r="EF52" s="79"/>
      <c r="EG52" s="79"/>
      <c r="EH52" s="79"/>
      <c r="EI52" s="79"/>
      <c r="EJ52" s="79"/>
      <c r="EK52" s="79"/>
      <c r="EL52" s="79"/>
      <c r="EM52" s="79"/>
      <c r="EN52" s="79"/>
      <c r="EO52" s="79"/>
      <c r="EP52" s="79"/>
      <c r="EQ52" s="79"/>
      <c r="ER52" s="79"/>
      <c r="ES52" s="79"/>
      <c r="ET52" s="79"/>
      <c r="EU52" s="79"/>
      <c r="EV52" s="79"/>
      <c r="EW52" s="79"/>
      <c r="EX52" s="79"/>
      <c r="EY52" s="79"/>
      <c r="EZ52" s="79"/>
      <c r="FA52" s="79"/>
      <c r="FB52" s="79"/>
      <c r="FC52" s="79"/>
      <c r="FD52" s="79"/>
      <c r="FE52" s="79"/>
      <c r="FF52" s="79"/>
      <c r="FG52" s="79"/>
      <c r="FH52" s="79"/>
      <c r="FI52" s="79"/>
      <c r="FJ52" s="79"/>
      <c r="FK52" s="79"/>
      <c r="FL52" s="79"/>
      <c r="FM52" s="79"/>
      <c r="FN52" s="79"/>
      <c r="FO52" s="79"/>
      <c r="FP52" s="79"/>
      <c r="FQ52" s="79"/>
      <c r="FR52" s="79"/>
      <c r="FS52" s="79"/>
      <c r="FT52" s="79"/>
      <c r="FU52" s="79"/>
      <c r="FV52" s="79"/>
      <c r="FW52" s="79"/>
      <c r="FX52" s="79"/>
      <c r="FY52" s="79"/>
      <c r="FZ52" s="79"/>
      <c r="GA52" s="79"/>
      <c r="GB52" s="79"/>
      <c r="GC52" s="79"/>
      <c r="GD52" s="79"/>
      <c r="GE52" s="79"/>
      <c r="GF52" s="79"/>
      <c r="GG52" s="79"/>
      <c r="GH52" s="79"/>
      <c r="GI52" s="79"/>
      <c r="GJ52" s="79"/>
      <c r="GK52" s="79"/>
      <c r="GL52" s="79"/>
      <c r="GM52" s="79"/>
      <c r="GN52" s="79"/>
      <c r="GO52" s="79"/>
      <c r="GP52" s="79"/>
      <c r="GQ52" s="79"/>
      <c r="GR52" s="79"/>
      <c r="GS52" s="79"/>
      <c r="GT52" s="79"/>
      <c r="GU52" s="79"/>
      <c r="GV52" s="79"/>
      <c r="GW52" s="79"/>
      <c r="GX52" s="79"/>
      <c r="GY52" s="79"/>
      <c r="GZ52" s="79"/>
      <c r="HA52" s="79"/>
      <c r="HB52" s="79"/>
      <c r="HC52" s="79"/>
      <c r="HD52" s="79"/>
      <c r="HE52" s="79"/>
      <c r="HF52" s="79"/>
      <c r="HG52" s="79"/>
      <c r="HH52" s="79"/>
      <c r="HI52" s="79"/>
      <c r="HJ52" s="79"/>
      <c r="HK52" s="79"/>
      <c r="HL52" s="79"/>
      <c r="HM52" s="79"/>
      <c r="HN52" s="79"/>
      <c r="HO52" s="79"/>
      <c r="HP52" s="79"/>
      <c r="HQ52" s="79"/>
      <c r="HR52" s="79"/>
      <c r="HS52" s="79"/>
      <c r="HT52" s="79"/>
      <c r="HU52" s="79"/>
      <c r="HV52" s="79"/>
      <c r="HW52" s="79"/>
      <c r="HX52" s="79"/>
      <c r="HY52" s="79"/>
      <c r="HZ52" s="79"/>
      <c r="IA52" s="79"/>
      <c r="IB52" s="79"/>
      <c r="IC52" s="79"/>
      <c r="ID52" s="79"/>
      <c r="IE52" s="79"/>
      <c r="IF52" s="79"/>
      <c r="IG52" s="79"/>
      <c r="IH52" s="79"/>
      <c r="II52" s="79"/>
      <c r="IJ52" s="79"/>
      <c r="IK52" s="79"/>
    </row>
    <row r="53" spans="1:245">
      <c r="C53" s="746"/>
      <c r="D53" s="746"/>
      <c r="E53" s="746"/>
      <c r="F53" s="4"/>
      <c r="G53" s="4"/>
      <c r="H53" s="4"/>
    </row>
    <row r="54" spans="1:245">
      <c r="C54" s="746"/>
      <c r="D54" s="746"/>
      <c r="E54" s="746"/>
      <c r="F54" s="4"/>
      <c r="G54" s="4"/>
      <c r="H54" s="4"/>
    </row>
  </sheetData>
  <mergeCells count="11">
    <mergeCell ref="C54:E54"/>
    <mergeCell ref="A36:A40"/>
    <mergeCell ref="C50:E50"/>
    <mergeCell ref="C51:E51"/>
    <mergeCell ref="C52:E52"/>
    <mergeCell ref="C53:E53"/>
    <mergeCell ref="A4:C4"/>
    <mergeCell ref="A12:A16"/>
    <mergeCell ref="A18:A22"/>
    <mergeCell ref="A24:A28"/>
    <mergeCell ref="A30:A34"/>
  </mergeCells>
  <phoneticPr fontId="6"/>
  <pageMargins left="0.78749999999999998" right="0.78749999999999998" top="0.86597222222222203" bottom="0.55138888888888904" header="0.511811023622047" footer="0.511811023622047"/>
  <pageSetup paperSize="9" scale="96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AMJ33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8" style="137" customWidth="1"/>
    <col min="2" max="2" width="2" style="137" customWidth="1"/>
    <col min="3" max="3" width="7.75" style="137" customWidth="1"/>
    <col min="4" max="4" width="5.625" style="137" customWidth="1"/>
    <col min="5" max="5" width="5.625" style="281" customWidth="1"/>
    <col min="6" max="7" width="5.625" style="137" customWidth="1"/>
    <col min="8" max="9" width="5.625" style="242" customWidth="1"/>
    <col min="10" max="14" width="5.625" style="137" customWidth="1"/>
    <col min="15" max="15" width="5.625" style="281" customWidth="1"/>
    <col min="16" max="256" width="12.5" style="137"/>
    <col min="257" max="257" width="8" style="137" customWidth="1"/>
    <col min="258" max="258" width="2" style="137" customWidth="1"/>
    <col min="259" max="259" width="7.75" style="137" customWidth="1"/>
    <col min="260" max="260" width="6.25" style="137" customWidth="1"/>
    <col min="261" max="261" width="6.125" style="137" customWidth="1"/>
    <col min="262" max="270" width="4.625" style="137" customWidth="1"/>
    <col min="271" max="271" width="4.75" style="137" customWidth="1"/>
    <col min="272" max="512" width="12.5" style="137"/>
    <col min="513" max="513" width="8" style="137" customWidth="1"/>
    <col min="514" max="514" width="2" style="137" customWidth="1"/>
    <col min="515" max="515" width="7.75" style="137" customWidth="1"/>
    <col min="516" max="516" width="6.25" style="137" customWidth="1"/>
    <col min="517" max="517" width="6.125" style="137" customWidth="1"/>
    <col min="518" max="526" width="4.625" style="137" customWidth="1"/>
    <col min="527" max="527" width="4.75" style="137" customWidth="1"/>
    <col min="528" max="768" width="12.5" style="137"/>
    <col min="769" max="769" width="8" style="137" customWidth="1"/>
    <col min="770" max="770" width="2" style="137" customWidth="1"/>
    <col min="771" max="771" width="7.75" style="137" customWidth="1"/>
    <col min="772" max="772" width="6.25" style="137" customWidth="1"/>
    <col min="773" max="773" width="6.125" style="137" customWidth="1"/>
    <col min="774" max="782" width="4.625" style="137" customWidth="1"/>
    <col min="783" max="783" width="4.75" style="137" customWidth="1"/>
    <col min="784" max="1024" width="12.5" style="137"/>
    <col min="1025" max="16384" width="12.5" style="1"/>
  </cols>
  <sheetData>
    <row r="1" spans="1:17" ht="17.25" customHeight="1">
      <c r="A1" s="2" t="s">
        <v>537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7" ht="14.25" customHeight="1">
      <c r="A2" s="11"/>
      <c r="B2" s="11"/>
      <c r="C2" s="11"/>
      <c r="D2" s="11"/>
      <c r="E2" s="87"/>
      <c r="F2" s="11"/>
      <c r="G2" s="11"/>
      <c r="H2" s="88"/>
      <c r="I2" s="88"/>
      <c r="J2" s="12"/>
      <c r="K2" s="12"/>
      <c r="L2" s="275"/>
      <c r="M2" s="275"/>
      <c r="N2" s="275"/>
      <c r="O2" s="276" t="s">
        <v>496</v>
      </c>
    </row>
    <row r="3" spans="1:17" ht="24" customHeight="1">
      <c r="A3" s="754"/>
      <c r="B3" s="754"/>
      <c r="C3" s="754"/>
      <c r="D3" s="755" t="s">
        <v>118</v>
      </c>
      <c r="E3" s="755"/>
      <c r="F3" s="749" t="s">
        <v>100</v>
      </c>
      <c r="G3" s="749"/>
      <c r="H3" s="749" t="s">
        <v>101</v>
      </c>
      <c r="I3" s="749"/>
      <c r="J3" s="749" t="s">
        <v>103</v>
      </c>
      <c r="K3" s="749"/>
      <c r="L3" s="749" t="s">
        <v>104</v>
      </c>
      <c r="M3" s="749"/>
      <c r="N3" s="750" t="s">
        <v>119</v>
      </c>
      <c r="O3" s="750"/>
    </row>
    <row r="4" spans="1:17" ht="54" customHeight="1">
      <c r="A4" s="754"/>
      <c r="B4" s="754"/>
      <c r="C4" s="754"/>
      <c r="D4" s="755"/>
      <c r="E4" s="755"/>
      <c r="F4" s="749"/>
      <c r="G4" s="749"/>
      <c r="H4" s="749"/>
      <c r="I4" s="749"/>
      <c r="J4" s="749"/>
      <c r="K4" s="749"/>
      <c r="L4" s="749"/>
      <c r="M4" s="749"/>
      <c r="N4" s="750"/>
      <c r="O4" s="750"/>
    </row>
    <row r="5" spans="1:17" ht="20.25" customHeight="1">
      <c r="A5" s="751" t="s">
        <v>9</v>
      </c>
      <c r="B5" s="36"/>
      <c r="C5" s="19" t="s">
        <v>80</v>
      </c>
      <c r="D5" s="277">
        <f>SUM(F5,H5,J5,L5,N5)</f>
        <v>72</v>
      </c>
      <c r="E5" s="278">
        <f>SUM(G5,I5,K5,M5,O5)</f>
        <v>18</v>
      </c>
      <c r="F5" s="279" t="s">
        <v>39</v>
      </c>
      <c r="G5" s="280" t="s">
        <v>120</v>
      </c>
      <c r="H5" s="89" t="s">
        <v>39</v>
      </c>
      <c r="I5" s="280" t="s">
        <v>120</v>
      </c>
      <c r="J5" s="89" t="s">
        <v>39</v>
      </c>
      <c r="K5" s="280" t="s">
        <v>120</v>
      </c>
      <c r="L5" s="279" t="s">
        <v>39</v>
      </c>
      <c r="M5" s="280" t="s">
        <v>120</v>
      </c>
      <c r="N5" s="279">
        <f>SUM(N7,N9,N11,N13,N15,N17,N19,N21,N23,N25,N27,N29)</f>
        <v>72</v>
      </c>
      <c r="O5" s="278">
        <f>SUM(O7,O9,O11,O13,O15,O17,O19,O21,O23,O25,O27,O29)</f>
        <v>18</v>
      </c>
      <c r="P5" s="281"/>
    </row>
    <row r="6" spans="1:17" ht="20.25" customHeight="1">
      <c r="A6" s="751"/>
      <c r="B6" s="250"/>
      <c r="C6" s="19" t="s">
        <v>82</v>
      </c>
      <c r="D6" s="282">
        <f t="shared" ref="D6:D30" si="0">SUM(F6,H6,J6,L6,N6)</f>
        <v>0</v>
      </c>
      <c r="E6" s="283" t="s">
        <v>120</v>
      </c>
      <c r="F6" s="284" t="s">
        <v>39</v>
      </c>
      <c r="G6" s="283" t="s">
        <v>120</v>
      </c>
      <c r="H6" s="284" t="s">
        <v>39</v>
      </c>
      <c r="I6" s="283" t="s">
        <v>120</v>
      </c>
      <c r="J6" s="284" t="s">
        <v>39</v>
      </c>
      <c r="K6" s="283" t="s">
        <v>120</v>
      </c>
      <c r="L6" s="284" t="s">
        <v>39</v>
      </c>
      <c r="M6" s="283" t="s">
        <v>120</v>
      </c>
      <c r="N6" s="284" t="s">
        <v>39</v>
      </c>
      <c r="O6" s="283" t="s">
        <v>120</v>
      </c>
    </row>
    <row r="7" spans="1:17" ht="20.25" customHeight="1">
      <c r="A7" s="752" t="s">
        <v>303</v>
      </c>
      <c r="B7" s="90"/>
      <c r="C7" s="91" t="s">
        <v>80</v>
      </c>
      <c r="D7" s="285">
        <f t="shared" si="0"/>
        <v>2</v>
      </c>
      <c r="E7" s="286">
        <f>SUM(G7,I7,K7,M7,O7)</f>
        <v>1</v>
      </c>
      <c r="F7" s="91" t="s">
        <v>39</v>
      </c>
      <c r="G7" s="286" t="s">
        <v>120</v>
      </c>
      <c r="H7" s="91" t="s">
        <v>39</v>
      </c>
      <c r="I7" s="286" t="s">
        <v>120</v>
      </c>
      <c r="J7" s="91" t="s">
        <v>39</v>
      </c>
      <c r="K7" s="286" t="s">
        <v>120</v>
      </c>
      <c r="L7" s="91" t="s">
        <v>39</v>
      </c>
      <c r="M7" s="286" t="s">
        <v>120</v>
      </c>
      <c r="N7" s="91">
        <v>2</v>
      </c>
      <c r="O7" s="286">
        <v>1</v>
      </c>
    </row>
    <row r="8" spans="1:17" ht="20.25" customHeight="1">
      <c r="A8" s="752"/>
      <c r="B8" s="92"/>
      <c r="C8" s="93" t="s">
        <v>82</v>
      </c>
      <c r="D8" s="287">
        <f t="shared" si="0"/>
        <v>0</v>
      </c>
      <c r="E8" s="288" t="s">
        <v>120</v>
      </c>
      <c r="F8" s="93" t="s">
        <v>39</v>
      </c>
      <c r="G8" s="288" t="s">
        <v>120</v>
      </c>
      <c r="H8" s="93" t="s">
        <v>39</v>
      </c>
      <c r="I8" s="288" t="s">
        <v>120</v>
      </c>
      <c r="J8" s="93" t="s">
        <v>39</v>
      </c>
      <c r="K8" s="288" t="s">
        <v>120</v>
      </c>
      <c r="L8" s="93" t="s">
        <v>39</v>
      </c>
      <c r="M8" s="288" t="s">
        <v>120</v>
      </c>
      <c r="N8" s="93" t="s">
        <v>39</v>
      </c>
      <c r="O8" s="289">
        <v>0</v>
      </c>
    </row>
    <row r="9" spans="1:17" ht="20.25" customHeight="1">
      <c r="A9" s="752" t="s">
        <v>121</v>
      </c>
      <c r="B9" s="36"/>
      <c r="C9" s="19" t="s">
        <v>80</v>
      </c>
      <c r="D9" s="290">
        <f t="shared" si="0"/>
        <v>0</v>
      </c>
      <c r="E9" s="286" t="s">
        <v>459</v>
      </c>
      <c r="F9" s="91" t="s">
        <v>39</v>
      </c>
      <c r="G9" s="286" t="s">
        <v>120</v>
      </c>
      <c r="H9" s="91" t="s">
        <v>39</v>
      </c>
      <c r="I9" s="286" t="s">
        <v>120</v>
      </c>
      <c r="J9" s="91" t="s">
        <v>39</v>
      </c>
      <c r="K9" s="286" t="s">
        <v>120</v>
      </c>
      <c r="L9" s="91" t="s">
        <v>39</v>
      </c>
      <c r="M9" s="286" t="s">
        <v>120</v>
      </c>
      <c r="N9" s="91" t="s">
        <v>39</v>
      </c>
      <c r="O9" s="286" t="s">
        <v>120</v>
      </c>
    </row>
    <row r="10" spans="1:17" ht="20.25" customHeight="1">
      <c r="A10" s="752"/>
      <c r="B10" s="250"/>
      <c r="C10" s="19" t="s">
        <v>82</v>
      </c>
      <c r="D10" s="287">
        <f t="shared" si="0"/>
        <v>0</v>
      </c>
      <c r="E10" s="288" t="s">
        <v>120</v>
      </c>
      <c r="F10" s="93" t="s">
        <v>39</v>
      </c>
      <c r="G10" s="288" t="s">
        <v>120</v>
      </c>
      <c r="H10" s="93" t="s">
        <v>39</v>
      </c>
      <c r="I10" s="288" t="s">
        <v>120</v>
      </c>
      <c r="J10" s="93" t="s">
        <v>39</v>
      </c>
      <c r="K10" s="288" t="s">
        <v>120</v>
      </c>
      <c r="L10" s="93" t="s">
        <v>39</v>
      </c>
      <c r="M10" s="288" t="s">
        <v>120</v>
      </c>
      <c r="N10" s="93" t="s">
        <v>39</v>
      </c>
      <c r="O10" s="289">
        <v>0</v>
      </c>
      <c r="Q10" s="19"/>
    </row>
    <row r="11" spans="1:17" ht="20.25" customHeight="1">
      <c r="A11" s="753" t="s">
        <v>122</v>
      </c>
      <c r="B11" s="89"/>
      <c r="C11" s="91" t="s">
        <v>80</v>
      </c>
      <c r="D11" s="285">
        <f t="shared" si="0"/>
        <v>7</v>
      </c>
      <c r="E11" s="286">
        <f>SUM(G11,I11,K11,M11,O11)</f>
        <v>3</v>
      </c>
      <c r="F11" s="91" t="s">
        <v>39</v>
      </c>
      <c r="G11" s="286" t="s">
        <v>120</v>
      </c>
      <c r="H11" s="91" t="s">
        <v>39</v>
      </c>
      <c r="I11" s="286" t="s">
        <v>120</v>
      </c>
      <c r="J11" s="91" t="s">
        <v>39</v>
      </c>
      <c r="K11" s="286" t="s">
        <v>120</v>
      </c>
      <c r="L11" s="91" t="s">
        <v>39</v>
      </c>
      <c r="M11" s="286" t="s">
        <v>120</v>
      </c>
      <c r="N11" s="91">
        <v>7</v>
      </c>
      <c r="O11" s="286">
        <v>3</v>
      </c>
    </row>
    <row r="12" spans="1:17" ht="20.25" customHeight="1">
      <c r="A12" s="753"/>
      <c r="B12" s="291"/>
      <c r="C12" s="93" t="s">
        <v>82</v>
      </c>
      <c r="D12" s="287">
        <f t="shared" si="0"/>
        <v>0</v>
      </c>
      <c r="E12" s="288" t="s">
        <v>120</v>
      </c>
      <c r="F12" s="93" t="s">
        <v>39</v>
      </c>
      <c r="G12" s="288" t="s">
        <v>120</v>
      </c>
      <c r="H12" s="93" t="s">
        <v>39</v>
      </c>
      <c r="I12" s="288" t="s">
        <v>120</v>
      </c>
      <c r="J12" s="93" t="s">
        <v>39</v>
      </c>
      <c r="K12" s="288" t="s">
        <v>120</v>
      </c>
      <c r="L12" s="93" t="s">
        <v>39</v>
      </c>
      <c r="M12" s="288" t="s">
        <v>120</v>
      </c>
      <c r="N12" s="93" t="s">
        <v>39</v>
      </c>
      <c r="O12" s="289">
        <v>0</v>
      </c>
    </row>
    <row r="13" spans="1:17" ht="20.25" customHeight="1">
      <c r="A13" s="753" t="s">
        <v>123</v>
      </c>
      <c r="B13" s="36"/>
      <c r="C13" s="19" t="s">
        <v>80</v>
      </c>
      <c r="D13" s="285">
        <f t="shared" si="0"/>
        <v>16</v>
      </c>
      <c r="E13" s="286">
        <f>SUM(G13,I13,K13,M13,O13)</f>
        <v>4</v>
      </c>
      <c r="F13" s="91" t="s">
        <v>39</v>
      </c>
      <c r="G13" s="286" t="s">
        <v>120</v>
      </c>
      <c r="H13" s="91" t="s">
        <v>39</v>
      </c>
      <c r="I13" s="286" t="s">
        <v>120</v>
      </c>
      <c r="J13" s="91" t="s">
        <v>39</v>
      </c>
      <c r="K13" s="286" t="s">
        <v>120</v>
      </c>
      <c r="L13" s="91" t="s">
        <v>39</v>
      </c>
      <c r="M13" s="286" t="s">
        <v>120</v>
      </c>
      <c r="N13" s="91">
        <v>16</v>
      </c>
      <c r="O13" s="286">
        <v>4</v>
      </c>
    </row>
    <row r="14" spans="1:17" ht="20.25" customHeight="1">
      <c r="A14" s="753"/>
      <c r="B14" s="250"/>
      <c r="C14" s="19" t="s">
        <v>82</v>
      </c>
      <c r="D14" s="287">
        <f t="shared" si="0"/>
        <v>0</v>
      </c>
      <c r="E14" s="288" t="s">
        <v>120</v>
      </c>
      <c r="F14" s="93" t="s">
        <v>39</v>
      </c>
      <c r="G14" s="288" t="s">
        <v>120</v>
      </c>
      <c r="H14" s="93" t="s">
        <v>39</v>
      </c>
      <c r="I14" s="288" t="s">
        <v>120</v>
      </c>
      <c r="J14" s="93" t="s">
        <v>39</v>
      </c>
      <c r="K14" s="288" t="s">
        <v>120</v>
      </c>
      <c r="L14" s="93" t="s">
        <v>39</v>
      </c>
      <c r="M14" s="288" t="s">
        <v>120</v>
      </c>
      <c r="N14" s="93" t="s">
        <v>39</v>
      </c>
      <c r="O14" s="289">
        <v>0</v>
      </c>
    </row>
    <row r="15" spans="1:17" ht="20.25" customHeight="1">
      <c r="A15" s="753" t="s">
        <v>124</v>
      </c>
      <c r="B15" s="89"/>
      <c r="C15" s="91" t="s">
        <v>80</v>
      </c>
      <c r="D15" s="285">
        <f>SUM(F15,H15,J15,L15,N15)</f>
        <v>11</v>
      </c>
      <c r="E15" s="286" t="s">
        <v>459</v>
      </c>
      <c r="F15" s="91" t="s">
        <v>39</v>
      </c>
      <c r="G15" s="286" t="s">
        <v>120</v>
      </c>
      <c r="H15" s="91" t="s">
        <v>39</v>
      </c>
      <c r="I15" s="286" t="s">
        <v>120</v>
      </c>
      <c r="J15" s="91" t="s">
        <v>39</v>
      </c>
      <c r="K15" s="286" t="s">
        <v>120</v>
      </c>
      <c r="L15" s="91" t="s">
        <v>39</v>
      </c>
      <c r="M15" s="286" t="s">
        <v>120</v>
      </c>
      <c r="N15" s="91">
        <v>11</v>
      </c>
      <c r="O15" s="286" t="s">
        <v>120</v>
      </c>
    </row>
    <row r="16" spans="1:17" ht="20.25" customHeight="1">
      <c r="A16" s="753"/>
      <c r="B16" s="291"/>
      <c r="C16" s="93" t="s">
        <v>82</v>
      </c>
      <c r="D16" s="287">
        <f t="shared" si="0"/>
        <v>0</v>
      </c>
      <c r="E16" s="288" t="s">
        <v>120</v>
      </c>
      <c r="F16" s="93" t="s">
        <v>39</v>
      </c>
      <c r="G16" s="288" t="s">
        <v>120</v>
      </c>
      <c r="H16" s="93" t="s">
        <v>39</v>
      </c>
      <c r="I16" s="288" t="s">
        <v>120</v>
      </c>
      <c r="J16" s="93" t="s">
        <v>39</v>
      </c>
      <c r="K16" s="288" t="s">
        <v>120</v>
      </c>
      <c r="L16" s="93" t="s">
        <v>39</v>
      </c>
      <c r="M16" s="288" t="s">
        <v>120</v>
      </c>
      <c r="N16" s="93" t="s">
        <v>39</v>
      </c>
      <c r="O16" s="289">
        <v>0</v>
      </c>
    </row>
    <row r="17" spans="1:15" ht="20.25" customHeight="1">
      <c r="A17" s="753" t="s">
        <v>125</v>
      </c>
      <c r="B17" s="36"/>
      <c r="C17" s="19" t="s">
        <v>80</v>
      </c>
      <c r="D17" s="285">
        <f>SUM(F17,H17,J17,L17,N17)</f>
        <v>8</v>
      </c>
      <c r="E17" s="286">
        <f>SUM(G17,I17,K17,M17,O17)</f>
        <v>1</v>
      </c>
      <c r="F17" s="91" t="s">
        <v>39</v>
      </c>
      <c r="G17" s="286" t="s">
        <v>120</v>
      </c>
      <c r="H17" s="91" t="s">
        <v>39</v>
      </c>
      <c r="I17" s="286" t="s">
        <v>120</v>
      </c>
      <c r="J17" s="91" t="s">
        <v>39</v>
      </c>
      <c r="K17" s="286" t="s">
        <v>120</v>
      </c>
      <c r="L17" s="292">
        <v>0</v>
      </c>
      <c r="M17" s="286" t="s">
        <v>120</v>
      </c>
      <c r="N17" s="91">
        <v>8</v>
      </c>
      <c r="O17" s="286">
        <v>1</v>
      </c>
    </row>
    <row r="18" spans="1:15" ht="20.25" customHeight="1">
      <c r="A18" s="753"/>
      <c r="B18" s="250"/>
      <c r="C18" s="19" t="s">
        <v>82</v>
      </c>
      <c r="D18" s="287">
        <f t="shared" si="0"/>
        <v>0</v>
      </c>
      <c r="E18" s="288" t="s">
        <v>120</v>
      </c>
      <c r="F18" s="93" t="s">
        <v>39</v>
      </c>
      <c r="G18" s="288" t="s">
        <v>120</v>
      </c>
      <c r="H18" s="93" t="s">
        <v>39</v>
      </c>
      <c r="I18" s="288" t="s">
        <v>120</v>
      </c>
      <c r="J18" s="93" t="s">
        <v>39</v>
      </c>
      <c r="K18" s="288" t="s">
        <v>120</v>
      </c>
      <c r="L18" s="93" t="s">
        <v>39</v>
      </c>
      <c r="M18" s="288" t="s">
        <v>120</v>
      </c>
      <c r="N18" s="93" t="s">
        <v>39</v>
      </c>
      <c r="O18" s="289">
        <v>0</v>
      </c>
    </row>
    <row r="19" spans="1:15" ht="20.25" customHeight="1">
      <c r="A19" s="753" t="s">
        <v>126</v>
      </c>
      <c r="B19" s="89"/>
      <c r="C19" s="91" t="s">
        <v>80</v>
      </c>
      <c r="D19" s="285">
        <f t="shared" si="0"/>
        <v>6</v>
      </c>
      <c r="E19" s="286">
        <f>SUM(G19,I19,K19,M19,O19)</f>
        <v>1</v>
      </c>
      <c r="F19" s="91" t="s">
        <v>39</v>
      </c>
      <c r="G19" s="286" t="s">
        <v>120</v>
      </c>
      <c r="H19" s="91" t="s">
        <v>39</v>
      </c>
      <c r="I19" s="286" t="s">
        <v>120</v>
      </c>
      <c r="J19" s="91" t="s">
        <v>39</v>
      </c>
      <c r="K19" s="286" t="s">
        <v>120</v>
      </c>
      <c r="L19" s="91" t="s">
        <v>39</v>
      </c>
      <c r="M19" s="286" t="s">
        <v>120</v>
      </c>
      <c r="N19" s="91">
        <v>6</v>
      </c>
      <c r="O19" s="286">
        <v>1</v>
      </c>
    </row>
    <row r="20" spans="1:15" ht="20.25" customHeight="1">
      <c r="A20" s="753"/>
      <c r="B20" s="291"/>
      <c r="C20" s="93" t="s">
        <v>82</v>
      </c>
      <c r="D20" s="287">
        <f t="shared" si="0"/>
        <v>0</v>
      </c>
      <c r="E20" s="288" t="s">
        <v>120</v>
      </c>
      <c r="F20" s="93" t="s">
        <v>39</v>
      </c>
      <c r="G20" s="288" t="s">
        <v>120</v>
      </c>
      <c r="H20" s="93" t="s">
        <v>39</v>
      </c>
      <c r="I20" s="288" t="s">
        <v>120</v>
      </c>
      <c r="J20" s="93" t="s">
        <v>39</v>
      </c>
      <c r="K20" s="288" t="s">
        <v>120</v>
      </c>
      <c r="L20" s="93" t="s">
        <v>39</v>
      </c>
      <c r="M20" s="288" t="s">
        <v>120</v>
      </c>
      <c r="N20" s="93" t="s">
        <v>39</v>
      </c>
      <c r="O20" s="289">
        <v>0</v>
      </c>
    </row>
    <row r="21" spans="1:15" ht="20.25" customHeight="1">
      <c r="A21" s="753" t="s">
        <v>127</v>
      </c>
      <c r="B21" s="36"/>
      <c r="C21" s="19" t="s">
        <v>80</v>
      </c>
      <c r="D21" s="285">
        <f>SUM(F21,H21,J21,L21,N21)</f>
        <v>9</v>
      </c>
      <c r="E21" s="286">
        <f>SUM(G21,I21,K21,M21,O21)</f>
        <v>2</v>
      </c>
      <c r="F21" s="91" t="s">
        <v>39</v>
      </c>
      <c r="G21" s="286" t="s">
        <v>120</v>
      </c>
      <c r="H21" s="91" t="s">
        <v>39</v>
      </c>
      <c r="I21" s="286" t="s">
        <v>120</v>
      </c>
      <c r="J21" s="91" t="s">
        <v>39</v>
      </c>
      <c r="K21" s="286" t="s">
        <v>120</v>
      </c>
      <c r="L21" s="91" t="s">
        <v>39</v>
      </c>
      <c r="M21" s="286" t="s">
        <v>120</v>
      </c>
      <c r="N21" s="91">
        <v>9</v>
      </c>
      <c r="O21" s="286">
        <v>2</v>
      </c>
    </row>
    <row r="22" spans="1:15" ht="20.25" customHeight="1">
      <c r="A22" s="753"/>
      <c r="B22" s="250"/>
      <c r="C22" s="19" t="s">
        <v>82</v>
      </c>
      <c r="D22" s="287">
        <f t="shared" si="0"/>
        <v>0</v>
      </c>
      <c r="E22" s="288" t="s">
        <v>120</v>
      </c>
      <c r="F22" s="93" t="s">
        <v>39</v>
      </c>
      <c r="G22" s="288" t="s">
        <v>120</v>
      </c>
      <c r="H22" s="93" t="s">
        <v>39</v>
      </c>
      <c r="I22" s="288" t="s">
        <v>120</v>
      </c>
      <c r="J22" s="93" t="s">
        <v>39</v>
      </c>
      <c r="K22" s="288" t="s">
        <v>120</v>
      </c>
      <c r="L22" s="93" t="s">
        <v>39</v>
      </c>
      <c r="M22" s="288" t="s">
        <v>120</v>
      </c>
      <c r="N22" s="93" t="s">
        <v>39</v>
      </c>
      <c r="O22" s="289">
        <v>0</v>
      </c>
    </row>
    <row r="23" spans="1:15" ht="20.25" customHeight="1">
      <c r="A23" s="753" t="s">
        <v>128</v>
      </c>
      <c r="B23" s="89"/>
      <c r="C23" s="91" t="s">
        <v>80</v>
      </c>
      <c r="D23" s="285">
        <f>SUM(F23,H23,J23,L23,N23)</f>
        <v>5</v>
      </c>
      <c r="E23" s="286">
        <f>SUM(G23,I23,K23,M23,O23)</f>
        <v>2</v>
      </c>
      <c r="F23" s="91" t="s">
        <v>39</v>
      </c>
      <c r="G23" s="286" t="s">
        <v>120</v>
      </c>
      <c r="H23" s="91" t="s">
        <v>39</v>
      </c>
      <c r="I23" s="286" t="s">
        <v>120</v>
      </c>
      <c r="J23" s="91" t="s">
        <v>39</v>
      </c>
      <c r="K23" s="286" t="s">
        <v>120</v>
      </c>
      <c r="L23" s="91" t="s">
        <v>39</v>
      </c>
      <c r="M23" s="286" t="s">
        <v>120</v>
      </c>
      <c r="N23" s="91">
        <v>5</v>
      </c>
      <c r="O23" s="286">
        <v>2</v>
      </c>
    </row>
    <row r="24" spans="1:15" ht="20.25" customHeight="1">
      <c r="A24" s="753"/>
      <c r="B24" s="291"/>
      <c r="C24" s="93" t="s">
        <v>82</v>
      </c>
      <c r="D24" s="287">
        <f t="shared" si="0"/>
        <v>0</v>
      </c>
      <c r="E24" s="288" t="s">
        <v>120</v>
      </c>
      <c r="F24" s="93" t="s">
        <v>39</v>
      </c>
      <c r="G24" s="288" t="s">
        <v>120</v>
      </c>
      <c r="H24" s="93" t="s">
        <v>39</v>
      </c>
      <c r="I24" s="288" t="s">
        <v>120</v>
      </c>
      <c r="J24" s="93" t="s">
        <v>39</v>
      </c>
      <c r="K24" s="288" t="s">
        <v>120</v>
      </c>
      <c r="L24" s="93" t="s">
        <v>39</v>
      </c>
      <c r="M24" s="288" t="s">
        <v>120</v>
      </c>
      <c r="N24" s="93" t="s">
        <v>39</v>
      </c>
      <c r="O24" s="289">
        <v>0</v>
      </c>
    </row>
    <row r="25" spans="1:15" ht="20.25" customHeight="1">
      <c r="A25" s="752" t="s">
        <v>349</v>
      </c>
      <c r="B25" s="4"/>
      <c r="C25" s="19" t="s">
        <v>80</v>
      </c>
      <c r="D25" s="285">
        <f>SUM(F25,H25,J25,L25,N25)</f>
        <v>3</v>
      </c>
      <c r="E25" s="286">
        <f>SUM(G25,I25,K25,M25,O25)</f>
        <v>2</v>
      </c>
      <c r="F25" s="91" t="s">
        <v>39</v>
      </c>
      <c r="G25" s="286" t="s">
        <v>120</v>
      </c>
      <c r="H25" s="91" t="s">
        <v>39</v>
      </c>
      <c r="I25" s="286" t="s">
        <v>120</v>
      </c>
      <c r="J25" s="91" t="s">
        <v>39</v>
      </c>
      <c r="K25" s="286" t="s">
        <v>120</v>
      </c>
      <c r="L25" s="91" t="s">
        <v>39</v>
      </c>
      <c r="M25" s="286" t="s">
        <v>120</v>
      </c>
      <c r="N25" s="91">
        <v>3</v>
      </c>
      <c r="O25" s="286">
        <v>2</v>
      </c>
    </row>
    <row r="26" spans="1:15" ht="20.25" customHeight="1">
      <c r="A26" s="752"/>
      <c r="B26" s="3"/>
      <c r="C26" s="19" t="s">
        <v>82</v>
      </c>
      <c r="D26" s="287">
        <f t="shared" si="0"/>
        <v>0</v>
      </c>
      <c r="E26" s="288" t="s">
        <v>120</v>
      </c>
      <c r="F26" s="93" t="s">
        <v>39</v>
      </c>
      <c r="G26" s="288" t="s">
        <v>120</v>
      </c>
      <c r="H26" s="93" t="s">
        <v>39</v>
      </c>
      <c r="I26" s="288" t="s">
        <v>120</v>
      </c>
      <c r="J26" s="93" t="s">
        <v>39</v>
      </c>
      <c r="K26" s="288" t="s">
        <v>120</v>
      </c>
      <c r="L26" s="93" t="s">
        <v>39</v>
      </c>
      <c r="M26" s="288" t="s">
        <v>120</v>
      </c>
      <c r="N26" s="93" t="s">
        <v>39</v>
      </c>
      <c r="O26" s="289">
        <v>0</v>
      </c>
    </row>
    <row r="27" spans="1:15" ht="20.25" customHeight="1">
      <c r="A27" s="753" t="s">
        <v>129</v>
      </c>
      <c r="B27" s="89"/>
      <c r="C27" s="94" t="s">
        <v>80</v>
      </c>
      <c r="D27" s="285">
        <f>SUM(F27,H27,J27,L27,N27)</f>
        <v>4</v>
      </c>
      <c r="E27" s="286">
        <f>SUM(G27,I27,K27,M27,O27)</f>
        <v>2</v>
      </c>
      <c r="F27" s="91" t="s">
        <v>39</v>
      </c>
      <c r="G27" s="286" t="s">
        <v>120</v>
      </c>
      <c r="H27" s="91" t="s">
        <v>39</v>
      </c>
      <c r="I27" s="286" t="s">
        <v>120</v>
      </c>
      <c r="J27" s="91" t="s">
        <v>39</v>
      </c>
      <c r="K27" s="286" t="s">
        <v>120</v>
      </c>
      <c r="L27" s="91" t="s">
        <v>39</v>
      </c>
      <c r="M27" s="286" t="s">
        <v>120</v>
      </c>
      <c r="N27" s="91">
        <v>4</v>
      </c>
      <c r="O27" s="286">
        <v>2</v>
      </c>
    </row>
    <row r="28" spans="1:15" ht="20.25" customHeight="1">
      <c r="A28" s="753"/>
      <c r="B28" s="291"/>
      <c r="C28" s="93" t="s">
        <v>82</v>
      </c>
      <c r="D28" s="287">
        <f t="shared" si="0"/>
        <v>0</v>
      </c>
      <c r="E28" s="288" t="s">
        <v>120</v>
      </c>
      <c r="F28" s="93" t="s">
        <v>39</v>
      </c>
      <c r="G28" s="288" t="s">
        <v>120</v>
      </c>
      <c r="H28" s="93" t="s">
        <v>39</v>
      </c>
      <c r="I28" s="288" t="s">
        <v>120</v>
      </c>
      <c r="J28" s="93" t="s">
        <v>39</v>
      </c>
      <c r="K28" s="288" t="s">
        <v>120</v>
      </c>
      <c r="L28" s="93" t="s">
        <v>39</v>
      </c>
      <c r="M28" s="288" t="s">
        <v>120</v>
      </c>
      <c r="N28" s="93" t="s">
        <v>39</v>
      </c>
      <c r="O28" s="289">
        <v>0</v>
      </c>
    </row>
    <row r="29" spans="1:15" ht="20.25" customHeight="1">
      <c r="A29" s="756" t="s">
        <v>130</v>
      </c>
      <c r="B29" s="36"/>
      <c r="C29" s="19" t="s">
        <v>80</v>
      </c>
      <c r="D29" s="184">
        <f>SUM(F29,H29,J29,L29,N29)</f>
        <v>1</v>
      </c>
      <c r="E29" s="286" t="s">
        <v>459</v>
      </c>
      <c r="F29" s="91" t="s">
        <v>39</v>
      </c>
      <c r="G29" s="286" t="s">
        <v>120</v>
      </c>
      <c r="H29" s="91" t="s">
        <v>39</v>
      </c>
      <c r="I29" s="286" t="s">
        <v>120</v>
      </c>
      <c r="J29" s="91" t="s">
        <v>39</v>
      </c>
      <c r="K29" s="286" t="s">
        <v>120</v>
      </c>
      <c r="L29" s="91" t="s">
        <v>39</v>
      </c>
      <c r="M29" s="286" t="s">
        <v>120</v>
      </c>
      <c r="N29" s="91">
        <v>1</v>
      </c>
      <c r="O29" s="286" t="s">
        <v>120</v>
      </c>
    </row>
    <row r="30" spans="1:15" ht="20.25" customHeight="1">
      <c r="A30" s="756"/>
      <c r="B30" s="293"/>
      <c r="C30" s="37" t="s">
        <v>82</v>
      </c>
      <c r="D30" s="294">
        <f t="shared" si="0"/>
        <v>0</v>
      </c>
      <c r="E30" s="295" t="s">
        <v>120</v>
      </c>
      <c r="F30" s="37" t="s">
        <v>39</v>
      </c>
      <c r="G30" s="295" t="s">
        <v>120</v>
      </c>
      <c r="H30" s="37" t="s">
        <v>39</v>
      </c>
      <c r="I30" s="295" t="s">
        <v>120</v>
      </c>
      <c r="J30" s="37" t="s">
        <v>39</v>
      </c>
      <c r="K30" s="295" t="s">
        <v>120</v>
      </c>
      <c r="L30" s="37" t="s">
        <v>39</v>
      </c>
      <c r="M30" s="295" t="s">
        <v>120</v>
      </c>
      <c r="N30" s="37" t="s">
        <v>39</v>
      </c>
      <c r="O30" s="295" t="s">
        <v>120</v>
      </c>
    </row>
    <row r="31" spans="1:15">
      <c r="A31" s="6" t="s">
        <v>519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>
      <c r="A32" s="6" t="s">
        <v>535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">
      <c r="A33" s="6" t="s">
        <v>536</v>
      </c>
    </row>
  </sheetData>
  <mergeCells count="20">
    <mergeCell ref="A13:A14"/>
    <mergeCell ref="A15:A16"/>
    <mergeCell ref="A29:A30"/>
    <mergeCell ref="A17:A18"/>
    <mergeCell ref="A19:A20"/>
    <mergeCell ref="A21:A22"/>
    <mergeCell ref="A23:A24"/>
    <mergeCell ref="A27:A28"/>
    <mergeCell ref="A25:A26"/>
    <mergeCell ref="L3:M4"/>
    <mergeCell ref="N3:O4"/>
    <mergeCell ref="A5:A6"/>
    <mergeCell ref="A9:A10"/>
    <mergeCell ref="A11:A12"/>
    <mergeCell ref="A3:C4"/>
    <mergeCell ref="D3:E4"/>
    <mergeCell ref="F3:G4"/>
    <mergeCell ref="H3:I4"/>
    <mergeCell ref="J3:K4"/>
    <mergeCell ref="A7:A8"/>
  </mergeCells>
  <phoneticPr fontId="6"/>
  <pageMargins left="0.78749999999999998" right="0.78749999999999998" top="0.86597222222222203" bottom="0.55138888888888904" header="0.511811023622047" footer="0.511811023622047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  <pageSetUpPr fitToPage="1"/>
  </sheetPr>
  <dimension ref="A1:AMJ24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7.75" style="137" customWidth="1"/>
    <col min="2" max="2" width="5.625" style="137" customWidth="1"/>
    <col min="3" max="3" width="5.625" style="281" customWidth="1"/>
    <col min="4" max="12" width="5.625" style="137" customWidth="1"/>
    <col min="13" max="13" width="5.625" style="281" customWidth="1"/>
    <col min="14" max="14" width="7.125" style="137" customWidth="1"/>
    <col min="15" max="256" width="12.5" style="137"/>
    <col min="257" max="257" width="7.75" style="137" customWidth="1"/>
    <col min="258" max="259" width="4.75" style="137" customWidth="1"/>
    <col min="260" max="267" width="4.625" style="137" customWidth="1"/>
    <col min="268" max="269" width="4.75" style="137" customWidth="1"/>
    <col min="270" max="270" width="7.125" style="137" customWidth="1"/>
    <col min="271" max="512" width="12.5" style="137"/>
    <col min="513" max="513" width="7.75" style="137" customWidth="1"/>
    <col min="514" max="515" width="4.75" style="137" customWidth="1"/>
    <col min="516" max="523" width="4.625" style="137" customWidth="1"/>
    <col min="524" max="525" width="4.75" style="137" customWidth="1"/>
    <col min="526" max="526" width="7.125" style="137" customWidth="1"/>
    <col min="527" max="768" width="12.5" style="137"/>
    <col min="769" max="769" width="7.75" style="137" customWidth="1"/>
    <col min="770" max="771" width="4.75" style="137" customWidth="1"/>
    <col min="772" max="779" width="4.625" style="137" customWidth="1"/>
    <col min="780" max="781" width="4.75" style="137" customWidth="1"/>
    <col min="782" max="782" width="7.125" style="137" customWidth="1"/>
    <col min="783" max="1024" width="12.5" style="137"/>
    <col min="1025" max="16384" width="12.5" style="1"/>
  </cols>
  <sheetData>
    <row r="1" spans="1:23" ht="17.25" customHeight="1">
      <c r="A1" s="5" t="s">
        <v>538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296"/>
      <c r="P1" s="297"/>
      <c r="Q1" s="296"/>
      <c r="R1" s="296"/>
      <c r="S1" s="296"/>
      <c r="T1" s="296"/>
      <c r="U1" s="296"/>
      <c r="V1" s="296"/>
      <c r="W1" s="296"/>
    </row>
    <row r="2" spans="1:23" ht="17.25" customHeight="1">
      <c r="A2" s="11"/>
      <c r="B2" s="11"/>
      <c r="C2" s="87"/>
      <c r="D2" s="11"/>
      <c r="E2" s="11"/>
      <c r="F2" s="11"/>
      <c r="G2" s="4"/>
      <c r="J2" s="12"/>
      <c r="K2" s="12"/>
      <c r="L2" s="12"/>
      <c r="M2" s="12" t="s">
        <v>496</v>
      </c>
    </row>
    <row r="3" spans="1:23" ht="24" customHeight="1">
      <c r="A3" s="754"/>
      <c r="B3" s="755" t="s">
        <v>118</v>
      </c>
      <c r="C3" s="755"/>
      <c r="D3" s="749" t="s">
        <v>100</v>
      </c>
      <c r="E3" s="749"/>
      <c r="F3" s="749" t="s">
        <v>101</v>
      </c>
      <c r="G3" s="749"/>
      <c r="H3" s="749" t="s">
        <v>103</v>
      </c>
      <c r="I3" s="749"/>
      <c r="J3" s="749" t="s">
        <v>104</v>
      </c>
      <c r="K3" s="749"/>
      <c r="L3" s="750" t="s">
        <v>483</v>
      </c>
      <c r="M3" s="750"/>
    </row>
    <row r="4" spans="1:23" ht="54" customHeight="1">
      <c r="A4" s="754"/>
      <c r="B4" s="755"/>
      <c r="C4" s="755"/>
      <c r="D4" s="749"/>
      <c r="E4" s="749"/>
      <c r="F4" s="749"/>
      <c r="G4" s="749"/>
      <c r="H4" s="749"/>
      <c r="I4" s="749"/>
      <c r="J4" s="749"/>
      <c r="K4" s="749"/>
      <c r="L4" s="750"/>
      <c r="M4" s="750"/>
    </row>
    <row r="5" spans="1:23" ht="20.25" customHeight="1">
      <c r="A5" s="36" t="s">
        <v>59</v>
      </c>
      <c r="B5" s="298">
        <f>SUM(D5,F5,H5,J5,L5)</f>
        <v>72</v>
      </c>
      <c r="C5" s="278">
        <f>SUM(E5,G5,I5,K5,M5)</f>
        <v>18</v>
      </c>
      <c r="D5" s="279" t="s">
        <v>39</v>
      </c>
      <c r="E5" s="299" t="s">
        <v>120</v>
      </c>
      <c r="F5" s="279" t="s">
        <v>39</v>
      </c>
      <c r="G5" s="299" t="s">
        <v>120</v>
      </c>
      <c r="H5" s="279" t="s">
        <v>39</v>
      </c>
      <c r="I5" s="299" t="s">
        <v>120</v>
      </c>
      <c r="J5" s="19" t="s">
        <v>39</v>
      </c>
      <c r="K5" s="297" t="s">
        <v>120</v>
      </c>
      <c r="L5" s="279">
        <f>SUM(L6:L21)</f>
        <v>72</v>
      </c>
      <c r="M5" s="278">
        <f>SUM(M6:M21)</f>
        <v>18</v>
      </c>
    </row>
    <row r="6" spans="1:23" ht="20.25" customHeight="1">
      <c r="A6" s="19" t="s">
        <v>61</v>
      </c>
      <c r="B6" s="184">
        <f t="shared" ref="B6:B21" si="0">IF(SUM(D6,F6,H6,J6,L6)=0,"-",SUM(D6,F6,H6,J6,L6))</f>
        <v>5</v>
      </c>
      <c r="C6" s="297">
        <f t="shared" ref="C6:C21" si="1">IF(SUM(E6,G6,I6,K6,M6)=0,"(-)",SUM(E6,G6,I6,K6,M6))</f>
        <v>3</v>
      </c>
      <c r="D6" s="19" t="s">
        <v>39</v>
      </c>
      <c r="E6" s="297" t="s">
        <v>120</v>
      </c>
      <c r="F6" s="19" t="s">
        <v>39</v>
      </c>
      <c r="G6" s="297" t="s">
        <v>120</v>
      </c>
      <c r="H6" s="19" t="s">
        <v>39</v>
      </c>
      <c r="I6" s="297" t="s">
        <v>120</v>
      </c>
      <c r="J6" s="19" t="s">
        <v>39</v>
      </c>
      <c r="K6" s="297" t="s">
        <v>120</v>
      </c>
      <c r="L6" s="19">
        <v>5</v>
      </c>
      <c r="M6" s="297">
        <v>3</v>
      </c>
    </row>
    <row r="7" spans="1:23" ht="20.25" customHeight="1">
      <c r="A7" s="19" t="s">
        <v>1</v>
      </c>
      <c r="B7" s="184">
        <f t="shared" si="0"/>
        <v>5</v>
      </c>
      <c r="C7" s="297">
        <f t="shared" si="1"/>
        <v>1</v>
      </c>
      <c r="D7" s="19" t="s">
        <v>39</v>
      </c>
      <c r="E7" s="297" t="s">
        <v>120</v>
      </c>
      <c r="F7" s="19" t="s">
        <v>39</v>
      </c>
      <c r="G7" s="297" t="s">
        <v>120</v>
      </c>
      <c r="H7" s="19" t="s">
        <v>39</v>
      </c>
      <c r="I7" s="297" t="s">
        <v>120</v>
      </c>
      <c r="J7" s="19" t="s">
        <v>39</v>
      </c>
      <c r="K7" s="297" t="s">
        <v>120</v>
      </c>
      <c r="L7" s="19">
        <v>5</v>
      </c>
      <c r="M7" s="297">
        <v>1</v>
      </c>
      <c r="O7" s="281"/>
    </row>
    <row r="8" spans="1:23" ht="20.25" customHeight="1">
      <c r="A8" s="19" t="s">
        <v>2</v>
      </c>
      <c r="B8" s="184">
        <f t="shared" si="0"/>
        <v>4</v>
      </c>
      <c r="C8" s="297">
        <f t="shared" si="1"/>
        <v>2</v>
      </c>
      <c r="D8" s="19" t="s">
        <v>39</v>
      </c>
      <c r="E8" s="297" t="s">
        <v>120</v>
      </c>
      <c r="F8" s="19" t="s">
        <v>39</v>
      </c>
      <c r="G8" s="297" t="s">
        <v>120</v>
      </c>
      <c r="H8" s="19" t="s">
        <v>39</v>
      </c>
      <c r="I8" s="297" t="s">
        <v>120</v>
      </c>
      <c r="J8" s="19" t="s">
        <v>39</v>
      </c>
      <c r="K8" s="297" t="s">
        <v>120</v>
      </c>
      <c r="L8" s="19">
        <v>4</v>
      </c>
      <c r="M8" s="297">
        <v>2</v>
      </c>
      <c r="O8" s="281"/>
    </row>
    <row r="9" spans="1:23" ht="20.25" customHeight="1">
      <c r="A9" s="19" t="s">
        <v>3</v>
      </c>
      <c r="B9" s="184">
        <f t="shared" si="0"/>
        <v>7</v>
      </c>
      <c r="C9" s="297">
        <f t="shared" si="1"/>
        <v>4</v>
      </c>
      <c r="D9" s="19" t="s">
        <v>39</v>
      </c>
      <c r="E9" s="297" t="s">
        <v>120</v>
      </c>
      <c r="F9" s="19" t="s">
        <v>39</v>
      </c>
      <c r="G9" s="297" t="s">
        <v>120</v>
      </c>
      <c r="H9" s="19" t="s">
        <v>39</v>
      </c>
      <c r="I9" s="297" t="s">
        <v>120</v>
      </c>
      <c r="J9" s="19" t="s">
        <v>39</v>
      </c>
      <c r="K9" s="297" t="s">
        <v>120</v>
      </c>
      <c r="L9" s="19">
        <v>7</v>
      </c>
      <c r="M9" s="297">
        <v>4</v>
      </c>
    </row>
    <row r="10" spans="1:23" ht="20.25" customHeight="1">
      <c r="A10" s="19" t="s">
        <v>67</v>
      </c>
      <c r="B10" s="184">
        <f t="shared" si="0"/>
        <v>6</v>
      </c>
      <c r="C10" s="297">
        <f t="shared" si="1"/>
        <v>1</v>
      </c>
      <c r="D10" s="19" t="s">
        <v>39</v>
      </c>
      <c r="E10" s="297" t="s">
        <v>120</v>
      </c>
      <c r="F10" s="19" t="s">
        <v>39</v>
      </c>
      <c r="G10" s="297" t="s">
        <v>120</v>
      </c>
      <c r="H10" s="19" t="s">
        <v>39</v>
      </c>
      <c r="I10" s="297" t="s">
        <v>120</v>
      </c>
      <c r="J10" s="19" t="s">
        <v>39</v>
      </c>
      <c r="K10" s="297" t="s">
        <v>120</v>
      </c>
      <c r="L10" s="19">
        <v>6</v>
      </c>
      <c r="M10" s="297">
        <v>1</v>
      </c>
    </row>
    <row r="11" spans="1:23" ht="20.25" customHeight="1">
      <c r="A11" s="19" t="s">
        <v>4</v>
      </c>
      <c r="B11" s="184">
        <f t="shared" si="0"/>
        <v>1</v>
      </c>
      <c r="C11" s="297" t="str">
        <f t="shared" si="1"/>
        <v>(-)</v>
      </c>
      <c r="D11" s="19" t="s">
        <v>39</v>
      </c>
      <c r="E11" s="297" t="s">
        <v>120</v>
      </c>
      <c r="F11" s="19" t="s">
        <v>39</v>
      </c>
      <c r="G11" s="297" t="s">
        <v>120</v>
      </c>
      <c r="H11" s="19" t="s">
        <v>39</v>
      </c>
      <c r="I11" s="297" t="s">
        <v>120</v>
      </c>
      <c r="J11" s="19" t="s">
        <v>39</v>
      </c>
      <c r="K11" s="297" t="s">
        <v>120</v>
      </c>
      <c r="L11" s="19">
        <v>1</v>
      </c>
      <c r="M11" s="300">
        <v>0</v>
      </c>
    </row>
    <row r="12" spans="1:23" ht="20.25" customHeight="1">
      <c r="A12" s="19" t="s">
        <v>62</v>
      </c>
      <c r="B12" s="184">
        <f t="shared" si="0"/>
        <v>6</v>
      </c>
      <c r="C12" s="297">
        <f t="shared" si="1"/>
        <v>2</v>
      </c>
      <c r="D12" s="19" t="s">
        <v>39</v>
      </c>
      <c r="E12" s="297" t="s">
        <v>120</v>
      </c>
      <c r="F12" s="19" t="s">
        <v>39</v>
      </c>
      <c r="G12" s="297" t="s">
        <v>120</v>
      </c>
      <c r="H12" s="19" t="s">
        <v>39</v>
      </c>
      <c r="I12" s="297" t="s">
        <v>120</v>
      </c>
      <c r="J12" s="19" t="s">
        <v>39</v>
      </c>
      <c r="K12" s="297" t="s">
        <v>120</v>
      </c>
      <c r="L12" s="19">
        <v>6</v>
      </c>
      <c r="M12" s="297">
        <v>2</v>
      </c>
    </row>
    <row r="13" spans="1:23" ht="20.25" customHeight="1">
      <c r="A13" s="19" t="s">
        <v>63</v>
      </c>
      <c r="B13" s="184">
        <f t="shared" si="0"/>
        <v>1</v>
      </c>
      <c r="C13" s="297" t="str">
        <f t="shared" si="1"/>
        <v>(-)</v>
      </c>
      <c r="D13" s="19" t="s">
        <v>39</v>
      </c>
      <c r="E13" s="297" t="s">
        <v>120</v>
      </c>
      <c r="F13" s="19" t="s">
        <v>39</v>
      </c>
      <c r="G13" s="297" t="s">
        <v>120</v>
      </c>
      <c r="H13" s="19" t="s">
        <v>39</v>
      </c>
      <c r="I13" s="297" t="s">
        <v>120</v>
      </c>
      <c r="J13" s="19" t="s">
        <v>39</v>
      </c>
      <c r="K13" s="297" t="s">
        <v>120</v>
      </c>
      <c r="L13" s="19">
        <v>1</v>
      </c>
      <c r="M13" s="300">
        <v>0</v>
      </c>
    </row>
    <row r="14" spans="1:23" ht="20.25" customHeight="1">
      <c r="A14" s="19" t="s">
        <v>68</v>
      </c>
      <c r="B14" s="184">
        <f t="shared" si="0"/>
        <v>2</v>
      </c>
      <c r="C14" s="297" t="str">
        <f t="shared" si="1"/>
        <v>(-)</v>
      </c>
      <c r="D14" s="19" t="s">
        <v>39</v>
      </c>
      <c r="E14" s="297" t="s">
        <v>120</v>
      </c>
      <c r="F14" s="19" t="s">
        <v>39</v>
      </c>
      <c r="G14" s="297" t="s">
        <v>120</v>
      </c>
      <c r="H14" s="19" t="s">
        <v>39</v>
      </c>
      <c r="I14" s="297" t="s">
        <v>120</v>
      </c>
      <c r="J14" s="19" t="s">
        <v>39</v>
      </c>
      <c r="K14" s="297" t="s">
        <v>120</v>
      </c>
      <c r="L14" s="19">
        <v>2</v>
      </c>
      <c r="M14" s="300">
        <v>0</v>
      </c>
    </row>
    <row r="15" spans="1:23" ht="20.25" customHeight="1">
      <c r="A15" s="19" t="s">
        <v>69</v>
      </c>
      <c r="B15" s="184">
        <f t="shared" si="0"/>
        <v>3</v>
      </c>
      <c r="C15" s="297" t="str">
        <f t="shared" si="1"/>
        <v>(-)</v>
      </c>
      <c r="D15" s="19" t="s">
        <v>39</v>
      </c>
      <c r="E15" s="297" t="s">
        <v>120</v>
      </c>
      <c r="F15" s="19" t="s">
        <v>39</v>
      </c>
      <c r="G15" s="297" t="s">
        <v>120</v>
      </c>
      <c r="H15" s="19" t="s">
        <v>39</v>
      </c>
      <c r="I15" s="297" t="s">
        <v>120</v>
      </c>
      <c r="J15" s="19" t="s">
        <v>39</v>
      </c>
      <c r="K15" s="297" t="s">
        <v>120</v>
      </c>
      <c r="L15" s="19">
        <v>3</v>
      </c>
      <c r="M15" s="300">
        <v>0</v>
      </c>
    </row>
    <row r="16" spans="1:23" ht="20.25" customHeight="1">
      <c r="A16" s="19" t="s">
        <v>5</v>
      </c>
      <c r="B16" s="184">
        <f t="shared" si="0"/>
        <v>1</v>
      </c>
      <c r="C16" s="297" t="str">
        <f t="shared" si="1"/>
        <v>(-)</v>
      </c>
      <c r="D16" s="19" t="s">
        <v>39</v>
      </c>
      <c r="E16" s="297" t="s">
        <v>120</v>
      </c>
      <c r="F16" s="19" t="s">
        <v>39</v>
      </c>
      <c r="G16" s="297" t="s">
        <v>120</v>
      </c>
      <c r="H16" s="19" t="s">
        <v>39</v>
      </c>
      <c r="I16" s="297" t="s">
        <v>120</v>
      </c>
      <c r="J16" s="19" t="s">
        <v>39</v>
      </c>
      <c r="K16" s="297" t="s">
        <v>120</v>
      </c>
      <c r="L16" s="19">
        <v>1</v>
      </c>
      <c r="M16" s="300">
        <v>0</v>
      </c>
    </row>
    <row r="17" spans="1:26" ht="20.25" customHeight="1">
      <c r="A17" s="19" t="s">
        <v>6</v>
      </c>
      <c r="B17" s="184">
        <f t="shared" si="0"/>
        <v>5</v>
      </c>
      <c r="C17" s="297">
        <f t="shared" si="1"/>
        <v>1</v>
      </c>
      <c r="D17" s="19" t="s">
        <v>39</v>
      </c>
      <c r="E17" s="297" t="s">
        <v>120</v>
      </c>
      <c r="F17" s="19" t="s">
        <v>39</v>
      </c>
      <c r="G17" s="297" t="s">
        <v>120</v>
      </c>
      <c r="H17" s="19" t="s">
        <v>39</v>
      </c>
      <c r="I17" s="297" t="s">
        <v>120</v>
      </c>
      <c r="J17" s="19" t="s">
        <v>39</v>
      </c>
      <c r="K17" s="297" t="s">
        <v>120</v>
      </c>
      <c r="L17" s="19">
        <v>5</v>
      </c>
      <c r="M17" s="297">
        <v>1</v>
      </c>
    </row>
    <row r="18" spans="1:26" ht="20.25" customHeight="1">
      <c r="A18" s="19" t="s">
        <v>71</v>
      </c>
      <c r="B18" s="184">
        <f t="shared" si="0"/>
        <v>4</v>
      </c>
      <c r="C18" s="297">
        <f t="shared" si="1"/>
        <v>1</v>
      </c>
      <c r="D18" s="19" t="s">
        <v>39</v>
      </c>
      <c r="E18" s="297" t="s">
        <v>120</v>
      </c>
      <c r="F18" s="19" t="s">
        <v>39</v>
      </c>
      <c r="G18" s="297" t="s">
        <v>120</v>
      </c>
      <c r="H18" s="19" t="s">
        <v>39</v>
      </c>
      <c r="I18" s="297" t="s">
        <v>120</v>
      </c>
      <c r="J18" s="19" t="s">
        <v>39</v>
      </c>
      <c r="K18" s="297" t="s">
        <v>120</v>
      </c>
      <c r="L18" s="19">
        <v>4</v>
      </c>
      <c r="M18" s="297">
        <v>1</v>
      </c>
    </row>
    <row r="19" spans="1:26" ht="20.25" customHeight="1">
      <c r="A19" s="19" t="s">
        <v>7</v>
      </c>
      <c r="B19" s="184">
        <f t="shared" si="0"/>
        <v>7</v>
      </c>
      <c r="C19" s="297">
        <f t="shared" si="1"/>
        <v>3</v>
      </c>
      <c r="D19" s="19" t="s">
        <v>39</v>
      </c>
      <c r="E19" s="297" t="s">
        <v>120</v>
      </c>
      <c r="F19" s="19" t="s">
        <v>39</v>
      </c>
      <c r="G19" s="297" t="s">
        <v>120</v>
      </c>
      <c r="H19" s="19" t="s">
        <v>39</v>
      </c>
      <c r="I19" s="297" t="s">
        <v>120</v>
      </c>
      <c r="J19" s="19" t="s">
        <v>39</v>
      </c>
      <c r="K19" s="297" t="s">
        <v>120</v>
      </c>
      <c r="L19" s="19">
        <v>7</v>
      </c>
      <c r="M19" s="297">
        <v>3</v>
      </c>
    </row>
    <row r="20" spans="1:26" ht="20.25" customHeight="1">
      <c r="A20" s="19" t="s">
        <v>64</v>
      </c>
      <c r="B20" s="184">
        <f t="shared" si="0"/>
        <v>9</v>
      </c>
      <c r="C20" s="297" t="str">
        <f t="shared" si="1"/>
        <v>(-)</v>
      </c>
      <c r="D20" s="19" t="s">
        <v>39</v>
      </c>
      <c r="E20" s="297" t="s">
        <v>120</v>
      </c>
      <c r="F20" s="19" t="s">
        <v>39</v>
      </c>
      <c r="G20" s="297" t="s">
        <v>120</v>
      </c>
      <c r="H20" s="19" t="s">
        <v>39</v>
      </c>
      <c r="I20" s="297" t="s">
        <v>120</v>
      </c>
      <c r="J20" s="19" t="s">
        <v>39</v>
      </c>
      <c r="K20" s="297" t="s">
        <v>120</v>
      </c>
      <c r="L20" s="19">
        <v>9</v>
      </c>
      <c r="M20" s="300">
        <v>0</v>
      </c>
    </row>
    <row r="21" spans="1:26" ht="20.25" customHeight="1">
      <c r="A21" s="37" t="s">
        <v>73</v>
      </c>
      <c r="B21" s="184">
        <f t="shared" si="0"/>
        <v>6</v>
      </c>
      <c r="C21" s="297" t="str">
        <f t="shared" si="1"/>
        <v>(-)</v>
      </c>
      <c r="D21" s="19" t="s">
        <v>39</v>
      </c>
      <c r="E21" s="297" t="s">
        <v>120</v>
      </c>
      <c r="F21" s="37" t="s">
        <v>39</v>
      </c>
      <c r="G21" s="297" t="s">
        <v>120</v>
      </c>
      <c r="H21" s="19" t="s">
        <v>39</v>
      </c>
      <c r="I21" s="297" t="s">
        <v>120</v>
      </c>
      <c r="J21" s="19" t="s">
        <v>39</v>
      </c>
      <c r="K21" s="297" t="s">
        <v>120</v>
      </c>
      <c r="L21" s="19">
        <v>6</v>
      </c>
      <c r="M21" s="300">
        <v>0</v>
      </c>
    </row>
    <row r="22" spans="1:26">
      <c r="A22" s="136" t="s">
        <v>519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>
      <c r="A23" s="6" t="s">
        <v>535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>
      <c r="A24" s="6" t="s">
        <v>536</v>
      </c>
    </row>
  </sheetData>
  <mergeCells count="7">
    <mergeCell ref="J3:K4"/>
    <mergeCell ref="L3:M4"/>
    <mergeCell ref="A3:A4"/>
    <mergeCell ref="B3:C4"/>
    <mergeCell ref="D3:E4"/>
    <mergeCell ref="F3:G4"/>
    <mergeCell ref="H3:I4"/>
  </mergeCells>
  <phoneticPr fontId="6"/>
  <pageMargins left="0.82708333333333295" right="0.78749999999999998" top="0.86597222222222203" bottom="0.55138888888888904" header="0.511811023622047" footer="0.511811023622047"/>
  <pageSetup paperSize="9" fitToHeight="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AMJ31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8" style="137" customWidth="1"/>
    <col min="2" max="2" width="2" style="137" customWidth="1"/>
    <col min="3" max="3" width="7.75" style="137" customWidth="1"/>
    <col min="4" max="4" width="5.625" style="137" customWidth="1"/>
    <col min="5" max="5" width="5.625" style="281" customWidth="1"/>
    <col min="6" max="14" width="5.625" style="137" customWidth="1"/>
    <col min="15" max="15" width="5.625" style="281" customWidth="1"/>
    <col min="16" max="16" width="5.375" style="137" customWidth="1"/>
    <col min="17" max="256" width="12.5" style="137"/>
    <col min="257" max="257" width="8" style="137" customWidth="1"/>
    <col min="258" max="258" width="2" style="137" customWidth="1"/>
    <col min="259" max="259" width="7.75" style="137" customWidth="1"/>
    <col min="260" max="270" width="4.625" style="137" customWidth="1"/>
    <col min="271" max="271" width="4.75" style="137" customWidth="1"/>
    <col min="272" max="272" width="5.375" style="137" customWidth="1"/>
    <col min="273" max="512" width="12.5" style="137"/>
    <col min="513" max="513" width="8" style="137" customWidth="1"/>
    <col min="514" max="514" width="2" style="137" customWidth="1"/>
    <col min="515" max="515" width="7.75" style="137" customWidth="1"/>
    <col min="516" max="526" width="4.625" style="137" customWidth="1"/>
    <col min="527" max="527" width="4.75" style="137" customWidth="1"/>
    <col min="528" max="528" width="5.375" style="137" customWidth="1"/>
    <col min="529" max="768" width="12.5" style="137"/>
    <col min="769" max="769" width="8" style="137" customWidth="1"/>
    <col min="770" max="770" width="2" style="137" customWidth="1"/>
    <col min="771" max="771" width="7.75" style="137" customWidth="1"/>
    <col min="772" max="782" width="4.625" style="137" customWidth="1"/>
    <col min="783" max="783" width="4.75" style="137" customWidth="1"/>
    <col min="784" max="784" width="5.375" style="137" customWidth="1"/>
    <col min="785" max="1024" width="12.5" style="137"/>
    <col min="1025" max="16384" width="12.5" style="1"/>
  </cols>
  <sheetData>
    <row r="1" spans="1:17" ht="17.25" customHeight="1">
      <c r="A1" s="2" t="s">
        <v>539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ht="17.25" customHeight="1">
      <c r="A2" s="11"/>
      <c r="B2" s="11"/>
      <c r="C2" s="11"/>
      <c r="D2" s="11"/>
      <c r="E2" s="87"/>
      <c r="F2" s="11"/>
      <c r="G2" s="11"/>
      <c r="H2" s="11"/>
      <c r="I2" s="4"/>
      <c r="L2" s="12"/>
      <c r="M2" s="12"/>
      <c r="N2" s="12"/>
      <c r="O2" s="12" t="s">
        <v>496</v>
      </c>
    </row>
    <row r="3" spans="1:17" ht="24" customHeight="1">
      <c r="A3" s="754"/>
      <c r="B3" s="754"/>
      <c r="C3" s="754"/>
      <c r="D3" s="755" t="s">
        <v>118</v>
      </c>
      <c r="E3" s="755"/>
      <c r="F3" s="713" t="s">
        <v>100</v>
      </c>
      <c r="G3" s="713"/>
      <c r="H3" s="713" t="s">
        <v>101</v>
      </c>
      <c r="I3" s="713"/>
      <c r="J3" s="713" t="s">
        <v>103</v>
      </c>
      <c r="K3" s="713"/>
      <c r="L3" s="713" t="s">
        <v>104</v>
      </c>
      <c r="M3" s="713"/>
      <c r="N3" s="750" t="s">
        <v>484</v>
      </c>
      <c r="O3" s="750"/>
    </row>
    <row r="4" spans="1:17" ht="54" customHeight="1">
      <c r="A4" s="754"/>
      <c r="B4" s="754"/>
      <c r="C4" s="754"/>
      <c r="D4" s="755"/>
      <c r="E4" s="755"/>
      <c r="F4" s="713"/>
      <c r="G4" s="713"/>
      <c r="H4" s="713"/>
      <c r="I4" s="713"/>
      <c r="J4" s="713"/>
      <c r="K4" s="713"/>
      <c r="L4" s="713"/>
      <c r="M4" s="713"/>
      <c r="N4" s="750"/>
      <c r="O4" s="750"/>
    </row>
    <row r="5" spans="1:17" ht="20.25" customHeight="1">
      <c r="A5" s="757" t="s">
        <v>9</v>
      </c>
      <c r="B5" s="36"/>
      <c r="C5" s="19" t="s">
        <v>80</v>
      </c>
      <c r="D5" s="277">
        <f>SUM(F5,H5,J5,L5,N5)</f>
        <v>72</v>
      </c>
      <c r="E5" s="280">
        <f>SUM(G5,I5,K5,M5,O5)</f>
        <v>18</v>
      </c>
      <c r="F5" s="36" t="s">
        <v>39</v>
      </c>
      <c r="G5" s="280" t="s">
        <v>120</v>
      </c>
      <c r="H5" s="36" t="s">
        <v>39</v>
      </c>
      <c r="I5" s="280" t="s">
        <v>120</v>
      </c>
      <c r="J5" s="36" t="s">
        <v>39</v>
      </c>
      <c r="K5" s="280" t="s">
        <v>120</v>
      </c>
      <c r="L5" s="301">
        <f>SUM(L7:L28)</f>
        <v>0</v>
      </c>
      <c r="M5" s="280" t="s">
        <v>120</v>
      </c>
      <c r="N5" s="36">
        <f>SUM(N7:N28)</f>
        <v>72</v>
      </c>
      <c r="O5" s="280">
        <f>SUM(O7:O28)</f>
        <v>18</v>
      </c>
    </row>
    <row r="6" spans="1:17" ht="20.25" customHeight="1">
      <c r="A6" s="757"/>
      <c r="B6" s="250"/>
      <c r="C6" s="19" t="s">
        <v>82</v>
      </c>
      <c r="D6" s="302" t="s">
        <v>39</v>
      </c>
      <c r="E6" s="283" t="s">
        <v>120</v>
      </c>
      <c r="F6" s="284" t="s">
        <v>39</v>
      </c>
      <c r="G6" s="283" t="s">
        <v>120</v>
      </c>
      <c r="H6" s="284" t="s">
        <v>39</v>
      </c>
      <c r="I6" s="283" t="s">
        <v>120</v>
      </c>
      <c r="J6" s="284" t="s">
        <v>39</v>
      </c>
      <c r="K6" s="283" t="s">
        <v>120</v>
      </c>
      <c r="L6" s="284" t="s">
        <v>39</v>
      </c>
      <c r="M6" s="283" t="s">
        <v>120</v>
      </c>
      <c r="N6" s="284" t="s">
        <v>39</v>
      </c>
      <c r="O6" s="283" t="s">
        <v>120</v>
      </c>
      <c r="Q6" s="281"/>
    </row>
    <row r="7" spans="1:17" ht="20.25" customHeight="1">
      <c r="A7" s="753" t="s">
        <v>131</v>
      </c>
      <c r="B7" s="90"/>
      <c r="C7" s="91" t="s">
        <v>80</v>
      </c>
      <c r="D7" s="285">
        <f t="shared" ref="D7:D28" si="0">IF(SUM(F7,H7,J7,L7,N7)=0,"-",SUM(F7,H7,J7,L7,N7))</f>
        <v>5</v>
      </c>
      <c r="E7" s="286" t="str">
        <f t="shared" ref="E7:E28" si="1">IF(SUM(G7,I7,K7,M7,O7)=0,"(-)",SUM(G7,I7,K7,M7,O7))</f>
        <v>(-)</v>
      </c>
      <c r="F7" s="19" t="s">
        <v>39</v>
      </c>
      <c r="G7" s="286" t="s">
        <v>120</v>
      </c>
      <c r="H7" s="19" t="s">
        <v>39</v>
      </c>
      <c r="I7" s="286" t="s">
        <v>120</v>
      </c>
      <c r="J7" s="19" t="s">
        <v>39</v>
      </c>
      <c r="K7" s="286" t="s">
        <v>120</v>
      </c>
      <c r="L7" s="19" t="s">
        <v>39</v>
      </c>
      <c r="M7" s="286" t="s">
        <v>120</v>
      </c>
      <c r="N7" s="19">
        <v>5</v>
      </c>
      <c r="O7" s="286" t="s">
        <v>120</v>
      </c>
    </row>
    <row r="8" spans="1:17" ht="20.25" customHeight="1">
      <c r="A8" s="753"/>
      <c r="B8" s="92"/>
      <c r="C8" s="93" t="s">
        <v>82</v>
      </c>
      <c r="D8" s="303" t="str">
        <f t="shared" si="0"/>
        <v>-</v>
      </c>
      <c r="E8" s="288" t="str">
        <f t="shared" si="1"/>
        <v>(-)</v>
      </c>
      <c r="F8" s="93" t="s">
        <v>39</v>
      </c>
      <c r="G8" s="288" t="s">
        <v>120</v>
      </c>
      <c r="H8" s="93" t="s">
        <v>39</v>
      </c>
      <c r="I8" s="288" t="s">
        <v>120</v>
      </c>
      <c r="J8" s="93" t="s">
        <v>39</v>
      </c>
      <c r="K8" s="288" t="s">
        <v>120</v>
      </c>
      <c r="L8" s="93" t="s">
        <v>39</v>
      </c>
      <c r="M8" s="288" t="s">
        <v>120</v>
      </c>
      <c r="N8" s="93" t="s">
        <v>39</v>
      </c>
      <c r="O8" s="288" t="s">
        <v>120</v>
      </c>
    </row>
    <row r="9" spans="1:17" ht="20.25" customHeight="1">
      <c r="A9" s="758" t="s">
        <v>132</v>
      </c>
      <c r="B9" s="36"/>
      <c r="C9" s="19" t="s">
        <v>80</v>
      </c>
      <c r="D9" s="285">
        <f t="shared" si="0"/>
        <v>1</v>
      </c>
      <c r="E9" s="286" t="str">
        <f t="shared" si="1"/>
        <v>(-)</v>
      </c>
      <c r="F9" s="19" t="s">
        <v>39</v>
      </c>
      <c r="G9" s="286" t="s">
        <v>120</v>
      </c>
      <c r="H9" s="19" t="s">
        <v>39</v>
      </c>
      <c r="I9" s="286" t="s">
        <v>120</v>
      </c>
      <c r="J9" s="19" t="s">
        <v>39</v>
      </c>
      <c r="K9" s="286" t="s">
        <v>120</v>
      </c>
      <c r="L9" s="19" t="s">
        <v>39</v>
      </c>
      <c r="M9" s="286" t="s">
        <v>120</v>
      </c>
      <c r="N9" s="91">
        <v>1</v>
      </c>
      <c r="O9" s="286" t="s">
        <v>120</v>
      </c>
    </row>
    <row r="10" spans="1:17" ht="20.25" customHeight="1">
      <c r="A10" s="758"/>
      <c r="B10" s="250"/>
      <c r="C10" s="19" t="s">
        <v>82</v>
      </c>
      <c r="D10" s="303" t="str">
        <f t="shared" si="0"/>
        <v>-</v>
      </c>
      <c r="E10" s="288" t="str">
        <f t="shared" si="1"/>
        <v>(-)</v>
      </c>
      <c r="F10" s="93" t="s">
        <v>39</v>
      </c>
      <c r="G10" s="288" t="s">
        <v>120</v>
      </c>
      <c r="H10" s="93" t="s">
        <v>39</v>
      </c>
      <c r="I10" s="288" t="s">
        <v>120</v>
      </c>
      <c r="J10" s="93" t="s">
        <v>39</v>
      </c>
      <c r="K10" s="288" t="s">
        <v>120</v>
      </c>
      <c r="L10" s="93" t="s">
        <v>39</v>
      </c>
      <c r="M10" s="288" t="s">
        <v>120</v>
      </c>
      <c r="N10" s="93" t="s">
        <v>39</v>
      </c>
      <c r="O10" s="288" t="s">
        <v>120</v>
      </c>
    </row>
    <row r="11" spans="1:17" ht="20.25" customHeight="1">
      <c r="A11" s="753" t="s">
        <v>133</v>
      </c>
      <c r="B11" s="89"/>
      <c r="C11" s="91" t="s">
        <v>80</v>
      </c>
      <c r="D11" s="285">
        <f t="shared" si="0"/>
        <v>4</v>
      </c>
      <c r="E11" s="286">
        <f t="shared" si="1"/>
        <v>1</v>
      </c>
      <c r="F11" s="19" t="s">
        <v>39</v>
      </c>
      <c r="G11" s="286" t="s">
        <v>120</v>
      </c>
      <c r="H11" s="19" t="s">
        <v>39</v>
      </c>
      <c r="I11" s="286" t="s">
        <v>120</v>
      </c>
      <c r="J11" s="19" t="s">
        <v>39</v>
      </c>
      <c r="K11" s="286" t="s">
        <v>120</v>
      </c>
      <c r="L11" s="19" t="s">
        <v>39</v>
      </c>
      <c r="M11" s="286" t="s">
        <v>120</v>
      </c>
      <c r="N11" s="91">
        <v>4</v>
      </c>
      <c r="O11" s="286">
        <v>1</v>
      </c>
    </row>
    <row r="12" spans="1:17" ht="20.25" customHeight="1">
      <c r="A12" s="753"/>
      <c r="B12" s="291"/>
      <c r="C12" s="93" t="s">
        <v>82</v>
      </c>
      <c r="D12" s="303" t="str">
        <f t="shared" si="0"/>
        <v>-</v>
      </c>
      <c r="E12" s="288" t="str">
        <f t="shared" si="1"/>
        <v>(-)</v>
      </c>
      <c r="F12" s="93" t="s">
        <v>39</v>
      </c>
      <c r="G12" s="288" t="s">
        <v>120</v>
      </c>
      <c r="H12" s="93" t="s">
        <v>39</v>
      </c>
      <c r="I12" s="288" t="s">
        <v>120</v>
      </c>
      <c r="J12" s="93" t="s">
        <v>39</v>
      </c>
      <c r="K12" s="288" t="s">
        <v>120</v>
      </c>
      <c r="L12" s="93" t="s">
        <v>39</v>
      </c>
      <c r="M12" s="288" t="s">
        <v>120</v>
      </c>
      <c r="N12" s="93" t="s">
        <v>39</v>
      </c>
      <c r="O12" s="288" t="s">
        <v>120</v>
      </c>
    </row>
    <row r="13" spans="1:17" ht="20.25" customHeight="1">
      <c r="A13" s="758" t="s">
        <v>134</v>
      </c>
      <c r="B13" s="36"/>
      <c r="C13" s="19" t="s">
        <v>80</v>
      </c>
      <c r="D13" s="285">
        <f t="shared" si="0"/>
        <v>5</v>
      </c>
      <c r="E13" s="286">
        <f t="shared" si="1"/>
        <v>2</v>
      </c>
      <c r="F13" s="19" t="s">
        <v>39</v>
      </c>
      <c r="G13" s="286" t="s">
        <v>120</v>
      </c>
      <c r="H13" s="19" t="s">
        <v>39</v>
      </c>
      <c r="I13" s="286" t="s">
        <v>120</v>
      </c>
      <c r="J13" s="19" t="s">
        <v>39</v>
      </c>
      <c r="K13" s="286" t="s">
        <v>120</v>
      </c>
      <c r="L13" s="19" t="s">
        <v>39</v>
      </c>
      <c r="M13" s="286" t="s">
        <v>120</v>
      </c>
      <c r="N13" s="91">
        <v>5</v>
      </c>
      <c r="O13" s="286">
        <v>2</v>
      </c>
    </row>
    <row r="14" spans="1:17" ht="20.25" customHeight="1">
      <c r="A14" s="758"/>
      <c r="B14" s="250"/>
      <c r="C14" s="19" t="s">
        <v>82</v>
      </c>
      <c r="D14" s="303" t="str">
        <f t="shared" si="0"/>
        <v>-</v>
      </c>
      <c r="E14" s="288" t="str">
        <f t="shared" si="1"/>
        <v>(-)</v>
      </c>
      <c r="F14" s="93" t="s">
        <v>39</v>
      </c>
      <c r="G14" s="288" t="s">
        <v>120</v>
      </c>
      <c r="H14" s="93" t="s">
        <v>39</v>
      </c>
      <c r="I14" s="288" t="s">
        <v>120</v>
      </c>
      <c r="J14" s="93" t="s">
        <v>39</v>
      </c>
      <c r="K14" s="288" t="s">
        <v>120</v>
      </c>
      <c r="L14" s="93" t="s">
        <v>39</v>
      </c>
      <c r="M14" s="288" t="s">
        <v>120</v>
      </c>
      <c r="N14" s="93" t="s">
        <v>39</v>
      </c>
      <c r="O14" s="288" t="s">
        <v>120</v>
      </c>
    </row>
    <row r="15" spans="1:17" ht="20.25" customHeight="1">
      <c r="A15" s="753" t="s">
        <v>135</v>
      </c>
      <c r="B15" s="89"/>
      <c r="C15" s="91" t="s">
        <v>80</v>
      </c>
      <c r="D15" s="285">
        <f t="shared" si="0"/>
        <v>10</v>
      </c>
      <c r="E15" s="286">
        <f t="shared" si="1"/>
        <v>1</v>
      </c>
      <c r="F15" s="19" t="s">
        <v>39</v>
      </c>
      <c r="G15" s="286" t="s">
        <v>120</v>
      </c>
      <c r="H15" s="19" t="s">
        <v>39</v>
      </c>
      <c r="I15" s="286" t="s">
        <v>120</v>
      </c>
      <c r="J15" s="19" t="s">
        <v>39</v>
      </c>
      <c r="K15" s="286" t="s">
        <v>120</v>
      </c>
      <c r="L15" s="19" t="s">
        <v>39</v>
      </c>
      <c r="M15" s="286" t="s">
        <v>120</v>
      </c>
      <c r="N15" s="91">
        <v>10</v>
      </c>
      <c r="O15" s="286">
        <v>1</v>
      </c>
    </row>
    <row r="16" spans="1:17" ht="20.25" customHeight="1">
      <c r="A16" s="753"/>
      <c r="B16" s="291"/>
      <c r="C16" s="93" t="s">
        <v>82</v>
      </c>
      <c r="D16" s="303" t="str">
        <f t="shared" si="0"/>
        <v>-</v>
      </c>
      <c r="E16" s="288" t="str">
        <f t="shared" si="1"/>
        <v>(-)</v>
      </c>
      <c r="F16" s="93" t="s">
        <v>39</v>
      </c>
      <c r="G16" s="288" t="s">
        <v>120</v>
      </c>
      <c r="H16" s="93" t="s">
        <v>39</v>
      </c>
      <c r="I16" s="288" t="s">
        <v>120</v>
      </c>
      <c r="J16" s="93" t="s">
        <v>39</v>
      </c>
      <c r="K16" s="288" t="s">
        <v>120</v>
      </c>
      <c r="L16" s="93" t="s">
        <v>39</v>
      </c>
      <c r="M16" s="288" t="s">
        <v>120</v>
      </c>
      <c r="N16" s="93" t="s">
        <v>39</v>
      </c>
      <c r="O16" s="288" t="s">
        <v>120</v>
      </c>
    </row>
    <row r="17" spans="1:15" ht="20.25" customHeight="1">
      <c r="A17" s="758" t="s">
        <v>136</v>
      </c>
      <c r="B17" s="36"/>
      <c r="C17" s="19" t="s">
        <v>80</v>
      </c>
      <c r="D17" s="285">
        <f t="shared" si="0"/>
        <v>13</v>
      </c>
      <c r="E17" s="286">
        <f t="shared" si="1"/>
        <v>5</v>
      </c>
      <c r="F17" s="19" t="s">
        <v>39</v>
      </c>
      <c r="G17" s="286" t="s">
        <v>120</v>
      </c>
      <c r="H17" s="19" t="s">
        <v>39</v>
      </c>
      <c r="I17" s="286" t="s">
        <v>120</v>
      </c>
      <c r="J17" s="19" t="s">
        <v>39</v>
      </c>
      <c r="K17" s="286" t="s">
        <v>120</v>
      </c>
      <c r="L17" s="19" t="s">
        <v>39</v>
      </c>
      <c r="M17" s="286" t="s">
        <v>120</v>
      </c>
      <c r="N17" s="91">
        <v>13</v>
      </c>
      <c r="O17" s="286">
        <v>5</v>
      </c>
    </row>
    <row r="18" spans="1:15" ht="20.25" customHeight="1">
      <c r="A18" s="758"/>
      <c r="B18" s="250"/>
      <c r="C18" s="19" t="s">
        <v>82</v>
      </c>
      <c r="D18" s="303" t="str">
        <f t="shared" si="0"/>
        <v>-</v>
      </c>
      <c r="E18" s="288" t="str">
        <f t="shared" si="1"/>
        <v>(-)</v>
      </c>
      <c r="F18" s="93" t="s">
        <v>39</v>
      </c>
      <c r="G18" s="288" t="s">
        <v>120</v>
      </c>
      <c r="H18" s="93" t="s">
        <v>39</v>
      </c>
      <c r="I18" s="288" t="s">
        <v>120</v>
      </c>
      <c r="J18" s="93" t="s">
        <v>39</v>
      </c>
      <c r="K18" s="288" t="s">
        <v>120</v>
      </c>
      <c r="L18" s="93" t="s">
        <v>39</v>
      </c>
      <c r="M18" s="288" t="s">
        <v>120</v>
      </c>
      <c r="N18" s="93" t="s">
        <v>39</v>
      </c>
      <c r="O18" s="288" t="s">
        <v>120</v>
      </c>
    </row>
    <row r="19" spans="1:15" ht="20.25" customHeight="1">
      <c r="A19" s="753" t="s">
        <v>137</v>
      </c>
      <c r="B19" s="89"/>
      <c r="C19" s="91" t="s">
        <v>80</v>
      </c>
      <c r="D19" s="285">
        <f t="shared" si="0"/>
        <v>15</v>
      </c>
      <c r="E19" s="286">
        <f t="shared" si="1"/>
        <v>2</v>
      </c>
      <c r="F19" s="19" t="s">
        <v>39</v>
      </c>
      <c r="G19" s="286" t="s">
        <v>120</v>
      </c>
      <c r="H19" s="19" t="s">
        <v>39</v>
      </c>
      <c r="I19" s="286" t="s">
        <v>120</v>
      </c>
      <c r="J19" s="19" t="s">
        <v>39</v>
      </c>
      <c r="K19" s="286" t="s">
        <v>120</v>
      </c>
      <c r="L19" s="19" t="s">
        <v>39</v>
      </c>
      <c r="M19" s="286" t="s">
        <v>120</v>
      </c>
      <c r="N19" s="91">
        <v>15</v>
      </c>
      <c r="O19" s="286">
        <v>2</v>
      </c>
    </row>
    <row r="20" spans="1:15" ht="20.25" customHeight="1">
      <c r="A20" s="753"/>
      <c r="B20" s="291"/>
      <c r="C20" s="93" t="s">
        <v>82</v>
      </c>
      <c r="D20" s="303" t="str">
        <f t="shared" si="0"/>
        <v>-</v>
      </c>
      <c r="E20" s="288" t="str">
        <f t="shared" si="1"/>
        <v>(-)</v>
      </c>
      <c r="F20" s="93" t="s">
        <v>39</v>
      </c>
      <c r="G20" s="288" t="s">
        <v>120</v>
      </c>
      <c r="H20" s="93" t="s">
        <v>39</v>
      </c>
      <c r="I20" s="288" t="s">
        <v>120</v>
      </c>
      <c r="J20" s="93" t="s">
        <v>39</v>
      </c>
      <c r="K20" s="288" t="s">
        <v>120</v>
      </c>
      <c r="L20" s="93" t="s">
        <v>39</v>
      </c>
      <c r="M20" s="288" t="s">
        <v>120</v>
      </c>
      <c r="N20" s="93" t="s">
        <v>39</v>
      </c>
      <c r="O20" s="288" t="s">
        <v>120</v>
      </c>
    </row>
    <row r="21" spans="1:15" ht="20.25" customHeight="1">
      <c r="A21" s="758" t="s">
        <v>138</v>
      </c>
      <c r="B21" s="36"/>
      <c r="C21" s="19" t="s">
        <v>80</v>
      </c>
      <c r="D21" s="285">
        <f t="shared" si="0"/>
        <v>8</v>
      </c>
      <c r="E21" s="286">
        <f t="shared" si="1"/>
        <v>3</v>
      </c>
      <c r="F21" s="19" t="s">
        <v>39</v>
      </c>
      <c r="G21" s="286" t="s">
        <v>120</v>
      </c>
      <c r="H21" s="19" t="s">
        <v>39</v>
      </c>
      <c r="I21" s="286" t="s">
        <v>120</v>
      </c>
      <c r="J21" s="19" t="s">
        <v>39</v>
      </c>
      <c r="K21" s="286" t="s">
        <v>120</v>
      </c>
      <c r="L21" s="19" t="s">
        <v>39</v>
      </c>
      <c r="M21" s="286" t="s">
        <v>120</v>
      </c>
      <c r="N21" s="91">
        <v>8</v>
      </c>
      <c r="O21" s="286">
        <v>3</v>
      </c>
    </row>
    <row r="22" spans="1:15" ht="20.25" customHeight="1">
      <c r="A22" s="758"/>
      <c r="B22" s="250"/>
      <c r="C22" s="19" t="s">
        <v>82</v>
      </c>
      <c r="D22" s="303" t="str">
        <f t="shared" si="0"/>
        <v>-</v>
      </c>
      <c r="E22" s="288" t="str">
        <f t="shared" si="1"/>
        <v>(-)</v>
      </c>
      <c r="F22" s="93" t="s">
        <v>39</v>
      </c>
      <c r="G22" s="288" t="s">
        <v>120</v>
      </c>
      <c r="H22" s="93" t="s">
        <v>39</v>
      </c>
      <c r="I22" s="288" t="s">
        <v>120</v>
      </c>
      <c r="J22" s="93" t="s">
        <v>39</v>
      </c>
      <c r="K22" s="288" t="s">
        <v>120</v>
      </c>
      <c r="L22" s="93" t="s">
        <v>39</v>
      </c>
      <c r="M22" s="288" t="s">
        <v>120</v>
      </c>
      <c r="N22" s="93" t="s">
        <v>39</v>
      </c>
      <c r="O22" s="288" t="s">
        <v>120</v>
      </c>
    </row>
    <row r="23" spans="1:15" ht="20.25" customHeight="1">
      <c r="A23" s="753" t="s">
        <v>139</v>
      </c>
      <c r="B23" s="89"/>
      <c r="C23" s="91" t="s">
        <v>80</v>
      </c>
      <c r="D23" s="285">
        <f t="shared" si="0"/>
        <v>3</v>
      </c>
      <c r="E23" s="286">
        <f t="shared" si="1"/>
        <v>1</v>
      </c>
      <c r="F23" s="19" t="s">
        <v>39</v>
      </c>
      <c r="G23" s="286" t="s">
        <v>120</v>
      </c>
      <c r="H23" s="19" t="s">
        <v>39</v>
      </c>
      <c r="I23" s="286" t="s">
        <v>120</v>
      </c>
      <c r="J23" s="19" t="s">
        <v>39</v>
      </c>
      <c r="K23" s="286" t="s">
        <v>120</v>
      </c>
      <c r="L23" s="19" t="s">
        <v>39</v>
      </c>
      <c r="M23" s="286" t="s">
        <v>120</v>
      </c>
      <c r="N23" s="91">
        <v>3</v>
      </c>
      <c r="O23" s="286">
        <v>1</v>
      </c>
    </row>
    <row r="24" spans="1:15" ht="20.25" customHeight="1">
      <c r="A24" s="753"/>
      <c r="B24" s="291"/>
      <c r="C24" s="93" t="s">
        <v>82</v>
      </c>
      <c r="D24" s="303" t="str">
        <f t="shared" si="0"/>
        <v>-</v>
      </c>
      <c r="E24" s="288" t="str">
        <f t="shared" si="1"/>
        <v>(-)</v>
      </c>
      <c r="F24" s="93" t="s">
        <v>39</v>
      </c>
      <c r="G24" s="288" t="s">
        <v>120</v>
      </c>
      <c r="H24" s="93" t="s">
        <v>39</v>
      </c>
      <c r="I24" s="288" t="s">
        <v>120</v>
      </c>
      <c r="J24" s="93" t="s">
        <v>39</v>
      </c>
      <c r="K24" s="288" t="s">
        <v>120</v>
      </c>
      <c r="L24" s="93" t="s">
        <v>39</v>
      </c>
      <c r="M24" s="288" t="s">
        <v>120</v>
      </c>
      <c r="N24" s="93" t="s">
        <v>39</v>
      </c>
      <c r="O24" s="288" t="s">
        <v>120</v>
      </c>
    </row>
    <row r="25" spans="1:15" ht="20.25" customHeight="1">
      <c r="A25" s="758" t="s">
        <v>140</v>
      </c>
      <c r="B25" s="4"/>
      <c r="C25" s="19" t="s">
        <v>80</v>
      </c>
      <c r="D25" s="285">
        <f t="shared" si="0"/>
        <v>5</v>
      </c>
      <c r="E25" s="286">
        <f t="shared" si="1"/>
        <v>3</v>
      </c>
      <c r="F25" s="19" t="s">
        <v>39</v>
      </c>
      <c r="G25" s="286" t="s">
        <v>120</v>
      </c>
      <c r="H25" s="19" t="s">
        <v>39</v>
      </c>
      <c r="I25" s="286" t="s">
        <v>120</v>
      </c>
      <c r="J25" s="19" t="s">
        <v>39</v>
      </c>
      <c r="K25" s="286" t="s">
        <v>120</v>
      </c>
      <c r="L25" s="19" t="s">
        <v>39</v>
      </c>
      <c r="M25" s="286" t="s">
        <v>120</v>
      </c>
      <c r="N25" s="19">
        <v>5</v>
      </c>
      <c r="O25" s="286">
        <v>3</v>
      </c>
    </row>
    <row r="26" spans="1:15" ht="20.25" customHeight="1">
      <c r="A26" s="758"/>
      <c r="B26" s="3"/>
      <c r="C26" s="19" t="s">
        <v>82</v>
      </c>
      <c r="D26" s="303" t="str">
        <f t="shared" si="0"/>
        <v>-</v>
      </c>
      <c r="E26" s="288" t="str">
        <f t="shared" si="1"/>
        <v>(-)</v>
      </c>
      <c r="F26" s="93" t="s">
        <v>39</v>
      </c>
      <c r="G26" s="288" t="s">
        <v>120</v>
      </c>
      <c r="H26" s="93" t="s">
        <v>39</v>
      </c>
      <c r="I26" s="288" t="s">
        <v>120</v>
      </c>
      <c r="J26" s="93" t="s">
        <v>39</v>
      </c>
      <c r="K26" s="288" t="s">
        <v>120</v>
      </c>
      <c r="L26" s="93" t="s">
        <v>39</v>
      </c>
      <c r="M26" s="288" t="s">
        <v>120</v>
      </c>
      <c r="N26" s="93" t="s">
        <v>39</v>
      </c>
      <c r="O26" s="288" t="s">
        <v>120</v>
      </c>
    </row>
    <row r="27" spans="1:15" ht="20.25" customHeight="1">
      <c r="A27" s="756" t="s">
        <v>141</v>
      </c>
      <c r="B27" s="89"/>
      <c r="C27" s="91" t="s">
        <v>80</v>
      </c>
      <c r="D27" s="285">
        <f t="shared" si="0"/>
        <v>3</v>
      </c>
      <c r="E27" s="286" t="str">
        <f t="shared" si="1"/>
        <v>(-)</v>
      </c>
      <c r="F27" s="19" t="s">
        <v>39</v>
      </c>
      <c r="G27" s="286" t="s">
        <v>120</v>
      </c>
      <c r="H27" s="19" t="s">
        <v>39</v>
      </c>
      <c r="I27" s="286" t="s">
        <v>120</v>
      </c>
      <c r="J27" s="19" t="s">
        <v>39</v>
      </c>
      <c r="K27" s="286" t="s">
        <v>120</v>
      </c>
      <c r="L27" s="19" t="s">
        <v>39</v>
      </c>
      <c r="M27" s="286" t="s">
        <v>120</v>
      </c>
      <c r="N27" s="91">
        <v>3</v>
      </c>
      <c r="O27" s="286" t="s">
        <v>120</v>
      </c>
    </row>
    <row r="28" spans="1:15" ht="20.25" customHeight="1">
      <c r="A28" s="756"/>
      <c r="B28" s="293"/>
      <c r="C28" s="37" t="s">
        <v>82</v>
      </c>
      <c r="D28" s="303" t="str">
        <f t="shared" si="0"/>
        <v>-</v>
      </c>
      <c r="E28" s="288" t="str">
        <f t="shared" si="1"/>
        <v>(-)</v>
      </c>
      <c r="F28" s="93" t="s">
        <v>39</v>
      </c>
      <c r="G28" s="288" t="s">
        <v>120</v>
      </c>
      <c r="H28" s="93" t="s">
        <v>39</v>
      </c>
      <c r="I28" s="288" t="s">
        <v>120</v>
      </c>
      <c r="J28" s="93" t="s">
        <v>39</v>
      </c>
      <c r="K28" s="288" t="s">
        <v>120</v>
      </c>
      <c r="L28" s="93" t="s">
        <v>39</v>
      </c>
      <c r="M28" s="288" t="s">
        <v>120</v>
      </c>
      <c r="N28" s="93" t="s">
        <v>39</v>
      </c>
      <c r="O28" s="288" t="s">
        <v>120</v>
      </c>
    </row>
    <row r="29" spans="1:15">
      <c r="A29" s="759" t="s">
        <v>519</v>
      </c>
      <c r="B29" s="759"/>
      <c r="C29" s="759"/>
      <c r="D29" s="759"/>
      <c r="E29" s="759"/>
      <c r="F29" s="759"/>
      <c r="G29" s="759"/>
      <c r="H29" s="759"/>
      <c r="I29" s="759"/>
      <c r="J29" s="759"/>
      <c r="K29" s="759"/>
      <c r="L29" s="759"/>
      <c r="M29" s="759"/>
      <c r="N29" s="759"/>
      <c r="O29" s="759"/>
    </row>
    <row r="30" spans="1:15">
      <c r="A30" s="738" t="s">
        <v>535</v>
      </c>
      <c r="B30" s="738"/>
      <c r="C30" s="738"/>
      <c r="D30" s="738"/>
      <c r="E30" s="738"/>
      <c r="F30" s="738"/>
      <c r="G30" s="738"/>
      <c r="H30" s="738"/>
      <c r="I30" s="738"/>
      <c r="J30" s="738"/>
      <c r="K30" s="738"/>
      <c r="L30" s="738"/>
      <c r="M30" s="738"/>
      <c r="N30" s="738"/>
      <c r="O30" s="738"/>
    </row>
    <row r="31" spans="1:15">
      <c r="A31" s="6" t="s">
        <v>536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</sheetData>
  <mergeCells count="21">
    <mergeCell ref="A30:O30"/>
    <mergeCell ref="A15:A16"/>
    <mergeCell ref="A17:A18"/>
    <mergeCell ref="A19:A20"/>
    <mergeCell ref="A21:A22"/>
    <mergeCell ref="A23:A24"/>
    <mergeCell ref="A11:A12"/>
    <mergeCell ref="A13:A14"/>
    <mergeCell ref="A25:A26"/>
    <mergeCell ref="A27:A28"/>
    <mergeCell ref="A29:O29"/>
    <mergeCell ref="L3:M4"/>
    <mergeCell ref="N3:O4"/>
    <mergeCell ref="A5:A6"/>
    <mergeCell ref="A7:A8"/>
    <mergeCell ref="A9:A10"/>
    <mergeCell ref="A3:C4"/>
    <mergeCell ref="D3:E4"/>
    <mergeCell ref="F3:G4"/>
    <mergeCell ref="H3:I4"/>
    <mergeCell ref="J3:K4"/>
  </mergeCells>
  <phoneticPr fontId="6"/>
  <pageMargins left="0.82677165354330717" right="0.78740157480314965" top="0.86614173228346458" bottom="0.55118110236220474" header="0.51181102362204722" footer="0.51181102362204722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  <pageSetUpPr fitToPage="1"/>
  </sheetPr>
  <dimension ref="A1:AMH74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40.875" style="137" customWidth="1"/>
    <col min="2" max="2" width="9.5" style="137" customWidth="1"/>
    <col min="3" max="3" width="7.75" style="137" customWidth="1"/>
    <col min="4" max="4" width="3.75" style="137" customWidth="1"/>
    <col min="5" max="6" width="12.875" style="137" customWidth="1"/>
    <col min="7" max="249" width="12.5" style="137"/>
    <col min="250" max="254" width="15.75" style="137" customWidth="1"/>
    <col min="255" max="255" width="40.875" style="137" customWidth="1"/>
    <col min="256" max="256" width="9.5" style="137" customWidth="1"/>
    <col min="257" max="257" width="7.75" style="137" customWidth="1"/>
    <col min="258" max="258" width="42.25" style="137" customWidth="1"/>
    <col min="259" max="259" width="9.25" style="137" customWidth="1"/>
    <col min="260" max="260" width="3.75" style="137" customWidth="1"/>
    <col min="261" max="262" width="12.875" style="137" customWidth="1"/>
    <col min="263" max="505" width="12.5" style="137"/>
    <col min="506" max="510" width="15.75" style="137" customWidth="1"/>
    <col min="511" max="511" width="40.875" style="137" customWidth="1"/>
    <col min="512" max="512" width="9.5" style="137" customWidth="1"/>
    <col min="513" max="513" width="7.75" style="137" customWidth="1"/>
    <col min="514" max="514" width="42.25" style="137" customWidth="1"/>
    <col min="515" max="515" width="9.25" style="137" customWidth="1"/>
    <col min="516" max="516" width="3.75" style="137" customWidth="1"/>
    <col min="517" max="518" width="12.875" style="137" customWidth="1"/>
    <col min="519" max="761" width="12.5" style="137"/>
    <col min="762" max="766" width="15.75" style="137" customWidth="1"/>
    <col min="767" max="767" width="40.875" style="137" customWidth="1"/>
    <col min="768" max="768" width="9.5" style="137" customWidth="1"/>
    <col min="769" max="769" width="7.75" style="137" customWidth="1"/>
    <col min="770" max="770" width="42.25" style="137" customWidth="1"/>
    <col min="771" max="771" width="9.25" style="137" customWidth="1"/>
    <col min="772" max="772" width="3.75" style="137" customWidth="1"/>
    <col min="773" max="774" width="12.875" style="137" customWidth="1"/>
    <col min="775" max="1017" width="12.5" style="137"/>
    <col min="1018" max="1022" width="15.75" style="137" customWidth="1"/>
    <col min="1023" max="16384" width="12.5" style="1"/>
  </cols>
  <sheetData>
    <row r="1" spans="1:6">
      <c r="A1" s="9" t="s">
        <v>540</v>
      </c>
      <c r="B1" s="96"/>
      <c r="C1" s="96"/>
    </row>
    <row r="2" spans="1:6">
      <c r="A2" s="133"/>
      <c r="B2" s="304" t="s">
        <v>496</v>
      </c>
      <c r="C2" s="4"/>
      <c r="D2" s="4"/>
      <c r="E2" s="4"/>
      <c r="F2" s="4"/>
    </row>
    <row r="3" spans="1:6" ht="20.25" customHeight="1">
      <c r="A3" s="8" t="s">
        <v>390</v>
      </c>
      <c r="B3" s="22" t="s">
        <v>466</v>
      </c>
      <c r="C3" s="4"/>
      <c r="D3" s="4"/>
      <c r="E3" s="4"/>
      <c r="F3" s="4"/>
    </row>
    <row r="4" spans="1:6" ht="19.5" customHeight="1">
      <c r="A4" s="6" t="s">
        <v>142</v>
      </c>
      <c r="B4" s="305">
        <v>5</v>
      </c>
      <c r="C4" s="4"/>
      <c r="D4" s="4"/>
      <c r="E4" s="4"/>
      <c r="F4" s="4"/>
    </row>
    <row r="5" spans="1:6" ht="19.5" customHeight="1">
      <c r="A5" s="6" t="s">
        <v>144</v>
      </c>
      <c r="B5" s="305">
        <v>0</v>
      </c>
      <c r="C5" s="4"/>
      <c r="D5" s="4"/>
      <c r="E5" s="4"/>
      <c r="F5" s="4"/>
    </row>
    <row r="6" spans="1:6" ht="19.5" customHeight="1">
      <c r="A6" s="6" t="s">
        <v>146</v>
      </c>
      <c r="B6" s="305">
        <v>4</v>
      </c>
      <c r="C6" s="4"/>
      <c r="D6" s="4"/>
      <c r="E6" s="4"/>
      <c r="F6" s="4"/>
    </row>
    <row r="7" spans="1:6">
      <c r="A7" s="6" t="s">
        <v>147</v>
      </c>
      <c r="B7" s="305">
        <v>0</v>
      </c>
      <c r="C7" s="4"/>
      <c r="D7" s="4"/>
      <c r="E7" s="4"/>
      <c r="F7" s="4"/>
    </row>
    <row r="8" spans="1:6" ht="19.5" customHeight="1">
      <c r="A8" s="6" t="s">
        <v>149</v>
      </c>
      <c r="B8" s="305">
        <v>0</v>
      </c>
      <c r="C8" s="4"/>
      <c r="D8" s="4"/>
      <c r="E8" s="4"/>
      <c r="F8" s="4"/>
    </row>
    <row r="9" spans="1:6" ht="19.5" customHeight="1">
      <c r="A9" s="6" t="s">
        <v>151</v>
      </c>
      <c r="B9" s="305">
        <v>0</v>
      </c>
      <c r="C9" s="4"/>
      <c r="D9" s="4"/>
      <c r="E9" s="4"/>
      <c r="F9" s="4"/>
    </row>
    <row r="10" spans="1:6" ht="19.5" customHeight="1">
      <c r="A10" s="6" t="s">
        <v>153</v>
      </c>
      <c r="B10" s="305">
        <v>0</v>
      </c>
      <c r="C10" s="4"/>
      <c r="D10" s="4"/>
      <c r="E10" s="4"/>
      <c r="F10" s="4"/>
    </row>
    <row r="11" spans="1:6" ht="19.5" customHeight="1">
      <c r="A11" s="6" t="s">
        <v>155</v>
      </c>
      <c r="B11" s="305">
        <v>0</v>
      </c>
      <c r="C11" s="4"/>
      <c r="D11" s="4"/>
      <c r="E11" s="4"/>
      <c r="F11" s="4"/>
    </row>
    <row r="12" spans="1:6" ht="19.5" customHeight="1">
      <c r="A12" s="6" t="s">
        <v>157</v>
      </c>
      <c r="B12" s="305">
        <v>0</v>
      </c>
      <c r="C12" s="4"/>
      <c r="D12" s="4"/>
      <c r="E12" s="4"/>
      <c r="F12" s="4"/>
    </row>
    <row r="13" spans="1:6" ht="19.5" customHeight="1">
      <c r="A13" s="6" t="s">
        <v>159</v>
      </c>
      <c r="B13" s="305">
        <v>0</v>
      </c>
      <c r="C13" s="4"/>
      <c r="D13" s="4"/>
      <c r="E13" s="4"/>
      <c r="F13" s="4"/>
    </row>
    <row r="14" spans="1:6" ht="19.5" customHeight="1">
      <c r="A14" s="6" t="s">
        <v>161</v>
      </c>
      <c r="B14" s="305">
        <v>0</v>
      </c>
      <c r="C14" s="4"/>
      <c r="D14" s="4"/>
      <c r="E14" s="4"/>
      <c r="F14" s="4"/>
    </row>
    <row r="15" spans="1:6" ht="19.5" customHeight="1">
      <c r="A15" s="6" t="s">
        <v>163</v>
      </c>
      <c r="B15" s="305">
        <v>0</v>
      </c>
      <c r="C15" s="4"/>
      <c r="D15" s="4"/>
      <c r="E15" s="4"/>
      <c r="F15" s="4"/>
    </row>
    <row r="16" spans="1:6" ht="19.5" customHeight="1">
      <c r="A16" s="6" t="s">
        <v>302</v>
      </c>
      <c r="B16" s="305">
        <v>0</v>
      </c>
      <c r="C16" s="4"/>
      <c r="D16" s="4"/>
      <c r="E16" s="4"/>
      <c r="F16" s="4"/>
    </row>
    <row r="17" spans="1:6" ht="19.5" customHeight="1">
      <c r="A17" s="6" t="s">
        <v>166</v>
      </c>
      <c r="B17" s="305">
        <v>0</v>
      </c>
      <c r="C17" s="4"/>
      <c r="D17" s="4"/>
      <c r="E17" s="4"/>
      <c r="F17" s="4"/>
    </row>
    <row r="18" spans="1:6" ht="34.5" customHeight="1">
      <c r="A18" s="306" t="s">
        <v>168</v>
      </c>
      <c r="B18" s="305">
        <v>0</v>
      </c>
      <c r="C18" s="4"/>
      <c r="D18" s="4"/>
      <c r="E18" s="4"/>
      <c r="F18" s="4"/>
    </row>
    <row r="19" spans="1:6" ht="19.5" customHeight="1">
      <c r="A19" s="6" t="s">
        <v>170</v>
      </c>
      <c r="B19" s="305">
        <v>0</v>
      </c>
      <c r="C19" s="4"/>
      <c r="D19" s="4"/>
      <c r="E19" s="4"/>
      <c r="F19" s="4"/>
    </row>
    <row r="20" spans="1:6" ht="19.5" customHeight="1">
      <c r="A20" s="6" t="s">
        <v>172</v>
      </c>
      <c r="B20" s="305">
        <v>0</v>
      </c>
      <c r="C20" s="4"/>
      <c r="D20" s="4"/>
      <c r="E20" s="4"/>
      <c r="F20" s="4"/>
    </row>
    <row r="21" spans="1:6" ht="19.5" customHeight="1">
      <c r="A21" s="6" t="s">
        <v>174</v>
      </c>
      <c r="B21" s="305">
        <v>0</v>
      </c>
      <c r="C21" s="4"/>
      <c r="D21" s="4"/>
      <c r="E21" s="4"/>
      <c r="F21" s="4"/>
    </row>
    <row r="22" spans="1:6" ht="19.5" customHeight="1">
      <c r="A22" s="6" t="s">
        <v>176</v>
      </c>
      <c r="B22" s="305">
        <v>0</v>
      </c>
      <c r="C22" s="4"/>
      <c r="D22" s="4"/>
      <c r="E22" s="4"/>
      <c r="F22" s="4"/>
    </row>
    <row r="23" spans="1:6" ht="19.5" customHeight="1">
      <c r="A23" s="6" t="s">
        <v>178</v>
      </c>
      <c r="B23" s="305">
        <v>0</v>
      </c>
      <c r="C23" s="4"/>
      <c r="D23" s="4"/>
      <c r="E23" s="4"/>
      <c r="F23" s="4"/>
    </row>
    <row r="24" spans="1:6" ht="19.5" customHeight="1">
      <c r="A24" s="6" t="s">
        <v>180</v>
      </c>
      <c r="B24" s="305">
        <v>0</v>
      </c>
      <c r="C24" s="4"/>
      <c r="D24" s="4"/>
      <c r="E24" s="4"/>
      <c r="F24" s="4"/>
    </row>
    <row r="25" spans="1:6" ht="19.5" customHeight="1">
      <c r="A25" s="6" t="s">
        <v>182</v>
      </c>
      <c r="B25" s="305">
        <v>2</v>
      </c>
      <c r="C25" s="4"/>
      <c r="D25" s="4"/>
      <c r="E25" s="4"/>
      <c r="F25" s="308"/>
    </row>
    <row r="26" spans="1:6" ht="19.5" customHeight="1">
      <c r="A26" s="6" t="s">
        <v>184</v>
      </c>
      <c r="B26" s="305">
        <v>0</v>
      </c>
      <c r="C26" s="4"/>
      <c r="D26" s="4"/>
      <c r="E26" s="4"/>
      <c r="F26" s="4"/>
    </row>
    <row r="27" spans="1:6" ht="19.5" customHeight="1">
      <c r="A27" s="6" t="s">
        <v>186</v>
      </c>
      <c r="B27" s="305">
        <v>0</v>
      </c>
      <c r="C27" s="4"/>
      <c r="D27" s="4"/>
      <c r="E27" s="4"/>
      <c r="F27" s="4"/>
    </row>
    <row r="28" spans="1:6" ht="19.5" customHeight="1">
      <c r="A28" s="6" t="s">
        <v>188</v>
      </c>
      <c r="B28" s="305">
        <v>0</v>
      </c>
      <c r="C28" s="4"/>
      <c r="E28" s="4"/>
      <c r="F28" s="4"/>
    </row>
    <row r="29" spans="1:6" ht="19.5" customHeight="1">
      <c r="A29" s="6" t="s">
        <v>190</v>
      </c>
      <c r="B29" s="305">
        <v>5</v>
      </c>
      <c r="C29" s="4"/>
      <c r="E29" s="4"/>
      <c r="F29" s="4"/>
    </row>
    <row r="30" spans="1:6" ht="19.5" customHeight="1">
      <c r="A30" s="6" t="s">
        <v>191</v>
      </c>
      <c r="B30" s="305">
        <v>0</v>
      </c>
      <c r="C30" s="4"/>
      <c r="E30" s="4"/>
      <c r="F30" s="4"/>
    </row>
    <row r="31" spans="1:6" ht="19.5" customHeight="1">
      <c r="A31" s="6" t="s">
        <v>192</v>
      </c>
      <c r="B31" s="305">
        <v>0</v>
      </c>
      <c r="C31" s="4"/>
      <c r="D31" s="4"/>
      <c r="E31" s="4"/>
      <c r="F31" s="4"/>
    </row>
    <row r="32" spans="1:6" ht="19.5" customHeight="1">
      <c r="A32" s="6" t="s">
        <v>193</v>
      </c>
      <c r="B32" s="305">
        <v>0</v>
      </c>
      <c r="C32" s="4"/>
      <c r="D32" s="4"/>
      <c r="E32" s="4"/>
      <c r="F32" s="4"/>
    </row>
    <row r="33" spans="1:6" ht="19.5" customHeight="1">
      <c r="A33" s="6" t="s">
        <v>194</v>
      </c>
      <c r="B33" s="305">
        <v>0</v>
      </c>
      <c r="C33" s="4"/>
      <c r="D33" s="4"/>
      <c r="E33" s="4"/>
      <c r="F33" s="4"/>
    </row>
    <row r="34" spans="1:6" ht="19.5" customHeight="1">
      <c r="A34" s="6" t="s">
        <v>195</v>
      </c>
      <c r="B34" s="305">
        <v>0</v>
      </c>
      <c r="C34" s="4"/>
      <c r="D34" s="4"/>
      <c r="E34" s="4"/>
      <c r="F34" s="4"/>
    </row>
    <row r="35" spans="1:6" ht="19.5" customHeight="1">
      <c r="A35" s="6" t="s">
        <v>196</v>
      </c>
      <c r="B35" s="305">
        <v>0</v>
      </c>
      <c r="C35" s="4"/>
      <c r="D35" s="4"/>
      <c r="E35" s="4"/>
      <c r="F35" s="4"/>
    </row>
    <row r="36" spans="1:6" ht="19.5" customHeight="1">
      <c r="A36" s="6" t="s">
        <v>197</v>
      </c>
      <c r="B36" s="305">
        <v>0</v>
      </c>
      <c r="C36" s="4"/>
      <c r="D36" s="4"/>
      <c r="E36" s="4"/>
      <c r="F36" s="4"/>
    </row>
    <row r="37" spans="1:6" ht="19.5" customHeight="1">
      <c r="A37" s="6" t="s">
        <v>198</v>
      </c>
      <c r="B37" s="305">
        <v>0</v>
      </c>
      <c r="C37" s="4"/>
      <c r="D37" s="4"/>
      <c r="E37" s="4"/>
      <c r="F37" s="4"/>
    </row>
    <row r="38" spans="1:6" ht="19.5" customHeight="1">
      <c r="A38" s="6" t="s">
        <v>199</v>
      </c>
      <c r="B38" s="305">
        <v>0</v>
      </c>
      <c r="C38" s="4"/>
      <c r="D38" s="4"/>
      <c r="E38" s="4"/>
      <c r="F38" s="4"/>
    </row>
    <row r="39" spans="1:6" ht="19.5" customHeight="1">
      <c r="A39" s="6" t="s">
        <v>200</v>
      </c>
      <c r="B39" s="305">
        <v>3</v>
      </c>
      <c r="C39" s="4"/>
      <c r="D39" s="4"/>
      <c r="E39" s="4"/>
      <c r="F39" s="4"/>
    </row>
    <row r="40" spans="1:6" ht="19.5" customHeight="1">
      <c r="A40" s="6" t="s">
        <v>201</v>
      </c>
      <c r="B40" s="305">
        <v>0</v>
      </c>
      <c r="C40" s="4"/>
      <c r="D40" s="4"/>
      <c r="E40" s="4"/>
      <c r="F40" s="4"/>
    </row>
    <row r="41" spans="1:6" ht="19.5" customHeight="1">
      <c r="A41" s="6" t="s">
        <v>202</v>
      </c>
      <c r="B41" s="305">
        <v>0</v>
      </c>
      <c r="C41" s="4"/>
      <c r="D41" s="4"/>
      <c r="E41" s="4"/>
      <c r="F41" s="4"/>
    </row>
    <row r="42" spans="1:6" ht="19.5" customHeight="1">
      <c r="A42" s="6" t="s">
        <v>203</v>
      </c>
      <c r="B42" s="305">
        <v>0</v>
      </c>
      <c r="C42" s="4"/>
      <c r="D42" s="4"/>
      <c r="E42" s="4"/>
      <c r="F42" s="4"/>
    </row>
    <row r="43" spans="1:6" ht="19.5" customHeight="1">
      <c r="A43" s="6" t="s">
        <v>204</v>
      </c>
      <c r="B43" s="305">
        <v>0</v>
      </c>
      <c r="C43" s="4"/>
      <c r="D43" s="4"/>
      <c r="E43" s="4"/>
      <c r="F43" s="4"/>
    </row>
    <row r="44" spans="1:6" ht="19.5" customHeight="1">
      <c r="A44" s="6" t="s">
        <v>205</v>
      </c>
      <c r="B44" s="305">
        <v>0</v>
      </c>
      <c r="C44" s="4"/>
      <c r="D44" s="4"/>
      <c r="E44" s="4"/>
      <c r="F44" s="4"/>
    </row>
    <row r="45" spans="1:6" ht="19.5" customHeight="1">
      <c r="A45" s="6" t="s">
        <v>206</v>
      </c>
      <c r="B45" s="305">
        <v>60</v>
      </c>
      <c r="C45" s="4"/>
      <c r="D45" s="4"/>
      <c r="E45" s="4"/>
      <c r="F45" s="4"/>
    </row>
    <row r="46" spans="1:6" ht="19.5" customHeight="1">
      <c r="A46" s="6" t="s">
        <v>207</v>
      </c>
      <c r="B46" s="305">
        <v>1</v>
      </c>
      <c r="C46" s="4"/>
      <c r="D46" s="4"/>
      <c r="E46" s="4"/>
      <c r="F46" s="4"/>
    </row>
    <row r="47" spans="1:6">
      <c r="A47" s="312" t="s">
        <v>208</v>
      </c>
      <c r="B47" s="309">
        <v>0</v>
      </c>
      <c r="C47" s="4"/>
      <c r="D47" s="4"/>
      <c r="E47" s="4"/>
      <c r="F47" s="4"/>
    </row>
    <row r="48" spans="1:6" ht="18" customHeight="1">
      <c r="A48" s="135" t="s">
        <v>189</v>
      </c>
      <c r="B48" s="310">
        <f>SUM(B4:B47)</f>
        <v>80</v>
      </c>
      <c r="C48" s="96"/>
    </row>
    <row r="49" spans="1:6" ht="21" customHeight="1">
      <c r="A49" s="136" t="s">
        <v>311</v>
      </c>
      <c r="B49" s="136"/>
      <c r="C49" s="4"/>
      <c r="D49" s="4"/>
      <c r="E49" s="4"/>
      <c r="F49" s="4"/>
    </row>
    <row r="50" spans="1:6">
      <c r="A50" s="6"/>
      <c r="C50" s="4"/>
      <c r="D50" s="4"/>
      <c r="E50" s="4"/>
      <c r="F50" s="4"/>
    </row>
    <row r="51" spans="1:6">
      <c r="C51" s="4"/>
      <c r="D51" s="4"/>
      <c r="E51" s="4"/>
      <c r="F51" s="4"/>
    </row>
    <row r="52" spans="1:6">
      <c r="C52" s="4"/>
      <c r="D52" s="4"/>
      <c r="E52" s="4"/>
      <c r="F52" s="4"/>
    </row>
    <row r="53" spans="1:6">
      <c r="C53" s="4"/>
      <c r="D53" s="4"/>
      <c r="E53" s="4"/>
      <c r="F53" s="4"/>
    </row>
    <row r="54" spans="1:6">
      <c r="C54" s="4"/>
      <c r="D54" s="4"/>
      <c r="E54" s="4"/>
      <c r="F54" s="4"/>
    </row>
    <row r="55" spans="1:6">
      <c r="C55" s="4"/>
      <c r="D55" s="4"/>
      <c r="E55" s="4"/>
      <c r="F55" s="4"/>
    </row>
    <row r="56" spans="1:6">
      <c r="C56" s="4"/>
      <c r="D56" s="4"/>
      <c r="E56" s="4"/>
      <c r="F56" s="4"/>
    </row>
    <row r="57" spans="1:6">
      <c r="C57" s="4"/>
      <c r="D57" s="4"/>
      <c r="E57" s="4"/>
      <c r="F57" s="4"/>
    </row>
    <row r="58" spans="1:6">
      <c r="C58" s="4"/>
      <c r="D58" s="4"/>
      <c r="E58" s="4"/>
      <c r="F58" s="4"/>
    </row>
    <row r="59" spans="1:6">
      <c r="C59" s="4"/>
      <c r="D59" s="4"/>
      <c r="E59" s="4"/>
      <c r="F59" s="4"/>
    </row>
    <row r="60" spans="1:6">
      <c r="C60" s="4"/>
      <c r="D60" s="4"/>
      <c r="E60" s="4"/>
      <c r="F60" s="4"/>
    </row>
    <row r="61" spans="1:6">
      <c r="C61" s="4"/>
      <c r="D61" s="4"/>
      <c r="E61" s="4"/>
      <c r="F61" s="4"/>
    </row>
    <row r="62" spans="1:6">
      <c r="C62" s="4"/>
      <c r="D62" s="4"/>
      <c r="E62" s="4"/>
      <c r="F62" s="4"/>
    </row>
    <row r="63" spans="1:6">
      <c r="C63" s="4"/>
      <c r="D63" s="4"/>
      <c r="E63" s="4"/>
      <c r="F63" s="4"/>
    </row>
    <row r="64" spans="1:6">
      <c r="C64" s="4"/>
      <c r="D64" s="4"/>
      <c r="E64" s="4"/>
      <c r="F64" s="4"/>
    </row>
    <row r="65" spans="1:6">
      <c r="C65" s="4"/>
      <c r="D65" s="4"/>
      <c r="E65" s="4"/>
      <c r="F65" s="4"/>
    </row>
    <row r="66" spans="1:6">
      <c r="C66" s="4"/>
      <c r="D66" s="4"/>
      <c r="E66" s="4"/>
      <c r="F66" s="4"/>
    </row>
    <row r="67" spans="1:6">
      <c r="C67" s="4"/>
      <c r="D67" s="4"/>
      <c r="E67" s="4"/>
      <c r="F67" s="4"/>
    </row>
    <row r="68" spans="1:6">
      <c r="C68" s="4"/>
      <c r="D68" s="4"/>
      <c r="E68" s="4"/>
      <c r="F68" s="4"/>
    </row>
    <row r="69" spans="1:6">
      <c r="A69" s="4"/>
      <c r="B69" s="4"/>
      <c r="C69" s="4"/>
      <c r="D69" s="4"/>
      <c r="E69" s="4"/>
      <c r="F69" s="4"/>
    </row>
    <row r="70" spans="1:6">
      <c r="A70" s="97"/>
      <c r="B70" s="4"/>
      <c r="C70" s="4"/>
      <c r="D70" s="4"/>
      <c r="E70" s="4"/>
      <c r="F70" s="4"/>
    </row>
    <row r="71" spans="1:6">
      <c r="A71" s="4"/>
      <c r="B71" s="4"/>
      <c r="C71" s="4"/>
      <c r="D71" s="4"/>
      <c r="E71" s="4"/>
      <c r="F71" s="4"/>
    </row>
    <row r="72" spans="1:6">
      <c r="A72" s="4"/>
      <c r="B72" s="4"/>
      <c r="C72" s="4"/>
      <c r="D72" s="4"/>
      <c r="E72" s="4"/>
      <c r="F72" s="4"/>
    </row>
    <row r="73" spans="1:6">
      <c r="A73" s="4"/>
      <c r="B73" s="4"/>
    </row>
    <row r="74" spans="1:6">
      <c r="A74" s="4"/>
      <c r="B74" s="4"/>
    </row>
  </sheetData>
  <phoneticPr fontId="6"/>
  <pageMargins left="0.78749999999999998" right="0.78749999999999998" top="0.86597222222222203" bottom="0.78749999999999998" header="0.511811023622047" footer="0.511811023622047"/>
  <pageSetup paperSize="9" scale="81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21E8-BB94-46F9-9E79-DD76880653AC}">
  <sheetPr>
    <tabColor rgb="FF00B0F0"/>
    <pageSetUpPr fitToPage="1"/>
  </sheetPr>
  <dimension ref="A1:AMG72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43.125" style="137" customWidth="1"/>
    <col min="2" max="2" width="9.25" style="137" customWidth="1"/>
    <col min="3" max="3" width="3.75" style="137" customWidth="1"/>
    <col min="4" max="5" width="12.875" style="137" customWidth="1"/>
    <col min="6" max="248" width="12.5" style="137"/>
    <col min="249" max="253" width="15.75" style="137" customWidth="1"/>
    <col min="254" max="254" width="40.875" style="137" customWidth="1"/>
    <col min="255" max="255" width="9.5" style="137" customWidth="1"/>
    <col min="256" max="256" width="7.75" style="137" customWidth="1"/>
    <col min="257" max="257" width="42.25" style="137" customWidth="1"/>
    <col min="258" max="258" width="9.25" style="137" customWidth="1"/>
    <col min="259" max="259" width="3.75" style="137" customWidth="1"/>
    <col min="260" max="261" width="12.875" style="137" customWidth="1"/>
    <col min="262" max="504" width="12.5" style="137"/>
    <col min="505" max="509" width="15.75" style="137" customWidth="1"/>
    <col min="510" max="510" width="40.875" style="137" customWidth="1"/>
    <col min="511" max="511" width="9.5" style="137" customWidth="1"/>
    <col min="512" max="512" width="7.75" style="137" customWidth="1"/>
    <col min="513" max="513" width="42.25" style="137" customWidth="1"/>
    <col min="514" max="514" width="9.25" style="137" customWidth="1"/>
    <col min="515" max="515" width="3.75" style="137" customWidth="1"/>
    <col min="516" max="517" width="12.875" style="137" customWidth="1"/>
    <col min="518" max="760" width="12.5" style="137"/>
    <col min="761" max="765" width="15.75" style="137" customWidth="1"/>
    <col min="766" max="766" width="40.875" style="137" customWidth="1"/>
    <col min="767" max="767" width="9.5" style="137" customWidth="1"/>
    <col min="768" max="768" width="7.75" style="137" customWidth="1"/>
    <col min="769" max="769" width="42.25" style="137" customWidth="1"/>
    <col min="770" max="770" width="9.25" style="137" customWidth="1"/>
    <col min="771" max="771" width="3.75" style="137" customWidth="1"/>
    <col min="772" max="773" width="12.875" style="137" customWidth="1"/>
    <col min="774" max="1016" width="12.5" style="137"/>
    <col min="1017" max="1021" width="15.75" style="137" customWidth="1"/>
    <col min="1022" max="16384" width="12.5" style="1"/>
  </cols>
  <sheetData>
    <row r="1" spans="1:5">
      <c r="A1" s="9" t="s">
        <v>541</v>
      </c>
      <c r="B1" s="96"/>
    </row>
    <row r="2" spans="1:5" ht="18" thickBot="1">
      <c r="A2" s="133"/>
      <c r="B2" s="304" t="s">
        <v>496</v>
      </c>
      <c r="C2" s="4"/>
      <c r="D2" s="4"/>
      <c r="E2" s="4"/>
    </row>
    <row r="3" spans="1:5" ht="20.25" customHeight="1">
      <c r="A3" s="8" t="s">
        <v>390</v>
      </c>
      <c r="B3" s="22" t="s">
        <v>466</v>
      </c>
      <c r="C3" s="4"/>
      <c r="D3" s="4"/>
      <c r="E3" s="4"/>
    </row>
    <row r="4" spans="1:5" ht="19.5" customHeight="1">
      <c r="A4" s="6" t="s">
        <v>143</v>
      </c>
      <c r="B4" s="305">
        <v>10</v>
      </c>
      <c r="C4" s="4"/>
      <c r="D4" s="4"/>
      <c r="E4" s="4"/>
    </row>
    <row r="5" spans="1:5" ht="19.5" customHeight="1">
      <c r="A5" s="6" t="s">
        <v>145</v>
      </c>
      <c r="B5" s="305">
        <v>2</v>
      </c>
      <c r="C5" s="4"/>
      <c r="D5" s="4"/>
      <c r="E5" s="4"/>
    </row>
    <row r="6" spans="1:5" ht="19.5" customHeight="1">
      <c r="A6" s="6" t="s">
        <v>309</v>
      </c>
      <c r="B6" s="305">
        <v>33</v>
      </c>
      <c r="C6" s="4"/>
      <c r="D6" s="4"/>
      <c r="E6" s="4"/>
    </row>
    <row r="7" spans="1:5" ht="36">
      <c r="A7" s="306" t="s">
        <v>148</v>
      </c>
      <c r="B7" s="305">
        <v>6</v>
      </c>
      <c r="C7" s="4"/>
      <c r="D7" s="4"/>
      <c r="E7" s="4"/>
    </row>
    <row r="8" spans="1:5" ht="19.5" customHeight="1">
      <c r="A8" s="6" t="s">
        <v>150</v>
      </c>
      <c r="B8" s="305">
        <v>0</v>
      </c>
      <c r="C8" s="4"/>
      <c r="D8" s="4"/>
      <c r="E8" s="4"/>
    </row>
    <row r="9" spans="1:5" ht="19.5" customHeight="1">
      <c r="A9" s="6" t="s">
        <v>152</v>
      </c>
      <c r="B9" s="305">
        <v>0</v>
      </c>
      <c r="C9" s="4"/>
      <c r="D9" s="4"/>
      <c r="E9" s="4"/>
    </row>
    <row r="10" spans="1:5" ht="19.5" customHeight="1">
      <c r="A10" s="6" t="s">
        <v>154</v>
      </c>
      <c r="B10" s="305">
        <v>3</v>
      </c>
      <c r="C10" s="4"/>
      <c r="D10" s="4"/>
      <c r="E10" s="4"/>
    </row>
    <row r="11" spans="1:5" ht="19.5" customHeight="1">
      <c r="A11" s="6" t="s">
        <v>156</v>
      </c>
      <c r="B11" s="305">
        <v>31</v>
      </c>
      <c r="C11" s="4"/>
      <c r="D11" s="4"/>
      <c r="E11" s="4"/>
    </row>
    <row r="12" spans="1:5" ht="19.5" customHeight="1">
      <c r="A12" s="6" t="s">
        <v>158</v>
      </c>
      <c r="B12" s="305">
        <v>37</v>
      </c>
      <c r="C12" s="4"/>
      <c r="D12" s="4"/>
      <c r="E12" s="4"/>
    </row>
    <row r="13" spans="1:5" ht="19.5" customHeight="1">
      <c r="A13" s="6" t="s">
        <v>160</v>
      </c>
      <c r="B13" s="305">
        <v>0</v>
      </c>
      <c r="C13" s="4"/>
      <c r="D13" s="4"/>
      <c r="E13" s="4"/>
    </row>
    <row r="14" spans="1:5" ht="19.5" customHeight="1">
      <c r="A14" s="6" t="s">
        <v>162</v>
      </c>
      <c r="B14" s="305">
        <v>19</v>
      </c>
      <c r="C14" s="4"/>
      <c r="D14" s="4"/>
      <c r="E14" s="4"/>
    </row>
    <row r="15" spans="1:5" ht="19.5" customHeight="1">
      <c r="A15" s="6" t="s">
        <v>164</v>
      </c>
      <c r="B15" s="305">
        <v>2</v>
      </c>
      <c r="C15" s="4"/>
      <c r="D15" s="4"/>
      <c r="E15" s="4"/>
    </row>
    <row r="16" spans="1:5" ht="19.5" customHeight="1">
      <c r="A16" s="6" t="s">
        <v>165</v>
      </c>
      <c r="B16" s="305">
        <v>64</v>
      </c>
      <c r="C16" s="4"/>
      <c r="D16" s="4"/>
      <c r="E16" s="4"/>
    </row>
    <row r="17" spans="1:5" ht="19.5" customHeight="1">
      <c r="A17" s="6" t="s">
        <v>167</v>
      </c>
      <c r="B17" s="305">
        <v>14</v>
      </c>
      <c r="C17" s="4"/>
      <c r="D17" s="4"/>
      <c r="E17" s="4"/>
    </row>
    <row r="18" spans="1:5" ht="34.5" customHeight="1">
      <c r="A18" s="6" t="s">
        <v>169</v>
      </c>
      <c r="B18" s="305">
        <v>0</v>
      </c>
      <c r="C18" s="4"/>
      <c r="D18" s="4"/>
      <c r="E18" s="4"/>
    </row>
    <row r="19" spans="1:5" ht="19.5" customHeight="1">
      <c r="A19" s="6" t="s">
        <v>171</v>
      </c>
      <c r="B19" s="305">
        <v>532</v>
      </c>
      <c r="C19" s="4"/>
      <c r="D19" s="4"/>
      <c r="E19" s="4"/>
    </row>
    <row r="20" spans="1:5" ht="19.5" customHeight="1">
      <c r="A20" s="6" t="s">
        <v>173</v>
      </c>
      <c r="B20" s="305">
        <v>3</v>
      </c>
      <c r="C20" s="4"/>
      <c r="D20" s="4"/>
      <c r="E20" s="4"/>
    </row>
    <row r="21" spans="1:5" ht="19.5" customHeight="1">
      <c r="A21" s="6" t="s">
        <v>175</v>
      </c>
      <c r="B21" s="305">
        <v>2</v>
      </c>
      <c r="C21" s="4"/>
      <c r="D21" s="4"/>
      <c r="E21" s="4"/>
    </row>
    <row r="22" spans="1:5" ht="19.5" customHeight="1">
      <c r="A22" s="6" t="s">
        <v>177</v>
      </c>
      <c r="B22" s="305">
        <v>0</v>
      </c>
      <c r="C22" s="4"/>
      <c r="D22" s="4"/>
      <c r="E22" s="4"/>
    </row>
    <row r="23" spans="1:5" ht="19.5" customHeight="1">
      <c r="A23" s="6" t="s">
        <v>179</v>
      </c>
      <c r="B23" s="305">
        <v>0</v>
      </c>
      <c r="C23" s="4"/>
      <c r="D23" s="4"/>
      <c r="E23" s="4"/>
    </row>
    <row r="24" spans="1:5" ht="19.5" customHeight="1">
      <c r="A24" s="307" t="s">
        <v>181</v>
      </c>
      <c r="B24" s="305">
        <v>961</v>
      </c>
      <c r="C24" s="4"/>
      <c r="D24" s="4"/>
      <c r="E24" s="4"/>
    </row>
    <row r="25" spans="1:5" ht="19.5" customHeight="1">
      <c r="A25" s="307" t="s">
        <v>183</v>
      </c>
      <c r="B25" s="305">
        <v>0</v>
      </c>
      <c r="C25" s="4"/>
      <c r="D25" s="4"/>
      <c r="E25" s="308"/>
    </row>
    <row r="26" spans="1:5" ht="19.5" customHeight="1">
      <c r="A26" s="307" t="s">
        <v>185</v>
      </c>
      <c r="B26" s="305">
        <v>6</v>
      </c>
      <c r="C26" s="4"/>
      <c r="D26" s="4"/>
      <c r="E26" s="4"/>
    </row>
    <row r="27" spans="1:5" ht="19.5" customHeight="1">
      <c r="A27" s="307" t="s">
        <v>187</v>
      </c>
      <c r="B27" s="309">
        <v>0</v>
      </c>
      <c r="C27" s="4"/>
      <c r="D27" s="4"/>
      <c r="E27" s="4"/>
    </row>
    <row r="28" spans="1:5" ht="19.5" customHeight="1" thickBot="1">
      <c r="A28" s="135" t="s">
        <v>189</v>
      </c>
      <c r="B28" s="310">
        <f>SUM(B4:B27)</f>
        <v>1725</v>
      </c>
      <c r="D28" s="4"/>
      <c r="E28" s="4"/>
    </row>
    <row r="29" spans="1:5" ht="19.5" customHeight="1">
      <c r="A29" s="136" t="s">
        <v>311</v>
      </c>
      <c r="B29" s="4"/>
      <c r="D29" s="4"/>
      <c r="E29" s="4"/>
    </row>
    <row r="30" spans="1:5" ht="19.5" customHeight="1">
      <c r="A30" s="311"/>
      <c r="B30" s="311"/>
      <c r="D30" s="4"/>
      <c r="E30" s="4"/>
    </row>
    <row r="31" spans="1:5" ht="19.5" customHeight="1">
      <c r="A31" s="760"/>
      <c r="B31" s="306"/>
      <c r="C31" s="4"/>
      <c r="D31" s="4"/>
      <c r="E31" s="4"/>
    </row>
    <row r="32" spans="1:5" ht="19.5" customHeight="1">
      <c r="A32" s="760"/>
      <c r="B32" s="4"/>
      <c r="C32" s="4"/>
      <c r="D32" s="4"/>
      <c r="E32" s="4"/>
    </row>
    <row r="33" spans="1:5" ht="19.5" customHeight="1">
      <c r="A33" s="4"/>
      <c r="B33" s="4"/>
      <c r="C33" s="4"/>
      <c r="D33" s="4"/>
      <c r="E33" s="4"/>
    </row>
    <row r="34" spans="1:5" ht="19.5" customHeight="1">
      <c r="A34" s="4"/>
      <c r="B34" s="4"/>
      <c r="C34" s="4"/>
      <c r="D34" s="4"/>
      <c r="E34" s="4"/>
    </row>
    <row r="35" spans="1:5" ht="19.5" customHeight="1">
      <c r="A35" s="4"/>
      <c r="B35" s="4"/>
      <c r="C35" s="4"/>
      <c r="D35" s="4"/>
      <c r="E35" s="4"/>
    </row>
    <row r="36" spans="1:5" ht="19.5" customHeight="1">
      <c r="A36" s="4"/>
      <c r="B36" s="4"/>
      <c r="C36" s="4"/>
      <c r="D36" s="4"/>
      <c r="E36" s="4"/>
    </row>
    <row r="37" spans="1:5" ht="19.5" customHeight="1">
      <c r="A37" s="4"/>
      <c r="B37" s="4"/>
      <c r="C37" s="4"/>
      <c r="D37" s="4"/>
      <c r="E37" s="4"/>
    </row>
    <row r="38" spans="1:5" ht="19.5" customHeight="1">
      <c r="A38" s="4"/>
      <c r="B38" s="4"/>
      <c r="C38" s="4"/>
      <c r="D38" s="4"/>
      <c r="E38" s="4"/>
    </row>
    <row r="39" spans="1:5" ht="19.5" customHeight="1">
      <c r="A39" s="4"/>
      <c r="B39" s="4"/>
      <c r="C39" s="4"/>
      <c r="D39" s="4"/>
      <c r="E39" s="4"/>
    </row>
    <row r="40" spans="1:5" ht="19.5" customHeight="1">
      <c r="A40" s="4"/>
      <c r="B40" s="4"/>
      <c r="C40" s="4"/>
      <c r="D40" s="4"/>
      <c r="E40" s="4"/>
    </row>
    <row r="41" spans="1:5" ht="19.5" customHeight="1">
      <c r="A41" s="4"/>
      <c r="B41" s="4"/>
      <c r="C41" s="4"/>
      <c r="D41" s="4"/>
      <c r="E41" s="4"/>
    </row>
    <row r="42" spans="1:5" ht="19.5" customHeight="1">
      <c r="A42" s="4"/>
      <c r="B42" s="4"/>
      <c r="C42" s="4"/>
      <c r="D42" s="4"/>
      <c r="E42" s="4"/>
    </row>
    <row r="43" spans="1:5" ht="19.5" customHeight="1">
      <c r="A43" s="4"/>
      <c r="B43" s="4"/>
      <c r="C43" s="4"/>
      <c r="D43" s="4"/>
      <c r="E43" s="4"/>
    </row>
    <row r="44" spans="1:5" ht="19.5" customHeight="1">
      <c r="A44" s="4"/>
      <c r="B44" s="4"/>
      <c r="C44" s="4"/>
      <c r="D44" s="4"/>
      <c r="E44" s="4"/>
    </row>
    <row r="45" spans="1:5" ht="19.5" customHeight="1">
      <c r="A45" s="4"/>
      <c r="B45" s="4"/>
      <c r="C45" s="4"/>
      <c r="D45" s="4"/>
      <c r="E45" s="4"/>
    </row>
    <row r="46" spans="1:5" ht="19.5" customHeight="1">
      <c r="A46" s="4"/>
      <c r="B46" s="4"/>
      <c r="C46" s="4"/>
      <c r="D46" s="4"/>
      <c r="E46" s="4"/>
    </row>
    <row r="47" spans="1:5">
      <c r="A47" s="4"/>
      <c r="B47" s="4"/>
      <c r="C47" s="4"/>
      <c r="D47" s="4"/>
      <c r="E47" s="4"/>
    </row>
    <row r="48" spans="1:5" ht="18" customHeight="1">
      <c r="A48" s="96"/>
    </row>
    <row r="49" spans="1:5" ht="21" customHeight="1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  <row r="55" spans="1:5">
      <c r="A55" s="4"/>
      <c r="B55" s="4"/>
      <c r="C55" s="4"/>
      <c r="D55" s="4"/>
      <c r="E55" s="4"/>
    </row>
    <row r="56" spans="1:5">
      <c r="A56" s="4"/>
      <c r="B56" s="4"/>
      <c r="C56" s="4"/>
      <c r="D56" s="4"/>
      <c r="E56" s="4"/>
    </row>
    <row r="57" spans="1:5">
      <c r="A57" s="4"/>
      <c r="B57" s="4"/>
      <c r="C57" s="4"/>
      <c r="D57" s="4"/>
      <c r="E57" s="4"/>
    </row>
    <row r="58" spans="1:5">
      <c r="A58" s="4"/>
      <c r="B58" s="4"/>
      <c r="C58" s="4"/>
      <c r="D58" s="4"/>
      <c r="E58" s="4"/>
    </row>
    <row r="59" spans="1:5">
      <c r="A59" s="4"/>
      <c r="B59" s="4"/>
      <c r="C59" s="4"/>
      <c r="D59" s="4"/>
      <c r="E59" s="4"/>
    </row>
    <row r="60" spans="1:5">
      <c r="A60" s="4"/>
      <c r="B60" s="4"/>
      <c r="C60" s="4"/>
      <c r="D60" s="4"/>
      <c r="E60" s="4"/>
    </row>
    <row r="61" spans="1:5">
      <c r="A61" s="4"/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4"/>
      <c r="B63" s="4"/>
      <c r="C63" s="4"/>
      <c r="D63" s="4"/>
      <c r="E63" s="4"/>
    </row>
    <row r="64" spans="1:5">
      <c r="A64" s="4"/>
      <c r="B64" s="4"/>
      <c r="C64" s="4"/>
      <c r="D64" s="4"/>
      <c r="E64" s="4"/>
    </row>
    <row r="65" spans="1:5">
      <c r="A65" s="4"/>
      <c r="B65" s="4"/>
      <c r="C65" s="4"/>
      <c r="D65" s="4"/>
      <c r="E65" s="4"/>
    </row>
    <row r="66" spans="1:5">
      <c r="A66" s="4"/>
      <c r="B66" s="4"/>
      <c r="C66" s="4"/>
      <c r="D66" s="4"/>
      <c r="E66" s="4"/>
    </row>
    <row r="67" spans="1:5">
      <c r="A67" s="4"/>
      <c r="B67" s="4"/>
      <c r="C67" s="4"/>
      <c r="D67" s="4"/>
      <c r="E67" s="4"/>
    </row>
    <row r="68" spans="1:5">
      <c r="A68" s="4"/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  <row r="70" spans="1:5">
      <c r="A70" s="4"/>
      <c r="B70" s="4"/>
      <c r="C70" s="4"/>
      <c r="D70" s="4"/>
      <c r="E70" s="4"/>
    </row>
    <row r="71" spans="1:5">
      <c r="A71" s="4"/>
      <c r="B71" s="4"/>
      <c r="C71" s="4"/>
      <c r="D71" s="4"/>
      <c r="E71" s="4"/>
    </row>
    <row r="72" spans="1:5">
      <c r="A72" s="4"/>
      <c r="B72" s="4"/>
      <c r="C72" s="4"/>
      <c r="D72" s="4"/>
      <c r="E72" s="4"/>
    </row>
  </sheetData>
  <mergeCells count="1">
    <mergeCell ref="A31:A32"/>
  </mergeCells>
  <phoneticPr fontId="6"/>
  <pageMargins left="0.78749999999999998" right="0.78749999999999998" top="0.86597222222222203" bottom="0.78749999999999998" header="0.511811023622047" footer="0.511811023622047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AML15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2" style="137" customWidth="1"/>
    <col min="2" max="2" width="2" style="137" customWidth="1"/>
    <col min="3" max="3" width="6.5" style="137" customWidth="1"/>
    <col min="4" max="15" width="6.375" style="137" customWidth="1"/>
    <col min="16" max="258" width="12.5" style="137"/>
    <col min="259" max="259" width="12" style="137" customWidth="1"/>
    <col min="260" max="260" width="2" style="137" customWidth="1"/>
    <col min="261" max="261" width="6.5" style="137" customWidth="1"/>
    <col min="262" max="271" width="6.375" style="137" customWidth="1"/>
    <col min="272" max="514" width="12.5" style="137"/>
    <col min="515" max="515" width="12" style="137" customWidth="1"/>
    <col min="516" max="516" width="2" style="137" customWidth="1"/>
    <col min="517" max="517" width="6.5" style="137" customWidth="1"/>
    <col min="518" max="527" width="6.375" style="137" customWidth="1"/>
    <col min="528" max="770" width="12.5" style="137"/>
    <col min="771" max="771" width="12" style="137" customWidth="1"/>
    <col min="772" max="772" width="2" style="137" customWidth="1"/>
    <col min="773" max="773" width="6.5" style="137" customWidth="1"/>
    <col min="774" max="783" width="6.375" style="137" customWidth="1"/>
    <col min="784" max="1026" width="12.5" style="137"/>
    <col min="1027" max="16384" width="12.5" style="1"/>
  </cols>
  <sheetData>
    <row r="1" spans="1:15">
      <c r="A1" s="2" t="s">
        <v>542</v>
      </c>
      <c r="B1" s="96"/>
    </row>
    <row r="2" spans="1:15" ht="18" thickBot="1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</row>
    <row r="3" spans="1:15">
      <c r="A3" s="139"/>
      <c r="B3" s="139"/>
      <c r="C3" s="139"/>
      <c r="D3" s="313" t="s">
        <v>543</v>
      </c>
      <c r="E3" s="313"/>
      <c r="F3" s="313" t="s">
        <v>525</v>
      </c>
      <c r="G3" s="313"/>
      <c r="H3" s="313" t="s">
        <v>526</v>
      </c>
      <c r="I3" s="313"/>
      <c r="J3" s="313" t="s">
        <v>527</v>
      </c>
      <c r="K3" s="313"/>
      <c r="L3" s="313" t="s">
        <v>528</v>
      </c>
      <c r="M3" s="98"/>
      <c r="N3" s="313" t="s">
        <v>496</v>
      </c>
      <c r="O3" s="98"/>
    </row>
    <row r="4" spans="1:15" ht="33" customHeight="1">
      <c r="A4" s="758" t="s">
        <v>209</v>
      </c>
      <c r="B4" s="19"/>
      <c r="C4" s="19" t="s">
        <v>210</v>
      </c>
      <c r="D4" s="314">
        <v>0</v>
      </c>
      <c r="E4" s="99"/>
      <c r="F4" s="314">
        <v>0</v>
      </c>
      <c r="G4" s="99"/>
      <c r="H4" s="314" t="s">
        <v>39</v>
      </c>
      <c r="I4" s="99"/>
      <c r="J4" s="314" t="s">
        <v>39</v>
      </c>
      <c r="K4" s="99"/>
      <c r="L4" s="314" t="s">
        <v>39</v>
      </c>
      <c r="M4" s="99"/>
      <c r="N4" s="314" t="s">
        <v>39</v>
      </c>
      <c r="O4" s="99"/>
    </row>
    <row r="5" spans="1:15" ht="33" customHeight="1">
      <c r="A5" s="758"/>
      <c r="B5" s="19"/>
      <c r="C5" s="19" t="s">
        <v>106</v>
      </c>
      <c r="D5" s="314">
        <v>0</v>
      </c>
      <c r="E5" s="99"/>
      <c r="F5" s="314">
        <v>0</v>
      </c>
      <c r="G5" s="99"/>
      <c r="H5" s="314" t="s">
        <v>39</v>
      </c>
      <c r="I5" s="99"/>
      <c r="J5" s="314" t="s">
        <v>39</v>
      </c>
      <c r="K5" s="99"/>
      <c r="L5" s="314" t="s">
        <v>39</v>
      </c>
      <c r="M5" s="99"/>
      <c r="N5" s="314" t="s">
        <v>39</v>
      </c>
      <c r="O5" s="99"/>
    </row>
    <row r="6" spans="1:15" ht="33" customHeight="1">
      <c r="A6" s="758" t="s">
        <v>101</v>
      </c>
      <c r="B6" s="19"/>
      <c r="C6" s="19" t="s">
        <v>210</v>
      </c>
      <c r="D6" s="314">
        <v>0</v>
      </c>
      <c r="E6" s="99"/>
      <c r="F6" s="314">
        <v>0</v>
      </c>
      <c r="G6" s="99"/>
      <c r="H6" s="314" t="s">
        <v>39</v>
      </c>
      <c r="I6" s="99"/>
      <c r="J6" s="314" t="s">
        <v>39</v>
      </c>
      <c r="K6" s="99"/>
      <c r="L6" s="314" t="s">
        <v>39</v>
      </c>
      <c r="M6" s="99"/>
      <c r="N6" s="314" t="s">
        <v>39</v>
      </c>
      <c r="O6" s="99"/>
    </row>
    <row r="7" spans="1:15" ht="33" customHeight="1">
      <c r="A7" s="758"/>
      <c r="B7" s="19"/>
      <c r="C7" s="19" t="s">
        <v>106</v>
      </c>
      <c r="D7" s="314">
        <v>0</v>
      </c>
      <c r="E7" s="99"/>
      <c r="F7" s="314">
        <v>0</v>
      </c>
      <c r="G7" s="99"/>
      <c r="H7" s="314" t="s">
        <v>39</v>
      </c>
      <c r="I7" s="99"/>
      <c r="J7" s="314" t="s">
        <v>39</v>
      </c>
      <c r="K7" s="99"/>
      <c r="L7" s="314" t="s">
        <v>39</v>
      </c>
      <c r="M7" s="99"/>
      <c r="N7" s="314" t="s">
        <v>39</v>
      </c>
      <c r="O7" s="99"/>
    </row>
    <row r="8" spans="1:15" ht="33" customHeight="1">
      <c r="A8" s="758" t="s">
        <v>103</v>
      </c>
      <c r="B8" s="19"/>
      <c r="C8" s="19" t="s">
        <v>210</v>
      </c>
      <c r="D8" s="314">
        <v>0</v>
      </c>
      <c r="E8" s="99"/>
      <c r="F8" s="314">
        <v>0</v>
      </c>
      <c r="G8" s="99"/>
      <c r="H8" s="314" t="s">
        <v>39</v>
      </c>
      <c r="I8" s="99"/>
      <c r="J8" s="314" t="s">
        <v>39</v>
      </c>
      <c r="K8" s="99"/>
      <c r="L8" s="314" t="s">
        <v>39</v>
      </c>
      <c r="M8" s="99"/>
      <c r="N8" s="314" t="s">
        <v>39</v>
      </c>
      <c r="O8" s="99"/>
    </row>
    <row r="9" spans="1:15" ht="33" customHeight="1">
      <c r="A9" s="758"/>
      <c r="B9" s="19"/>
      <c r="C9" s="19" t="s">
        <v>106</v>
      </c>
      <c r="D9" s="314">
        <v>0</v>
      </c>
      <c r="E9" s="99">
        <v>0</v>
      </c>
      <c r="F9" s="314">
        <v>0</v>
      </c>
      <c r="G9" s="99">
        <v>0</v>
      </c>
      <c r="H9" s="314" t="s">
        <v>39</v>
      </c>
      <c r="I9" s="99"/>
      <c r="J9" s="314" t="s">
        <v>39</v>
      </c>
      <c r="K9" s="99"/>
      <c r="L9" s="314" t="s">
        <v>39</v>
      </c>
      <c r="M9" s="99"/>
      <c r="N9" s="314" t="s">
        <v>39</v>
      </c>
      <c r="O9" s="99"/>
    </row>
    <row r="10" spans="1:15" s="137" customFormat="1" ht="33" customHeight="1">
      <c r="A10" s="758" t="s">
        <v>104</v>
      </c>
      <c r="B10" s="19"/>
      <c r="C10" s="19" t="s">
        <v>210</v>
      </c>
      <c r="D10" s="314">
        <v>0</v>
      </c>
      <c r="E10" s="99"/>
      <c r="F10" s="314">
        <v>0</v>
      </c>
      <c r="G10" s="99"/>
      <c r="H10" s="314" t="s">
        <v>39</v>
      </c>
      <c r="I10" s="99"/>
      <c r="J10" s="314" t="s">
        <v>39</v>
      </c>
      <c r="K10" s="99"/>
      <c r="L10" s="314" t="s">
        <v>39</v>
      </c>
      <c r="M10" s="99"/>
      <c r="N10" s="314" t="s">
        <v>39</v>
      </c>
      <c r="O10" s="99"/>
    </row>
    <row r="11" spans="1:15" s="137" customFormat="1" ht="33" customHeight="1">
      <c r="A11" s="758"/>
      <c r="B11" s="19"/>
      <c r="C11" s="19" t="s">
        <v>106</v>
      </c>
      <c r="D11" s="314">
        <v>0</v>
      </c>
      <c r="E11" s="99"/>
      <c r="F11" s="314">
        <v>0</v>
      </c>
      <c r="G11" s="99"/>
      <c r="H11" s="314" t="s">
        <v>39</v>
      </c>
      <c r="I11" s="99"/>
      <c r="J11" s="314" t="s">
        <v>39</v>
      </c>
      <c r="K11" s="99"/>
      <c r="L11" s="314" t="s">
        <v>39</v>
      </c>
      <c r="M11" s="99"/>
      <c r="N11" s="314" t="s">
        <v>39</v>
      </c>
      <c r="O11" s="99"/>
    </row>
    <row r="12" spans="1:15" ht="33" customHeight="1" thickBot="1">
      <c r="A12" s="761" t="s">
        <v>211</v>
      </c>
      <c r="B12" s="100"/>
      <c r="C12" s="19" t="s">
        <v>210</v>
      </c>
      <c r="D12" s="314">
        <v>0</v>
      </c>
      <c r="E12" s="99"/>
      <c r="F12" s="314">
        <v>0</v>
      </c>
      <c r="G12" s="99"/>
      <c r="H12" s="314" t="s">
        <v>39</v>
      </c>
      <c r="I12" s="99"/>
      <c r="J12" s="314" t="s">
        <v>39</v>
      </c>
      <c r="K12" s="99"/>
      <c r="L12" s="314" t="s">
        <v>39</v>
      </c>
      <c r="M12" s="99"/>
      <c r="N12" s="314" t="s">
        <v>39</v>
      </c>
      <c r="O12" s="99"/>
    </row>
    <row r="13" spans="1:15" ht="33" customHeight="1" thickBot="1">
      <c r="A13" s="761"/>
      <c r="B13" s="101"/>
      <c r="C13" s="37" t="s">
        <v>106</v>
      </c>
      <c r="D13" s="315">
        <v>0</v>
      </c>
      <c r="E13" s="102">
        <v>0</v>
      </c>
      <c r="F13" s="315">
        <v>0</v>
      </c>
      <c r="G13" s="102">
        <v>0</v>
      </c>
      <c r="H13" s="315" t="s">
        <v>39</v>
      </c>
      <c r="I13" s="102">
        <v>0</v>
      </c>
      <c r="J13" s="315" t="s">
        <v>39</v>
      </c>
      <c r="K13" s="102">
        <v>0</v>
      </c>
      <c r="L13" s="315" t="s">
        <v>39</v>
      </c>
      <c r="M13" s="102"/>
      <c r="N13" s="315" t="s">
        <v>39</v>
      </c>
      <c r="O13" s="102"/>
    </row>
    <row r="14" spans="1:15">
      <c r="A14" s="6" t="s">
        <v>544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5">
      <c r="A15" s="6" t="s">
        <v>545</v>
      </c>
      <c r="B15" s="6"/>
      <c r="C15" s="6"/>
      <c r="D15" s="6"/>
      <c r="E15" s="6"/>
      <c r="F15" s="6"/>
      <c r="G15" s="6"/>
      <c r="H15" s="6"/>
      <c r="I15" s="6"/>
      <c r="J15" s="6"/>
      <c r="K15" s="6"/>
    </row>
  </sheetData>
  <mergeCells count="5">
    <mergeCell ref="A4:A5"/>
    <mergeCell ref="A6:A7"/>
    <mergeCell ref="A8:A9"/>
    <mergeCell ref="A10:A11"/>
    <mergeCell ref="A12:A13"/>
  </mergeCells>
  <phoneticPr fontId="6"/>
  <pageMargins left="0.78749999999999998" right="0.78749999999999998" top="0.86597222222222203" bottom="0.55138888888888904" header="0.511811023622047" footer="0.511811023622047"/>
  <pageSetup paperSize="9" scale="105" orientation="landscape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A1:AMJ24"/>
  <sheetViews>
    <sheetView showGridLines="0" view="pageBreakPreview" zoomScaleNormal="115" workbookViewId="0">
      <pane xSplit="1" ySplit="4" topLeftCell="B5" activePane="bottomRight" state="frozen"/>
      <selection activeCell="L18" sqref="L18"/>
      <selection pane="topRight" activeCell="L18" sqref="L18"/>
      <selection pane="bottomLeft" activeCell="L18" sqref="L18"/>
      <selection pane="bottomRight" activeCell="L18" sqref="L18"/>
    </sheetView>
  </sheetViews>
  <sheetFormatPr defaultColWidth="12.5" defaultRowHeight="17.25"/>
  <cols>
    <col min="1" max="1" width="10" style="137" customWidth="1"/>
    <col min="2" max="13" width="5.875" style="137" customWidth="1"/>
    <col min="14" max="256" width="12.5" style="137"/>
    <col min="257" max="257" width="10" style="137" customWidth="1"/>
    <col min="258" max="258" width="8" style="137" customWidth="1"/>
    <col min="259" max="259" width="5.125" style="137" customWidth="1"/>
    <col min="260" max="260" width="6.5" style="137" customWidth="1"/>
    <col min="261" max="261" width="5.125" style="137" customWidth="1"/>
    <col min="262" max="262" width="6.375" style="137" customWidth="1"/>
    <col min="263" max="263" width="5.125" style="137" customWidth="1"/>
    <col min="264" max="264" width="6.375" style="137" customWidth="1"/>
    <col min="265" max="265" width="5.125" style="137" customWidth="1"/>
    <col min="266" max="266" width="6.375" style="137" customWidth="1"/>
    <col min="267" max="267" width="5.125" style="137" customWidth="1"/>
    <col min="268" max="268" width="6.375" style="137" customWidth="1"/>
    <col min="269" max="269" width="5.125" style="137" customWidth="1"/>
    <col min="270" max="512" width="12.5" style="137"/>
    <col min="513" max="513" width="10" style="137" customWidth="1"/>
    <col min="514" max="514" width="8" style="137" customWidth="1"/>
    <col min="515" max="515" width="5.125" style="137" customWidth="1"/>
    <col min="516" max="516" width="6.5" style="137" customWidth="1"/>
    <col min="517" max="517" width="5.125" style="137" customWidth="1"/>
    <col min="518" max="518" width="6.375" style="137" customWidth="1"/>
    <col min="519" max="519" width="5.125" style="137" customWidth="1"/>
    <col min="520" max="520" width="6.375" style="137" customWidth="1"/>
    <col min="521" max="521" width="5.125" style="137" customWidth="1"/>
    <col min="522" max="522" width="6.375" style="137" customWidth="1"/>
    <col min="523" max="523" width="5.125" style="137" customWidth="1"/>
    <col min="524" max="524" width="6.375" style="137" customWidth="1"/>
    <col min="525" max="525" width="5.125" style="137" customWidth="1"/>
    <col min="526" max="768" width="12.5" style="137"/>
    <col min="769" max="769" width="10" style="137" customWidth="1"/>
    <col min="770" max="770" width="8" style="137" customWidth="1"/>
    <col min="771" max="771" width="5.125" style="137" customWidth="1"/>
    <col min="772" max="772" width="6.5" style="137" customWidth="1"/>
    <col min="773" max="773" width="5.125" style="137" customWidth="1"/>
    <col min="774" max="774" width="6.375" style="137" customWidth="1"/>
    <col min="775" max="775" width="5.125" style="137" customWidth="1"/>
    <col min="776" max="776" width="6.375" style="137" customWidth="1"/>
    <col min="777" max="777" width="5.125" style="137" customWidth="1"/>
    <col min="778" max="778" width="6.375" style="137" customWidth="1"/>
    <col min="779" max="779" width="5.125" style="137" customWidth="1"/>
    <col min="780" max="780" width="6.375" style="137" customWidth="1"/>
    <col min="781" max="781" width="5.125" style="137" customWidth="1"/>
    <col min="782" max="1024" width="12.5" style="137"/>
    <col min="1025" max="16384" width="12.5" style="1"/>
  </cols>
  <sheetData>
    <row r="1" spans="1:252">
      <c r="A1" s="5" t="s">
        <v>546</v>
      </c>
      <c r="B1" s="168"/>
      <c r="C1" s="168"/>
      <c r="D1" s="168"/>
      <c r="E1" s="168"/>
      <c r="F1" s="168"/>
      <c r="G1" s="168"/>
    </row>
    <row r="2" spans="1:252" ht="18" thickBot="1">
      <c r="A2" s="11"/>
      <c r="B2" s="11"/>
      <c r="C2" s="11"/>
      <c r="D2" s="11"/>
      <c r="E2" s="11"/>
      <c r="F2" s="11"/>
      <c r="G2" s="11"/>
      <c r="H2" s="11"/>
      <c r="I2" s="11"/>
      <c r="K2" s="38"/>
      <c r="M2" s="12" t="s">
        <v>496</v>
      </c>
    </row>
    <row r="3" spans="1:252" ht="25.5" customHeight="1" thickBot="1">
      <c r="A3" s="712" t="s">
        <v>348</v>
      </c>
      <c r="B3" s="706" t="s">
        <v>361</v>
      </c>
      <c r="C3" s="706"/>
      <c r="D3" s="706" t="s">
        <v>391</v>
      </c>
      <c r="E3" s="706"/>
      <c r="F3" s="706" t="s">
        <v>101</v>
      </c>
      <c r="G3" s="706"/>
      <c r="H3" s="706" t="s">
        <v>103</v>
      </c>
      <c r="I3" s="706"/>
      <c r="J3" s="713" t="s">
        <v>104</v>
      </c>
      <c r="K3" s="713"/>
      <c r="L3" s="750" t="s">
        <v>212</v>
      </c>
      <c r="M3" s="750"/>
    </row>
    <row r="4" spans="1:252" ht="48" customHeight="1">
      <c r="A4" s="712"/>
      <c r="B4" s="103" t="s">
        <v>213</v>
      </c>
      <c r="C4" s="103" t="s">
        <v>214</v>
      </c>
      <c r="D4" s="103" t="s">
        <v>213</v>
      </c>
      <c r="E4" s="103" t="s">
        <v>214</v>
      </c>
      <c r="F4" s="103" t="s">
        <v>213</v>
      </c>
      <c r="G4" s="103" t="s">
        <v>214</v>
      </c>
      <c r="H4" s="103" t="s">
        <v>213</v>
      </c>
      <c r="I4" s="103" t="s">
        <v>214</v>
      </c>
      <c r="J4" s="103" t="s">
        <v>213</v>
      </c>
      <c r="K4" s="103" t="s">
        <v>214</v>
      </c>
      <c r="L4" s="103" t="s">
        <v>213</v>
      </c>
      <c r="M4" s="104" t="s">
        <v>214</v>
      </c>
    </row>
    <row r="5" spans="1:252" ht="28.5" customHeight="1">
      <c r="A5" s="24" t="s">
        <v>347</v>
      </c>
      <c r="B5" s="316">
        <f>SUM(B6:B22)</f>
        <v>282</v>
      </c>
      <c r="C5" s="316">
        <f t="shared" ref="C5:M5" si="0">SUM(C6:C22)</f>
        <v>71</v>
      </c>
      <c r="D5" s="316">
        <f t="shared" si="0"/>
        <v>3</v>
      </c>
      <c r="E5" s="316">
        <f t="shared" si="0"/>
        <v>0</v>
      </c>
      <c r="F5" s="316">
        <f t="shared" si="0"/>
        <v>0</v>
      </c>
      <c r="G5" s="316">
        <f t="shared" si="0"/>
        <v>0</v>
      </c>
      <c r="H5" s="316">
        <f t="shared" si="0"/>
        <v>0</v>
      </c>
      <c r="I5" s="316">
        <f t="shared" si="0"/>
        <v>0</v>
      </c>
      <c r="J5" s="316">
        <v>0</v>
      </c>
      <c r="K5" s="316">
        <v>0</v>
      </c>
      <c r="L5" s="316">
        <f t="shared" si="0"/>
        <v>279</v>
      </c>
      <c r="M5" s="316">
        <f t="shared" si="0"/>
        <v>71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</row>
    <row r="6" spans="1:252" ht="28.5" customHeight="1">
      <c r="A6" s="25" t="s">
        <v>327</v>
      </c>
      <c r="B6" s="255">
        <f t="shared" ref="B6:C22" si="1">SUM(D6,F6,H6,J6,L6)</f>
        <v>13</v>
      </c>
      <c r="C6" s="164">
        <f t="shared" si="1"/>
        <v>0</v>
      </c>
      <c r="D6" s="164">
        <v>0</v>
      </c>
      <c r="E6" s="164">
        <v>0</v>
      </c>
      <c r="F6" s="164">
        <v>0</v>
      </c>
      <c r="G6" s="164">
        <v>0</v>
      </c>
      <c r="H6" s="164">
        <v>0</v>
      </c>
      <c r="I6" s="164">
        <v>0</v>
      </c>
      <c r="J6" s="164">
        <v>0</v>
      </c>
      <c r="K6" s="164">
        <v>0</v>
      </c>
      <c r="L6" s="156">
        <v>13</v>
      </c>
      <c r="M6" s="156" t="s">
        <v>39</v>
      </c>
    </row>
    <row r="7" spans="1:252" s="137" customFormat="1" ht="28.5" customHeight="1">
      <c r="A7" s="25" t="s">
        <v>1</v>
      </c>
      <c r="B7" s="255">
        <f t="shared" si="1"/>
        <v>21</v>
      </c>
      <c r="C7" s="164">
        <f t="shared" si="1"/>
        <v>0</v>
      </c>
      <c r="D7" s="164">
        <v>0</v>
      </c>
      <c r="E7" s="164">
        <v>0</v>
      </c>
      <c r="F7" s="164">
        <v>0</v>
      </c>
      <c r="G7" s="164">
        <v>0</v>
      </c>
      <c r="H7" s="164">
        <v>0</v>
      </c>
      <c r="I7" s="164">
        <v>0</v>
      </c>
      <c r="J7" s="164">
        <v>0</v>
      </c>
      <c r="K7" s="164">
        <v>0</v>
      </c>
      <c r="L7" s="156">
        <v>21</v>
      </c>
      <c r="M7" s="156" t="s">
        <v>39</v>
      </c>
    </row>
    <row r="8" spans="1:252" s="137" customFormat="1" ht="28.5" customHeight="1">
      <c r="A8" s="25" t="s">
        <v>2</v>
      </c>
      <c r="B8" s="255">
        <f t="shared" si="1"/>
        <v>5</v>
      </c>
      <c r="C8" s="164">
        <f t="shared" si="1"/>
        <v>0</v>
      </c>
      <c r="D8" s="164">
        <v>0</v>
      </c>
      <c r="E8" s="164">
        <v>0</v>
      </c>
      <c r="F8" s="164">
        <v>0</v>
      </c>
      <c r="G8" s="164">
        <v>0</v>
      </c>
      <c r="H8" s="164">
        <v>0</v>
      </c>
      <c r="I8" s="164">
        <v>0</v>
      </c>
      <c r="J8" s="164">
        <v>0</v>
      </c>
      <c r="K8" s="164">
        <v>0</v>
      </c>
      <c r="L8" s="156">
        <v>5</v>
      </c>
      <c r="M8" s="156" t="s">
        <v>39</v>
      </c>
    </row>
    <row r="9" spans="1:252" s="137" customFormat="1" ht="28.5" customHeight="1">
      <c r="A9" s="25" t="s">
        <v>3</v>
      </c>
      <c r="B9" s="255">
        <f t="shared" si="1"/>
        <v>2</v>
      </c>
      <c r="C9" s="164">
        <f t="shared" si="1"/>
        <v>0</v>
      </c>
      <c r="D9" s="164">
        <v>0</v>
      </c>
      <c r="E9" s="164">
        <v>0</v>
      </c>
      <c r="F9" s="164">
        <v>0</v>
      </c>
      <c r="G9" s="164">
        <v>0</v>
      </c>
      <c r="H9" s="164">
        <v>0</v>
      </c>
      <c r="I9" s="164">
        <v>0</v>
      </c>
      <c r="J9" s="164">
        <v>0</v>
      </c>
      <c r="K9" s="164">
        <v>0</v>
      </c>
      <c r="L9" s="156">
        <v>2</v>
      </c>
      <c r="M9" s="156" t="s">
        <v>39</v>
      </c>
    </row>
    <row r="10" spans="1:252" s="137" customFormat="1" ht="28.5" customHeight="1">
      <c r="A10" s="25" t="s">
        <v>328</v>
      </c>
      <c r="B10" s="255">
        <f t="shared" si="1"/>
        <v>15</v>
      </c>
      <c r="C10" s="164">
        <f t="shared" si="1"/>
        <v>0</v>
      </c>
      <c r="D10" s="164">
        <v>0</v>
      </c>
      <c r="E10" s="164">
        <v>0</v>
      </c>
      <c r="F10" s="164">
        <v>0</v>
      </c>
      <c r="G10" s="164">
        <v>0</v>
      </c>
      <c r="H10" s="164">
        <v>0</v>
      </c>
      <c r="I10" s="164">
        <v>0</v>
      </c>
      <c r="J10" s="164">
        <v>0</v>
      </c>
      <c r="K10" s="164">
        <v>0</v>
      </c>
      <c r="L10" s="156">
        <v>15</v>
      </c>
      <c r="M10" s="156" t="s">
        <v>39</v>
      </c>
    </row>
    <row r="11" spans="1:252" s="137" customFormat="1" ht="28.5" customHeight="1">
      <c r="A11" s="25" t="s">
        <v>4</v>
      </c>
      <c r="B11" s="255">
        <f t="shared" si="1"/>
        <v>0</v>
      </c>
      <c r="C11" s="164">
        <f t="shared" si="1"/>
        <v>0</v>
      </c>
      <c r="D11" s="164">
        <v>0</v>
      </c>
      <c r="E11" s="164">
        <v>0</v>
      </c>
      <c r="F11" s="164">
        <v>0</v>
      </c>
      <c r="G11" s="164">
        <v>0</v>
      </c>
      <c r="H11" s="164">
        <v>0</v>
      </c>
      <c r="I11" s="164">
        <v>0</v>
      </c>
      <c r="J11" s="164">
        <v>0</v>
      </c>
      <c r="K11" s="164">
        <v>0</v>
      </c>
      <c r="L11" s="156">
        <v>0</v>
      </c>
      <c r="M11" s="156" t="s">
        <v>39</v>
      </c>
    </row>
    <row r="12" spans="1:252" s="137" customFormat="1" ht="28.5" customHeight="1">
      <c r="A12" s="25" t="s">
        <v>329</v>
      </c>
      <c r="B12" s="255">
        <f t="shared" si="1"/>
        <v>14</v>
      </c>
      <c r="C12" s="164">
        <f t="shared" si="1"/>
        <v>0</v>
      </c>
      <c r="D12" s="164">
        <v>0</v>
      </c>
      <c r="E12" s="164">
        <v>0</v>
      </c>
      <c r="F12" s="164">
        <v>0</v>
      </c>
      <c r="G12" s="164">
        <v>0</v>
      </c>
      <c r="H12" s="164">
        <v>0</v>
      </c>
      <c r="I12" s="164">
        <v>0</v>
      </c>
      <c r="J12" s="164">
        <v>0</v>
      </c>
      <c r="K12" s="164">
        <v>0</v>
      </c>
      <c r="L12" s="156">
        <v>14</v>
      </c>
      <c r="M12" s="156" t="s">
        <v>39</v>
      </c>
    </row>
    <row r="13" spans="1:252" s="137" customFormat="1" ht="28.5" customHeight="1">
      <c r="A13" s="25" t="s">
        <v>330</v>
      </c>
      <c r="B13" s="255">
        <f t="shared" si="1"/>
        <v>0</v>
      </c>
      <c r="C13" s="164">
        <f t="shared" si="1"/>
        <v>0</v>
      </c>
      <c r="D13" s="164">
        <v>0</v>
      </c>
      <c r="E13" s="164">
        <v>0</v>
      </c>
      <c r="F13" s="164">
        <v>0</v>
      </c>
      <c r="G13" s="164">
        <v>0</v>
      </c>
      <c r="H13" s="164">
        <v>0</v>
      </c>
      <c r="I13" s="164">
        <v>0</v>
      </c>
      <c r="J13" s="164">
        <v>0</v>
      </c>
      <c r="K13" s="164">
        <v>0</v>
      </c>
      <c r="L13" s="156">
        <v>0</v>
      </c>
      <c r="M13" s="156" t="s">
        <v>39</v>
      </c>
    </row>
    <row r="14" spans="1:252" s="137" customFormat="1" ht="28.5" customHeight="1">
      <c r="A14" s="25" t="s">
        <v>331</v>
      </c>
      <c r="B14" s="255">
        <f t="shared" si="1"/>
        <v>10</v>
      </c>
      <c r="C14" s="164">
        <f t="shared" si="1"/>
        <v>0</v>
      </c>
      <c r="D14" s="164">
        <v>0</v>
      </c>
      <c r="E14" s="164">
        <v>0</v>
      </c>
      <c r="F14" s="164">
        <v>0</v>
      </c>
      <c r="G14" s="164">
        <v>0</v>
      </c>
      <c r="H14" s="164">
        <v>0</v>
      </c>
      <c r="I14" s="164">
        <v>0</v>
      </c>
      <c r="J14" s="164">
        <v>0</v>
      </c>
      <c r="K14" s="164">
        <v>0</v>
      </c>
      <c r="L14" s="156">
        <v>10</v>
      </c>
      <c r="M14" s="156" t="s">
        <v>39</v>
      </c>
    </row>
    <row r="15" spans="1:252" s="137" customFormat="1" ht="28.5" customHeight="1">
      <c r="A15" s="25" t="s">
        <v>332</v>
      </c>
      <c r="B15" s="255">
        <f t="shared" si="1"/>
        <v>0</v>
      </c>
      <c r="C15" s="164">
        <f t="shared" si="1"/>
        <v>0</v>
      </c>
      <c r="D15" s="164">
        <v>0</v>
      </c>
      <c r="E15" s="164">
        <v>0</v>
      </c>
      <c r="F15" s="164">
        <v>0</v>
      </c>
      <c r="G15" s="164">
        <v>0</v>
      </c>
      <c r="H15" s="164">
        <v>0</v>
      </c>
      <c r="I15" s="164">
        <v>0</v>
      </c>
      <c r="J15" s="164">
        <v>0</v>
      </c>
      <c r="K15" s="164">
        <v>0</v>
      </c>
      <c r="L15" s="156">
        <v>0</v>
      </c>
      <c r="M15" s="156" t="s">
        <v>39</v>
      </c>
    </row>
    <row r="16" spans="1:252" s="137" customFormat="1" ht="28.5" customHeight="1">
      <c r="A16" s="25" t="s">
        <v>5</v>
      </c>
      <c r="B16" s="255">
        <f t="shared" si="1"/>
        <v>2</v>
      </c>
      <c r="C16" s="164">
        <f t="shared" si="1"/>
        <v>0</v>
      </c>
      <c r="D16" s="164">
        <v>0</v>
      </c>
      <c r="E16" s="164">
        <v>0</v>
      </c>
      <c r="F16" s="164">
        <v>0</v>
      </c>
      <c r="G16" s="164">
        <v>0</v>
      </c>
      <c r="H16" s="164">
        <v>0</v>
      </c>
      <c r="I16" s="164">
        <v>0</v>
      </c>
      <c r="J16" s="164">
        <v>0</v>
      </c>
      <c r="K16" s="164">
        <v>0</v>
      </c>
      <c r="L16" s="156">
        <v>2</v>
      </c>
      <c r="M16" s="156" t="s">
        <v>39</v>
      </c>
    </row>
    <row r="17" spans="1:13" s="137" customFormat="1" ht="28.5" customHeight="1">
      <c r="A17" s="25" t="s">
        <v>6</v>
      </c>
      <c r="B17" s="255">
        <f t="shared" si="1"/>
        <v>9</v>
      </c>
      <c r="C17" s="164">
        <f t="shared" si="1"/>
        <v>0</v>
      </c>
      <c r="D17" s="164">
        <v>0</v>
      </c>
      <c r="E17" s="164">
        <v>0</v>
      </c>
      <c r="F17" s="164">
        <v>0</v>
      </c>
      <c r="G17" s="164">
        <v>0</v>
      </c>
      <c r="H17" s="164">
        <v>0</v>
      </c>
      <c r="I17" s="164">
        <v>0</v>
      </c>
      <c r="J17" s="164">
        <v>0</v>
      </c>
      <c r="K17" s="164">
        <v>0</v>
      </c>
      <c r="L17" s="156">
        <v>9</v>
      </c>
      <c r="M17" s="156" t="s">
        <v>39</v>
      </c>
    </row>
    <row r="18" spans="1:13" s="137" customFormat="1" ht="28.5" customHeight="1">
      <c r="A18" s="25" t="s">
        <v>333</v>
      </c>
      <c r="B18" s="255">
        <f t="shared" si="1"/>
        <v>16</v>
      </c>
      <c r="C18" s="164">
        <f t="shared" si="1"/>
        <v>0</v>
      </c>
      <c r="D18" s="164">
        <v>0</v>
      </c>
      <c r="E18" s="164">
        <v>0</v>
      </c>
      <c r="F18" s="164">
        <v>0</v>
      </c>
      <c r="G18" s="164">
        <v>0</v>
      </c>
      <c r="H18" s="164">
        <v>0</v>
      </c>
      <c r="I18" s="164">
        <v>0</v>
      </c>
      <c r="J18" s="164">
        <v>0</v>
      </c>
      <c r="K18" s="164">
        <v>0</v>
      </c>
      <c r="L18" s="156">
        <v>16</v>
      </c>
      <c r="M18" s="156" t="s">
        <v>39</v>
      </c>
    </row>
    <row r="19" spans="1:13" s="137" customFormat="1" ht="28.5" customHeight="1">
      <c r="A19" s="25" t="s">
        <v>7</v>
      </c>
      <c r="B19" s="255">
        <f t="shared" si="1"/>
        <v>24</v>
      </c>
      <c r="C19" s="164">
        <f t="shared" si="1"/>
        <v>0</v>
      </c>
      <c r="D19" s="164">
        <v>0</v>
      </c>
      <c r="E19" s="164">
        <v>0</v>
      </c>
      <c r="F19" s="164">
        <v>0</v>
      </c>
      <c r="G19" s="164">
        <v>0</v>
      </c>
      <c r="H19" s="164">
        <v>0</v>
      </c>
      <c r="I19" s="164">
        <v>0</v>
      </c>
      <c r="J19" s="164">
        <v>0</v>
      </c>
      <c r="K19" s="164">
        <v>0</v>
      </c>
      <c r="L19" s="156">
        <v>24</v>
      </c>
      <c r="M19" s="156" t="s">
        <v>39</v>
      </c>
    </row>
    <row r="20" spans="1:13" s="137" customFormat="1" ht="28.5" customHeight="1">
      <c r="A20" s="25" t="s">
        <v>334</v>
      </c>
      <c r="B20" s="255">
        <f t="shared" si="1"/>
        <v>12</v>
      </c>
      <c r="C20" s="164">
        <f t="shared" si="1"/>
        <v>0</v>
      </c>
      <c r="D20" s="164">
        <v>0</v>
      </c>
      <c r="E20" s="164">
        <v>0</v>
      </c>
      <c r="F20" s="164">
        <v>0</v>
      </c>
      <c r="G20" s="164">
        <v>0</v>
      </c>
      <c r="H20" s="164">
        <v>0</v>
      </c>
      <c r="I20" s="164">
        <v>0</v>
      </c>
      <c r="J20" s="164">
        <v>0</v>
      </c>
      <c r="K20" s="164">
        <v>0</v>
      </c>
      <c r="L20" s="156">
        <v>12</v>
      </c>
      <c r="M20" s="156" t="s">
        <v>39</v>
      </c>
    </row>
    <row r="21" spans="1:13" s="137" customFormat="1" ht="28.5" customHeight="1">
      <c r="A21" s="25" t="s">
        <v>335</v>
      </c>
      <c r="B21" s="255">
        <f t="shared" si="1"/>
        <v>0</v>
      </c>
      <c r="C21" s="164">
        <f t="shared" si="1"/>
        <v>0</v>
      </c>
      <c r="D21" s="164">
        <v>0</v>
      </c>
      <c r="E21" s="164">
        <v>0</v>
      </c>
      <c r="F21" s="164">
        <v>0</v>
      </c>
      <c r="G21" s="164">
        <v>0</v>
      </c>
      <c r="H21" s="164">
        <v>0</v>
      </c>
      <c r="I21" s="164">
        <v>0</v>
      </c>
      <c r="J21" s="164">
        <v>0</v>
      </c>
      <c r="K21" s="164">
        <v>0</v>
      </c>
      <c r="L21" s="156">
        <v>0</v>
      </c>
      <c r="M21" s="156" t="s">
        <v>39</v>
      </c>
    </row>
    <row r="22" spans="1:13" s="137" customFormat="1" ht="28.5" customHeight="1" thickBot="1">
      <c r="A22" s="25" t="s">
        <v>215</v>
      </c>
      <c r="B22" s="255">
        <v>139</v>
      </c>
      <c r="C22" s="164">
        <f t="shared" si="1"/>
        <v>71</v>
      </c>
      <c r="D22" s="156">
        <v>3</v>
      </c>
      <c r="E22" s="156">
        <v>0</v>
      </c>
      <c r="F22" s="156">
        <v>0</v>
      </c>
      <c r="G22" s="156">
        <v>0</v>
      </c>
      <c r="H22" s="156">
        <v>0</v>
      </c>
      <c r="I22" s="164">
        <v>0</v>
      </c>
      <c r="J22" s="156">
        <v>0</v>
      </c>
      <c r="K22" s="156">
        <v>0</v>
      </c>
      <c r="L22" s="156">
        <v>136</v>
      </c>
      <c r="M22" s="156">
        <v>71</v>
      </c>
    </row>
    <row r="23" spans="1:13">
      <c r="A23" s="759" t="s">
        <v>547</v>
      </c>
      <c r="B23" s="759"/>
      <c r="C23" s="759"/>
      <c r="D23" s="759"/>
      <c r="E23" s="759"/>
      <c r="F23" s="759"/>
      <c r="G23" s="759"/>
      <c r="H23" s="759"/>
      <c r="I23" s="759"/>
      <c r="J23" s="759"/>
      <c r="K23" s="759"/>
      <c r="L23" s="759"/>
      <c r="M23" s="759"/>
    </row>
    <row r="24" spans="1:13">
      <c r="A24" s="738"/>
      <c r="B24" s="738"/>
      <c r="C24" s="738"/>
      <c r="D24" s="738"/>
      <c r="E24" s="738"/>
      <c r="F24" s="738"/>
      <c r="G24" s="738"/>
      <c r="H24" s="738"/>
      <c r="I24" s="738"/>
      <c r="J24" s="738"/>
      <c r="K24" s="738"/>
      <c r="L24" s="738"/>
      <c r="M24" s="738"/>
    </row>
  </sheetData>
  <mergeCells count="9">
    <mergeCell ref="J3:K3"/>
    <mergeCell ref="L3:M3"/>
    <mergeCell ref="A23:M23"/>
    <mergeCell ref="A24:M24"/>
    <mergeCell ref="A3:A4"/>
    <mergeCell ref="B3:C3"/>
    <mergeCell ref="D3:E3"/>
    <mergeCell ref="F3:G3"/>
    <mergeCell ref="H3:I3"/>
  </mergeCells>
  <phoneticPr fontId="6"/>
  <pageMargins left="0.78749999999999998" right="0.78749999999999998" top="0.86597222222222203" bottom="0.55138888888888904" header="0.511811023622047" footer="0.511811023622047"/>
  <pageSetup paperSize="9" scale="105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A1:AMJ55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0" style="137" customWidth="1"/>
    <col min="2" max="2" width="8.375" style="137" customWidth="1"/>
    <col min="3" max="14" width="7.125" style="137" customWidth="1"/>
    <col min="15" max="15" width="3.5" style="137" customWidth="1"/>
    <col min="16" max="256" width="12.5" style="137"/>
    <col min="257" max="257" width="10" style="137" customWidth="1"/>
    <col min="258" max="258" width="7.625" style="137" customWidth="1"/>
    <col min="259" max="259" width="5.875" style="137" customWidth="1"/>
    <col min="260" max="260" width="7.375" style="137" customWidth="1"/>
    <col min="261" max="270" width="5.875" style="137" customWidth="1"/>
    <col min="271" max="512" width="12.5" style="137"/>
    <col min="513" max="513" width="10" style="137" customWidth="1"/>
    <col min="514" max="514" width="7.625" style="137" customWidth="1"/>
    <col min="515" max="515" width="5.875" style="137" customWidth="1"/>
    <col min="516" max="516" width="7.375" style="137" customWidth="1"/>
    <col min="517" max="526" width="5.875" style="137" customWidth="1"/>
    <col min="527" max="768" width="12.5" style="137"/>
    <col min="769" max="769" width="10" style="137" customWidth="1"/>
    <col min="770" max="770" width="7.625" style="137" customWidth="1"/>
    <col min="771" max="771" width="5.875" style="137" customWidth="1"/>
    <col min="772" max="772" width="7.375" style="137" customWidth="1"/>
    <col min="773" max="782" width="5.875" style="137" customWidth="1"/>
    <col min="783" max="1024" width="12.5" style="137"/>
    <col min="1025" max="16384" width="12.5" style="1"/>
  </cols>
  <sheetData>
    <row r="1" spans="1:207">
      <c r="A1" s="9" t="s">
        <v>548</v>
      </c>
    </row>
    <row r="2" spans="1:207" ht="18" thickBot="1">
      <c r="A2" s="133"/>
      <c r="B2" s="133"/>
      <c r="C2" s="133"/>
      <c r="D2" s="133"/>
      <c r="E2" s="4"/>
      <c r="F2" s="4"/>
      <c r="G2" s="4"/>
      <c r="H2" s="4"/>
      <c r="I2" s="4"/>
      <c r="J2" s="4"/>
      <c r="K2" s="4"/>
      <c r="L2" s="4"/>
      <c r="N2" s="317" t="s">
        <v>496</v>
      </c>
    </row>
    <row r="3" spans="1:207" ht="32.25" customHeight="1">
      <c r="A3" s="13"/>
      <c r="B3" s="21" t="s">
        <v>59</v>
      </c>
      <c r="C3" s="21" t="s">
        <v>486</v>
      </c>
      <c r="D3" s="21" t="s">
        <v>487</v>
      </c>
      <c r="E3" s="16" t="s">
        <v>122</v>
      </c>
      <c r="F3" s="16" t="s">
        <v>123</v>
      </c>
      <c r="G3" s="16" t="s">
        <v>124</v>
      </c>
      <c r="H3" s="16" t="s">
        <v>125</v>
      </c>
      <c r="I3" s="16" t="s">
        <v>126</v>
      </c>
      <c r="J3" s="16" t="s">
        <v>127</v>
      </c>
      <c r="K3" s="16" t="s">
        <v>128</v>
      </c>
      <c r="L3" s="16" t="s">
        <v>488</v>
      </c>
      <c r="M3" s="16" t="s">
        <v>129</v>
      </c>
      <c r="N3" s="22" t="s">
        <v>130</v>
      </c>
    </row>
    <row r="4" spans="1:207" ht="16.5" customHeight="1">
      <c r="A4" s="762" t="s">
        <v>361</v>
      </c>
      <c r="B4" s="318">
        <v>2299</v>
      </c>
      <c r="C4" s="319">
        <v>206</v>
      </c>
      <c r="D4" s="319">
        <v>227</v>
      </c>
      <c r="E4" s="319">
        <v>197</v>
      </c>
      <c r="F4" s="319">
        <v>186</v>
      </c>
      <c r="G4" s="319">
        <v>200</v>
      </c>
      <c r="H4" s="319">
        <v>218</v>
      </c>
      <c r="I4" s="319">
        <v>196</v>
      </c>
      <c r="J4" s="319">
        <v>186</v>
      </c>
      <c r="K4" s="319">
        <v>193</v>
      </c>
      <c r="L4" s="319">
        <v>170</v>
      </c>
      <c r="M4" s="319">
        <v>183</v>
      </c>
      <c r="N4" s="319">
        <v>137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</row>
    <row r="5" spans="1:207" ht="16.5" customHeight="1">
      <c r="A5" s="763"/>
      <c r="B5" s="320">
        <v>5949</v>
      </c>
      <c r="C5" s="321">
        <v>421</v>
      </c>
      <c r="D5" s="321">
        <v>384</v>
      </c>
      <c r="E5" s="321">
        <v>709</v>
      </c>
      <c r="F5" s="321">
        <v>423</v>
      </c>
      <c r="G5" s="321">
        <v>464</v>
      </c>
      <c r="H5" s="321">
        <v>801</v>
      </c>
      <c r="I5" s="321">
        <v>467</v>
      </c>
      <c r="J5" s="321">
        <v>744</v>
      </c>
      <c r="K5" s="321">
        <v>384</v>
      </c>
      <c r="L5" s="321">
        <v>349</v>
      </c>
      <c r="M5" s="321">
        <v>406</v>
      </c>
      <c r="N5" s="321">
        <v>397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</row>
    <row r="6" spans="1:207" ht="16.5" customHeight="1">
      <c r="A6" s="737" t="s">
        <v>352</v>
      </c>
      <c r="B6" s="322">
        <v>27</v>
      </c>
      <c r="C6" s="323">
        <v>3</v>
      </c>
      <c r="D6" s="323">
        <v>1</v>
      </c>
      <c r="E6" s="323">
        <v>1</v>
      </c>
      <c r="F6" s="323">
        <v>5</v>
      </c>
      <c r="G6" s="323">
        <v>4</v>
      </c>
      <c r="H6" s="323">
        <v>4</v>
      </c>
      <c r="I6" s="323">
        <v>4</v>
      </c>
      <c r="J6" s="323">
        <v>3</v>
      </c>
      <c r="K6" s="323">
        <v>1</v>
      </c>
      <c r="L6" s="323">
        <v>1</v>
      </c>
      <c r="M6" s="323">
        <v>0</v>
      </c>
      <c r="N6" s="323">
        <v>0</v>
      </c>
    </row>
    <row r="7" spans="1:207" ht="16.5" customHeight="1">
      <c r="A7" s="764"/>
      <c r="B7" s="320">
        <v>136</v>
      </c>
      <c r="C7" s="324">
        <v>20</v>
      </c>
      <c r="D7" s="324">
        <v>14</v>
      </c>
      <c r="E7" s="324">
        <v>8</v>
      </c>
      <c r="F7" s="324">
        <v>10</v>
      </c>
      <c r="G7" s="324">
        <v>11</v>
      </c>
      <c r="H7" s="324">
        <v>13</v>
      </c>
      <c r="I7" s="324">
        <v>11</v>
      </c>
      <c r="J7" s="324">
        <v>7</v>
      </c>
      <c r="K7" s="324">
        <v>10</v>
      </c>
      <c r="L7" s="324">
        <v>10</v>
      </c>
      <c r="M7" s="324">
        <v>9</v>
      </c>
      <c r="N7" s="324">
        <v>13</v>
      </c>
    </row>
    <row r="8" spans="1:207" ht="16.5" customHeight="1">
      <c r="A8" s="737" t="s">
        <v>1</v>
      </c>
      <c r="B8" s="322">
        <v>59</v>
      </c>
      <c r="C8" s="323">
        <v>5</v>
      </c>
      <c r="D8" s="323">
        <v>5</v>
      </c>
      <c r="E8" s="323">
        <v>4</v>
      </c>
      <c r="F8" s="323">
        <v>6</v>
      </c>
      <c r="G8" s="323">
        <v>5</v>
      </c>
      <c r="H8" s="323">
        <v>6</v>
      </c>
      <c r="I8" s="323">
        <v>5</v>
      </c>
      <c r="J8" s="323">
        <v>6</v>
      </c>
      <c r="K8" s="323">
        <v>3</v>
      </c>
      <c r="L8" s="323">
        <v>5</v>
      </c>
      <c r="M8" s="323">
        <v>3</v>
      </c>
      <c r="N8" s="323">
        <v>6</v>
      </c>
      <c r="O8" s="325"/>
    </row>
    <row r="9" spans="1:207" ht="16.5" customHeight="1">
      <c r="A9" s="764"/>
      <c r="B9" s="320">
        <v>133</v>
      </c>
      <c r="C9" s="324">
        <v>15</v>
      </c>
      <c r="D9" s="324">
        <v>7</v>
      </c>
      <c r="E9" s="324">
        <v>16</v>
      </c>
      <c r="F9" s="324">
        <v>8</v>
      </c>
      <c r="G9" s="324">
        <v>10</v>
      </c>
      <c r="H9" s="324">
        <v>12</v>
      </c>
      <c r="I9" s="324">
        <v>14</v>
      </c>
      <c r="J9" s="324">
        <v>8</v>
      </c>
      <c r="K9" s="324">
        <v>12</v>
      </c>
      <c r="L9" s="324">
        <v>8</v>
      </c>
      <c r="M9" s="324">
        <v>10</v>
      </c>
      <c r="N9" s="324">
        <v>13</v>
      </c>
    </row>
    <row r="10" spans="1:207" ht="16.5" customHeight="1">
      <c r="A10" s="737" t="s">
        <v>2</v>
      </c>
      <c r="B10" s="322">
        <v>12</v>
      </c>
      <c r="C10" s="323">
        <v>2</v>
      </c>
      <c r="D10" s="323">
        <v>1</v>
      </c>
      <c r="E10" s="323">
        <v>2</v>
      </c>
      <c r="F10" s="323">
        <v>2</v>
      </c>
      <c r="G10" s="323">
        <v>2</v>
      </c>
      <c r="H10" s="323">
        <v>1</v>
      </c>
      <c r="I10" s="323">
        <v>0</v>
      </c>
      <c r="J10" s="323">
        <v>0</v>
      </c>
      <c r="K10" s="323">
        <v>0</v>
      </c>
      <c r="L10" s="323">
        <v>0</v>
      </c>
      <c r="M10" s="323">
        <v>0</v>
      </c>
      <c r="N10" s="323">
        <v>2</v>
      </c>
    </row>
    <row r="11" spans="1:207" ht="16.5" customHeight="1">
      <c r="A11" s="764"/>
      <c r="B11" s="320">
        <v>174</v>
      </c>
      <c r="C11" s="324">
        <v>19</v>
      </c>
      <c r="D11" s="324">
        <v>13</v>
      </c>
      <c r="E11" s="324">
        <v>17</v>
      </c>
      <c r="F11" s="324">
        <v>16</v>
      </c>
      <c r="G11" s="324">
        <v>19</v>
      </c>
      <c r="H11" s="324">
        <v>16</v>
      </c>
      <c r="I11" s="324">
        <v>14</v>
      </c>
      <c r="J11" s="324">
        <v>12</v>
      </c>
      <c r="K11" s="324">
        <v>7</v>
      </c>
      <c r="L11" s="324">
        <v>9</v>
      </c>
      <c r="M11" s="324">
        <v>15</v>
      </c>
      <c r="N11" s="324">
        <v>17</v>
      </c>
    </row>
    <row r="12" spans="1:207" ht="16.5" customHeight="1">
      <c r="A12" s="737" t="s">
        <v>3</v>
      </c>
      <c r="B12" s="322">
        <v>39</v>
      </c>
      <c r="C12" s="323">
        <v>2</v>
      </c>
      <c r="D12" s="323">
        <v>5</v>
      </c>
      <c r="E12" s="323">
        <v>3</v>
      </c>
      <c r="F12" s="323">
        <v>2</v>
      </c>
      <c r="G12" s="323">
        <v>3</v>
      </c>
      <c r="H12" s="323">
        <v>11</v>
      </c>
      <c r="I12" s="323">
        <v>1</v>
      </c>
      <c r="J12" s="323">
        <v>2</v>
      </c>
      <c r="K12" s="323">
        <v>1</v>
      </c>
      <c r="L12" s="323">
        <v>3</v>
      </c>
      <c r="M12" s="323">
        <v>4</v>
      </c>
      <c r="N12" s="323">
        <v>2</v>
      </c>
    </row>
    <row r="13" spans="1:207" ht="16.5" customHeight="1">
      <c r="A13" s="764"/>
      <c r="B13" s="320">
        <v>132</v>
      </c>
      <c r="C13" s="324">
        <v>20</v>
      </c>
      <c r="D13" s="324">
        <v>13</v>
      </c>
      <c r="E13" s="324">
        <v>8</v>
      </c>
      <c r="F13" s="324">
        <v>8</v>
      </c>
      <c r="G13" s="324">
        <v>13</v>
      </c>
      <c r="H13" s="324">
        <v>18</v>
      </c>
      <c r="I13" s="324">
        <v>8</v>
      </c>
      <c r="J13" s="324">
        <v>8</v>
      </c>
      <c r="K13" s="324">
        <v>12</v>
      </c>
      <c r="L13" s="324">
        <v>9</v>
      </c>
      <c r="M13" s="324">
        <v>10</v>
      </c>
      <c r="N13" s="324">
        <v>5</v>
      </c>
    </row>
    <row r="14" spans="1:207" ht="16.5" customHeight="1">
      <c r="A14" s="737" t="s">
        <v>353</v>
      </c>
      <c r="B14" s="322">
        <v>686</v>
      </c>
      <c r="C14" s="323">
        <v>70</v>
      </c>
      <c r="D14" s="323">
        <v>64</v>
      </c>
      <c r="E14" s="323">
        <v>47</v>
      </c>
      <c r="F14" s="323">
        <v>53</v>
      </c>
      <c r="G14" s="323">
        <v>62</v>
      </c>
      <c r="H14" s="323">
        <v>69</v>
      </c>
      <c r="I14" s="323">
        <v>74</v>
      </c>
      <c r="J14" s="323">
        <v>42</v>
      </c>
      <c r="K14" s="323">
        <v>60</v>
      </c>
      <c r="L14" s="323">
        <v>54</v>
      </c>
      <c r="M14" s="323">
        <v>46</v>
      </c>
      <c r="N14" s="323">
        <v>45</v>
      </c>
    </row>
    <row r="15" spans="1:207" ht="16.5" customHeight="1">
      <c r="A15" s="764"/>
      <c r="B15" s="320">
        <v>471</v>
      </c>
      <c r="C15" s="324">
        <v>48</v>
      </c>
      <c r="D15" s="324">
        <v>44</v>
      </c>
      <c r="E15" s="324">
        <v>37</v>
      </c>
      <c r="F15" s="324">
        <v>41</v>
      </c>
      <c r="G15" s="324">
        <v>42</v>
      </c>
      <c r="H15" s="324">
        <v>42</v>
      </c>
      <c r="I15" s="324">
        <v>58</v>
      </c>
      <c r="J15" s="324">
        <v>26</v>
      </c>
      <c r="K15" s="324">
        <v>39</v>
      </c>
      <c r="L15" s="324">
        <v>40</v>
      </c>
      <c r="M15" s="324">
        <v>25</v>
      </c>
      <c r="N15" s="324">
        <v>29</v>
      </c>
    </row>
    <row r="16" spans="1:207" ht="16.5" customHeight="1">
      <c r="A16" s="737" t="s">
        <v>4</v>
      </c>
      <c r="B16" s="322">
        <v>714</v>
      </c>
      <c r="C16" s="323">
        <v>54</v>
      </c>
      <c r="D16" s="323">
        <v>75</v>
      </c>
      <c r="E16" s="323">
        <v>72</v>
      </c>
      <c r="F16" s="323">
        <v>64</v>
      </c>
      <c r="G16" s="323">
        <v>56</v>
      </c>
      <c r="H16" s="323">
        <v>56</v>
      </c>
      <c r="I16" s="323">
        <v>41</v>
      </c>
      <c r="J16" s="323">
        <v>67</v>
      </c>
      <c r="K16" s="323">
        <v>68</v>
      </c>
      <c r="L16" s="323">
        <v>50</v>
      </c>
      <c r="M16" s="323">
        <v>64</v>
      </c>
      <c r="N16" s="323">
        <v>47</v>
      </c>
    </row>
    <row r="17" spans="1:15" ht="16.5" customHeight="1">
      <c r="A17" s="764"/>
      <c r="B17" s="320">
        <v>790</v>
      </c>
      <c r="C17" s="324">
        <v>58</v>
      </c>
      <c r="D17" s="324">
        <v>63</v>
      </c>
      <c r="E17" s="324">
        <v>64</v>
      </c>
      <c r="F17" s="324">
        <v>71</v>
      </c>
      <c r="G17" s="324">
        <v>79</v>
      </c>
      <c r="H17" s="324">
        <v>67</v>
      </c>
      <c r="I17" s="324">
        <v>64</v>
      </c>
      <c r="J17" s="324">
        <v>59</v>
      </c>
      <c r="K17" s="324">
        <v>60</v>
      </c>
      <c r="L17" s="324">
        <v>59</v>
      </c>
      <c r="M17" s="324">
        <v>70</v>
      </c>
      <c r="N17" s="324">
        <v>76</v>
      </c>
    </row>
    <row r="18" spans="1:15" ht="16.5" customHeight="1">
      <c r="A18" s="737" t="s">
        <v>354</v>
      </c>
      <c r="B18" s="322">
        <v>74</v>
      </c>
      <c r="C18" s="323">
        <v>7</v>
      </c>
      <c r="D18" s="323">
        <v>14</v>
      </c>
      <c r="E18" s="323">
        <v>6</v>
      </c>
      <c r="F18" s="323">
        <v>1</v>
      </c>
      <c r="G18" s="323">
        <v>5</v>
      </c>
      <c r="H18" s="323">
        <v>6</v>
      </c>
      <c r="I18" s="323">
        <v>3</v>
      </c>
      <c r="J18" s="323">
        <v>9</v>
      </c>
      <c r="K18" s="323">
        <v>3</v>
      </c>
      <c r="L18" s="323">
        <v>6</v>
      </c>
      <c r="M18" s="323">
        <v>12</v>
      </c>
      <c r="N18" s="323">
        <v>2</v>
      </c>
    </row>
    <row r="19" spans="1:15" ht="16.5" customHeight="1">
      <c r="A19" s="764"/>
      <c r="B19" s="320">
        <v>170</v>
      </c>
      <c r="C19" s="324">
        <v>9</v>
      </c>
      <c r="D19" s="324">
        <v>15</v>
      </c>
      <c r="E19" s="324">
        <v>20</v>
      </c>
      <c r="F19" s="324">
        <v>16</v>
      </c>
      <c r="G19" s="324">
        <v>14</v>
      </c>
      <c r="H19" s="324">
        <v>16</v>
      </c>
      <c r="I19" s="324">
        <v>19</v>
      </c>
      <c r="J19" s="324">
        <v>16</v>
      </c>
      <c r="K19" s="324">
        <v>12</v>
      </c>
      <c r="L19" s="324">
        <v>13</v>
      </c>
      <c r="M19" s="324">
        <v>12</v>
      </c>
      <c r="N19" s="324">
        <v>8</v>
      </c>
    </row>
    <row r="20" spans="1:15" ht="16.5" customHeight="1">
      <c r="A20" s="737" t="s">
        <v>355</v>
      </c>
      <c r="B20" s="322">
        <v>134</v>
      </c>
      <c r="C20" s="323">
        <v>10</v>
      </c>
      <c r="D20" s="323">
        <v>11</v>
      </c>
      <c r="E20" s="323">
        <v>9</v>
      </c>
      <c r="F20" s="323">
        <v>8</v>
      </c>
      <c r="G20" s="323">
        <v>9</v>
      </c>
      <c r="H20" s="323">
        <v>12</v>
      </c>
      <c r="I20" s="323">
        <v>17</v>
      </c>
      <c r="J20" s="323">
        <v>21</v>
      </c>
      <c r="K20" s="323">
        <v>9</v>
      </c>
      <c r="L20" s="323">
        <v>5</v>
      </c>
      <c r="M20" s="323">
        <v>18</v>
      </c>
      <c r="N20" s="323">
        <v>5</v>
      </c>
    </row>
    <row r="21" spans="1:15" ht="16.5" customHeight="1">
      <c r="A21" s="764"/>
      <c r="B21" s="320">
        <v>112</v>
      </c>
      <c r="C21" s="324">
        <v>6</v>
      </c>
      <c r="D21" s="324">
        <v>7</v>
      </c>
      <c r="E21" s="324">
        <v>9</v>
      </c>
      <c r="F21" s="324">
        <v>7</v>
      </c>
      <c r="G21" s="324">
        <v>8</v>
      </c>
      <c r="H21" s="324">
        <v>10</v>
      </c>
      <c r="I21" s="324">
        <v>15</v>
      </c>
      <c r="J21" s="324">
        <v>18</v>
      </c>
      <c r="K21" s="324">
        <v>7</v>
      </c>
      <c r="L21" s="324">
        <v>4</v>
      </c>
      <c r="M21" s="324">
        <v>16</v>
      </c>
      <c r="N21" s="324">
        <v>5</v>
      </c>
    </row>
    <row r="22" spans="1:15" ht="16.5" customHeight="1">
      <c r="A22" s="737" t="s">
        <v>356</v>
      </c>
      <c r="B22" s="322">
        <v>25</v>
      </c>
      <c r="C22" s="323">
        <v>2</v>
      </c>
      <c r="D22" s="323">
        <v>3</v>
      </c>
      <c r="E22" s="323">
        <v>2</v>
      </c>
      <c r="F22" s="323">
        <v>0</v>
      </c>
      <c r="G22" s="323">
        <v>0</v>
      </c>
      <c r="H22" s="323">
        <v>2</v>
      </c>
      <c r="I22" s="323">
        <v>3</v>
      </c>
      <c r="J22" s="323">
        <v>0</v>
      </c>
      <c r="K22" s="323">
        <v>5</v>
      </c>
      <c r="L22" s="323">
        <v>2</v>
      </c>
      <c r="M22" s="323">
        <v>4</v>
      </c>
      <c r="N22" s="323">
        <v>2</v>
      </c>
    </row>
    <row r="23" spans="1:15" ht="16.5" customHeight="1">
      <c r="A23" s="764"/>
      <c r="B23" s="320">
        <v>150</v>
      </c>
      <c r="C23" s="324">
        <v>13</v>
      </c>
      <c r="D23" s="324">
        <v>10</v>
      </c>
      <c r="E23" s="324">
        <v>5</v>
      </c>
      <c r="F23" s="324">
        <v>9</v>
      </c>
      <c r="G23" s="324">
        <v>18</v>
      </c>
      <c r="H23" s="324">
        <v>20</v>
      </c>
      <c r="I23" s="324">
        <v>20</v>
      </c>
      <c r="J23" s="324">
        <v>16</v>
      </c>
      <c r="K23" s="324">
        <v>8</v>
      </c>
      <c r="L23" s="324">
        <v>9</v>
      </c>
      <c r="M23" s="324">
        <v>12</v>
      </c>
      <c r="N23" s="324">
        <v>10</v>
      </c>
    </row>
    <row r="24" spans="1:15" ht="16.5" customHeight="1">
      <c r="A24" s="737" t="s">
        <v>357</v>
      </c>
      <c r="B24" s="322">
        <v>34</v>
      </c>
      <c r="C24" s="323">
        <v>3</v>
      </c>
      <c r="D24" s="323">
        <v>3</v>
      </c>
      <c r="E24" s="323">
        <v>4</v>
      </c>
      <c r="F24" s="323">
        <v>2</v>
      </c>
      <c r="G24" s="323">
        <v>4</v>
      </c>
      <c r="H24" s="323">
        <v>3</v>
      </c>
      <c r="I24" s="323">
        <v>2</v>
      </c>
      <c r="J24" s="323">
        <v>2</v>
      </c>
      <c r="K24" s="323">
        <v>1</v>
      </c>
      <c r="L24" s="323">
        <v>5</v>
      </c>
      <c r="M24" s="323">
        <v>4</v>
      </c>
      <c r="N24" s="323">
        <v>1</v>
      </c>
    </row>
    <row r="25" spans="1:15" ht="16.5" customHeight="1">
      <c r="A25" s="764"/>
      <c r="B25" s="320">
        <v>127</v>
      </c>
      <c r="C25" s="324">
        <v>18</v>
      </c>
      <c r="D25" s="324">
        <v>10</v>
      </c>
      <c r="E25" s="324">
        <v>8</v>
      </c>
      <c r="F25" s="324">
        <v>6</v>
      </c>
      <c r="G25" s="324">
        <v>17</v>
      </c>
      <c r="H25" s="324">
        <v>11</v>
      </c>
      <c r="I25" s="324">
        <v>10</v>
      </c>
      <c r="J25" s="324">
        <v>10</v>
      </c>
      <c r="K25" s="324">
        <v>15</v>
      </c>
      <c r="L25" s="324">
        <v>8</v>
      </c>
      <c r="M25" s="324">
        <v>6</v>
      </c>
      <c r="N25" s="324">
        <v>8</v>
      </c>
    </row>
    <row r="26" spans="1:15" ht="16.5" customHeight="1">
      <c r="A26" s="737" t="s">
        <v>5</v>
      </c>
      <c r="B26" s="322">
        <v>31</v>
      </c>
      <c r="C26" s="323">
        <v>3</v>
      </c>
      <c r="D26" s="323">
        <v>1</v>
      </c>
      <c r="E26" s="323">
        <v>2</v>
      </c>
      <c r="F26" s="323">
        <v>5</v>
      </c>
      <c r="G26" s="323">
        <v>3</v>
      </c>
      <c r="H26" s="323">
        <v>3</v>
      </c>
      <c r="I26" s="323">
        <v>3</v>
      </c>
      <c r="J26" s="323">
        <v>3</v>
      </c>
      <c r="K26" s="323">
        <v>1</v>
      </c>
      <c r="L26" s="323">
        <v>3</v>
      </c>
      <c r="M26" s="323">
        <v>2</v>
      </c>
      <c r="N26" s="323">
        <v>2</v>
      </c>
    </row>
    <row r="27" spans="1:15" ht="16.5" customHeight="1">
      <c r="A27" s="764"/>
      <c r="B27" s="320">
        <v>108</v>
      </c>
      <c r="C27" s="324">
        <v>8</v>
      </c>
      <c r="D27" s="324">
        <v>2</v>
      </c>
      <c r="E27" s="324">
        <v>8</v>
      </c>
      <c r="F27" s="324">
        <v>18</v>
      </c>
      <c r="G27" s="324">
        <v>8</v>
      </c>
      <c r="H27" s="324">
        <v>13</v>
      </c>
      <c r="I27" s="324">
        <v>10</v>
      </c>
      <c r="J27" s="324">
        <v>5</v>
      </c>
      <c r="K27" s="324">
        <v>12</v>
      </c>
      <c r="L27" s="324">
        <v>8</v>
      </c>
      <c r="M27" s="324">
        <v>6</v>
      </c>
      <c r="N27" s="324">
        <v>10</v>
      </c>
    </row>
    <row r="28" spans="1:15" ht="16.5" customHeight="1">
      <c r="A28" s="737" t="s">
        <v>6</v>
      </c>
      <c r="B28" s="322">
        <v>28</v>
      </c>
      <c r="C28" s="323">
        <v>2</v>
      </c>
      <c r="D28" s="323">
        <v>1</v>
      </c>
      <c r="E28" s="323">
        <v>1</v>
      </c>
      <c r="F28" s="323">
        <v>0</v>
      </c>
      <c r="G28" s="323">
        <v>9</v>
      </c>
      <c r="H28" s="323">
        <v>2</v>
      </c>
      <c r="I28" s="323">
        <v>0</v>
      </c>
      <c r="J28" s="323">
        <v>1</v>
      </c>
      <c r="K28" s="323">
        <v>3</v>
      </c>
      <c r="L28" s="323">
        <v>4</v>
      </c>
      <c r="M28" s="323">
        <v>4</v>
      </c>
      <c r="N28" s="323">
        <v>1</v>
      </c>
    </row>
    <row r="29" spans="1:15" ht="16.5" customHeight="1">
      <c r="A29" s="764"/>
      <c r="B29" s="320">
        <v>117</v>
      </c>
      <c r="C29" s="324">
        <v>8</v>
      </c>
      <c r="D29" s="324">
        <v>10</v>
      </c>
      <c r="E29" s="324">
        <v>8</v>
      </c>
      <c r="F29" s="324">
        <v>5</v>
      </c>
      <c r="G29" s="324">
        <v>13</v>
      </c>
      <c r="H29" s="324">
        <v>10</v>
      </c>
      <c r="I29" s="324">
        <v>14</v>
      </c>
      <c r="J29" s="324">
        <v>7</v>
      </c>
      <c r="K29" s="324">
        <v>8</v>
      </c>
      <c r="L29" s="324">
        <v>12</v>
      </c>
      <c r="M29" s="324">
        <v>12</v>
      </c>
      <c r="N29" s="324">
        <v>10</v>
      </c>
    </row>
    <row r="30" spans="1:15" ht="16.5" customHeight="1">
      <c r="A30" s="737" t="s">
        <v>358</v>
      </c>
      <c r="B30" s="322">
        <v>31</v>
      </c>
      <c r="C30" s="323">
        <v>1</v>
      </c>
      <c r="D30" s="323">
        <v>2</v>
      </c>
      <c r="E30" s="323">
        <v>4</v>
      </c>
      <c r="F30" s="323">
        <v>2</v>
      </c>
      <c r="G30" s="323">
        <v>2</v>
      </c>
      <c r="H30" s="323">
        <v>5</v>
      </c>
      <c r="I30" s="323">
        <v>3</v>
      </c>
      <c r="J30" s="323">
        <v>7</v>
      </c>
      <c r="K30" s="323">
        <v>1</v>
      </c>
      <c r="L30" s="323">
        <v>2</v>
      </c>
      <c r="M30" s="323">
        <v>2</v>
      </c>
      <c r="N30" s="323">
        <v>0</v>
      </c>
    </row>
    <row r="31" spans="1:15" ht="16.5" customHeight="1">
      <c r="A31" s="764"/>
      <c r="B31" s="320">
        <v>125</v>
      </c>
      <c r="C31" s="324">
        <v>11</v>
      </c>
      <c r="D31" s="324">
        <v>11</v>
      </c>
      <c r="E31" s="324">
        <v>10</v>
      </c>
      <c r="F31" s="324">
        <v>8</v>
      </c>
      <c r="G31" s="324">
        <v>14</v>
      </c>
      <c r="H31" s="324">
        <v>11</v>
      </c>
      <c r="I31" s="324">
        <v>11</v>
      </c>
      <c r="J31" s="324">
        <v>15</v>
      </c>
      <c r="K31" s="324">
        <v>11</v>
      </c>
      <c r="L31" s="324">
        <v>9</v>
      </c>
      <c r="M31" s="324">
        <v>11</v>
      </c>
      <c r="N31" s="324">
        <v>3</v>
      </c>
    </row>
    <row r="32" spans="1:15" ht="16.5" customHeight="1">
      <c r="A32" s="737" t="s">
        <v>7</v>
      </c>
      <c r="B32" s="322">
        <v>64</v>
      </c>
      <c r="C32" s="323">
        <v>8</v>
      </c>
      <c r="D32" s="323">
        <v>6</v>
      </c>
      <c r="E32" s="323">
        <v>9</v>
      </c>
      <c r="F32" s="323">
        <v>6</v>
      </c>
      <c r="G32" s="323">
        <v>6</v>
      </c>
      <c r="H32" s="323">
        <v>5</v>
      </c>
      <c r="I32" s="323">
        <v>7</v>
      </c>
      <c r="J32" s="323">
        <v>2</v>
      </c>
      <c r="K32" s="323">
        <v>4</v>
      </c>
      <c r="L32" s="323">
        <v>5</v>
      </c>
      <c r="M32" s="323">
        <v>2</v>
      </c>
      <c r="N32" s="323">
        <v>4</v>
      </c>
      <c r="O32" s="325"/>
    </row>
    <row r="33" spans="1:15" ht="16.5" customHeight="1">
      <c r="A33" s="764"/>
      <c r="B33" s="320">
        <v>105</v>
      </c>
      <c r="C33" s="324">
        <v>12</v>
      </c>
      <c r="D33" s="324">
        <v>8</v>
      </c>
      <c r="E33" s="324">
        <v>18</v>
      </c>
      <c r="F33" s="324">
        <v>9</v>
      </c>
      <c r="G33" s="324">
        <v>7</v>
      </c>
      <c r="H33" s="324">
        <v>7</v>
      </c>
      <c r="I33" s="324">
        <v>12</v>
      </c>
      <c r="J33" s="324">
        <v>5</v>
      </c>
      <c r="K33" s="324">
        <v>8</v>
      </c>
      <c r="L33" s="324">
        <v>6</v>
      </c>
      <c r="M33" s="324">
        <v>4</v>
      </c>
      <c r="N33" s="324">
        <v>9</v>
      </c>
      <c r="O33" s="326"/>
    </row>
    <row r="34" spans="1:15" ht="16.5" customHeight="1">
      <c r="A34" s="737" t="s">
        <v>359</v>
      </c>
      <c r="B34" s="322">
        <v>229</v>
      </c>
      <c r="C34" s="323">
        <v>26</v>
      </c>
      <c r="D34" s="323">
        <v>20</v>
      </c>
      <c r="E34" s="323">
        <v>20</v>
      </c>
      <c r="F34" s="323">
        <v>19</v>
      </c>
      <c r="G34" s="323">
        <v>24</v>
      </c>
      <c r="H34" s="323">
        <v>22</v>
      </c>
      <c r="I34" s="323">
        <v>23</v>
      </c>
      <c r="J34" s="323">
        <v>16</v>
      </c>
      <c r="K34" s="323">
        <v>20</v>
      </c>
      <c r="L34" s="323">
        <v>15</v>
      </c>
      <c r="M34" s="323">
        <v>13</v>
      </c>
      <c r="N34" s="323">
        <v>11</v>
      </c>
    </row>
    <row r="35" spans="1:15" ht="16.5" customHeight="1">
      <c r="A35" s="764"/>
      <c r="B35" s="320">
        <v>162</v>
      </c>
      <c r="C35" s="324">
        <v>20</v>
      </c>
      <c r="D35" s="324">
        <v>12</v>
      </c>
      <c r="E35" s="324">
        <v>16</v>
      </c>
      <c r="F35" s="324">
        <v>14</v>
      </c>
      <c r="G35" s="324">
        <v>17</v>
      </c>
      <c r="H35" s="324">
        <v>16</v>
      </c>
      <c r="I35" s="324">
        <v>15</v>
      </c>
      <c r="J35" s="324">
        <v>11</v>
      </c>
      <c r="K35" s="324">
        <v>12</v>
      </c>
      <c r="L35" s="324">
        <v>11</v>
      </c>
      <c r="M35" s="324">
        <v>10</v>
      </c>
      <c r="N35" s="324">
        <v>8</v>
      </c>
    </row>
    <row r="36" spans="1:15" ht="16.5" customHeight="1">
      <c r="A36" s="737" t="s">
        <v>360</v>
      </c>
      <c r="B36" s="322">
        <v>41</v>
      </c>
      <c r="C36" s="323">
        <v>5</v>
      </c>
      <c r="D36" s="323">
        <v>6</v>
      </c>
      <c r="E36" s="323">
        <v>5</v>
      </c>
      <c r="F36" s="323">
        <v>4</v>
      </c>
      <c r="G36" s="323">
        <v>2</v>
      </c>
      <c r="H36" s="323">
        <v>3</v>
      </c>
      <c r="I36" s="323">
        <v>2</v>
      </c>
      <c r="J36" s="323">
        <v>3</v>
      </c>
      <c r="K36" s="323">
        <v>2</v>
      </c>
      <c r="L36" s="323">
        <v>3</v>
      </c>
      <c r="M36" s="323">
        <v>1</v>
      </c>
      <c r="N36" s="323">
        <v>5</v>
      </c>
    </row>
    <row r="37" spans="1:15" ht="16.5" customHeight="1">
      <c r="A37" s="764"/>
      <c r="B37" s="320">
        <v>131</v>
      </c>
      <c r="C37" s="324">
        <v>10</v>
      </c>
      <c r="D37" s="324">
        <v>8</v>
      </c>
      <c r="E37" s="324">
        <v>9</v>
      </c>
      <c r="F37" s="324">
        <v>10</v>
      </c>
      <c r="G37" s="324">
        <v>9</v>
      </c>
      <c r="H37" s="324">
        <v>14</v>
      </c>
      <c r="I37" s="324">
        <v>10</v>
      </c>
      <c r="J37" s="324">
        <v>11</v>
      </c>
      <c r="K37" s="324">
        <v>13</v>
      </c>
      <c r="L37" s="324">
        <v>10</v>
      </c>
      <c r="M37" s="324">
        <v>17</v>
      </c>
      <c r="N37" s="324">
        <v>10</v>
      </c>
    </row>
    <row r="38" spans="1:15" ht="16.5" customHeight="1">
      <c r="A38" s="765" t="s">
        <v>393</v>
      </c>
      <c r="B38" s="327">
        <v>5</v>
      </c>
      <c r="C38" s="323">
        <v>1</v>
      </c>
      <c r="D38" s="323">
        <v>1</v>
      </c>
      <c r="E38" s="323">
        <v>0</v>
      </c>
      <c r="F38" s="323">
        <v>0</v>
      </c>
      <c r="G38" s="323">
        <v>0</v>
      </c>
      <c r="H38" s="323">
        <v>2</v>
      </c>
      <c r="I38" s="323" t="s">
        <v>39</v>
      </c>
      <c r="J38" s="323">
        <v>0</v>
      </c>
      <c r="K38" s="323">
        <v>1</v>
      </c>
      <c r="L38" s="323">
        <v>0</v>
      </c>
      <c r="M38" s="323">
        <v>0</v>
      </c>
      <c r="N38" s="323">
        <v>0</v>
      </c>
    </row>
    <row r="39" spans="1:15" ht="16.5" customHeight="1">
      <c r="A39" s="766"/>
      <c r="B39" s="320">
        <v>120</v>
      </c>
      <c r="C39" s="324">
        <v>10</v>
      </c>
      <c r="D39" s="324">
        <v>13</v>
      </c>
      <c r="E39" s="324">
        <v>7</v>
      </c>
      <c r="F39" s="324">
        <v>8</v>
      </c>
      <c r="G39" s="324">
        <v>15</v>
      </c>
      <c r="H39" s="324">
        <v>13</v>
      </c>
      <c r="I39" s="324">
        <v>10</v>
      </c>
      <c r="J39" s="324">
        <v>7</v>
      </c>
      <c r="K39" s="324">
        <v>14</v>
      </c>
      <c r="L39" s="323">
        <v>4</v>
      </c>
      <c r="M39" s="323">
        <v>8</v>
      </c>
      <c r="N39" s="323">
        <v>11</v>
      </c>
    </row>
    <row r="40" spans="1:15" ht="16.5" customHeight="1">
      <c r="A40" s="765" t="s">
        <v>392</v>
      </c>
      <c r="B40" s="327">
        <v>5</v>
      </c>
      <c r="C40" s="323">
        <v>0</v>
      </c>
      <c r="D40" s="323">
        <v>0</v>
      </c>
      <c r="E40" s="323">
        <v>0</v>
      </c>
      <c r="F40" s="323">
        <v>0</v>
      </c>
      <c r="G40" s="323">
        <v>0</v>
      </c>
      <c r="H40" s="323">
        <v>0</v>
      </c>
      <c r="I40" s="323">
        <v>2</v>
      </c>
      <c r="J40" s="323">
        <v>0</v>
      </c>
      <c r="K40" s="323">
        <v>3</v>
      </c>
      <c r="L40" s="323">
        <v>0</v>
      </c>
      <c r="M40" s="323">
        <v>0</v>
      </c>
      <c r="N40" s="323">
        <v>0</v>
      </c>
    </row>
    <row r="41" spans="1:15" ht="16.5" customHeight="1">
      <c r="A41" s="766"/>
      <c r="B41" s="320">
        <v>208</v>
      </c>
      <c r="C41" s="324">
        <v>23</v>
      </c>
      <c r="D41" s="324">
        <v>15</v>
      </c>
      <c r="E41" s="324">
        <v>17</v>
      </c>
      <c r="F41" s="324">
        <v>21</v>
      </c>
      <c r="G41" s="324">
        <v>17</v>
      </c>
      <c r="H41" s="324">
        <v>18</v>
      </c>
      <c r="I41" s="324">
        <v>13</v>
      </c>
      <c r="J41" s="324">
        <v>14</v>
      </c>
      <c r="K41" s="324">
        <v>22</v>
      </c>
      <c r="L41" s="324">
        <v>15</v>
      </c>
      <c r="M41" s="324">
        <v>13</v>
      </c>
      <c r="N41" s="324">
        <v>20</v>
      </c>
    </row>
    <row r="42" spans="1:15" ht="16.5" customHeight="1">
      <c r="A42" s="765" t="s">
        <v>217</v>
      </c>
      <c r="B42" s="327" t="s">
        <v>216</v>
      </c>
      <c r="C42" s="323" t="s">
        <v>216</v>
      </c>
      <c r="D42" s="323" t="s">
        <v>216</v>
      </c>
      <c r="E42" s="323" t="s">
        <v>216</v>
      </c>
      <c r="F42" s="323" t="s">
        <v>216</v>
      </c>
      <c r="G42" s="323" t="s">
        <v>216</v>
      </c>
      <c r="H42" s="323" t="s">
        <v>216</v>
      </c>
      <c r="I42" s="323" t="s">
        <v>216</v>
      </c>
      <c r="J42" s="323" t="s">
        <v>216</v>
      </c>
      <c r="K42" s="323" t="s">
        <v>216</v>
      </c>
      <c r="L42" s="323" t="s">
        <v>216</v>
      </c>
      <c r="M42" s="323" t="s">
        <v>216</v>
      </c>
      <c r="N42" s="323" t="s">
        <v>216</v>
      </c>
    </row>
    <row r="43" spans="1:15" ht="16.5" customHeight="1">
      <c r="A43" s="766"/>
      <c r="B43" s="320">
        <v>784</v>
      </c>
      <c r="C43" s="324">
        <v>58</v>
      </c>
      <c r="D43" s="324">
        <v>72</v>
      </c>
      <c r="E43" s="324">
        <v>71</v>
      </c>
      <c r="F43" s="324">
        <v>68</v>
      </c>
      <c r="G43" s="324">
        <v>69</v>
      </c>
      <c r="H43" s="324">
        <v>72</v>
      </c>
      <c r="I43" s="324">
        <v>65</v>
      </c>
      <c r="J43" s="324">
        <v>71</v>
      </c>
      <c r="K43" s="324">
        <v>35</v>
      </c>
      <c r="L43" s="324">
        <v>66</v>
      </c>
      <c r="M43" s="324">
        <v>66</v>
      </c>
      <c r="N43" s="324">
        <v>71</v>
      </c>
    </row>
    <row r="44" spans="1:15" ht="16.5" customHeight="1">
      <c r="A44" s="765" t="s">
        <v>218</v>
      </c>
      <c r="B44" s="327" t="s">
        <v>216</v>
      </c>
      <c r="C44" s="323" t="s">
        <v>216</v>
      </c>
      <c r="D44" s="323" t="s">
        <v>216</v>
      </c>
      <c r="E44" s="323" t="s">
        <v>216</v>
      </c>
      <c r="F44" s="323" t="s">
        <v>216</v>
      </c>
      <c r="G44" s="323" t="s">
        <v>216</v>
      </c>
      <c r="H44" s="323" t="s">
        <v>216</v>
      </c>
      <c r="I44" s="323" t="s">
        <v>216</v>
      </c>
      <c r="J44" s="323" t="s">
        <v>216</v>
      </c>
      <c r="K44" s="323" t="s">
        <v>216</v>
      </c>
      <c r="L44" s="323" t="s">
        <v>216</v>
      </c>
      <c r="M44" s="323" t="s">
        <v>216</v>
      </c>
      <c r="N44" s="323" t="s">
        <v>216</v>
      </c>
    </row>
    <row r="45" spans="1:15" ht="16.5" customHeight="1">
      <c r="A45" s="766"/>
      <c r="B45" s="320">
        <v>713</v>
      </c>
      <c r="C45" s="324">
        <v>35</v>
      </c>
      <c r="D45" s="324">
        <v>37</v>
      </c>
      <c r="E45" s="324">
        <v>66</v>
      </c>
      <c r="F45" s="324">
        <v>70</v>
      </c>
      <c r="G45" s="324">
        <v>64</v>
      </c>
      <c r="H45" s="324">
        <v>56</v>
      </c>
      <c r="I45" s="324">
        <v>74</v>
      </c>
      <c r="J45" s="324">
        <v>70</v>
      </c>
      <c r="K45" s="324">
        <v>67</v>
      </c>
      <c r="L45" s="324">
        <v>39</v>
      </c>
      <c r="M45" s="324">
        <v>74</v>
      </c>
      <c r="N45" s="324">
        <v>61</v>
      </c>
    </row>
    <row r="46" spans="1:15" ht="16.5" customHeight="1">
      <c r="A46" s="765" t="s">
        <v>219</v>
      </c>
      <c r="B46" s="327">
        <v>0</v>
      </c>
      <c r="C46" s="323" t="s">
        <v>216</v>
      </c>
      <c r="D46" s="323" t="s">
        <v>216</v>
      </c>
      <c r="E46" s="323">
        <v>0</v>
      </c>
      <c r="F46" s="323" t="s">
        <v>216</v>
      </c>
      <c r="G46" s="323" t="s">
        <v>216</v>
      </c>
      <c r="H46" s="323">
        <v>0</v>
      </c>
      <c r="I46" s="323" t="s">
        <v>216</v>
      </c>
      <c r="J46" s="323">
        <v>0</v>
      </c>
      <c r="K46" s="323" t="s">
        <v>216</v>
      </c>
      <c r="L46" s="323" t="s">
        <v>216</v>
      </c>
      <c r="M46" s="323" t="s">
        <v>216</v>
      </c>
      <c r="N46" s="323" t="s">
        <v>216</v>
      </c>
    </row>
    <row r="47" spans="1:15" ht="16.5" customHeight="1">
      <c r="A47" s="766"/>
      <c r="B47" s="320">
        <v>981</v>
      </c>
      <c r="C47" s="323" t="s">
        <v>216</v>
      </c>
      <c r="D47" s="323" t="s">
        <v>216</v>
      </c>
      <c r="E47" s="324">
        <v>287</v>
      </c>
      <c r="F47" s="323" t="s">
        <v>216</v>
      </c>
      <c r="G47" s="323" t="s">
        <v>216</v>
      </c>
      <c r="H47" s="324">
        <v>346</v>
      </c>
      <c r="I47" s="323" t="s">
        <v>216</v>
      </c>
      <c r="J47" s="324">
        <v>348</v>
      </c>
      <c r="K47" s="324" t="s">
        <v>216</v>
      </c>
      <c r="L47" s="323" t="s">
        <v>216</v>
      </c>
      <c r="M47" s="324" t="s">
        <v>216</v>
      </c>
      <c r="N47" s="323" t="s">
        <v>216</v>
      </c>
    </row>
    <row r="48" spans="1:15" ht="16.5" customHeight="1">
      <c r="A48" s="767" t="s">
        <v>350</v>
      </c>
      <c r="B48" s="322">
        <v>61</v>
      </c>
      <c r="C48" s="323">
        <v>2</v>
      </c>
      <c r="D48" s="323">
        <v>8</v>
      </c>
      <c r="E48" s="323">
        <v>6</v>
      </c>
      <c r="F48" s="323">
        <v>7</v>
      </c>
      <c r="G48" s="323">
        <v>4</v>
      </c>
      <c r="H48" s="323">
        <v>6</v>
      </c>
      <c r="I48" s="323">
        <v>6</v>
      </c>
      <c r="J48" s="323">
        <v>2</v>
      </c>
      <c r="K48" s="323">
        <v>7</v>
      </c>
      <c r="L48" s="323">
        <v>7</v>
      </c>
      <c r="M48" s="323">
        <v>4</v>
      </c>
      <c r="N48" s="323">
        <v>2</v>
      </c>
    </row>
    <row r="49" spans="1:14" ht="16.5" customHeight="1" thickBot="1">
      <c r="A49" s="768"/>
      <c r="B49" s="328" t="s">
        <v>216</v>
      </c>
      <c r="C49" s="329" t="s">
        <v>216</v>
      </c>
      <c r="D49" s="329" t="s">
        <v>216</v>
      </c>
      <c r="E49" s="329" t="s">
        <v>216</v>
      </c>
      <c r="F49" s="329" t="s">
        <v>216</v>
      </c>
      <c r="G49" s="329" t="s">
        <v>216</v>
      </c>
      <c r="H49" s="329" t="s">
        <v>216</v>
      </c>
      <c r="I49" s="329" t="s">
        <v>216</v>
      </c>
      <c r="J49" s="329" t="s">
        <v>216</v>
      </c>
      <c r="K49" s="329" t="s">
        <v>216</v>
      </c>
      <c r="L49" s="329" t="s">
        <v>216</v>
      </c>
      <c r="M49" s="329" t="s">
        <v>216</v>
      </c>
      <c r="N49" s="329" t="s">
        <v>216</v>
      </c>
    </row>
    <row r="50" spans="1:14" ht="16.5" customHeight="1">
      <c r="A50" s="97" t="s">
        <v>490</v>
      </c>
      <c r="B50" s="330"/>
    </row>
    <row r="51" spans="1:14" ht="16.5" customHeight="1">
      <c r="A51" s="97" t="s">
        <v>549</v>
      </c>
      <c r="B51" s="97"/>
    </row>
    <row r="52" spans="1:14" ht="16.5" customHeight="1">
      <c r="A52" s="97" t="s">
        <v>552</v>
      </c>
      <c r="B52" s="97"/>
    </row>
    <row r="53" spans="1:14" ht="16.5" customHeight="1">
      <c r="A53" s="97" t="s">
        <v>550</v>
      </c>
      <c r="B53" s="97"/>
    </row>
    <row r="54" spans="1:14" ht="16.5" customHeight="1">
      <c r="A54" s="97" t="s">
        <v>551</v>
      </c>
      <c r="B54" s="97"/>
    </row>
    <row r="55" spans="1:14" ht="16.5" customHeight="1">
      <c r="A55" s="97" t="s">
        <v>491</v>
      </c>
    </row>
  </sheetData>
  <mergeCells count="23">
    <mergeCell ref="A44:A45"/>
    <mergeCell ref="A46:A47"/>
    <mergeCell ref="A48:A49"/>
    <mergeCell ref="A34:A35"/>
    <mergeCell ref="A36:A37"/>
    <mergeCell ref="A38:A39"/>
    <mergeCell ref="A40:A41"/>
    <mergeCell ref="A42:A43"/>
    <mergeCell ref="A24:A25"/>
    <mergeCell ref="A26:A27"/>
    <mergeCell ref="A28:A29"/>
    <mergeCell ref="A30:A31"/>
    <mergeCell ref="A32:A33"/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</mergeCells>
  <phoneticPr fontId="6"/>
  <pageMargins left="0.9055118110236221" right="0.70866141732283472" top="0.78740157480314965" bottom="0.78740157480314965" header="0.51181102362204722" footer="0.51181102362204722"/>
  <pageSetup paperSize="9" scale="80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A1:AML60"/>
  <sheetViews>
    <sheetView showGridLines="0" view="pageBreakPreview" topLeftCell="A45" zoomScaleNormal="100" zoomScaleSheetLayoutView="100" zoomScalePageLayoutView="62" workbookViewId="0">
      <selection activeCell="L18" sqref="L18"/>
    </sheetView>
  </sheetViews>
  <sheetFormatPr defaultColWidth="12.5" defaultRowHeight="17.25"/>
  <cols>
    <col min="1" max="1" width="4.625" style="137" customWidth="1"/>
    <col min="2" max="2" width="7" style="137" customWidth="1"/>
    <col min="3" max="3" width="9.5" style="137" customWidth="1"/>
    <col min="4" max="4" width="5" style="137" bestFit="1" customWidth="1"/>
    <col min="5" max="5" width="6.75" style="137" bestFit="1" customWidth="1"/>
    <col min="6" max="25" width="9.25" style="137" customWidth="1"/>
    <col min="26" max="26" width="10.5" style="137" customWidth="1"/>
    <col min="27" max="258" width="12.5" style="137"/>
    <col min="259" max="259" width="4.625" style="137" customWidth="1"/>
    <col min="260" max="260" width="9" style="137" customWidth="1"/>
    <col min="261" max="261" width="9.5" style="137" customWidth="1"/>
    <col min="262" max="262" width="6.375" style="137" customWidth="1"/>
    <col min="263" max="263" width="7.375" style="137" customWidth="1"/>
    <col min="264" max="281" width="9.25" style="137" customWidth="1"/>
    <col min="282" max="282" width="10.5" style="137" customWidth="1"/>
    <col min="283" max="514" width="12.5" style="137"/>
    <col min="515" max="515" width="4.625" style="137" customWidth="1"/>
    <col min="516" max="516" width="9" style="137" customWidth="1"/>
    <col min="517" max="517" width="9.5" style="137" customWidth="1"/>
    <col min="518" max="518" width="6.375" style="137" customWidth="1"/>
    <col min="519" max="519" width="7.375" style="137" customWidth="1"/>
    <col min="520" max="537" width="9.25" style="137" customWidth="1"/>
    <col min="538" max="538" width="10.5" style="137" customWidth="1"/>
    <col min="539" max="770" width="12.5" style="137"/>
    <col min="771" max="771" width="4.625" style="137" customWidth="1"/>
    <col min="772" max="772" width="9" style="137" customWidth="1"/>
    <col min="773" max="773" width="9.5" style="137" customWidth="1"/>
    <col min="774" max="774" width="6.375" style="137" customWidth="1"/>
    <col min="775" max="775" width="7.375" style="137" customWidth="1"/>
    <col min="776" max="793" width="9.25" style="137" customWidth="1"/>
    <col min="794" max="794" width="10.5" style="137" customWidth="1"/>
    <col min="795" max="1026" width="12.5" style="137"/>
    <col min="1027" max="16384" width="12.5" style="1"/>
  </cols>
  <sheetData>
    <row r="1" spans="1:254" ht="18.75">
      <c r="A1" s="331" t="s">
        <v>553</v>
      </c>
    </row>
    <row r="2" spans="1:254" ht="18" thickBo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Y2" s="332"/>
      <c r="Z2" s="252" t="s">
        <v>555</v>
      </c>
    </row>
    <row r="3" spans="1:254" ht="13.5" customHeight="1">
      <c r="A3" s="333"/>
      <c r="B3" s="136"/>
      <c r="C3" s="181" t="s">
        <v>220</v>
      </c>
      <c r="D3" s="136"/>
      <c r="E3" s="334"/>
      <c r="F3" s="335"/>
      <c r="G3" s="336"/>
      <c r="H3" s="337"/>
      <c r="I3" s="338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40"/>
      <c r="U3" s="340"/>
      <c r="V3" s="341"/>
      <c r="W3" s="341"/>
      <c r="X3" s="341"/>
      <c r="Y3" s="341"/>
      <c r="Z3" s="342"/>
    </row>
    <row r="4" spans="1:254" ht="4.5" customHeight="1">
      <c r="A4" s="307"/>
      <c r="B4" s="62"/>
      <c r="C4" s="6"/>
      <c r="D4" s="6"/>
      <c r="E4" s="343"/>
      <c r="F4" s="344"/>
      <c r="G4" s="345"/>
      <c r="H4" s="346"/>
      <c r="I4" s="347"/>
      <c r="J4" s="348"/>
      <c r="K4" s="19"/>
      <c r="L4" s="346"/>
      <c r="M4" s="349"/>
      <c r="N4" s="349"/>
      <c r="O4" s="346"/>
      <c r="P4" s="346"/>
      <c r="Q4" s="349"/>
      <c r="R4" s="349"/>
      <c r="S4" s="349"/>
      <c r="T4" s="349"/>
      <c r="U4" s="349"/>
      <c r="V4" s="349"/>
      <c r="W4" s="349"/>
      <c r="X4" s="19"/>
      <c r="Y4" s="346"/>
      <c r="Z4" s="350"/>
    </row>
    <row r="5" spans="1:254" ht="65.25" customHeight="1">
      <c r="A5" s="307"/>
      <c r="B5" s="6"/>
      <c r="C5" s="351" t="s">
        <v>556</v>
      </c>
      <c r="D5" s="352"/>
      <c r="E5" s="353" t="s">
        <v>221</v>
      </c>
      <c r="F5" s="784" t="s">
        <v>59</v>
      </c>
      <c r="G5" s="785" t="s">
        <v>467</v>
      </c>
      <c r="H5" s="780" t="s">
        <v>557</v>
      </c>
      <c r="I5" s="779" t="s">
        <v>306</v>
      </c>
      <c r="J5" s="780" t="s">
        <v>222</v>
      </c>
      <c r="K5" s="781" t="s">
        <v>223</v>
      </c>
      <c r="L5" s="781" t="s">
        <v>224</v>
      </c>
      <c r="M5" s="781" t="s">
        <v>225</v>
      </c>
      <c r="N5" s="780" t="s">
        <v>226</v>
      </c>
      <c r="O5" s="781" t="s">
        <v>227</v>
      </c>
      <c r="P5" s="781" t="s">
        <v>228</v>
      </c>
      <c r="Q5" s="780" t="s">
        <v>229</v>
      </c>
      <c r="R5" s="780" t="s">
        <v>230</v>
      </c>
      <c r="S5" s="780" t="s">
        <v>231</v>
      </c>
      <c r="T5" s="780" t="s">
        <v>232</v>
      </c>
      <c r="U5" s="780" t="s">
        <v>233</v>
      </c>
      <c r="V5" s="780" t="s">
        <v>558</v>
      </c>
      <c r="W5" s="780" t="s">
        <v>234</v>
      </c>
      <c r="X5" s="781" t="s">
        <v>235</v>
      </c>
      <c r="Y5" s="781" t="s">
        <v>236</v>
      </c>
      <c r="Z5" s="770" t="s">
        <v>237</v>
      </c>
    </row>
    <row r="6" spans="1:254" ht="19.5" customHeight="1">
      <c r="A6" s="307"/>
      <c r="B6" s="6"/>
      <c r="C6" s="354" t="s">
        <v>468</v>
      </c>
      <c r="D6" s="355"/>
      <c r="E6" s="353"/>
      <c r="F6" s="784"/>
      <c r="G6" s="785"/>
      <c r="H6" s="780"/>
      <c r="I6" s="779"/>
      <c r="J6" s="780"/>
      <c r="K6" s="781"/>
      <c r="L6" s="781"/>
      <c r="M6" s="781"/>
      <c r="N6" s="780"/>
      <c r="O6" s="781"/>
      <c r="P6" s="781"/>
      <c r="Q6" s="780"/>
      <c r="R6" s="780"/>
      <c r="S6" s="780"/>
      <c r="T6" s="780"/>
      <c r="U6" s="780"/>
      <c r="V6" s="780"/>
      <c r="W6" s="780"/>
      <c r="X6" s="781"/>
      <c r="Y6" s="781"/>
      <c r="Z6" s="770"/>
    </row>
    <row r="7" spans="1:254" ht="19.5" customHeight="1">
      <c r="A7" s="307"/>
      <c r="B7" s="6"/>
      <c r="C7" s="356" t="s">
        <v>469</v>
      </c>
      <c r="D7" s="6"/>
      <c r="E7" s="357"/>
      <c r="F7" s="784"/>
      <c r="G7" s="785"/>
      <c r="H7" s="780"/>
      <c r="I7" s="779"/>
      <c r="J7" s="780"/>
      <c r="K7" s="781"/>
      <c r="L7" s="781"/>
      <c r="M7" s="781"/>
      <c r="N7" s="780"/>
      <c r="O7" s="781"/>
      <c r="P7" s="781"/>
      <c r="Q7" s="780"/>
      <c r="R7" s="780"/>
      <c r="S7" s="780"/>
      <c r="T7" s="780"/>
      <c r="U7" s="780"/>
      <c r="V7" s="780"/>
      <c r="W7" s="780"/>
      <c r="X7" s="781"/>
      <c r="Y7" s="781"/>
      <c r="Z7" s="770"/>
    </row>
    <row r="8" spans="1:254" ht="17.25" customHeight="1">
      <c r="A8" s="307"/>
      <c r="B8" s="6"/>
      <c r="C8" s="356" t="s">
        <v>470</v>
      </c>
      <c r="D8" s="355"/>
      <c r="E8" s="357"/>
      <c r="F8" s="784"/>
      <c r="G8" s="785"/>
      <c r="H8" s="780"/>
      <c r="I8" s="779"/>
      <c r="J8" s="780"/>
      <c r="K8" s="781"/>
      <c r="L8" s="781"/>
      <c r="M8" s="781"/>
      <c r="N8" s="780"/>
      <c r="O8" s="781"/>
      <c r="P8" s="781"/>
      <c r="Q8" s="780"/>
      <c r="R8" s="780"/>
      <c r="S8" s="780"/>
      <c r="T8" s="780"/>
      <c r="U8" s="780"/>
      <c r="V8" s="780"/>
      <c r="W8" s="780"/>
      <c r="X8" s="781"/>
      <c r="Y8" s="781"/>
      <c r="Z8" s="770"/>
    </row>
    <row r="9" spans="1:254" ht="6.75" customHeight="1" thickBot="1">
      <c r="A9" s="307"/>
      <c r="B9" s="6"/>
      <c r="C9" s="182"/>
      <c r="D9" s="6"/>
      <c r="E9" s="358"/>
      <c r="F9" s="359"/>
      <c r="G9" s="360"/>
      <c r="H9" s="361"/>
      <c r="I9" s="362"/>
      <c r="J9" s="361"/>
      <c r="K9" s="363"/>
      <c r="L9" s="363"/>
      <c r="M9" s="363"/>
      <c r="N9" s="363"/>
      <c r="O9" s="363"/>
      <c r="P9" s="363"/>
      <c r="Q9" s="363"/>
      <c r="R9" s="363"/>
      <c r="S9" s="363"/>
      <c r="T9" s="363"/>
      <c r="U9" s="363"/>
      <c r="V9" s="363"/>
      <c r="W9" s="363"/>
      <c r="X9" s="364"/>
      <c r="Y9" s="363"/>
      <c r="Z9" s="365"/>
    </row>
    <row r="10" spans="1:254" ht="19.5" customHeight="1">
      <c r="A10" s="366"/>
      <c r="B10" s="367" t="s">
        <v>59</v>
      </c>
      <c r="C10" s="368" t="s">
        <v>471</v>
      </c>
      <c r="D10" s="369" t="s">
        <v>472</v>
      </c>
      <c r="E10" s="370" t="s">
        <v>473</v>
      </c>
      <c r="F10" s="371">
        <f t="shared" ref="F10:F38" si="0">SUM(G10:Z10)</f>
        <v>213727</v>
      </c>
      <c r="G10" s="372">
        <f>SUM(G11:G26)</f>
        <v>163319</v>
      </c>
      <c r="H10" s="372">
        <f>SUM(H11:H26)</f>
        <v>29862</v>
      </c>
      <c r="I10" s="373">
        <f t="shared" ref="I10:Y10" si="1">SUM(I11:I26)</f>
        <v>8191</v>
      </c>
      <c r="J10" s="373">
        <f t="shared" si="1"/>
        <v>773</v>
      </c>
      <c r="K10" s="373">
        <f t="shared" si="1"/>
        <v>439</v>
      </c>
      <c r="L10" s="373">
        <f t="shared" si="1"/>
        <v>1608</v>
      </c>
      <c r="M10" s="372">
        <f t="shared" si="1"/>
        <v>6537</v>
      </c>
      <c r="N10" s="372">
        <f t="shared" si="1"/>
        <v>256</v>
      </c>
      <c r="O10" s="372">
        <f t="shared" si="1"/>
        <v>160</v>
      </c>
      <c r="P10" s="372">
        <f t="shared" si="1"/>
        <v>1242</v>
      </c>
      <c r="Q10" s="372">
        <f t="shared" si="1"/>
        <v>265</v>
      </c>
      <c r="R10" s="372">
        <f t="shared" si="1"/>
        <v>525</v>
      </c>
      <c r="S10" s="372">
        <f t="shared" si="1"/>
        <v>49</v>
      </c>
      <c r="T10" s="374">
        <f t="shared" si="1"/>
        <v>1</v>
      </c>
      <c r="U10" s="374">
        <f t="shared" si="1"/>
        <v>209</v>
      </c>
      <c r="V10" s="372">
        <f t="shared" si="1"/>
        <v>5</v>
      </c>
      <c r="W10" s="372">
        <f t="shared" si="1"/>
        <v>6</v>
      </c>
      <c r="X10" s="372">
        <f t="shared" si="1"/>
        <v>259</v>
      </c>
      <c r="Y10" s="372">
        <f t="shared" si="1"/>
        <v>1</v>
      </c>
      <c r="Z10" s="375">
        <f>SUM(Z11:Z26)</f>
        <v>20</v>
      </c>
      <c r="AA10" s="376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4" ht="19.5" customHeight="1">
      <c r="A11" s="25"/>
      <c r="B11" s="377" t="s">
        <v>61</v>
      </c>
      <c r="C11" s="303" t="s">
        <v>474</v>
      </c>
      <c r="D11" s="378" t="s">
        <v>475</v>
      </c>
      <c r="E11" s="379"/>
      <c r="F11" s="380">
        <f t="shared" si="0"/>
        <v>11514</v>
      </c>
      <c r="G11" s="381">
        <v>7858</v>
      </c>
      <c r="H11" s="382">
        <v>2044</v>
      </c>
      <c r="I11" s="382">
        <v>440</v>
      </c>
      <c r="J11" s="382">
        <v>57</v>
      </c>
      <c r="K11" s="382">
        <v>14</v>
      </c>
      <c r="L11" s="382">
        <v>112</v>
      </c>
      <c r="M11" s="382">
        <v>690</v>
      </c>
      <c r="N11" s="382">
        <v>71</v>
      </c>
      <c r="O11" s="382">
        <v>30</v>
      </c>
      <c r="P11" s="382">
        <v>113</v>
      </c>
      <c r="Q11" s="382">
        <v>22</v>
      </c>
      <c r="R11" s="382">
        <v>26</v>
      </c>
      <c r="S11" s="382">
        <v>3</v>
      </c>
      <c r="T11" s="383">
        <v>0</v>
      </c>
      <c r="U11" s="383">
        <v>34</v>
      </c>
      <c r="V11" s="384" t="s">
        <v>216</v>
      </c>
      <c r="W11" s="384" t="s">
        <v>216</v>
      </c>
      <c r="X11" s="384" t="s">
        <v>216</v>
      </c>
      <c r="Y11" s="384" t="s">
        <v>216</v>
      </c>
      <c r="Z11" s="385" t="s">
        <v>216</v>
      </c>
      <c r="AA11" s="386"/>
      <c r="AB11" s="6"/>
      <c r="AC11" s="6"/>
      <c r="AD11" s="6"/>
      <c r="AE11" s="6"/>
      <c r="AF11" s="6"/>
    </row>
    <row r="12" spans="1:254" ht="19.5" customHeight="1">
      <c r="A12" s="25"/>
      <c r="B12" s="387" t="s">
        <v>1</v>
      </c>
      <c r="C12" s="388" t="s">
        <v>476</v>
      </c>
      <c r="D12" s="389"/>
      <c r="E12" s="390"/>
      <c r="F12" s="380">
        <f t="shared" si="0"/>
        <v>13579</v>
      </c>
      <c r="G12" s="391">
        <v>11387</v>
      </c>
      <c r="H12" s="392">
        <v>1591</v>
      </c>
      <c r="I12" s="392">
        <v>303</v>
      </c>
      <c r="J12" s="393">
        <v>24</v>
      </c>
      <c r="K12" s="392">
        <v>23</v>
      </c>
      <c r="L12" s="392">
        <v>116</v>
      </c>
      <c r="M12" s="392">
        <v>33</v>
      </c>
      <c r="N12" s="392">
        <v>16</v>
      </c>
      <c r="O12" s="392">
        <v>1</v>
      </c>
      <c r="P12" s="392">
        <v>54</v>
      </c>
      <c r="Q12" s="392">
        <v>17</v>
      </c>
      <c r="R12" s="392">
        <v>14</v>
      </c>
      <c r="S12" s="392">
        <v>0</v>
      </c>
      <c r="T12" s="394"/>
      <c r="U12" s="394"/>
      <c r="V12" s="395" t="s">
        <v>216</v>
      </c>
      <c r="W12" s="395" t="s">
        <v>216</v>
      </c>
      <c r="X12" s="395" t="s">
        <v>216</v>
      </c>
      <c r="Y12" s="395" t="s">
        <v>216</v>
      </c>
      <c r="Z12" s="396" t="s">
        <v>216</v>
      </c>
      <c r="AA12" s="397"/>
    </row>
    <row r="13" spans="1:254" ht="19.5" customHeight="1">
      <c r="A13" s="25"/>
      <c r="B13" s="387" t="s">
        <v>2</v>
      </c>
      <c r="C13" s="388" t="s">
        <v>477</v>
      </c>
      <c r="D13" s="389" t="s">
        <v>475</v>
      </c>
      <c r="E13" s="379" t="s">
        <v>478</v>
      </c>
      <c r="F13" s="380">
        <f t="shared" si="0"/>
        <v>12969</v>
      </c>
      <c r="G13" s="156">
        <v>10661</v>
      </c>
      <c r="H13" s="392">
        <v>1279</v>
      </c>
      <c r="I13" s="398">
        <v>544</v>
      </c>
      <c r="J13" s="393">
        <v>45</v>
      </c>
      <c r="K13" s="392">
        <v>15</v>
      </c>
      <c r="L13" s="392">
        <v>27</v>
      </c>
      <c r="M13" s="392">
        <v>325</v>
      </c>
      <c r="N13" s="392">
        <v>1</v>
      </c>
      <c r="O13" s="392">
        <v>0</v>
      </c>
      <c r="P13" s="392">
        <v>32</v>
      </c>
      <c r="Q13" s="392">
        <v>15</v>
      </c>
      <c r="R13" s="392">
        <v>5</v>
      </c>
      <c r="S13" s="392">
        <v>1</v>
      </c>
      <c r="T13" s="394">
        <v>0</v>
      </c>
      <c r="U13" s="394">
        <v>6</v>
      </c>
      <c r="V13" s="392">
        <v>1</v>
      </c>
      <c r="W13" s="392">
        <v>1</v>
      </c>
      <c r="X13" s="392">
        <v>11</v>
      </c>
      <c r="Y13" s="392">
        <v>0</v>
      </c>
      <c r="Z13" s="399">
        <v>0</v>
      </c>
      <c r="AA13" s="400"/>
    </row>
    <row r="14" spans="1:254" ht="19.5" customHeight="1">
      <c r="A14" s="25" t="s">
        <v>54</v>
      </c>
      <c r="B14" s="387" t="s">
        <v>3</v>
      </c>
      <c r="C14" s="388" t="s">
        <v>477</v>
      </c>
      <c r="D14" s="389" t="s">
        <v>475</v>
      </c>
      <c r="E14" s="379"/>
      <c r="F14" s="380">
        <f t="shared" si="0"/>
        <v>36303</v>
      </c>
      <c r="G14" s="401">
        <v>29580</v>
      </c>
      <c r="H14" s="392">
        <v>4206</v>
      </c>
      <c r="I14" s="402">
        <v>615</v>
      </c>
      <c r="J14" s="393">
        <v>125</v>
      </c>
      <c r="K14" s="392">
        <v>83</v>
      </c>
      <c r="L14" s="392">
        <v>269</v>
      </c>
      <c r="M14" s="392">
        <v>736</v>
      </c>
      <c r="N14" s="392">
        <v>16</v>
      </c>
      <c r="O14" s="392">
        <v>20</v>
      </c>
      <c r="P14" s="392">
        <v>292</v>
      </c>
      <c r="Q14" s="392">
        <v>74</v>
      </c>
      <c r="R14" s="392">
        <v>263</v>
      </c>
      <c r="S14" s="392">
        <v>12</v>
      </c>
      <c r="T14" s="394">
        <v>0</v>
      </c>
      <c r="U14" s="394">
        <v>12</v>
      </c>
      <c r="V14" s="395" t="s">
        <v>216</v>
      </c>
      <c r="W14" s="395" t="s">
        <v>216</v>
      </c>
      <c r="X14" s="395" t="s">
        <v>216</v>
      </c>
      <c r="Y14" s="395" t="s">
        <v>216</v>
      </c>
      <c r="Z14" s="396" t="s">
        <v>216</v>
      </c>
      <c r="AA14" s="400"/>
    </row>
    <row r="15" spans="1:254" ht="19.5" customHeight="1">
      <c r="A15" s="25"/>
      <c r="B15" s="387" t="s">
        <v>67</v>
      </c>
      <c r="C15" s="388" t="s">
        <v>479</v>
      </c>
      <c r="D15" s="389" t="s">
        <v>475</v>
      </c>
      <c r="E15" s="379"/>
      <c r="F15" s="380">
        <f t="shared" si="0"/>
        <v>8715</v>
      </c>
      <c r="G15" s="401">
        <v>5904</v>
      </c>
      <c r="H15" s="392">
        <v>1382</v>
      </c>
      <c r="I15" s="402">
        <v>734</v>
      </c>
      <c r="J15" s="393">
        <v>139</v>
      </c>
      <c r="K15" s="392">
        <v>0</v>
      </c>
      <c r="L15" s="392">
        <v>53</v>
      </c>
      <c r="M15" s="392">
        <v>458</v>
      </c>
      <c r="N15" s="392">
        <v>9</v>
      </c>
      <c r="O15" s="392">
        <v>0</v>
      </c>
      <c r="P15" s="392">
        <v>5</v>
      </c>
      <c r="Q15" s="392">
        <v>3</v>
      </c>
      <c r="R15" s="392">
        <v>0</v>
      </c>
      <c r="S15" s="392">
        <v>1</v>
      </c>
      <c r="T15" s="394">
        <v>0</v>
      </c>
      <c r="U15" s="394">
        <v>27</v>
      </c>
      <c r="V15" s="395" t="s">
        <v>216</v>
      </c>
      <c r="W15" s="395" t="s">
        <v>216</v>
      </c>
      <c r="X15" s="395" t="s">
        <v>216</v>
      </c>
      <c r="Y15" s="395" t="s">
        <v>216</v>
      </c>
      <c r="Z15" s="396" t="s">
        <v>216</v>
      </c>
      <c r="AA15" s="400"/>
    </row>
    <row r="16" spans="1:254" ht="19.5" customHeight="1">
      <c r="A16" s="25"/>
      <c r="B16" s="387" t="s">
        <v>4</v>
      </c>
      <c r="C16" s="388" t="s">
        <v>476</v>
      </c>
      <c r="D16" s="389"/>
      <c r="E16" s="390"/>
      <c r="F16" s="380">
        <f t="shared" si="0"/>
        <v>13331</v>
      </c>
      <c r="G16" s="401">
        <v>10934</v>
      </c>
      <c r="H16" s="392">
        <v>1736</v>
      </c>
      <c r="I16" s="402">
        <v>286</v>
      </c>
      <c r="J16" s="393">
        <v>6</v>
      </c>
      <c r="K16" s="392">
        <v>0</v>
      </c>
      <c r="L16" s="392">
        <v>6</v>
      </c>
      <c r="M16" s="392">
        <v>332</v>
      </c>
      <c r="N16" s="392">
        <v>7</v>
      </c>
      <c r="O16" s="392">
        <v>2</v>
      </c>
      <c r="P16" s="392">
        <v>20</v>
      </c>
      <c r="Q16" s="392">
        <v>2</v>
      </c>
      <c r="R16" s="392">
        <v>0</v>
      </c>
      <c r="S16" s="392">
        <v>0</v>
      </c>
      <c r="T16" s="394"/>
      <c r="U16" s="394"/>
      <c r="V16" s="395" t="s">
        <v>216</v>
      </c>
      <c r="W16" s="395" t="s">
        <v>216</v>
      </c>
      <c r="X16" s="395" t="s">
        <v>216</v>
      </c>
      <c r="Y16" s="395" t="s">
        <v>216</v>
      </c>
      <c r="Z16" s="396" t="s">
        <v>216</v>
      </c>
      <c r="AA16" s="400"/>
    </row>
    <row r="17" spans="1:27" ht="19.5" customHeight="1">
      <c r="A17" s="25"/>
      <c r="B17" s="387" t="s">
        <v>62</v>
      </c>
      <c r="C17" s="388" t="s">
        <v>476</v>
      </c>
      <c r="D17" s="389" t="s">
        <v>475</v>
      </c>
      <c r="E17" s="379" t="s">
        <v>478</v>
      </c>
      <c r="F17" s="380">
        <f t="shared" si="0"/>
        <v>3566</v>
      </c>
      <c r="G17" s="401">
        <v>1742</v>
      </c>
      <c r="H17" s="392">
        <v>930</v>
      </c>
      <c r="I17" s="402">
        <v>552</v>
      </c>
      <c r="J17" s="393">
        <v>3</v>
      </c>
      <c r="K17" s="392">
        <v>5</v>
      </c>
      <c r="L17" s="392">
        <v>7</v>
      </c>
      <c r="M17" s="392">
        <v>211</v>
      </c>
      <c r="N17" s="392">
        <v>1</v>
      </c>
      <c r="O17" s="392">
        <v>0</v>
      </c>
      <c r="P17" s="392">
        <v>5</v>
      </c>
      <c r="Q17" s="392">
        <v>0</v>
      </c>
      <c r="R17" s="392">
        <v>0</v>
      </c>
      <c r="S17" s="392">
        <v>0</v>
      </c>
      <c r="T17" s="394">
        <v>0</v>
      </c>
      <c r="U17" s="394">
        <v>7</v>
      </c>
      <c r="V17" s="392">
        <v>1</v>
      </c>
      <c r="W17" s="392">
        <v>2</v>
      </c>
      <c r="X17" s="392">
        <v>86</v>
      </c>
      <c r="Y17" s="392">
        <v>1</v>
      </c>
      <c r="Z17" s="399">
        <v>13</v>
      </c>
      <c r="AA17" s="400"/>
    </row>
    <row r="18" spans="1:27" ht="19.5" customHeight="1">
      <c r="A18" s="25"/>
      <c r="B18" s="387" t="s">
        <v>63</v>
      </c>
      <c r="C18" s="388" t="s">
        <v>476</v>
      </c>
      <c r="D18" s="389" t="s">
        <v>475</v>
      </c>
      <c r="E18" s="390"/>
      <c r="F18" s="380">
        <f t="shared" si="0"/>
        <v>1389</v>
      </c>
      <c r="G18" s="391">
        <v>777</v>
      </c>
      <c r="H18" s="392">
        <v>273</v>
      </c>
      <c r="I18" s="392">
        <v>298</v>
      </c>
      <c r="J18" s="393">
        <v>13</v>
      </c>
      <c r="K18" s="392">
        <v>2</v>
      </c>
      <c r="L18" s="392">
        <v>0</v>
      </c>
      <c r="M18" s="392">
        <v>0</v>
      </c>
      <c r="N18" s="392">
        <v>0</v>
      </c>
      <c r="O18" s="392">
        <v>0</v>
      </c>
      <c r="P18" s="392">
        <v>0</v>
      </c>
      <c r="Q18" s="392">
        <v>0</v>
      </c>
      <c r="R18" s="392">
        <v>0</v>
      </c>
      <c r="S18" s="392">
        <v>0</v>
      </c>
      <c r="T18" s="394">
        <v>0</v>
      </c>
      <c r="U18" s="394">
        <v>26</v>
      </c>
      <c r="V18" s="395" t="s">
        <v>216</v>
      </c>
      <c r="W18" s="395" t="s">
        <v>216</v>
      </c>
      <c r="X18" s="395" t="s">
        <v>216</v>
      </c>
      <c r="Y18" s="395" t="s">
        <v>216</v>
      </c>
      <c r="Z18" s="396" t="s">
        <v>216</v>
      </c>
      <c r="AA18" s="400"/>
    </row>
    <row r="19" spans="1:27" ht="19.5" customHeight="1">
      <c r="A19" s="25"/>
      <c r="B19" s="387" t="s">
        <v>68</v>
      </c>
      <c r="C19" s="388" t="s">
        <v>476</v>
      </c>
      <c r="D19" s="389" t="s">
        <v>475</v>
      </c>
      <c r="E19" s="390"/>
      <c r="F19" s="380">
        <f t="shared" si="0"/>
        <v>2830</v>
      </c>
      <c r="G19" s="156">
        <v>2124</v>
      </c>
      <c r="H19" s="392">
        <v>520</v>
      </c>
      <c r="I19" s="398">
        <v>168</v>
      </c>
      <c r="J19" s="393">
        <v>2</v>
      </c>
      <c r="K19" s="392">
        <v>1</v>
      </c>
      <c r="L19" s="392">
        <v>0</v>
      </c>
      <c r="M19" s="392">
        <v>0</v>
      </c>
      <c r="N19" s="392">
        <v>0</v>
      </c>
      <c r="O19" s="392">
        <v>0</v>
      </c>
      <c r="P19" s="392">
        <v>2</v>
      </c>
      <c r="Q19" s="392">
        <v>0</v>
      </c>
      <c r="R19" s="392">
        <v>0</v>
      </c>
      <c r="S19" s="392">
        <v>0</v>
      </c>
      <c r="T19" s="394">
        <v>1</v>
      </c>
      <c r="U19" s="394">
        <v>12</v>
      </c>
      <c r="V19" s="395" t="s">
        <v>216</v>
      </c>
      <c r="W19" s="395" t="s">
        <v>216</v>
      </c>
      <c r="X19" s="395" t="s">
        <v>216</v>
      </c>
      <c r="Y19" s="395" t="s">
        <v>216</v>
      </c>
      <c r="Z19" s="396" t="s">
        <v>216</v>
      </c>
      <c r="AA19" s="400"/>
    </row>
    <row r="20" spans="1:27" ht="19.5" customHeight="1">
      <c r="A20" s="25"/>
      <c r="B20" s="387" t="s">
        <v>69</v>
      </c>
      <c r="C20" s="388" t="s">
        <v>474</v>
      </c>
      <c r="D20" s="389"/>
      <c r="E20" s="379" t="s">
        <v>478</v>
      </c>
      <c r="F20" s="380">
        <f t="shared" si="0"/>
        <v>22313</v>
      </c>
      <c r="G20" s="401">
        <v>16227</v>
      </c>
      <c r="H20" s="392">
        <v>3262</v>
      </c>
      <c r="I20" s="402">
        <v>1144</v>
      </c>
      <c r="J20" s="393">
        <v>139</v>
      </c>
      <c r="K20" s="392">
        <v>206</v>
      </c>
      <c r="L20" s="392">
        <v>173</v>
      </c>
      <c r="M20" s="392">
        <v>606</v>
      </c>
      <c r="N20" s="392">
        <v>30</v>
      </c>
      <c r="O20" s="392">
        <v>25</v>
      </c>
      <c r="P20" s="392">
        <v>184</v>
      </c>
      <c r="Q20" s="392">
        <v>15</v>
      </c>
      <c r="R20" s="392">
        <v>123</v>
      </c>
      <c r="S20" s="392">
        <v>4</v>
      </c>
      <c r="T20" s="394"/>
      <c r="U20" s="394"/>
      <c r="V20" s="392">
        <v>3</v>
      </c>
      <c r="W20" s="392">
        <v>3</v>
      </c>
      <c r="X20" s="392">
        <v>162</v>
      </c>
      <c r="Y20" s="392">
        <v>0</v>
      </c>
      <c r="Z20" s="399">
        <v>7</v>
      </c>
      <c r="AA20" s="400"/>
    </row>
    <row r="21" spans="1:27" ht="19.5" customHeight="1">
      <c r="A21" s="25"/>
      <c r="B21" s="387" t="s">
        <v>5</v>
      </c>
      <c r="C21" s="388" t="s">
        <v>479</v>
      </c>
      <c r="D21" s="389"/>
      <c r="E21" s="390"/>
      <c r="F21" s="380">
        <f t="shared" si="0"/>
        <v>5072</v>
      </c>
      <c r="G21" s="401">
        <v>3264</v>
      </c>
      <c r="H21" s="392">
        <v>1062</v>
      </c>
      <c r="I21" s="402">
        <v>335</v>
      </c>
      <c r="J21" s="393">
        <v>4</v>
      </c>
      <c r="K21" s="392">
        <v>10</v>
      </c>
      <c r="L21" s="392">
        <v>112</v>
      </c>
      <c r="M21" s="392">
        <v>233</v>
      </c>
      <c r="N21" s="392">
        <v>12</v>
      </c>
      <c r="O21" s="392">
        <v>4</v>
      </c>
      <c r="P21" s="392">
        <v>28</v>
      </c>
      <c r="Q21" s="392">
        <v>3</v>
      </c>
      <c r="R21" s="392">
        <v>3</v>
      </c>
      <c r="S21" s="392">
        <v>2</v>
      </c>
      <c r="T21" s="394"/>
      <c r="U21" s="394"/>
      <c r="V21" s="395" t="s">
        <v>216</v>
      </c>
      <c r="W21" s="395" t="s">
        <v>216</v>
      </c>
      <c r="X21" s="395" t="s">
        <v>216</v>
      </c>
      <c r="Y21" s="395" t="s">
        <v>216</v>
      </c>
      <c r="Z21" s="396" t="s">
        <v>216</v>
      </c>
      <c r="AA21" s="400"/>
    </row>
    <row r="22" spans="1:27" ht="19.5" customHeight="1">
      <c r="A22" s="25" t="s">
        <v>238</v>
      </c>
      <c r="B22" s="387" t="s">
        <v>6</v>
      </c>
      <c r="C22" s="388" t="s">
        <v>479</v>
      </c>
      <c r="D22" s="389" t="s">
        <v>475</v>
      </c>
      <c r="E22" s="390"/>
      <c r="F22" s="380">
        <f t="shared" si="0"/>
        <v>21272</v>
      </c>
      <c r="G22" s="391">
        <v>17460</v>
      </c>
      <c r="H22" s="392">
        <v>2337</v>
      </c>
      <c r="I22" s="392">
        <v>929</v>
      </c>
      <c r="J22" s="393">
        <v>57</v>
      </c>
      <c r="K22" s="392">
        <v>6</v>
      </c>
      <c r="L22" s="392">
        <v>27</v>
      </c>
      <c r="M22" s="392">
        <v>359</v>
      </c>
      <c r="N22" s="392">
        <v>11</v>
      </c>
      <c r="O22" s="392">
        <v>8</v>
      </c>
      <c r="P22" s="392">
        <v>12</v>
      </c>
      <c r="Q22" s="392">
        <v>25</v>
      </c>
      <c r="R22" s="392">
        <v>8</v>
      </c>
      <c r="S22" s="392">
        <v>3</v>
      </c>
      <c r="T22" s="394">
        <v>0</v>
      </c>
      <c r="U22" s="394">
        <v>30</v>
      </c>
      <c r="V22" s="395" t="s">
        <v>216</v>
      </c>
      <c r="W22" s="395" t="s">
        <v>216</v>
      </c>
      <c r="X22" s="395" t="s">
        <v>216</v>
      </c>
      <c r="Y22" s="395" t="s">
        <v>216</v>
      </c>
      <c r="Z22" s="396" t="s">
        <v>216</v>
      </c>
      <c r="AA22" s="400"/>
    </row>
    <row r="23" spans="1:27" ht="19.5" customHeight="1">
      <c r="A23" s="25"/>
      <c r="B23" s="387" t="s">
        <v>71</v>
      </c>
      <c r="C23" s="388" t="s">
        <v>477</v>
      </c>
      <c r="D23" s="389"/>
      <c r="E23" s="379"/>
      <c r="F23" s="380">
        <f t="shared" si="0"/>
        <v>16707</v>
      </c>
      <c r="G23" s="391">
        <v>12533</v>
      </c>
      <c r="H23" s="392">
        <v>2880</v>
      </c>
      <c r="I23" s="392">
        <v>503</v>
      </c>
      <c r="J23" s="393">
        <v>0</v>
      </c>
      <c r="K23" s="392">
        <v>7</v>
      </c>
      <c r="L23" s="392">
        <v>59</v>
      </c>
      <c r="M23" s="392">
        <v>511</v>
      </c>
      <c r="N23" s="392">
        <v>20</v>
      </c>
      <c r="O23" s="392">
        <v>21</v>
      </c>
      <c r="P23" s="392">
        <v>144</v>
      </c>
      <c r="Q23" s="392">
        <v>14</v>
      </c>
      <c r="R23" s="392">
        <v>6</v>
      </c>
      <c r="S23" s="392">
        <v>9</v>
      </c>
      <c r="T23" s="394"/>
      <c r="U23" s="394"/>
      <c r="V23" s="395" t="s">
        <v>216</v>
      </c>
      <c r="W23" s="395" t="s">
        <v>216</v>
      </c>
      <c r="X23" s="395" t="s">
        <v>216</v>
      </c>
      <c r="Y23" s="395" t="s">
        <v>216</v>
      </c>
      <c r="Z23" s="396" t="s">
        <v>216</v>
      </c>
      <c r="AA23" s="400"/>
    </row>
    <row r="24" spans="1:27" ht="19.5" customHeight="1">
      <c r="A24" s="25"/>
      <c r="B24" s="387" t="s">
        <v>7</v>
      </c>
      <c r="C24" s="388" t="s">
        <v>480</v>
      </c>
      <c r="D24" s="389" t="s">
        <v>475</v>
      </c>
      <c r="E24" s="379"/>
      <c r="F24" s="380">
        <f t="shared" si="0"/>
        <v>16976</v>
      </c>
      <c r="G24" s="156">
        <v>11987</v>
      </c>
      <c r="H24" s="392">
        <v>2553</v>
      </c>
      <c r="I24" s="398">
        <v>647</v>
      </c>
      <c r="J24" s="393">
        <v>44</v>
      </c>
      <c r="K24" s="392">
        <v>3</v>
      </c>
      <c r="L24" s="392">
        <v>106</v>
      </c>
      <c r="M24" s="392">
        <v>1297</v>
      </c>
      <c r="N24" s="392">
        <v>28</v>
      </c>
      <c r="O24" s="392">
        <v>27</v>
      </c>
      <c r="P24" s="392">
        <v>208</v>
      </c>
      <c r="Q24" s="392">
        <v>35</v>
      </c>
      <c r="R24" s="392">
        <v>26</v>
      </c>
      <c r="S24" s="392">
        <v>10</v>
      </c>
      <c r="T24" s="394">
        <v>0</v>
      </c>
      <c r="U24" s="394">
        <v>5</v>
      </c>
      <c r="V24" s="395" t="s">
        <v>216</v>
      </c>
      <c r="W24" s="395" t="s">
        <v>216</v>
      </c>
      <c r="X24" s="395" t="s">
        <v>216</v>
      </c>
      <c r="Y24" s="395" t="s">
        <v>216</v>
      </c>
      <c r="Z24" s="396" t="s">
        <v>216</v>
      </c>
      <c r="AA24" s="400"/>
    </row>
    <row r="25" spans="1:27" ht="19.5" customHeight="1">
      <c r="A25" s="25"/>
      <c r="B25" s="387" t="s">
        <v>64</v>
      </c>
      <c r="C25" s="388" t="s">
        <v>479</v>
      </c>
      <c r="D25" s="389" t="s">
        <v>475</v>
      </c>
      <c r="E25" s="390"/>
      <c r="F25" s="380">
        <f t="shared" si="0"/>
        <v>21427</v>
      </c>
      <c r="G25" s="391">
        <v>16478</v>
      </c>
      <c r="H25" s="392">
        <v>3059</v>
      </c>
      <c r="I25" s="392">
        <v>524</v>
      </c>
      <c r="J25" s="393">
        <v>56</v>
      </c>
      <c r="K25" s="392">
        <v>41</v>
      </c>
      <c r="L25" s="392">
        <v>514</v>
      </c>
      <c r="M25" s="392">
        <v>532</v>
      </c>
      <c r="N25" s="392">
        <v>28</v>
      </c>
      <c r="O25" s="392">
        <v>12</v>
      </c>
      <c r="P25" s="392">
        <v>103</v>
      </c>
      <c r="Q25" s="392">
        <v>17</v>
      </c>
      <c r="R25" s="392">
        <v>40</v>
      </c>
      <c r="S25" s="392">
        <v>0</v>
      </c>
      <c r="T25" s="394">
        <v>0</v>
      </c>
      <c r="U25" s="394">
        <v>23</v>
      </c>
      <c r="V25" s="395" t="s">
        <v>216</v>
      </c>
      <c r="W25" s="395" t="s">
        <v>216</v>
      </c>
      <c r="X25" s="395" t="s">
        <v>216</v>
      </c>
      <c r="Y25" s="395" t="s">
        <v>216</v>
      </c>
      <c r="Z25" s="396" t="s">
        <v>216</v>
      </c>
      <c r="AA25" s="400"/>
    </row>
    <row r="26" spans="1:27" ht="19.5" customHeight="1" thickBot="1">
      <c r="A26" s="132"/>
      <c r="B26" s="95" t="s">
        <v>73</v>
      </c>
      <c r="C26" s="403" t="s">
        <v>477</v>
      </c>
      <c r="D26" s="389" t="s">
        <v>475</v>
      </c>
      <c r="E26" s="404"/>
      <c r="F26" s="405">
        <f t="shared" si="0"/>
        <v>5764</v>
      </c>
      <c r="G26" s="156">
        <v>4403</v>
      </c>
      <c r="H26" s="406">
        <v>748</v>
      </c>
      <c r="I26" s="407">
        <v>169</v>
      </c>
      <c r="J26" s="408">
        <v>59</v>
      </c>
      <c r="K26" s="406">
        <v>23</v>
      </c>
      <c r="L26" s="406">
        <v>27</v>
      </c>
      <c r="M26" s="406">
        <v>214</v>
      </c>
      <c r="N26" s="406">
        <v>6</v>
      </c>
      <c r="O26" s="406">
        <v>10</v>
      </c>
      <c r="P26" s="406">
        <v>40</v>
      </c>
      <c r="Q26" s="406">
        <v>23</v>
      </c>
      <c r="R26" s="406">
        <v>11</v>
      </c>
      <c r="S26" s="406">
        <v>4</v>
      </c>
      <c r="T26" s="409">
        <v>0</v>
      </c>
      <c r="U26" s="409">
        <v>27</v>
      </c>
      <c r="V26" s="410" t="s">
        <v>216</v>
      </c>
      <c r="W26" s="410" t="s">
        <v>216</v>
      </c>
      <c r="X26" s="410" t="s">
        <v>216</v>
      </c>
      <c r="Y26" s="410" t="s">
        <v>216</v>
      </c>
      <c r="Z26" s="411" t="s">
        <v>216</v>
      </c>
      <c r="AA26" s="400"/>
    </row>
    <row r="27" spans="1:27" ht="19.5" customHeight="1">
      <c r="A27" s="19"/>
      <c r="B27" s="783" t="s">
        <v>303</v>
      </c>
      <c r="C27" s="783"/>
      <c r="D27" s="783"/>
      <c r="E27" s="783"/>
      <c r="F27" s="380">
        <f t="shared" si="0"/>
        <v>10690</v>
      </c>
      <c r="G27" s="412">
        <v>8853</v>
      </c>
      <c r="H27" s="413">
        <v>173</v>
      </c>
      <c r="I27" s="414">
        <v>551</v>
      </c>
      <c r="J27" s="415">
        <v>76</v>
      </c>
      <c r="K27" s="413">
        <v>27</v>
      </c>
      <c r="L27" s="413">
        <v>108</v>
      </c>
      <c r="M27" s="413">
        <v>755</v>
      </c>
      <c r="N27" s="413">
        <v>31</v>
      </c>
      <c r="O27" s="413">
        <v>2</v>
      </c>
      <c r="P27" s="413">
        <v>65</v>
      </c>
      <c r="Q27" s="413">
        <v>18</v>
      </c>
      <c r="R27" s="413">
        <v>7</v>
      </c>
      <c r="S27" s="413">
        <v>7</v>
      </c>
      <c r="T27" s="413">
        <v>0</v>
      </c>
      <c r="U27" s="413">
        <v>6</v>
      </c>
      <c r="V27" s="413">
        <v>0</v>
      </c>
      <c r="W27" s="413">
        <v>1</v>
      </c>
      <c r="X27" s="413">
        <v>3</v>
      </c>
      <c r="Y27" s="413">
        <v>0</v>
      </c>
      <c r="Z27" s="416">
        <v>7</v>
      </c>
      <c r="AA27" s="400"/>
    </row>
    <row r="28" spans="1:27" ht="19.5" customHeight="1">
      <c r="A28" s="19"/>
      <c r="B28" s="786" t="s">
        <v>304</v>
      </c>
      <c r="C28" s="786"/>
      <c r="D28" s="786"/>
      <c r="E28" s="786"/>
      <c r="F28" s="380">
        <f t="shared" si="0"/>
        <v>17309</v>
      </c>
      <c r="G28" s="401">
        <v>15627</v>
      </c>
      <c r="H28" s="392">
        <v>83</v>
      </c>
      <c r="I28" s="402">
        <v>323</v>
      </c>
      <c r="J28" s="393">
        <v>34</v>
      </c>
      <c r="K28" s="392">
        <v>31</v>
      </c>
      <c r="L28" s="392">
        <v>175</v>
      </c>
      <c r="M28" s="392">
        <v>805</v>
      </c>
      <c r="N28" s="392">
        <v>33</v>
      </c>
      <c r="O28" s="392">
        <v>21</v>
      </c>
      <c r="P28" s="392">
        <v>95</v>
      </c>
      <c r="Q28" s="392">
        <v>37</v>
      </c>
      <c r="R28" s="392">
        <v>9</v>
      </c>
      <c r="S28" s="392">
        <v>4</v>
      </c>
      <c r="T28" s="392">
        <v>1</v>
      </c>
      <c r="U28" s="392">
        <v>16</v>
      </c>
      <c r="V28" s="392">
        <v>2</v>
      </c>
      <c r="W28" s="392">
        <v>1</v>
      </c>
      <c r="X28" s="392">
        <v>7</v>
      </c>
      <c r="Y28" s="392">
        <v>0</v>
      </c>
      <c r="Z28" s="399">
        <v>5</v>
      </c>
      <c r="AA28" s="400"/>
    </row>
    <row r="29" spans="1:27" ht="19.5" customHeight="1">
      <c r="A29" s="19"/>
      <c r="B29" s="786" t="s">
        <v>305</v>
      </c>
      <c r="C29" s="786"/>
      <c r="D29" s="786"/>
      <c r="E29" s="786"/>
      <c r="F29" s="380">
        <f t="shared" si="0"/>
        <v>13023</v>
      </c>
      <c r="G29" s="391">
        <v>11570</v>
      </c>
      <c r="H29" s="392">
        <v>25</v>
      </c>
      <c r="I29" s="392">
        <v>272</v>
      </c>
      <c r="J29" s="393">
        <v>14</v>
      </c>
      <c r="K29" s="392">
        <v>100</v>
      </c>
      <c r="L29" s="392">
        <v>191</v>
      </c>
      <c r="M29" s="392">
        <v>514</v>
      </c>
      <c r="N29" s="392">
        <v>27</v>
      </c>
      <c r="O29" s="392">
        <v>21</v>
      </c>
      <c r="P29" s="392">
        <v>197</v>
      </c>
      <c r="Q29" s="392">
        <v>25</v>
      </c>
      <c r="R29" s="392">
        <v>34</v>
      </c>
      <c r="S29" s="392">
        <v>6</v>
      </c>
      <c r="T29" s="392">
        <v>0</v>
      </c>
      <c r="U29" s="392">
        <v>17</v>
      </c>
      <c r="V29" s="392">
        <v>1</v>
      </c>
      <c r="W29" s="392">
        <v>0</v>
      </c>
      <c r="X29" s="392">
        <v>8</v>
      </c>
      <c r="Y29" s="392">
        <v>0</v>
      </c>
      <c r="Z29" s="399">
        <v>1</v>
      </c>
      <c r="AA29" s="417"/>
    </row>
    <row r="30" spans="1:27" ht="19.5" customHeight="1">
      <c r="A30" s="19" t="s">
        <v>239</v>
      </c>
      <c r="B30" s="786" t="s">
        <v>394</v>
      </c>
      <c r="C30" s="786"/>
      <c r="D30" s="786"/>
      <c r="E30" s="786"/>
      <c r="F30" s="380">
        <f t="shared" si="0"/>
        <v>16262</v>
      </c>
      <c r="G30" s="156">
        <v>13722</v>
      </c>
      <c r="H30" s="392">
        <v>34</v>
      </c>
      <c r="I30" s="398">
        <v>992</v>
      </c>
      <c r="J30" s="393">
        <v>47</v>
      </c>
      <c r="K30" s="392">
        <v>73</v>
      </c>
      <c r="L30" s="392">
        <v>156</v>
      </c>
      <c r="M30" s="392">
        <v>544</v>
      </c>
      <c r="N30" s="392">
        <v>26</v>
      </c>
      <c r="O30" s="392">
        <v>38</v>
      </c>
      <c r="P30" s="392">
        <v>340</v>
      </c>
      <c r="Q30" s="392">
        <v>34</v>
      </c>
      <c r="R30" s="392">
        <v>191</v>
      </c>
      <c r="S30" s="392">
        <v>6</v>
      </c>
      <c r="T30" s="392">
        <v>0</v>
      </c>
      <c r="U30" s="392">
        <v>28</v>
      </c>
      <c r="V30" s="392">
        <v>0</v>
      </c>
      <c r="W30" s="392">
        <v>2</v>
      </c>
      <c r="X30" s="392">
        <v>28</v>
      </c>
      <c r="Y30" s="392">
        <v>0</v>
      </c>
      <c r="Z30" s="399">
        <v>1</v>
      </c>
      <c r="AA30" s="417"/>
    </row>
    <row r="31" spans="1:27" ht="19.5" customHeight="1">
      <c r="A31" s="19"/>
      <c r="B31" s="786" t="s">
        <v>395</v>
      </c>
      <c r="C31" s="786"/>
      <c r="D31" s="786"/>
      <c r="E31" s="786"/>
      <c r="F31" s="380">
        <f t="shared" si="0"/>
        <v>12253</v>
      </c>
      <c r="G31" s="401">
        <v>9439</v>
      </c>
      <c r="H31" s="392">
        <v>45</v>
      </c>
      <c r="I31" s="402">
        <v>1837</v>
      </c>
      <c r="J31" s="393">
        <v>50</v>
      </c>
      <c r="K31" s="399">
        <v>32</v>
      </c>
      <c r="L31" s="392">
        <v>82</v>
      </c>
      <c r="M31" s="393">
        <v>329</v>
      </c>
      <c r="N31" s="392">
        <v>12</v>
      </c>
      <c r="O31" s="392">
        <v>27</v>
      </c>
      <c r="P31" s="392">
        <v>196</v>
      </c>
      <c r="Q31" s="392">
        <v>24</v>
      </c>
      <c r="R31" s="392">
        <v>130</v>
      </c>
      <c r="S31" s="392">
        <v>1</v>
      </c>
      <c r="T31" s="392">
        <v>0</v>
      </c>
      <c r="U31" s="392">
        <v>28</v>
      </c>
      <c r="V31" s="392">
        <v>0</v>
      </c>
      <c r="W31" s="392">
        <v>0</v>
      </c>
      <c r="X31" s="392">
        <v>21</v>
      </c>
      <c r="Y31" s="392">
        <v>0</v>
      </c>
      <c r="Z31" s="399">
        <v>0</v>
      </c>
      <c r="AA31" s="417"/>
    </row>
    <row r="32" spans="1:27" ht="19.5" customHeight="1">
      <c r="A32" s="19"/>
      <c r="B32" s="786" t="s">
        <v>396</v>
      </c>
      <c r="C32" s="786"/>
      <c r="D32" s="786"/>
      <c r="E32" s="786"/>
      <c r="F32" s="380">
        <f t="shared" si="0"/>
        <v>13771</v>
      </c>
      <c r="G32" s="401">
        <v>10924</v>
      </c>
      <c r="H32" s="392">
        <v>93</v>
      </c>
      <c r="I32" s="402">
        <v>1803</v>
      </c>
      <c r="J32" s="393">
        <v>87</v>
      </c>
      <c r="K32" s="399">
        <v>38</v>
      </c>
      <c r="L32" s="392">
        <v>106</v>
      </c>
      <c r="M32" s="393">
        <v>338</v>
      </c>
      <c r="N32" s="392">
        <v>19</v>
      </c>
      <c r="O32" s="392">
        <v>24</v>
      </c>
      <c r="P32" s="392">
        <v>148</v>
      </c>
      <c r="Q32" s="392">
        <v>22</v>
      </c>
      <c r="R32" s="392">
        <v>98</v>
      </c>
      <c r="S32" s="392">
        <v>4</v>
      </c>
      <c r="T32" s="392">
        <v>0</v>
      </c>
      <c r="U32" s="392">
        <v>37</v>
      </c>
      <c r="V32" s="392">
        <v>0</v>
      </c>
      <c r="W32" s="392">
        <v>1</v>
      </c>
      <c r="X32" s="392">
        <v>29</v>
      </c>
      <c r="Y32" s="392">
        <v>0</v>
      </c>
      <c r="Z32" s="399">
        <v>0</v>
      </c>
      <c r="AA32" s="417"/>
    </row>
    <row r="33" spans="1:44" ht="19.5" customHeight="1">
      <c r="A33" s="19"/>
      <c r="B33" s="787" t="s">
        <v>397</v>
      </c>
      <c r="C33" s="787"/>
      <c r="D33" s="787"/>
      <c r="E33" s="787"/>
      <c r="F33" s="380">
        <f t="shared" si="0"/>
        <v>18624</v>
      </c>
      <c r="G33" s="391">
        <v>15752</v>
      </c>
      <c r="H33" s="392">
        <v>851</v>
      </c>
      <c r="I33" s="392">
        <v>936</v>
      </c>
      <c r="J33" s="393">
        <v>156</v>
      </c>
      <c r="K33" s="399">
        <v>27</v>
      </c>
      <c r="L33" s="392">
        <v>162</v>
      </c>
      <c r="M33" s="393">
        <v>472</v>
      </c>
      <c r="N33" s="392">
        <v>13</v>
      </c>
      <c r="O33" s="392">
        <v>19</v>
      </c>
      <c r="P33" s="392">
        <v>89</v>
      </c>
      <c r="Q33" s="392">
        <v>26</v>
      </c>
      <c r="R33" s="392">
        <v>44</v>
      </c>
      <c r="S33" s="392">
        <v>4</v>
      </c>
      <c r="T33" s="392">
        <v>0</v>
      </c>
      <c r="U33" s="392">
        <v>28</v>
      </c>
      <c r="V33" s="392">
        <v>2</v>
      </c>
      <c r="W33" s="392">
        <v>0</v>
      </c>
      <c r="X33" s="392">
        <v>43</v>
      </c>
      <c r="Y33" s="392">
        <v>0</v>
      </c>
      <c r="Z33" s="399">
        <v>0</v>
      </c>
      <c r="AA33" s="417"/>
    </row>
    <row r="34" spans="1:44" ht="19.5" customHeight="1">
      <c r="A34" s="19"/>
      <c r="B34" s="788" t="s">
        <v>398</v>
      </c>
      <c r="C34" s="788"/>
      <c r="D34" s="788"/>
      <c r="E34" s="788"/>
      <c r="F34" s="380">
        <f t="shared" si="0"/>
        <v>28660</v>
      </c>
      <c r="G34" s="391">
        <v>18632</v>
      </c>
      <c r="H34" s="392">
        <v>8840</v>
      </c>
      <c r="I34" s="392">
        <v>424</v>
      </c>
      <c r="J34" s="393">
        <v>60</v>
      </c>
      <c r="K34" s="399">
        <v>35</v>
      </c>
      <c r="L34" s="392">
        <v>131</v>
      </c>
      <c r="M34" s="393">
        <v>371</v>
      </c>
      <c r="N34" s="392">
        <v>25</v>
      </c>
      <c r="O34" s="392">
        <v>4</v>
      </c>
      <c r="P34" s="392">
        <v>55</v>
      </c>
      <c r="Q34" s="392">
        <v>15</v>
      </c>
      <c r="R34" s="392">
        <v>7</v>
      </c>
      <c r="S34" s="392">
        <v>3</v>
      </c>
      <c r="T34" s="392">
        <v>0</v>
      </c>
      <c r="U34" s="392">
        <v>15</v>
      </c>
      <c r="V34" s="392">
        <v>0</v>
      </c>
      <c r="W34" s="392">
        <v>0</v>
      </c>
      <c r="X34" s="392">
        <v>43</v>
      </c>
      <c r="Y34" s="392">
        <v>0</v>
      </c>
      <c r="Z34" s="399">
        <v>0</v>
      </c>
      <c r="AA34" s="417"/>
    </row>
    <row r="35" spans="1:44" ht="19.5" customHeight="1">
      <c r="A35" s="19" t="s">
        <v>238</v>
      </c>
      <c r="B35" s="786" t="s">
        <v>399</v>
      </c>
      <c r="C35" s="786"/>
      <c r="D35" s="786"/>
      <c r="E35" s="786"/>
      <c r="F35" s="380">
        <f t="shared" si="0"/>
        <v>23968</v>
      </c>
      <c r="G35" s="156">
        <v>15603</v>
      </c>
      <c r="H35" s="392">
        <v>7208</v>
      </c>
      <c r="I35" s="398">
        <v>243</v>
      </c>
      <c r="J35" s="393">
        <v>50</v>
      </c>
      <c r="K35" s="399">
        <v>29</v>
      </c>
      <c r="L35" s="392">
        <v>148</v>
      </c>
      <c r="M35" s="393">
        <v>564</v>
      </c>
      <c r="N35" s="392">
        <v>21</v>
      </c>
      <c r="O35" s="392">
        <v>1</v>
      </c>
      <c r="P35" s="392">
        <v>31</v>
      </c>
      <c r="Q35" s="392">
        <v>14</v>
      </c>
      <c r="R35" s="392">
        <v>4</v>
      </c>
      <c r="S35" s="392">
        <v>10</v>
      </c>
      <c r="T35" s="392">
        <v>0</v>
      </c>
      <c r="U35" s="392">
        <v>12</v>
      </c>
      <c r="V35" s="392">
        <v>0</v>
      </c>
      <c r="W35" s="392">
        <v>0</v>
      </c>
      <c r="X35" s="392">
        <v>30</v>
      </c>
      <c r="Y35" s="392">
        <v>0</v>
      </c>
      <c r="Z35" s="399">
        <v>0</v>
      </c>
      <c r="AA35" s="417"/>
    </row>
    <row r="36" spans="1:44" ht="19.5" customHeight="1">
      <c r="A36" s="19"/>
      <c r="B36" s="786" t="s">
        <v>349</v>
      </c>
      <c r="C36" s="786"/>
      <c r="D36" s="786"/>
      <c r="E36" s="786"/>
      <c r="F36" s="380">
        <f t="shared" si="0"/>
        <v>20205</v>
      </c>
      <c r="G36" s="401">
        <v>14709</v>
      </c>
      <c r="H36" s="392">
        <v>4160</v>
      </c>
      <c r="I36" s="402">
        <v>382</v>
      </c>
      <c r="J36" s="393">
        <v>75</v>
      </c>
      <c r="K36" s="399">
        <v>15</v>
      </c>
      <c r="L36" s="392">
        <v>133</v>
      </c>
      <c r="M36" s="393">
        <v>646</v>
      </c>
      <c r="N36" s="392">
        <v>26</v>
      </c>
      <c r="O36" s="392">
        <v>0</v>
      </c>
      <c r="P36" s="392">
        <v>11</v>
      </c>
      <c r="Q36" s="392">
        <v>20</v>
      </c>
      <c r="R36" s="392">
        <v>0</v>
      </c>
      <c r="S36" s="392">
        <v>0</v>
      </c>
      <c r="T36" s="392">
        <v>0</v>
      </c>
      <c r="U36" s="392">
        <v>3</v>
      </c>
      <c r="V36" s="392">
        <v>0</v>
      </c>
      <c r="W36" s="392">
        <v>1</v>
      </c>
      <c r="X36" s="392">
        <v>23</v>
      </c>
      <c r="Y36" s="392">
        <v>1</v>
      </c>
      <c r="Z36" s="399">
        <v>0</v>
      </c>
      <c r="AA36" s="417"/>
    </row>
    <row r="37" spans="1:44" ht="19.5" customHeight="1">
      <c r="A37" s="19"/>
      <c r="B37" s="787" t="s">
        <v>400</v>
      </c>
      <c r="C37" s="787"/>
      <c r="D37" s="787"/>
      <c r="E37" s="787"/>
      <c r="F37" s="380">
        <f t="shared" si="0"/>
        <v>25161</v>
      </c>
      <c r="G37" s="391">
        <v>17011</v>
      </c>
      <c r="H37" s="392">
        <v>6869</v>
      </c>
      <c r="I37" s="392">
        <v>306</v>
      </c>
      <c r="J37" s="393">
        <v>84</v>
      </c>
      <c r="K37" s="399">
        <v>13</v>
      </c>
      <c r="L37" s="392">
        <v>109</v>
      </c>
      <c r="M37" s="393">
        <v>702</v>
      </c>
      <c r="N37" s="392">
        <v>14</v>
      </c>
      <c r="O37" s="392">
        <v>3</v>
      </c>
      <c r="P37" s="392">
        <v>7</v>
      </c>
      <c r="Q37" s="392">
        <v>16</v>
      </c>
      <c r="R37" s="392">
        <v>1</v>
      </c>
      <c r="S37" s="392">
        <v>2</v>
      </c>
      <c r="T37" s="392">
        <v>0</v>
      </c>
      <c r="U37" s="392">
        <v>11</v>
      </c>
      <c r="V37" s="392">
        <v>0</v>
      </c>
      <c r="W37" s="392">
        <v>0</v>
      </c>
      <c r="X37" s="392">
        <v>10</v>
      </c>
      <c r="Y37" s="392">
        <v>0</v>
      </c>
      <c r="Z37" s="399">
        <v>3</v>
      </c>
      <c r="AA37" s="417"/>
    </row>
    <row r="38" spans="1:44" ht="19.5" customHeight="1" thickBot="1">
      <c r="A38" s="95"/>
      <c r="B38" s="789" t="s">
        <v>481</v>
      </c>
      <c r="C38" s="789"/>
      <c r="D38" s="789"/>
      <c r="E38" s="789"/>
      <c r="F38" s="405">
        <f t="shared" si="0"/>
        <v>13801</v>
      </c>
      <c r="G38" s="158">
        <v>11477</v>
      </c>
      <c r="H38" s="406">
        <v>1481</v>
      </c>
      <c r="I38" s="407">
        <v>122</v>
      </c>
      <c r="J38" s="408">
        <v>40</v>
      </c>
      <c r="K38" s="418">
        <v>19</v>
      </c>
      <c r="L38" s="406">
        <v>107</v>
      </c>
      <c r="M38" s="408">
        <v>497</v>
      </c>
      <c r="N38" s="406">
        <v>9</v>
      </c>
      <c r="O38" s="406">
        <v>0</v>
      </c>
      <c r="P38" s="406">
        <v>8</v>
      </c>
      <c r="Q38" s="406">
        <v>14</v>
      </c>
      <c r="R38" s="406">
        <v>0</v>
      </c>
      <c r="S38" s="406">
        <v>2</v>
      </c>
      <c r="T38" s="406">
        <v>0</v>
      </c>
      <c r="U38" s="406">
        <v>8</v>
      </c>
      <c r="V38" s="406">
        <v>0</v>
      </c>
      <c r="W38" s="406">
        <v>0</v>
      </c>
      <c r="X38" s="406">
        <v>14</v>
      </c>
      <c r="Y38" s="406">
        <v>0</v>
      </c>
      <c r="Z38" s="418">
        <v>3</v>
      </c>
      <c r="AA38" s="417"/>
    </row>
    <row r="39" spans="1:44" ht="19.5" customHeight="1">
      <c r="A39" s="419"/>
      <c r="B39" s="783" t="s">
        <v>559</v>
      </c>
      <c r="C39" s="783"/>
      <c r="D39" s="783"/>
      <c r="E39" s="783"/>
      <c r="F39" s="771">
        <f>SUM(G39:Z40)</f>
        <v>10506</v>
      </c>
      <c r="G39" s="773">
        <v>8998</v>
      </c>
      <c r="H39" s="413">
        <v>127</v>
      </c>
      <c r="I39" s="413">
        <v>108</v>
      </c>
      <c r="J39" s="415">
        <v>149</v>
      </c>
      <c r="K39" s="416">
        <v>4</v>
      </c>
      <c r="L39" s="413">
        <v>1</v>
      </c>
      <c r="M39" s="415">
        <v>93</v>
      </c>
      <c r="N39" s="413">
        <v>3</v>
      </c>
      <c r="O39" s="413">
        <v>5</v>
      </c>
      <c r="P39" s="413">
        <v>2</v>
      </c>
      <c r="Q39" s="413">
        <v>7</v>
      </c>
      <c r="R39" s="413">
        <v>4</v>
      </c>
      <c r="S39" s="413">
        <v>0</v>
      </c>
      <c r="T39" s="413">
        <v>0</v>
      </c>
      <c r="U39" s="413">
        <v>1</v>
      </c>
      <c r="V39" s="413">
        <v>1</v>
      </c>
      <c r="W39" s="413">
        <v>0</v>
      </c>
      <c r="X39" s="413">
        <v>0</v>
      </c>
      <c r="Y39" s="413">
        <v>0</v>
      </c>
      <c r="Z39" s="416">
        <v>0</v>
      </c>
      <c r="AC39" s="420"/>
      <c r="AD39" s="420"/>
      <c r="AE39" s="420"/>
      <c r="AF39" s="420"/>
      <c r="AG39" s="420"/>
      <c r="AH39" s="420"/>
      <c r="AI39" s="420"/>
      <c r="AJ39" s="420"/>
      <c r="AK39" s="420"/>
      <c r="AL39" s="420"/>
      <c r="AM39" s="420"/>
      <c r="AN39" s="420"/>
      <c r="AO39" s="420"/>
      <c r="AP39" s="421"/>
      <c r="AQ39" s="421"/>
      <c r="AR39" s="400"/>
    </row>
    <row r="40" spans="1:44" ht="19.5" customHeight="1">
      <c r="A40" s="3"/>
      <c r="B40" s="788" t="s">
        <v>560</v>
      </c>
      <c r="C40" s="788"/>
      <c r="D40" s="788"/>
      <c r="E40" s="788"/>
      <c r="F40" s="772"/>
      <c r="G40" s="774"/>
      <c r="H40" s="392">
        <v>256</v>
      </c>
      <c r="I40" s="422">
        <v>153</v>
      </c>
      <c r="J40" s="393">
        <v>102</v>
      </c>
      <c r="K40" s="399">
        <v>22</v>
      </c>
      <c r="L40" s="392">
        <v>13</v>
      </c>
      <c r="M40" s="393">
        <v>322</v>
      </c>
      <c r="N40" s="392">
        <v>7</v>
      </c>
      <c r="O40" s="392">
        <v>14</v>
      </c>
      <c r="P40" s="392">
        <v>11</v>
      </c>
      <c r="Q40" s="392">
        <v>54</v>
      </c>
      <c r="R40" s="392">
        <v>48</v>
      </c>
      <c r="S40" s="392">
        <v>0</v>
      </c>
      <c r="T40" s="392">
        <v>0</v>
      </c>
      <c r="U40" s="392">
        <v>0</v>
      </c>
      <c r="V40" s="392">
        <v>0</v>
      </c>
      <c r="W40" s="392">
        <v>0</v>
      </c>
      <c r="X40" s="392">
        <v>1</v>
      </c>
      <c r="Y40" s="392">
        <v>0</v>
      </c>
      <c r="Z40" s="399">
        <v>0</v>
      </c>
      <c r="AB40" s="420"/>
      <c r="AC40" s="420"/>
      <c r="AD40" s="420"/>
      <c r="AE40" s="420"/>
      <c r="AF40" s="420"/>
      <c r="AG40" s="420"/>
      <c r="AH40" s="420"/>
      <c r="AI40" s="420"/>
      <c r="AJ40" s="420"/>
      <c r="AK40" s="420"/>
      <c r="AL40" s="420"/>
      <c r="AM40" s="420"/>
      <c r="AN40" s="420"/>
      <c r="AO40" s="420"/>
      <c r="AP40" s="421"/>
      <c r="AQ40" s="421"/>
      <c r="AR40" s="400"/>
    </row>
    <row r="41" spans="1:44" ht="19.5" customHeight="1">
      <c r="A41" s="242"/>
      <c r="B41" s="786" t="s">
        <v>561</v>
      </c>
      <c r="C41" s="786"/>
      <c r="D41" s="786"/>
      <c r="E41" s="786"/>
      <c r="F41" s="775">
        <f>SUM(G41:Z44)</f>
        <v>60206</v>
      </c>
      <c r="G41" s="777">
        <v>50018</v>
      </c>
      <c r="H41" s="392">
        <v>941</v>
      </c>
      <c r="I41" s="422">
        <v>248</v>
      </c>
      <c r="J41" s="393">
        <v>243</v>
      </c>
      <c r="K41" s="399">
        <v>121</v>
      </c>
      <c r="L41" s="392">
        <v>74</v>
      </c>
      <c r="M41" s="393">
        <v>792</v>
      </c>
      <c r="N41" s="392">
        <v>16</v>
      </c>
      <c r="O41" s="392">
        <v>54</v>
      </c>
      <c r="P41" s="392">
        <v>60</v>
      </c>
      <c r="Q41" s="392">
        <v>158</v>
      </c>
      <c r="R41" s="392">
        <v>148</v>
      </c>
      <c r="S41" s="392">
        <v>0</v>
      </c>
      <c r="T41" s="392">
        <v>0</v>
      </c>
      <c r="U41" s="392">
        <v>5</v>
      </c>
      <c r="V41" s="392">
        <v>0</v>
      </c>
      <c r="W41" s="392">
        <v>0</v>
      </c>
      <c r="X41" s="392">
        <v>6</v>
      </c>
      <c r="Y41" s="392">
        <v>0</v>
      </c>
      <c r="Z41" s="399">
        <v>0</v>
      </c>
      <c r="AA41" s="400"/>
      <c r="AB41" s="420"/>
      <c r="AC41" s="420"/>
      <c r="AD41" s="420"/>
      <c r="AE41" s="420"/>
      <c r="AF41" s="420"/>
      <c r="AG41" s="420"/>
      <c r="AH41" s="420"/>
      <c r="AI41" s="420"/>
      <c r="AJ41" s="420"/>
      <c r="AK41" s="420"/>
      <c r="AL41" s="420"/>
      <c r="AM41" s="420"/>
      <c r="AN41" s="420"/>
      <c r="AO41" s="420"/>
      <c r="AP41" s="421"/>
      <c r="AQ41" s="424"/>
      <c r="AR41" s="400"/>
    </row>
    <row r="42" spans="1:44" ht="19.5" customHeight="1">
      <c r="A42" s="3" t="s">
        <v>240</v>
      </c>
      <c r="B42" s="786" t="s">
        <v>562</v>
      </c>
      <c r="C42" s="786"/>
      <c r="D42" s="786"/>
      <c r="E42" s="786"/>
      <c r="F42" s="776"/>
      <c r="G42" s="778"/>
      <c r="H42" s="392">
        <v>980</v>
      </c>
      <c r="I42" s="422">
        <v>123</v>
      </c>
      <c r="J42" s="393">
        <v>129</v>
      </c>
      <c r="K42" s="399">
        <v>84</v>
      </c>
      <c r="L42" s="392">
        <v>103</v>
      </c>
      <c r="M42" s="393">
        <v>570</v>
      </c>
      <c r="N42" s="392">
        <v>7</v>
      </c>
      <c r="O42" s="392">
        <v>26</v>
      </c>
      <c r="P42" s="392">
        <v>75</v>
      </c>
      <c r="Q42" s="392">
        <v>25</v>
      </c>
      <c r="R42" s="392">
        <v>88</v>
      </c>
      <c r="S42" s="392">
        <v>2</v>
      </c>
      <c r="T42" s="392">
        <v>0</v>
      </c>
      <c r="U42" s="392">
        <v>7</v>
      </c>
      <c r="V42" s="392">
        <v>0</v>
      </c>
      <c r="W42" s="392">
        <v>0</v>
      </c>
      <c r="X42" s="392">
        <v>13</v>
      </c>
      <c r="Y42" s="392">
        <v>0</v>
      </c>
      <c r="Z42" s="399">
        <v>0</v>
      </c>
      <c r="AA42" s="417"/>
      <c r="AB42" s="420"/>
      <c r="AC42" s="420"/>
      <c r="AD42" s="420"/>
      <c r="AE42" s="420"/>
      <c r="AF42" s="420"/>
      <c r="AG42" s="420"/>
      <c r="AH42" s="420"/>
      <c r="AI42" s="420"/>
      <c r="AJ42" s="420"/>
      <c r="AK42" s="420"/>
      <c r="AL42" s="420"/>
      <c r="AM42" s="420"/>
      <c r="AN42" s="420"/>
      <c r="AO42" s="420"/>
      <c r="AP42" s="424"/>
      <c r="AQ42" s="424"/>
      <c r="AR42" s="400"/>
    </row>
    <row r="43" spans="1:44" ht="19.5" customHeight="1">
      <c r="A43" s="242"/>
      <c r="B43" s="786" t="s">
        <v>563</v>
      </c>
      <c r="C43" s="786"/>
      <c r="D43" s="786"/>
      <c r="E43" s="786"/>
      <c r="F43" s="776"/>
      <c r="G43" s="778"/>
      <c r="H43" s="392">
        <v>1260</v>
      </c>
      <c r="I43" s="422">
        <v>68</v>
      </c>
      <c r="J43" s="393">
        <v>64</v>
      </c>
      <c r="K43" s="399">
        <v>52</v>
      </c>
      <c r="L43" s="392">
        <v>138</v>
      </c>
      <c r="M43" s="393">
        <v>471</v>
      </c>
      <c r="N43" s="392">
        <v>17</v>
      </c>
      <c r="O43" s="392">
        <v>16</v>
      </c>
      <c r="P43" s="392">
        <v>163</v>
      </c>
      <c r="Q43" s="392">
        <v>12</v>
      </c>
      <c r="R43" s="392">
        <v>65</v>
      </c>
      <c r="S43" s="392">
        <v>3</v>
      </c>
      <c r="T43" s="392">
        <v>0</v>
      </c>
      <c r="U43" s="392">
        <v>6</v>
      </c>
      <c r="V43" s="392">
        <v>0</v>
      </c>
      <c r="W43" s="392">
        <v>0</v>
      </c>
      <c r="X43" s="392">
        <v>10</v>
      </c>
      <c r="Y43" s="392">
        <v>0</v>
      </c>
      <c r="Z43" s="399">
        <v>1</v>
      </c>
      <c r="AA43" s="417"/>
      <c r="AB43" s="420"/>
      <c r="AC43" s="420"/>
      <c r="AD43" s="420"/>
      <c r="AE43" s="420"/>
      <c r="AF43" s="420"/>
      <c r="AG43" s="420"/>
      <c r="AH43" s="420"/>
      <c r="AI43" s="420"/>
      <c r="AJ43" s="420"/>
      <c r="AK43" s="420"/>
      <c r="AL43" s="420"/>
      <c r="AM43" s="420"/>
      <c r="AN43" s="420"/>
      <c r="AO43" s="420"/>
      <c r="AP43" s="424"/>
      <c r="AQ43" s="424"/>
      <c r="AR43" s="400"/>
    </row>
    <row r="44" spans="1:44" ht="19.5" customHeight="1">
      <c r="A44" s="3"/>
      <c r="B44" s="786" t="s">
        <v>564</v>
      </c>
      <c r="C44" s="786"/>
      <c r="D44" s="786"/>
      <c r="E44" s="786"/>
      <c r="F44" s="772"/>
      <c r="G44" s="774"/>
      <c r="H44" s="392">
        <v>1605</v>
      </c>
      <c r="I44" s="422">
        <v>65</v>
      </c>
      <c r="J44" s="393">
        <v>20</v>
      </c>
      <c r="K44" s="392">
        <v>42</v>
      </c>
      <c r="L44" s="392">
        <v>185</v>
      </c>
      <c r="M44" s="392">
        <v>490</v>
      </c>
      <c r="N44" s="392">
        <v>14</v>
      </c>
      <c r="O44" s="392">
        <v>11</v>
      </c>
      <c r="P44" s="392">
        <v>221</v>
      </c>
      <c r="Q44" s="392">
        <v>8</v>
      </c>
      <c r="R44" s="392">
        <v>47</v>
      </c>
      <c r="S44" s="392">
        <v>8</v>
      </c>
      <c r="T44" s="392">
        <v>0</v>
      </c>
      <c r="U44" s="392">
        <v>5</v>
      </c>
      <c r="V44" s="392">
        <v>0</v>
      </c>
      <c r="W44" s="392">
        <v>0</v>
      </c>
      <c r="X44" s="392">
        <v>21</v>
      </c>
      <c r="Y44" s="392">
        <v>0</v>
      </c>
      <c r="Z44" s="399">
        <v>2</v>
      </c>
      <c r="AA44" s="417"/>
      <c r="AB44" s="420"/>
      <c r="AC44" s="420"/>
      <c r="AD44" s="420"/>
      <c r="AE44" s="420"/>
      <c r="AF44" s="420"/>
      <c r="AG44" s="420"/>
      <c r="AH44" s="420"/>
      <c r="AI44" s="420"/>
      <c r="AJ44" s="420"/>
      <c r="AK44" s="420"/>
      <c r="AL44" s="420"/>
      <c r="AM44" s="420"/>
      <c r="AN44" s="420"/>
      <c r="AO44" s="420"/>
      <c r="AP44" s="424"/>
      <c r="AQ44" s="424"/>
      <c r="AR44" s="400"/>
    </row>
    <row r="45" spans="1:44" ht="19.5" customHeight="1">
      <c r="A45" s="332" t="s">
        <v>241</v>
      </c>
      <c r="B45" s="786" t="s">
        <v>565</v>
      </c>
      <c r="C45" s="786"/>
      <c r="D45" s="786"/>
      <c r="E45" s="786"/>
      <c r="F45" s="775">
        <f>SUM(G45:Z49)</f>
        <v>40003</v>
      </c>
      <c r="G45" s="777">
        <v>28477</v>
      </c>
      <c r="H45" s="392">
        <v>1733</v>
      </c>
      <c r="I45" s="422">
        <v>63</v>
      </c>
      <c r="J45" s="393">
        <v>11</v>
      </c>
      <c r="K45" s="392">
        <v>30</v>
      </c>
      <c r="L45" s="392">
        <v>193</v>
      </c>
      <c r="M45" s="392">
        <v>447</v>
      </c>
      <c r="N45" s="392">
        <v>10</v>
      </c>
      <c r="O45" s="392">
        <v>12</v>
      </c>
      <c r="P45" s="392">
        <v>211</v>
      </c>
      <c r="Q45" s="392">
        <v>1</v>
      </c>
      <c r="R45" s="392">
        <v>42</v>
      </c>
      <c r="S45" s="392">
        <v>8</v>
      </c>
      <c r="T45" s="392">
        <v>0</v>
      </c>
      <c r="U45" s="392">
        <v>6</v>
      </c>
      <c r="V45" s="392">
        <v>0</v>
      </c>
      <c r="W45" s="392">
        <v>0</v>
      </c>
      <c r="X45" s="392">
        <v>26</v>
      </c>
      <c r="Y45" s="392">
        <v>0</v>
      </c>
      <c r="Z45" s="399">
        <v>3</v>
      </c>
      <c r="AA45" s="417"/>
      <c r="AB45" s="420"/>
      <c r="AC45" s="420"/>
      <c r="AD45" s="420"/>
      <c r="AE45" s="420"/>
      <c r="AF45" s="420"/>
      <c r="AG45" s="420"/>
      <c r="AH45" s="420"/>
      <c r="AI45" s="420"/>
      <c r="AJ45" s="420"/>
      <c r="AK45" s="420"/>
      <c r="AL45" s="420"/>
      <c r="AM45" s="420"/>
      <c r="AN45" s="420"/>
      <c r="AO45" s="420"/>
      <c r="AP45" s="424"/>
      <c r="AQ45" s="424"/>
      <c r="AR45" s="400"/>
    </row>
    <row r="46" spans="1:44" ht="19.5" customHeight="1">
      <c r="A46" s="3"/>
      <c r="B46" s="786" t="s">
        <v>566</v>
      </c>
      <c r="C46" s="786"/>
      <c r="D46" s="786"/>
      <c r="E46" s="786"/>
      <c r="F46" s="776"/>
      <c r="G46" s="778"/>
      <c r="H46" s="392">
        <v>1665</v>
      </c>
      <c r="I46" s="422">
        <v>75</v>
      </c>
      <c r="J46" s="393">
        <v>6</v>
      </c>
      <c r="K46" s="392">
        <v>20</v>
      </c>
      <c r="L46" s="392">
        <v>149</v>
      </c>
      <c r="M46" s="392">
        <v>367</v>
      </c>
      <c r="N46" s="392">
        <v>21</v>
      </c>
      <c r="O46" s="392">
        <v>2</v>
      </c>
      <c r="P46" s="392">
        <v>158</v>
      </c>
      <c r="Q46" s="392">
        <v>0</v>
      </c>
      <c r="R46" s="392">
        <v>24</v>
      </c>
      <c r="S46" s="392">
        <v>7</v>
      </c>
      <c r="T46" s="392">
        <v>0</v>
      </c>
      <c r="U46" s="392">
        <v>4</v>
      </c>
      <c r="V46" s="392">
        <v>0</v>
      </c>
      <c r="W46" s="392">
        <v>0</v>
      </c>
      <c r="X46" s="392">
        <v>22</v>
      </c>
      <c r="Y46" s="392">
        <v>0</v>
      </c>
      <c r="Z46" s="399">
        <v>3</v>
      </c>
      <c r="AA46" s="417"/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  <c r="AL46" s="420"/>
      <c r="AM46" s="420"/>
      <c r="AN46" s="420"/>
      <c r="AO46" s="420"/>
      <c r="AP46" s="424"/>
      <c r="AQ46" s="424"/>
      <c r="AR46" s="400"/>
    </row>
    <row r="47" spans="1:44" ht="19.5" customHeight="1">
      <c r="A47" s="3"/>
      <c r="B47" s="786" t="s">
        <v>567</v>
      </c>
      <c r="C47" s="786"/>
      <c r="D47" s="786"/>
      <c r="E47" s="786"/>
      <c r="F47" s="776"/>
      <c r="G47" s="778"/>
      <c r="H47" s="392">
        <v>1537</v>
      </c>
      <c r="I47" s="422">
        <v>89</v>
      </c>
      <c r="J47" s="393">
        <v>9</v>
      </c>
      <c r="K47" s="392">
        <v>18</v>
      </c>
      <c r="L47" s="392">
        <v>151</v>
      </c>
      <c r="M47" s="392">
        <v>320</v>
      </c>
      <c r="N47" s="392">
        <v>24</v>
      </c>
      <c r="O47" s="392">
        <v>7</v>
      </c>
      <c r="P47" s="392">
        <v>98</v>
      </c>
      <c r="Q47" s="392">
        <v>0</v>
      </c>
      <c r="R47" s="392">
        <v>17</v>
      </c>
      <c r="S47" s="392">
        <v>8</v>
      </c>
      <c r="T47" s="392">
        <v>0</v>
      </c>
      <c r="U47" s="392">
        <v>6</v>
      </c>
      <c r="V47" s="392">
        <v>0</v>
      </c>
      <c r="W47" s="392">
        <v>0</v>
      </c>
      <c r="X47" s="392">
        <v>30</v>
      </c>
      <c r="Y47" s="392">
        <v>0</v>
      </c>
      <c r="Z47" s="399">
        <v>5</v>
      </c>
      <c r="AA47" s="417"/>
      <c r="AB47" s="420"/>
      <c r="AC47" s="420"/>
      <c r="AD47" s="420"/>
      <c r="AE47" s="420"/>
      <c r="AF47" s="420"/>
      <c r="AG47" s="420"/>
      <c r="AH47" s="420"/>
      <c r="AI47" s="420"/>
      <c r="AJ47" s="420"/>
      <c r="AK47" s="420"/>
      <c r="AL47" s="420"/>
      <c r="AM47" s="420"/>
      <c r="AN47" s="420"/>
      <c r="AO47" s="420"/>
      <c r="AP47" s="424"/>
      <c r="AQ47" s="424"/>
      <c r="AR47" s="400"/>
    </row>
    <row r="48" spans="1:44" ht="19.5" customHeight="1">
      <c r="A48" s="3" t="s">
        <v>242</v>
      </c>
      <c r="B48" s="786" t="s">
        <v>568</v>
      </c>
      <c r="C48" s="786"/>
      <c r="D48" s="786"/>
      <c r="E48" s="786"/>
      <c r="F48" s="776"/>
      <c r="G48" s="778"/>
      <c r="H48" s="392">
        <v>1416</v>
      </c>
      <c r="I48" s="422">
        <v>83</v>
      </c>
      <c r="J48" s="393">
        <v>8</v>
      </c>
      <c r="K48" s="392">
        <v>17</v>
      </c>
      <c r="L48" s="392">
        <v>115</v>
      </c>
      <c r="M48" s="392">
        <v>287</v>
      </c>
      <c r="N48" s="392">
        <v>25</v>
      </c>
      <c r="O48" s="392">
        <v>4</v>
      </c>
      <c r="P48" s="392">
        <v>96</v>
      </c>
      <c r="Q48" s="392">
        <v>0</v>
      </c>
      <c r="R48" s="392">
        <v>9</v>
      </c>
      <c r="S48" s="392">
        <v>2</v>
      </c>
      <c r="T48" s="392">
        <v>0</v>
      </c>
      <c r="U48" s="392">
        <v>3</v>
      </c>
      <c r="V48" s="392">
        <v>0</v>
      </c>
      <c r="W48" s="392">
        <v>0</v>
      </c>
      <c r="X48" s="392">
        <v>17</v>
      </c>
      <c r="Y48" s="392">
        <v>1</v>
      </c>
      <c r="Z48" s="399">
        <v>1</v>
      </c>
      <c r="AA48" s="417"/>
      <c r="AB48" s="420"/>
      <c r="AC48" s="420"/>
      <c r="AD48" s="420"/>
      <c r="AE48" s="420"/>
      <c r="AF48" s="420"/>
      <c r="AG48" s="420"/>
      <c r="AH48" s="420"/>
      <c r="AI48" s="420"/>
      <c r="AJ48" s="420"/>
      <c r="AK48" s="420"/>
      <c r="AL48" s="420"/>
      <c r="AM48" s="420"/>
      <c r="AN48" s="420"/>
      <c r="AO48" s="420"/>
      <c r="AP48" s="424"/>
      <c r="AQ48" s="424"/>
      <c r="AR48" s="400"/>
    </row>
    <row r="49" spans="1:44" ht="19.5" customHeight="1">
      <c r="A49" s="3"/>
      <c r="B49" s="786" t="s">
        <v>569</v>
      </c>
      <c r="C49" s="786"/>
      <c r="D49" s="786"/>
      <c r="E49" s="786"/>
      <c r="F49" s="772"/>
      <c r="G49" s="774"/>
      <c r="H49" s="392">
        <v>1266</v>
      </c>
      <c r="I49" s="422">
        <v>71</v>
      </c>
      <c r="J49" s="393">
        <v>8</v>
      </c>
      <c r="K49" s="392">
        <v>4</v>
      </c>
      <c r="L49" s="392">
        <v>73</v>
      </c>
      <c r="M49" s="392">
        <v>253</v>
      </c>
      <c r="N49" s="392">
        <v>27</v>
      </c>
      <c r="O49" s="392">
        <v>4</v>
      </c>
      <c r="P49" s="392">
        <v>62</v>
      </c>
      <c r="Q49" s="392">
        <v>0</v>
      </c>
      <c r="R49" s="392">
        <v>9</v>
      </c>
      <c r="S49" s="392">
        <v>4</v>
      </c>
      <c r="T49" s="392">
        <v>0</v>
      </c>
      <c r="U49" s="392">
        <v>3</v>
      </c>
      <c r="V49" s="392">
        <v>0</v>
      </c>
      <c r="W49" s="392">
        <v>0</v>
      </c>
      <c r="X49" s="392">
        <v>20</v>
      </c>
      <c r="Y49" s="392">
        <v>0</v>
      </c>
      <c r="Z49" s="399">
        <v>0</v>
      </c>
      <c r="AA49" s="417"/>
      <c r="AB49" s="420"/>
      <c r="AC49" s="420"/>
      <c r="AD49" s="420"/>
      <c r="AE49" s="420"/>
      <c r="AF49" s="420"/>
      <c r="AG49" s="420"/>
      <c r="AH49" s="420"/>
      <c r="AI49" s="420"/>
      <c r="AJ49" s="420"/>
      <c r="AK49" s="420"/>
      <c r="AL49" s="420"/>
      <c r="AM49" s="420"/>
      <c r="AN49" s="420"/>
      <c r="AO49" s="420"/>
      <c r="AP49" s="424"/>
      <c r="AQ49" s="424"/>
      <c r="AR49" s="400"/>
    </row>
    <row r="50" spans="1:44" ht="19.5" customHeight="1">
      <c r="A50" s="3"/>
      <c r="B50" s="786" t="s">
        <v>415</v>
      </c>
      <c r="C50" s="786"/>
      <c r="D50" s="786"/>
      <c r="E50" s="786"/>
      <c r="F50" s="380">
        <f t="shared" ref="F50" si="2">SUM(G50:Z50)</f>
        <v>20696</v>
      </c>
      <c r="G50" s="425">
        <v>14187</v>
      </c>
      <c r="H50" s="392">
        <v>4942</v>
      </c>
      <c r="I50" s="422">
        <v>477</v>
      </c>
      <c r="J50" s="393">
        <v>11</v>
      </c>
      <c r="K50" s="392">
        <v>18</v>
      </c>
      <c r="L50" s="392">
        <v>211</v>
      </c>
      <c r="M50" s="392">
        <v>605</v>
      </c>
      <c r="N50" s="392">
        <v>74</v>
      </c>
      <c r="O50" s="392">
        <v>4</v>
      </c>
      <c r="P50" s="392">
        <v>71</v>
      </c>
      <c r="Q50" s="392">
        <v>0</v>
      </c>
      <c r="R50" s="392">
        <v>16</v>
      </c>
      <c r="S50" s="392">
        <v>5</v>
      </c>
      <c r="T50" s="392">
        <v>0</v>
      </c>
      <c r="U50" s="392">
        <v>8</v>
      </c>
      <c r="V50" s="392">
        <v>0</v>
      </c>
      <c r="W50" s="392">
        <v>0</v>
      </c>
      <c r="X50" s="392">
        <v>65</v>
      </c>
      <c r="Y50" s="392">
        <v>0</v>
      </c>
      <c r="Z50" s="399">
        <v>2</v>
      </c>
      <c r="AA50" s="417"/>
      <c r="AB50" s="420"/>
      <c r="AC50" s="420"/>
      <c r="AD50" s="420"/>
      <c r="AE50" s="420"/>
      <c r="AF50" s="420"/>
      <c r="AG50" s="420"/>
      <c r="AH50" s="420"/>
      <c r="AI50" s="420"/>
      <c r="AJ50" s="420"/>
      <c r="AK50" s="420"/>
      <c r="AL50" s="420"/>
      <c r="AM50" s="420"/>
      <c r="AN50" s="420"/>
      <c r="AO50" s="420"/>
      <c r="AP50" s="424"/>
      <c r="AQ50" s="424"/>
      <c r="AR50" s="400"/>
    </row>
    <row r="51" spans="1:44" ht="19.5" customHeight="1">
      <c r="A51" s="3" t="s">
        <v>310</v>
      </c>
      <c r="B51" s="786" t="s">
        <v>416</v>
      </c>
      <c r="C51" s="786"/>
      <c r="D51" s="786"/>
      <c r="E51" s="786"/>
      <c r="F51" s="380">
        <f>SUM(G51:Z51)</f>
        <v>10978</v>
      </c>
      <c r="G51" s="425">
        <v>7610</v>
      </c>
      <c r="H51" s="392">
        <v>2655</v>
      </c>
      <c r="I51" s="422">
        <v>401</v>
      </c>
      <c r="J51" s="393">
        <v>5</v>
      </c>
      <c r="K51" s="392">
        <v>1</v>
      </c>
      <c r="L51" s="392">
        <v>44</v>
      </c>
      <c r="M51" s="392">
        <v>232</v>
      </c>
      <c r="N51" s="392">
        <v>4</v>
      </c>
      <c r="O51" s="392">
        <v>0</v>
      </c>
      <c r="P51" s="392">
        <v>0</v>
      </c>
      <c r="Q51" s="392">
        <v>0</v>
      </c>
      <c r="R51" s="392">
        <v>3</v>
      </c>
      <c r="S51" s="392">
        <v>0</v>
      </c>
      <c r="T51" s="392">
        <v>0</v>
      </c>
      <c r="U51" s="392">
        <v>10</v>
      </c>
      <c r="V51" s="392">
        <v>0</v>
      </c>
      <c r="W51" s="392">
        <v>1</v>
      </c>
      <c r="X51" s="392">
        <v>11</v>
      </c>
      <c r="Y51" s="392">
        <v>0</v>
      </c>
      <c r="Z51" s="399">
        <v>1</v>
      </c>
      <c r="AA51" s="417"/>
      <c r="AB51" s="420"/>
      <c r="AC51" s="420"/>
      <c r="AD51" s="420"/>
      <c r="AE51" s="420"/>
      <c r="AF51" s="420"/>
      <c r="AG51" s="420"/>
      <c r="AH51" s="420"/>
      <c r="AI51" s="420"/>
      <c r="AJ51" s="420"/>
      <c r="AK51" s="420"/>
      <c r="AL51" s="420"/>
      <c r="AM51" s="420"/>
      <c r="AN51" s="420"/>
      <c r="AO51" s="420"/>
      <c r="AP51" s="424"/>
      <c r="AQ51" s="424"/>
      <c r="AR51" s="400"/>
    </row>
    <row r="52" spans="1:44" ht="19.5" customHeight="1" thickBot="1">
      <c r="A52" s="3"/>
      <c r="B52" s="787" t="s">
        <v>570</v>
      </c>
      <c r="C52" s="787"/>
      <c r="D52" s="787"/>
      <c r="E52" s="787"/>
      <c r="F52" s="790">
        <f>SUM(G52:Z58)</f>
        <v>71338</v>
      </c>
      <c r="G52" s="423">
        <v>9100</v>
      </c>
      <c r="H52" s="393">
        <v>2654</v>
      </c>
      <c r="I52" s="426">
        <v>767</v>
      </c>
      <c r="J52" s="782">
        <v>8</v>
      </c>
      <c r="K52" s="769">
        <v>6</v>
      </c>
      <c r="L52" s="769">
        <v>158</v>
      </c>
      <c r="M52" s="769">
        <v>1288</v>
      </c>
      <c r="N52" s="769">
        <v>7</v>
      </c>
      <c r="O52" s="769">
        <v>1</v>
      </c>
      <c r="P52" s="769">
        <v>14</v>
      </c>
      <c r="Q52" s="769">
        <v>0</v>
      </c>
      <c r="R52" s="769">
        <v>5</v>
      </c>
      <c r="S52" s="769">
        <v>2</v>
      </c>
      <c r="T52" s="392">
        <v>0</v>
      </c>
      <c r="U52" s="392">
        <v>18</v>
      </c>
      <c r="V52" s="392">
        <v>1</v>
      </c>
      <c r="W52" s="392">
        <v>3</v>
      </c>
      <c r="X52" s="392">
        <v>7</v>
      </c>
      <c r="Y52" s="392">
        <v>0</v>
      </c>
      <c r="Z52" s="399">
        <v>0</v>
      </c>
      <c r="AA52" s="417"/>
      <c r="AB52" s="420"/>
      <c r="AC52" s="420"/>
      <c r="AD52" s="420"/>
      <c r="AE52" s="420"/>
      <c r="AF52" s="420"/>
      <c r="AG52" s="420"/>
      <c r="AH52" s="420"/>
      <c r="AI52" s="420"/>
      <c r="AJ52" s="420"/>
      <c r="AK52" s="420"/>
      <c r="AL52" s="420"/>
      <c r="AM52" s="420"/>
      <c r="AN52" s="420"/>
      <c r="AO52" s="420"/>
      <c r="AP52" s="424"/>
      <c r="AQ52" s="424"/>
      <c r="AR52" s="400"/>
    </row>
    <row r="53" spans="1:44" ht="19.5" customHeight="1" thickBot="1">
      <c r="A53" s="3"/>
      <c r="B53" s="786" t="s">
        <v>571</v>
      </c>
      <c r="C53" s="786"/>
      <c r="D53" s="786"/>
      <c r="E53" s="786"/>
      <c r="F53" s="790"/>
      <c r="G53" s="423">
        <v>11068</v>
      </c>
      <c r="H53" s="393">
        <v>2357</v>
      </c>
      <c r="I53" s="427">
        <v>836</v>
      </c>
      <c r="J53" s="782"/>
      <c r="K53" s="769"/>
      <c r="L53" s="769"/>
      <c r="M53" s="769"/>
      <c r="N53" s="769"/>
      <c r="O53" s="769"/>
      <c r="P53" s="769"/>
      <c r="Q53" s="769"/>
      <c r="R53" s="769"/>
      <c r="S53" s="769"/>
      <c r="T53" s="393">
        <v>1</v>
      </c>
      <c r="U53" s="392">
        <v>47</v>
      </c>
      <c r="V53" s="392">
        <v>0</v>
      </c>
      <c r="W53" s="392">
        <v>0</v>
      </c>
      <c r="X53" s="392">
        <v>6</v>
      </c>
      <c r="Y53" s="392">
        <v>0</v>
      </c>
      <c r="Z53" s="399">
        <v>0</v>
      </c>
      <c r="AA53" s="417"/>
      <c r="AP53" s="424"/>
      <c r="AQ53" s="424"/>
    </row>
    <row r="54" spans="1:44" ht="19.5" customHeight="1" thickBot="1">
      <c r="A54" s="3" t="s">
        <v>238</v>
      </c>
      <c r="B54" s="786" t="s">
        <v>572</v>
      </c>
      <c r="C54" s="786"/>
      <c r="D54" s="786"/>
      <c r="E54" s="786"/>
      <c r="F54" s="790"/>
      <c r="G54" s="423">
        <v>9341</v>
      </c>
      <c r="H54" s="393">
        <v>1960</v>
      </c>
      <c r="I54" s="426">
        <v>869</v>
      </c>
      <c r="J54" s="782"/>
      <c r="K54" s="769"/>
      <c r="L54" s="769"/>
      <c r="M54" s="769"/>
      <c r="N54" s="769"/>
      <c r="O54" s="769"/>
      <c r="P54" s="769"/>
      <c r="Q54" s="769"/>
      <c r="R54" s="769"/>
      <c r="S54" s="769"/>
      <c r="T54" s="393">
        <v>0</v>
      </c>
      <c r="U54" s="392">
        <v>32</v>
      </c>
      <c r="V54" s="392">
        <v>0</v>
      </c>
      <c r="W54" s="392">
        <v>1</v>
      </c>
      <c r="X54" s="392">
        <v>3</v>
      </c>
      <c r="Y54" s="392">
        <v>0</v>
      </c>
      <c r="Z54" s="399">
        <v>0</v>
      </c>
      <c r="AA54" s="417"/>
      <c r="AP54" s="424"/>
      <c r="AQ54" s="424"/>
    </row>
    <row r="55" spans="1:44" ht="19.5" customHeight="1" thickBot="1">
      <c r="A55" s="19"/>
      <c r="B55" s="786" t="s">
        <v>573</v>
      </c>
      <c r="C55" s="786"/>
      <c r="D55" s="786"/>
      <c r="E55" s="786"/>
      <c r="F55" s="790"/>
      <c r="G55" s="423">
        <v>7981</v>
      </c>
      <c r="H55" s="393">
        <v>995</v>
      </c>
      <c r="I55" s="426">
        <v>848</v>
      </c>
      <c r="J55" s="782"/>
      <c r="K55" s="769"/>
      <c r="L55" s="769"/>
      <c r="M55" s="769"/>
      <c r="N55" s="769"/>
      <c r="O55" s="769"/>
      <c r="P55" s="769"/>
      <c r="Q55" s="769"/>
      <c r="R55" s="769"/>
      <c r="S55" s="769"/>
      <c r="T55" s="393">
        <v>0</v>
      </c>
      <c r="U55" s="392">
        <v>22</v>
      </c>
      <c r="V55" s="393">
        <v>1</v>
      </c>
      <c r="W55" s="392">
        <v>0</v>
      </c>
      <c r="X55" s="392">
        <v>0</v>
      </c>
      <c r="Y55" s="392">
        <v>0</v>
      </c>
      <c r="Z55" s="399">
        <v>0</v>
      </c>
      <c r="AA55" s="417"/>
      <c r="AB55" s="400"/>
      <c r="AC55" s="400"/>
      <c r="AD55" s="400"/>
      <c r="AE55" s="400"/>
      <c r="AF55" s="400"/>
      <c r="AG55" s="400"/>
      <c r="AH55" s="400"/>
      <c r="AI55" s="400"/>
      <c r="AJ55" s="400"/>
      <c r="AK55" s="400"/>
      <c r="AL55" s="400"/>
      <c r="AM55" s="400"/>
      <c r="AN55" s="400"/>
      <c r="AO55" s="400"/>
      <c r="AP55" s="424"/>
      <c r="AQ55" s="424"/>
    </row>
    <row r="56" spans="1:44" ht="19.5" customHeight="1" thickBot="1">
      <c r="A56" s="19"/>
      <c r="B56" s="786" t="s">
        <v>574</v>
      </c>
      <c r="C56" s="786"/>
      <c r="D56" s="786"/>
      <c r="E56" s="786"/>
      <c r="F56" s="790"/>
      <c r="G56" s="423">
        <v>5884</v>
      </c>
      <c r="H56" s="393">
        <v>679</v>
      </c>
      <c r="I56" s="426">
        <v>782</v>
      </c>
      <c r="J56" s="782"/>
      <c r="K56" s="769"/>
      <c r="L56" s="769"/>
      <c r="M56" s="769"/>
      <c r="N56" s="769"/>
      <c r="O56" s="769"/>
      <c r="P56" s="769"/>
      <c r="Q56" s="769"/>
      <c r="R56" s="769"/>
      <c r="S56" s="769"/>
      <c r="T56" s="393">
        <v>0</v>
      </c>
      <c r="U56" s="399">
        <v>12</v>
      </c>
      <c r="V56" s="392">
        <v>1</v>
      </c>
      <c r="W56" s="392">
        <v>1</v>
      </c>
      <c r="X56" s="392">
        <v>0</v>
      </c>
      <c r="Y56" s="392">
        <v>0</v>
      </c>
      <c r="Z56" s="399">
        <v>0</v>
      </c>
      <c r="AA56" s="417"/>
      <c r="AP56" s="424"/>
      <c r="AQ56" s="424"/>
    </row>
    <row r="57" spans="1:44" ht="19.5" customHeight="1" thickBot="1">
      <c r="A57" s="19"/>
      <c r="B57" s="786" t="s">
        <v>575</v>
      </c>
      <c r="C57" s="786"/>
      <c r="D57" s="786"/>
      <c r="E57" s="786"/>
      <c r="F57" s="790"/>
      <c r="G57" s="423">
        <v>5455</v>
      </c>
      <c r="H57" s="393">
        <v>444</v>
      </c>
      <c r="I57" s="428">
        <v>951</v>
      </c>
      <c r="J57" s="782"/>
      <c r="K57" s="769"/>
      <c r="L57" s="769"/>
      <c r="M57" s="769"/>
      <c r="N57" s="769"/>
      <c r="O57" s="769"/>
      <c r="P57" s="769"/>
      <c r="Q57" s="769"/>
      <c r="R57" s="769"/>
      <c r="S57" s="769"/>
      <c r="T57" s="791">
        <v>0</v>
      </c>
      <c r="U57" s="769">
        <v>14</v>
      </c>
      <c r="V57" s="392">
        <v>1</v>
      </c>
      <c r="W57" s="392">
        <v>0</v>
      </c>
      <c r="X57" s="392">
        <v>1</v>
      </c>
      <c r="Y57" s="392">
        <v>0</v>
      </c>
      <c r="Z57" s="399">
        <v>0</v>
      </c>
      <c r="AA57" s="417"/>
      <c r="AP57" s="424"/>
      <c r="AQ57" s="424"/>
    </row>
    <row r="58" spans="1:44" ht="19.5" customHeight="1" thickBot="1">
      <c r="A58" s="95"/>
      <c r="B58" s="792" t="s">
        <v>401</v>
      </c>
      <c r="C58" s="792"/>
      <c r="D58" s="792"/>
      <c r="E58" s="792"/>
      <c r="F58" s="790"/>
      <c r="G58" s="429">
        <v>5200</v>
      </c>
      <c r="H58" s="408">
        <v>390</v>
      </c>
      <c r="I58" s="430">
        <v>1114</v>
      </c>
      <c r="J58" s="782"/>
      <c r="K58" s="769"/>
      <c r="L58" s="769"/>
      <c r="M58" s="769"/>
      <c r="N58" s="769"/>
      <c r="O58" s="769"/>
      <c r="P58" s="769"/>
      <c r="Q58" s="769"/>
      <c r="R58" s="769"/>
      <c r="S58" s="769"/>
      <c r="T58" s="791"/>
      <c r="U58" s="769"/>
      <c r="V58" s="406">
        <v>0</v>
      </c>
      <c r="W58" s="407">
        <v>0</v>
      </c>
      <c r="X58" s="407">
        <v>0</v>
      </c>
      <c r="Y58" s="407">
        <v>0</v>
      </c>
      <c r="Z58" s="431">
        <v>2</v>
      </c>
    </row>
    <row r="59" spans="1:44">
      <c r="A59" s="4" t="s">
        <v>576</v>
      </c>
      <c r="F59" s="7"/>
      <c r="G59" s="7"/>
      <c r="I59" s="7"/>
      <c r="L59" s="4"/>
      <c r="W59" s="6"/>
      <c r="Z59" s="400"/>
      <c r="AC59" s="400"/>
    </row>
    <row r="60" spans="1:44">
      <c r="A60" s="4" t="s">
        <v>554</v>
      </c>
    </row>
  </sheetData>
  <mergeCells count="72">
    <mergeCell ref="B50:E50"/>
    <mergeCell ref="B51:E51"/>
    <mergeCell ref="B52:E52"/>
    <mergeCell ref="T57:T58"/>
    <mergeCell ref="B58:E58"/>
    <mergeCell ref="R52:R58"/>
    <mergeCell ref="B53:E53"/>
    <mergeCell ref="B54:E54"/>
    <mergeCell ref="B55:E55"/>
    <mergeCell ref="B56:E56"/>
    <mergeCell ref="B57:E57"/>
    <mergeCell ref="M52:M58"/>
    <mergeCell ref="N52:N58"/>
    <mergeCell ref="O52:O58"/>
    <mergeCell ref="P52:P58"/>
    <mergeCell ref="Q52:Q58"/>
    <mergeCell ref="S52:S58"/>
    <mergeCell ref="F52:F58"/>
    <mergeCell ref="K52:K58"/>
    <mergeCell ref="G45:G49"/>
    <mergeCell ref="L52:L58"/>
    <mergeCell ref="B48:E48"/>
    <mergeCell ref="B49:E49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33:E33"/>
    <mergeCell ref="B34:E34"/>
    <mergeCell ref="B35:E35"/>
    <mergeCell ref="B36:E36"/>
    <mergeCell ref="B37:E37"/>
    <mergeCell ref="B28:E28"/>
    <mergeCell ref="B29:E29"/>
    <mergeCell ref="B30:E30"/>
    <mergeCell ref="B31:E31"/>
    <mergeCell ref="B32:E32"/>
    <mergeCell ref="B27:E27"/>
    <mergeCell ref="Q5:Q8"/>
    <mergeCell ref="R5:R8"/>
    <mergeCell ref="S5:S8"/>
    <mergeCell ref="T5:T8"/>
    <mergeCell ref="L5:L8"/>
    <mergeCell ref="M5:M8"/>
    <mergeCell ref="N5:N8"/>
    <mergeCell ref="O5:O8"/>
    <mergeCell ref="P5:P8"/>
    <mergeCell ref="F5:F8"/>
    <mergeCell ref="G5:G8"/>
    <mergeCell ref="H5:H8"/>
    <mergeCell ref="U57:U58"/>
    <mergeCell ref="Z5:Z8"/>
    <mergeCell ref="F39:F40"/>
    <mergeCell ref="G39:G40"/>
    <mergeCell ref="F41:F44"/>
    <mergeCell ref="G41:G44"/>
    <mergeCell ref="I5:I8"/>
    <mergeCell ref="J5:J8"/>
    <mergeCell ref="K5:K8"/>
    <mergeCell ref="V5:V8"/>
    <mergeCell ref="W5:W8"/>
    <mergeCell ref="X5:X8"/>
    <mergeCell ref="Y5:Y8"/>
    <mergeCell ref="U5:U8"/>
    <mergeCell ref="J52:J58"/>
    <mergeCell ref="F45:F49"/>
  </mergeCells>
  <phoneticPr fontId="6"/>
  <printOptions horizontalCentered="1"/>
  <pageMargins left="0.23622047244094491" right="0.23622047244094491" top="0.74803149606299213" bottom="0.74803149606299213" header="0.51181102362204722" footer="0.51181102362204722"/>
  <pageSetup paperSize="9" scale="63" orientation="landscape" horizontalDpi="300" verticalDpi="300" r:id="rId1"/>
  <rowBreaks count="1" manualBreakCount="1">
    <brk id="38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  <pageSetUpPr fitToPage="1"/>
  </sheetPr>
  <dimension ref="A1:AMJ55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3.125" style="137" customWidth="1"/>
    <col min="2" max="2" width="9" style="137" customWidth="1"/>
    <col min="3" max="3" width="7.875" style="137" customWidth="1"/>
    <col min="4" max="4" width="5.375" style="137" customWidth="1"/>
    <col min="5" max="12" width="7.875" style="137" customWidth="1"/>
    <col min="13" max="13" width="13.375" style="137" customWidth="1"/>
    <col min="14" max="256" width="12.5" style="137"/>
    <col min="257" max="257" width="2.5" style="137" customWidth="1"/>
    <col min="258" max="258" width="9" style="137" customWidth="1"/>
    <col min="259" max="259" width="7.25" style="137" customWidth="1"/>
    <col min="260" max="260" width="5.875" style="137" customWidth="1"/>
    <col min="261" max="261" width="7.625" style="137" customWidth="1"/>
    <col min="262" max="268" width="7.125" style="137" customWidth="1"/>
    <col min="269" max="269" width="13.375" style="137" customWidth="1"/>
    <col min="270" max="512" width="12.5" style="137"/>
    <col min="513" max="513" width="2.5" style="137" customWidth="1"/>
    <col min="514" max="514" width="9" style="137" customWidth="1"/>
    <col min="515" max="515" width="7.25" style="137" customWidth="1"/>
    <col min="516" max="516" width="5.875" style="137" customWidth="1"/>
    <col min="517" max="517" width="7.625" style="137" customWidth="1"/>
    <col min="518" max="524" width="7.125" style="137" customWidth="1"/>
    <col min="525" max="525" width="13.375" style="137" customWidth="1"/>
    <col min="526" max="768" width="12.5" style="137"/>
    <col min="769" max="769" width="2.5" style="137" customWidth="1"/>
    <col min="770" max="770" width="9" style="137" customWidth="1"/>
    <col min="771" max="771" width="7.25" style="137" customWidth="1"/>
    <col min="772" max="772" width="5.875" style="137" customWidth="1"/>
    <col min="773" max="773" width="7.625" style="137" customWidth="1"/>
    <col min="774" max="780" width="7.125" style="137" customWidth="1"/>
    <col min="781" max="781" width="13.375" style="137" customWidth="1"/>
    <col min="782" max="1024" width="12.5" style="137"/>
    <col min="1025" max="16384" width="12.5" style="1"/>
  </cols>
  <sheetData>
    <row r="1" spans="1:244">
      <c r="A1" s="2" t="s">
        <v>577</v>
      </c>
    </row>
    <row r="2" spans="1:244" ht="15.75" customHeight="1" thickBot="1">
      <c r="A2" s="133"/>
      <c r="B2" s="133"/>
      <c r="C2" s="133"/>
      <c r="D2" s="133"/>
      <c r="E2" s="133"/>
      <c r="F2" s="133"/>
      <c r="G2" s="133"/>
      <c r="H2" s="133"/>
      <c r="I2" s="180"/>
      <c r="L2" s="432" t="s">
        <v>555</v>
      </c>
    </row>
    <row r="3" spans="1:244" ht="10.5" customHeight="1" thickBot="1">
      <c r="A3" s="6"/>
      <c r="B3" s="333"/>
      <c r="C3" s="793" t="s">
        <v>243</v>
      </c>
      <c r="E3" s="433"/>
      <c r="F3" s="184"/>
      <c r="G3" s="184"/>
      <c r="H3" s="184"/>
      <c r="I3" s="184"/>
      <c r="J3" s="33"/>
      <c r="K3" s="33"/>
      <c r="L3" s="434"/>
    </row>
    <row r="4" spans="1:244" ht="4.5" customHeight="1">
      <c r="A4" s="6"/>
      <c r="B4" s="307"/>
      <c r="C4" s="793"/>
      <c r="E4" s="435"/>
      <c r="F4" s="184"/>
      <c r="G4" s="184"/>
      <c r="H4" s="184"/>
      <c r="I4" s="184"/>
      <c r="J4" s="184"/>
      <c r="K4" s="184"/>
      <c r="L4" s="184"/>
    </row>
    <row r="5" spans="1:244" ht="81" customHeight="1">
      <c r="A5" s="6"/>
      <c r="B5" s="307"/>
      <c r="C5" s="308" t="s">
        <v>244</v>
      </c>
      <c r="D5" s="6"/>
      <c r="E5" s="794" t="s">
        <v>59</v>
      </c>
      <c r="F5" s="794" t="s">
        <v>245</v>
      </c>
      <c r="G5" s="794" t="s">
        <v>246</v>
      </c>
      <c r="H5" s="794" t="s">
        <v>247</v>
      </c>
      <c r="I5" s="794" t="s">
        <v>248</v>
      </c>
      <c r="J5" s="794" t="s">
        <v>249</v>
      </c>
      <c r="K5" s="794" t="s">
        <v>250</v>
      </c>
      <c r="L5" s="795" t="s">
        <v>251</v>
      </c>
      <c r="M5" s="796"/>
    </row>
    <row r="6" spans="1:244" ht="10.5" customHeight="1">
      <c r="A6" s="6"/>
      <c r="B6" s="307"/>
      <c r="C6" s="6" t="s">
        <v>252</v>
      </c>
      <c r="D6" s="307"/>
      <c r="E6" s="794"/>
      <c r="F6" s="794"/>
      <c r="G6" s="794"/>
      <c r="H6" s="794"/>
      <c r="I6" s="794"/>
      <c r="J6" s="794"/>
      <c r="K6" s="794"/>
      <c r="L6" s="795"/>
      <c r="M6" s="796"/>
    </row>
    <row r="7" spans="1:244" ht="10.5" customHeight="1">
      <c r="A7" s="6"/>
      <c r="B7" s="307"/>
      <c r="C7" s="182" t="s">
        <v>314</v>
      </c>
      <c r="D7" s="436"/>
      <c r="E7" s="794"/>
      <c r="F7" s="794"/>
      <c r="G7" s="794"/>
      <c r="H7" s="794"/>
      <c r="I7" s="794"/>
      <c r="J7" s="794"/>
      <c r="K7" s="794"/>
      <c r="L7" s="795"/>
      <c r="M7" s="796"/>
    </row>
    <row r="8" spans="1:244" ht="10.5" customHeight="1">
      <c r="A8" s="6"/>
      <c r="B8" s="307"/>
      <c r="C8" s="182" t="s">
        <v>253</v>
      </c>
      <c r="D8" s="436"/>
      <c r="E8" s="794"/>
      <c r="F8" s="794"/>
      <c r="G8" s="794"/>
      <c r="H8" s="794"/>
      <c r="I8" s="794"/>
      <c r="J8" s="794"/>
      <c r="K8" s="794"/>
      <c r="L8" s="795"/>
      <c r="M8" s="796"/>
    </row>
    <row r="9" spans="1:244" ht="4.5" customHeight="1">
      <c r="A9" s="13"/>
      <c r="B9" s="312"/>
      <c r="C9" s="6"/>
      <c r="D9" s="436"/>
      <c r="E9" s="437"/>
      <c r="F9" s="437"/>
      <c r="G9" s="437"/>
      <c r="H9" s="437"/>
      <c r="I9" s="437"/>
      <c r="J9" s="437"/>
      <c r="K9" s="438"/>
      <c r="L9" s="438"/>
    </row>
    <row r="10" spans="1:244" ht="15.75" customHeight="1">
      <c r="A10" s="439"/>
      <c r="B10" s="440" t="s">
        <v>59</v>
      </c>
      <c r="C10" s="441">
        <f>SUM(C11:C26)</f>
        <v>15</v>
      </c>
      <c r="D10" s="442">
        <f>SUM(D11:D26)</f>
        <v>3</v>
      </c>
      <c r="E10" s="443">
        <f>SUM(E11:E26)</f>
        <v>3297</v>
      </c>
      <c r="F10" s="443">
        <f>SUM(F11:F26)</f>
        <v>1241</v>
      </c>
      <c r="G10" s="443">
        <f>SUM(G11:G26)</f>
        <v>911</v>
      </c>
      <c r="H10" s="443">
        <f t="shared" ref="H10:K10" si="0">SUM(H11:H26)</f>
        <v>464</v>
      </c>
      <c r="I10" s="443">
        <f t="shared" si="0"/>
        <v>539</v>
      </c>
      <c r="J10" s="443">
        <f t="shared" si="0"/>
        <v>138</v>
      </c>
      <c r="K10" s="443">
        <f t="shared" si="0"/>
        <v>4</v>
      </c>
      <c r="L10" s="441">
        <f>SUM(L11:L26)</f>
        <v>0</v>
      </c>
      <c r="M10" s="444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</row>
    <row r="11" spans="1:244" ht="15.75" customHeight="1">
      <c r="A11" s="6"/>
      <c r="B11" s="303" t="s">
        <v>61</v>
      </c>
      <c r="C11" s="445">
        <v>1</v>
      </c>
      <c r="D11" s="446"/>
      <c r="E11" s="447">
        <f>SUM(F11:L11)</f>
        <v>83</v>
      </c>
      <c r="F11" s="447">
        <v>47</v>
      </c>
      <c r="G11" s="447">
        <v>2</v>
      </c>
      <c r="H11" s="447">
        <v>4</v>
      </c>
      <c r="I11" s="448">
        <v>30</v>
      </c>
      <c r="J11" s="449" t="s">
        <v>216</v>
      </c>
      <c r="K11" s="450" t="s">
        <v>216</v>
      </c>
      <c r="L11" s="451" t="s">
        <v>216</v>
      </c>
      <c r="M11" s="247"/>
    </row>
    <row r="12" spans="1:244" ht="15.75" customHeight="1">
      <c r="A12" s="6"/>
      <c r="B12" s="388" t="s">
        <v>1</v>
      </c>
      <c r="C12" s="452" t="s">
        <v>216</v>
      </c>
      <c r="D12" s="453"/>
      <c r="E12" s="454" t="s">
        <v>216</v>
      </c>
      <c r="F12" s="454" t="s">
        <v>307</v>
      </c>
      <c r="G12" s="454" t="s">
        <v>307</v>
      </c>
      <c r="H12" s="454" t="s">
        <v>307</v>
      </c>
      <c r="I12" s="454" t="s">
        <v>307</v>
      </c>
      <c r="J12" s="454" t="s">
        <v>216</v>
      </c>
      <c r="K12" s="450" t="s">
        <v>216</v>
      </c>
      <c r="L12" s="451" t="s">
        <v>216</v>
      </c>
    </row>
    <row r="13" spans="1:244" ht="15.75" customHeight="1">
      <c r="A13" s="6"/>
      <c r="B13" s="388" t="s">
        <v>2</v>
      </c>
      <c r="C13" s="455">
        <v>2</v>
      </c>
      <c r="D13" s="456">
        <v>1</v>
      </c>
      <c r="E13" s="447">
        <f t="shared" ref="E13:E18" si="1">SUM(F13:L13)</f>
        <v>551</v>
      </c>
      <c r="F13" s="447">
        <v>243</v>
      </c>
      <c r="G13" s="447">
        <v>105</v>
      </c>
      <c r="H13" s="447">
        <v>70</v>
      </c>
      <c r="I13" s="448">
        <v>108</v>
      </c>
      <c r="J13" s="447">
        <v>25</v>
      </c>
      <c r="K13" s="447">
        <v>0</v>
      </c>
      <c r="L13" s="448">
        <v>0</v>
      </c>
      <c r="M13" s="247"/>
    </row>
    <row r="14" spans="1:244" ht="15.75" customHeight="1">
      <c r="A14" s="6" t="s">
        <v>54</v>
      </c>
      <c r="B14" s="388" t="s">
        <v>3</v>
      </c>
      <c r="C14" s="455">
        <v>1</v>
      </c>
      <c r="D14" s="456"/>
      <c r="E14" s="447">
        <f t="shared" si="1"/>
        <v>37</v>
      </c>
      <c r="F14" s="447">
        <v>7</v>
      </c>
      <c r="G14" s="447">
        <v>30</v>
      </c>
      <c r="H14" s="447">
        <v>0</v>
      </c>
      <c r="I14" s="448">
        <v>0</v>
      </c>
      <c r="J14" s="454" t="s">
        <v>216</v>
      </c>
      <c r="K14" s="450" t="s">
        <v>216</v>
      </c>
      <c r="L14" s="451" t="s">
        <v>216</v>
      </c>
      <c r="M14" s="247"/>
    </row>
    <row r="15" spans="1:244" ht="15.75" customHeight="1">
      <c r="A15" s="6"/>
      <c r="B15" s="388" t="s">
        <v>67</v>
      </c>
      <c r="C15" s="455">
        <v>1</v>
      </c>
      <c r="D15" s="456"/>
      <c r="E15" s="447">
        <f t="shared" si="1"/>
        <v>98</v>
      </c>
      <c r="F15" s="447">
        <v>41</v>
      </c>
      <c r="G15" s="447">
        <v>13</v>
      </c>
      <c r="H15" s="447">
        <v>20</v>
      </c>
      <c r="I15" s="448">
        <v>24</v>
      </c>
      <c r="J15" s="454" t="s">
        <v>307</v>
      </c>
      <c r="K15" s="450" t="s">
        <v>216</v>
      </c>
      <c r="L15" s="451" t="s">
        <v>216</v>
      </c>
      <c r="M15" s="247"/>
    </row>
    <row r="16" spans="1:244" ht="15.75" customHeight="1">
      <c r="A16" s="6"/>
      <c r="B16" s="388" t="s">
        <v>4</v>
      </c>
      <c r="C16" s="455">
        <v>2</v>
      </c>
      <c r="D16" s="456"/>
      <c r="E16" s="447">
        <f t="shared" si="1"/>
        <v>1336</v>
      </c>
      <c r="F16" s="447">
        <v>455</v>
      </c>
      <c r="G16" s="447">
        <v>516</v>
      </c>
      <c r="H16" s="447">
        <v>199</v>
      </c>
      <c r="I16" s="448">
        <v>166</v>
      </c>
      <c r="J16" s="454" t="s">
        <v>216</v>
      </c>
      <c r="K16" s="454" t="s">
        <v>216</v>
      </c>
      <c r="L16" s="451" t="s">
        <v>216</v>
      </c>
      <c r="M16" s="247"/>
    </row>
    <row r="17" spans="1:13" ht="15.75" customHeight="1">
      <c r="A17" s="6"/>
      <c r="B17" s="388" t="s">
        <v>62</v>
      </c>
      <c r="C17" s="455">
        <v>1</v>
      </c>
      <c r="D17" s="446">
        <v>1</v>
      </c>
      <c r="E17" s="447">
        <f t="shared" si="1"/>
        <v>328</v>
      </c>
      <c r="F17" s="447">
        <v>118</v>
      </c>
      <c r="G17" s="447">
        <v>58</v>
      </c>
      <c r="H17" s="447">
        <v>47</v>
      </c>
      <c r="I17" s="448">
        <v>51</v>
      </c>
      <c r="J17" s="447">
        <v>54</v>
      </c>
      <c r="K17" s="447">
        <v>0</v>
      </c>
      <c r="L17" s="457">
        <v>0</v>
      </c>
      <c r="M17" s="247"/>
    </row>
    <row r="18" spans="1:13" ht="15.75" customHeight="1">
      <c r="A18" s="6"/>
      <c r="B18" s="388" t="s">
        <v>63</v>
      </c>
      <c r="C18" s="455">
        <v>1</v>
      </c>
      <c r="D18" s="456"/>
      <c r="E18" s="447">
        <f t="shared" si="1"/>
        <v>21</v>
      </c>
      <c r="F18" s="447">
        <v>11</v>
      </c>
      <c r="G18" s="447">
        <v>5</v>
      </c>
      <c r="H18" s="447">
        <v>1</v>
      </c>
      <c r="I18" s="448">
        <v>4</v>
      </c>
      <c r="J18" s="454" t="s">
        <v>216</v>
      </c>
      <c r="K18" s="458" t="s">
        <v>216</v>
      </c>
      <c r="L18" s="459" t="s">
        <v>216</v>
      </c>
      <c r="M18" s="247"/>
    </row>
    <row r="19" spans="1:13" ht="15.75" customHeight="1">
      <c r="A19" s="6"/>
      <c r="B19" s="388" t="s">
        <v>68</v>
      </c>
      <c r="C19" s="452" t="s">
        <v>307</v>
      </c>
      <c r="D19" s="453"/>
      <c r="E19" s="454" t="s">
        <v>216</v>
      </c>
      <c r="F19" s="454" t="s">
        <v>307</v>
      </c>
      <c r="G19" s="454" t="s">
        <v>307</v>
      </c>
      <c r="H19" s="454" t="s">
        <v>307</v>
      </c>
      <c r="I19" s="454" t="s">
        <v>307</v>
      </c>
      <c r="J19" s="454" t="s">
        <v>216</v>
      </c>
      <c r="K19" s="450" t="s">
        <v>216</v>
      </c>
      <c r="L19" s="451" t="s">
        <v>216</v>
      </c>
    </row>
    <row r="20" spans="1:13" ht="15.75" customHeight="1">
      <c r="A20" s="6"/>
      <c r="B20" s="388" t="s">
        <v>69</v>
      </c>
      <c r="C20" s="455">
        <v>1</v>
      </c>
      <c r="D20" s="456">
        <v>1</v>
      </c>
      <c r="E20" s="447">
        <f>SUM(F20:L20)</f>
        <v>435</v>
      </c>
      <c r="F20" s="447">
        <v>106</v>
      </c>
      <c r="G20" s="447">
        <v>109</v>
      </c>
      <c r="H20" s="447">
        <v>74</v>
      </c>
      <c r="I20" s="448">
        <v>83</v>
      </c>
      <c r="J20" s="460">
        <v>59</v>
      </c>
      <c r="K20" s="460">
        <v>4</v>
      </c>
      <c r="L20" s="457">
        <v>0</v>
      </c>
      <c r="M20" s="247"/>
    </row>
    <row r="21" spans="1:13" ht="15.75" customHeight="1">
      <c r="A21" s="6"/>
      <c r="B21" s="388" t="s">
        <v>5</v>
      </c>
      <c r="C21" s="452" t="s">
        <v>307</v>
      </c>
      <c r="D21" s="461"/>
      <c r="E21" s="454" t="s">
        <v>216</v>
      </c>
      <c r="F21" s="454" t="s">
        <v>307</v>
      </c>
      <c r="G21" s="454" t="s">
        <v>307</v>
      </c>
      <c r="H21" s="454" t="s">
        <v>307</v>
      </c>
      <c r="I21" s="454" t="s">
        <v>307</v>
      </c>
      <c r="J21" s="454" t="s">
        <v>216</v>
      </c>
      <c r="K21" s="450" t="s">
        <v>216</v>
      </c>
      <c r="L21" s="451" t="s">
        <v>216</v>
      </c>
      <c r="M21" s="247"/>
    </row>
    <row r="22" spans="1:13" ht="15.75" customHeight="1">
      <c r="A22" s="6" t="s">
        <v>238</v>
      </c>
      <c r="B22" s="388" t="s">
        <v>6</v>
      </c>
      <c r="C22" s="455">
        <v>1</v>
      </c>
      <c r="D22" s="461"/>
      <c r="E22" s="447">
        <f>SUM(F22:L22)</f>
        <v>19</v>
      </c>
      <c r="F22" s="447">
        <v>7</v>
      </c>
      <c r="G22" s="447">
        <v>12</v>
      </c>
      <c r="H22" s="447">
        <v>0</v>
      </c>
      <c r="I22" s="448">
        <v>0</v>
      </c>
      <c r="J22" s="454" t="s">
        <v>216</v>
      </c>
      <c r="K22" s="450" t="s">
        <v>216</v>
      </c>
      <c r="L22" s="451" t="s">
        <v>216</v>
      </c>
      <c r="M22" s="247"/>
    </row>
    <row r="23" spans="1:13" ht="15.75" customHeight="1">
      <c r="A23" s="6"/>
      <c r="B23" s="388" t="s">
        <v>71</v>
      </c>
      <c r="C23" s="455">
        <v>1</v>
      </c>
      <c r="D23" s="461"/>
      <c r="E23" s="447">
        <f>SUM(F23:L23)</f>
        <v>59</v>
      </c>
      <c r="F23" s="447">
        <v>5</v>
      </c>
      <c r="G23" s="447">
        <v>39</v>
      </c>
      <c r="H23" s="447">
        <v>15</v>
      </c>
      <c r="I23" s="448">
        <v>0</v>
      </c>
      <c r="J23" s="454" t="s">
        <v>216</v>
      </c>
      <c r="K23" s="450" t="s">
        <v>216</v>
      </c>
      <c r="L23" s="451" t="s">
        <v>216</v>
      </c>
    </row>
    <row r="24" spans="1:13" ht="15.75" customHeight="1">
      <c r="A24" s="6"/>
      <c r="B24" s="388" t="s">
        <v>7</v>
      </c>
      <c r="C24" s="455">
        <v>1</v>
      </c>
      <c r="D24" s="461"/>
      <c r="E24" s="462">
        <f t="shared" ref="E24:E53" si="2">SUM(F24:L24)</f>
        <v>175</v>
      </c>
      <c r="F24" s="447">
        <v>127</v>
      </c>
      <c r="G24" s="447">
        <v>3</v>
      </c>
      <c r="H24" s="447">
        <v>5</v>
      </c>
      <c r="I24" s="448">
        <v>40</v>
      </c>
      <c r="J24" s="454" t="s">
        <v>216</v>
      </c>
      <c r="K24" s="450" t="s">
        <v>216</v>
      </c>
      <c r="L24" s="451" t="s">
        <v>216</v>
      </c>
      <c r="M24" s="247"/>
    </row>
    <row r="25" spans="1:13" ht="15.75" customHeight="1">
      <c r="A25" s="6"/>
      <c r="B25" s="388" t="s">
        <v>64</v>
      </c>
      <c r="C25" s="455">
        <v>1</v>
      </c>
      <c r="D25" s="461"/>
      <c r="E25" s="462">
        <f t="shared" si="2"/>
        <v>9</v>
      </c>
      <c r="F25" s="447">
        <v>8</v>
      </c>
      <c r="G25" s="447">
        <v>0</v>
      </c>
      <c r="H25" s="447">
        <v>0</v>
      </c>
      <c r="I25" s="448">
        <v>1</v>
      </c>
      <c r="J25" s="454" t="s">
        <v>216</v>
      </c>
      <c r="K25" s="450" t="s">
        <v>216</v>
      </c>
      <c r="L25" s="451" t="s">
        <v>216</v>
      </c>
      <c r="M25" s="247"/>
    </row>
    <row r="26" spans="1:13" ht="15.75" customHeight="1">
      <c r="A26" s="13"/>
      <c r="B26" s="463" t="s">
        <v>73</v>
      </c>
      <c r="C26" s="464">
        <v>1</v>
      </c>
      <c r="D26" s="465"/>
      <c r="E26" s="462">
        <f t="shared" si="2"/>
        <v>146</v>
      </c>
      <c r="F26" s="447">
        <v>66</v>
      </c>
      <c r="G26" s="447">
        <v>19</v>
      </c>
      <c r="H26" s="447">
        <v>29</v>
      </c>
      <c r="I26" s="448">
        <v>32</v>
      </c>
      <c r="J26" s="466" t="s">
        <v>216</v>
      </c>
      <c r="K26" s="466" t="s">
        <v>216</v>
      </c>
      <c r="L26" s="467" t="s">
        <v>216</v>
      </c>
      <c r="M26" s="247"/>
    </row>
    <row r="27" spans="1:13" ht="15.75" customHeight="1">
      <c r="A27" s="6"/>
      <c r="B27" s="797" t="s">
        <v>402</v>
      </c>
      <c r="C27" s="797"/>
      <c r="D27" s="797"/>
      <c r="E27" s="468">
        <f t="shared" si="2"/>
        <v>300</v>
      </c>
      <c r="F27" s="469">
        <v>121</v>
      </c>
      <c r="G27" s="469">
        <v>69</v>
      </c>
      <c r="H27" s="469">
        <v>45</v>
      </c>
      <c r="I27" s="469">
        <v>55</v>
      </c>
      <c r="J27" s="469">
        <v>10</v>
      </c>
      <c r="K27" s="470">
        <v>0</v>
      </c>
      <c r="L27" s="471">
        <v>0</v>
      </c>
      <c r="M27" s="247"/>
    </row>
    <row r="28" spans="1:13" ht="15.75" customHeight="1">
      <c r="A28" s="6"/>
      <c r="B28" s="798" t="s">
        <v>403</v>
      </c>
      <c r="C28" s="798"/>
      <c r="D28" s="798"/>
      <c r="E28" s="472">
        <f t="shared" si="2"/>
        <v>304</v>
      </c>
      <c r="F28" s="470">
        <v>120</v>
      </c>
      <c r="G28" s="470">
        <v>75</v>
      </c>
      <c r="H28" s="470">
        <v>39</v>
      </c>
      <c r="I28" s="470">
        <v>56</v>
      </c>
      <c r="J28" s="470">
        <v>12</v>
      </c>
      <c r="K28" s="470">
        <v>2</v>
      </c>
      <c r="L28" s="473">
        <v>0</v>
      </c>
      <c r="M28" s="247"/>
    </row>
    <row r="29" spans="1:13" ht="15.75" customHeight="1">
      <c r="A29" s="6"/>
      <c r="B29" s="798" t="s">
        <v>404</v>
      </c>
      <c r="C29" s="798"/>
      <c r="D29" s="798"/>
      <c r="E29" s="259">
        <f t="shared" si="2"/>
        <v>324</v>
      </c>
      <c r="F29" s="470">
        <v>138</v>
      </c>
      <c r="G29" s="470">
        <v>79</v>
      </c>
      <c r="H29" s="470">
        <v>46</v>
      </c>
      <c r="I29" s="470">
        <v>44</v>
      </c>
      <c r="J29" s="470">
        <v>17</v>
      </c>
      <c r="K29" s="470">
        <v>0</v>
      </c>
      <c r="L29" s="473">
        <v>0</v>
      </c>
      <c r="M29" s="247"/>
    </row>
    <row r="30" spans="1:13" ht="15.75" customHeight="1">
      <c r="A30" s="6" t="s">
        <v>239</v>
      </c>
      <c r="B30" s="798" t="s">
        <v>405</v>
      </c>
      <c r="C30" s="798"/>
      <c r="D30" s="798"/>
      <c r="E30" s="472">
        <f t="shared" si="2"/>
        <v>310</v>
      </c>
      <c r="F30" s="470">
        <v>116</v>
      </c>
      <c r="G30" s="470">
        <v>81</v>
      </c>
      <c r="H30" s="470">
        <v>47</v>
      </c>
      <c r="I30" s="470">
        <v>51</v>
      </c>
      <c r="J30" s="470">
        <v>15</v>
      </c>
      <c r="K30" s="470">
        <v>0</v>
      </c>
      <c r="L30" s="473">
        <v>0</v>
      </c>
      <c r="M30" s="247"/>
    </row>
    <row r="31" spans="1:13" ht="15.75" customHeight="1">
      <c r="A31" s="6"/>
      <c r="B31" s="798" t="s">
        <v>406</v>
      </c>
      <c r="C31" s="798"/>
      <c r="D31" s="798"/>
      <c r="E31" s="472">
        <f t="shared" si="2"/>
        <v>244</v>
      </c>
      <c r="F31" s="470">
        <v>87</v>
      </c>
      <c r="G31" s="470">
        <v>76</v>
      </c>
      <c r="H31" s="470">
        <v>37</v>
      </c>
      <c r="I31" s="470">
        <v>33</v>
      </c>
      <c r="J31" s="470">
        <v>11</v>
      </c>
      <c r="K31" s="470">
        <v>0</v>
      </c>
      <c r="L31" s="473">
        <v>0</v>
      </c>
      <c r="M31" s="247"/>
    </row>
    <row r="32" spans="1:13" ht="15.75" customHeight="1">
      <c r="A32" s="6"/>
      <c r="B32" s="798" t="s">
        <v>407</v>
      </c>
      <c r="C32" s="798"/>
      <c r="D32" s="798"/>
      <c r="E32" s="259">
        <f t="shared" si="2"/>
        <v>302</v>
      </c>
      <c r="F32" s="470">
        <v>110</v>
      </c>
      <c r="G32" s="470">
        <v>88</v>
      </c>
      <c r="H32" s="470">
        <v>54</v>
      </c>
      <c r="I32" s="470">
        <v>41</v>
      </c>
      <c r="J32" s="470">
        <v>9</v>
      </c>
      <c r="K32" s="470">
        <v>0</v>
      </c>
      <c r="L32" s="473">
        <v>0</v>
      </c>
      <c r="M32" s="247"/>
    </row>
    <row r="33" spans="1:13" ht="15.75" customHeight="1">
      <c r="A33" s="6"/>
      <c r="B33" s="798" t="s">
        <v>397</v>
      </c>
      <c r="C33" s="798"/>
      <c r="D33" s="798"/>
      <c r="E33" s="462">
        <f t="shared" si="2"/>
        <v>281</v>
      </c>
      <c r="F33" s="470">
        <v>111</v>
      </c>
      <c r="G33" s="470">
        <v>81</v>
      </c>
      <c r="H33" s="470">
        <v>40</v>
      </c>
      <c r="I33" s="470">
        <v>39</v>
      </c>
      <c r="J33" s="470">
        <v>9</v>
      </c>
      <c r="K33" s="470">
        <v>1</v>
      </c>
      <c r="L33" s="473">
        <v>0</v>
      </c>
      <c r="M33" s="247"/>
    </row>
    <row r="34" spans="1:13" ht="15.75" customHeight="1">
      <c r="A34" s="6"/>
      <c r="B34" s="798" t="s">
        <v>398</v>
      </c>
      <c r="C34" s="798"/>
      <c r="D34" s="798"/>
      <c r="E34" s="472">
        <f t="shared" si="2"/>
        <v>245</v>
      </c>
      <c r="F34" s="470">
        <v>98</v>
      </c>
      <c r="G34" s="470">
        <v>54</v>
      </c>
      <c r="H34" s="470">
        <v>34</v>
      </c>
      <c r="I34" s="470">
        <v>50</v>
      </c>
      <c r="J34" s="470">
        <v>8</v>
      </c>
      <c r="K34" s="470">
        <v>1</v>
      </c>
      <c r="L34" s="473">
        <v>0</v>
      </c>
      <c r="M34" s="247"/>
    </row>
    <row r="35" spans="1:13" ht="15.75" customHeight="1">
      <c r="A35" s="6" t="s">
        <v>238</v>
      </c>
      <c r="B35" s="798" t="s">
        <v>399</v>
      </c>
      <c r="C35" s="798"/>
      <c r="D35" s="798"/>
      <c r="E35" s="472">
        <f t="shared" si="2"/>
        <v>241</v>
      </c>
      <c r="F35" s="470">
        <v>74</v>
      </c>
      <c r="G35" s="470">
        <v>88</v>
      </c>
      <c r="H35" s="470">
        <v>31</v>
      </c>
      <c r="I35" s="470">
        <v>42</v>
      </c>
      <c r="J35" s="470">
        <v>6</v>
      </c>
      <c r="K35" s="470">
        <v>0</v>
      </c>
      <c r="L35" s="473">
        <v>0</v>
      </c>
      <c r="M35" s="247"/>
    </row>
    <row r="36" spans="1:13" ht="15.75" customHeight="1">
      <c r="A36" s="6"/>
      <c r="B36" s="798" t="s">
        <v>408</v>
      </c>
      <c r="C36" s="798"/>
      <c r="D36" s="798"/>
      <c r="E36" s="472">
        <f t="shared" si="2"/>
        <v>263</v>
      </c>
      <c r="F36" s="470">
        <v>91</v>
      </c>
      <c r="G36" s="470">
        <v>74</v>
      </c>
      <c r="H36" s="470">
        <v>32</v>
      </c>
      <c r="I36" s="470">
        <v>46</v>
      </c>
      <c r="J36" s="470">
        <v>20</v>
      </c>
      <c r="K36" s="470">
        <v>0</v>
      </c>
      <c r="L36" s="473">
        <v>0</v>
      </c>
      <c r="M36" s="247"/>
    </row>
    <row r="37" spans="1:13" ht="15.75" customHeight="1">
      <c r="A37" s="6"/>
      <c r="B37" s="798" t="s">
        <v>409</v>
      </c>
      <c r="C37" s="798"/>
      <c r="D37" s="798"/>
      <c r="E37" s="472">
        <f t="shared" si="2"/>
        <v>199</v>
      </c>
      <c r="F37" s="470">
        <v>70</v>
      </c>
      <c r="G37" s="470">
        <v>65</v>
      </c>
      <c r="H37" s="470">
        <v>30</v>
      </c>
      <c r="I37" s="470">
        <v>28</v>
      </c>
      <c r="J37" s="470">
        <v>6</v>
      </c>
      <c r="K37" s="470">
        <v>0</v>
      </c>
      <c r="L37" s="473">
        <v>0</v>
      </c>
      <c r="M37" s="247"/>
    </row>
    <row r="38" spans="1:13" ht="15.75" customHeight="1">
      <c r="A38" s="13"/>
      <c r="B38" s="799" t="s">
        <v>410</v>
      </c>
      <c r="C38" s="799"/>
      <c r="D38" s="799"/>
      <c r="E38" s="259">
        <f t="shared" si="2"/>
        <v>284</v>
      </c>
      <c r="F38" s="474">
        <v>105</v>
      </c>
      <c r="G38" s="474">
        <v>81</v>
      </c>
      <c r="H38" s="474">
        <v>29</v>
      </c>
      <c r="I38" s="474">
        <v>54</v>
      </c>
      <c r="J38" s="474">
        <v>15</v>
      </c>
      <c r="K38" s="474">
        <v>0</v>
      </c>
      <c r="L38" s="475">
        <v>0</v>
      </c>
      <c r="M38" s="247"/>
    </row>
    <row r="39" spans="1:13" ht="15.75" customHeight="1">
      <c r="A39" s="6"/>
      <c r="B39" s="797" t="s">
        <v>412</v>
      </c>
      <c r="C39" s="797"/>
      <c r="D39" s="797"/>
      <c r="E39" s="468">
        <f t="shared" si="2"/>
        <v>3</v>
      </c>
      <c r="F39" s="447">
        <v>0</v>
      </c>
      <c r="G39" s="447">
        <v>0</v>
      </c>
      <c r="H39" s="447">
        <v>0</v>
      </c>
      <c r="I39" s="447">
        <v>0</v>
      </c>
      <c r="J39" s="447">
        <v>3</v>
      </c>
      <c r="K39" s="447">
        <v>0</v>
      </c>
      <c r="L39" s="448">
        <v>0</v>
      </c>
      <c r="M39" s="247"/>
    </row>
    <row r="40" spans="1:13" ht="15.75" customHeight="1">
      <c r="A40" s="308"/>
      <c r="B40" s="798" t="s">
        <v>413</v>
      </c>
      <c r="C40" s="798"/>
      <c r="D40" s="798"/>
      <c r="E40" s="472">
        <f t="shared" si="2"/>
        <v>2</v>
      </c>
      <c r="F40" s="447">
        <v>0</v>
      </c>
      <c r="G40" s="447">
        <v>0</v>
      </c>
      <c r="H40" s="447">
        <v>0</v>
      </c>
      <c r="I40" s="447">
        <v>0</v>
      </c>
      <c r="J40" s="447">
        <v>1</v>
      </c>
      <c r="K40" s="447">
        <v>1</v>
      </c>
      <c r="L40" s="448">
        <v>0</v>
      </c>
      <c r="M40" s="247"/>
    </row>
    <row r="41" spans="1:13" ht="15.75" customHeight="1">
      <c r="A41" s="308"/>
      <c r="B41" s="798" t="s">
        <v>414</v>
      </c>
      <c r="C41" s="798"/>
      <c r="D41" s="798"/>
      <c r="E41" s="472">
        <f t="shared" si="2"/>
        <v>4</v>
      </c>
      <c r="F41" s="447">
        <v>0</v>
      </c>
      <c r="G41" s="447">
        <v>1</v>
      </c>
      <c r="H41" s="447">
        <v>0</v>
      </c>
      <c r="I41" s="447">
        <v>0</v>
      </c>
      <c r="J41" s="447">
        <v>3</v>
      </c>
      <c r="K41" s="447">
        <v>0</v>
      </c>
      <c r="L41" s="448">
        <v>0</v>
      </c>
      <c r="M41" s="247"/>
    </row>
    <row r="42" spans="1:13" ht="15.75" customHeight="1">
      <c r="A42" s="308" t="s">
        <v>240</v>
      </c>
      <c r="B42" s="798" t="s">
        <v>415</v>
      </c>
      <c r="C42" s="798"/>
      <c r="D42" s="798"/>
      <c r="E42" s="259">
        <f>SUM(F42:L42)</f>
        <v>3</v>
      </c>
      <c r="F42" s="447">
        <v>2</v>
      </c>
      <c r="G42" s="447">
        <v>0</v>
      </c>
      <c r="H42" s="447">
        <v>0</v>
      </c>
      <c r="I42" s="447">
        <v>1</v>
      </c>
      <c r="J42" s="447">
        <v>0</v>
      </c>
      <c r="K42" s="447">
        <v>0</v>
      </c>
      <c r="L42" s="448">
        <v>0</v>
      </c>
      <c r="M42" s="247"/>
    </row>
    <row r="43" spans="1:13" ht="15.75" customHeight="1">
      <c r="A43" s="308"/>
      <c r="B43" s="798" t="s">
        <v>416</v>
      </c>
      <c r="C43" s="798"/>
      <c r="D43" s="798"/>
      <c r="E43" s="472">
        <f t="shared" si="2"/>
        <v>111</v>
      </c>
      <c r="F43" s="447">
        <v>67</v>
      </c>
      <c r="G43" s="447">
        <v>10</v>
      </c>
      <c r="H43" s="447">
        <v>5</v>
      </c>
      <c r="I43" s="447">
        <v>29</v>
      </c>
      <c r="J43" s="447">
        <v>0</v>
      </c>
      <c r="K43" s="447">
        <v>0</v>
      </c>
      <c r="L43" s="448">
        <v>0</v>
      </c>
      <c r="M43" s="247"/>
    </row>
    <row r="44" spans="1:13" ht="15.75" customHeight="1">
      <c r="A44" s="308" t="s">
        <v>241</v>
      </c>
      <c r="B44" s="798" t="s">
        <v>417</v>
      </c>
      <c r="C44" s="798"/>
      <c r="D44" s="798"/>
      <c r="E44" s="472">
        <f t="shared" si="2"/>
        <v>665</v>
      </c>
      <c r="F44" s="447">
        <v>341</v>
      </c>
      <c r="G44" s="447">
        <v>102</v>
      </c>
      <c r="H44" s="447">
        <v>78</v>
      </c>
      <c r="I44" s="447">
        <v>143</v>
      </c>
      <c r="J44" s="447">
        <v>1</v>
      </c>
      <c r="K44" s="447">
        <v>0</v>
      </c>
      <c r="L44" s="448">
        <v>0</v>
      </c>
      <c r="M44" s="247"/>
    </row>
    <row r="45" spans="1:13" ht="15.75" customHeight="1">
      <c r="A45" s="308"/>
      <c r="B45" s="798" t="s">
        <v>418</v>
      </c>
      <c r="C45" s="798"/>
      <c r="D45" s="798"/>
      <c r="E45" s="472">
        <f t="shared" si="2"/>
        <v>640</v>
      </c>
      <c r="F45" s="447">
        <v>294</v>
      </c>
      <c r="G45" s="447">
        <v>159</v>
      </c>
      <c r="H45" s="447">
        <v>81</v>
      </c>
      <c r="I45" s="447">
        <v>106</v>
      </c>
      <c r="J45" s="447">
        <v>0</v>
      </c>
      <c r="K45" s="447">
        <v>0</v>
      </c>
      <c r="L45" s="448">
        <v>0</v>
      </c>
      <c r="M45" s="247"/>
    </row>
    <row r="46" spans="1:13" ht="15.75" customHeight="1">
      <c r="A46" s="308" t="s">
        <v>242</v>
      </c>
      <c r="B46" s="798" t="s">
        <v>419</v>
      </c>
      <c r="C46" s="798"/>
      <c r="D46" s="798"/>
      <c r="E46" s="259">
        <f t="shared" si="2"/>
        <v>434</v>
      </c>
      <c r="F46" s="447">
        <v>178</v>
      </c>
      <c r="G46" s="447">
        <v>116</v>
      </c>
      <c r="H46" s="447">
        <v>65</v>
      </c>
      <c r="I46" s="447">
        <v>70</v>
      </c>
      <c r="J46" s="447">
        <v>5</v>
      </c>
      <c r="K46" s="447">
        <v>0</v>
      </c>
      <c r="L46" s="448">
        <v>0</v>
      </c>
      <c r="M46" s="247"/>
    </row>
    <row r="47" spans="1:13" ht="15.75" customHeight="1">
      <c r="A47" s="308"/>
      <c r="B47" s="798" t="s">
        <v>420</v>
      </c>
      <c r="C47" s="798"/>
      <c r="D47" s="798"/>
      <c r="E47" s="462">
        <f t="shared" si="2"/>
        <v>355</v>
      </c>
      <c r="F47" s="447">
        <v>127</v>
      </c>
      <c r="G47" s="447">
        <v>94</v>
      </c>
      <c r="H47" s="447">
        <v>61</v>
      </c>
      <c r="I47" s="447">
        <v>69</v>
      </c>
      <c r="J47" s="447">
        <v>4</v>
      </c>
      <c r="K47" s="447">
        <v>0</v>
      </c>
      <c r="L47" s="448">
        <v>0</v>
      </c>
      <c r="M47" s="247"/>
    </row>
    <row r="48" spans="1:13" ht="15.75" customHeight="1">
      <c r="A48" s="308" t="s">
        <v>310</v>
      </c>
      <c r="B48" s="798" t="s">
        <v>421</v>
      </c>
      <c r="C48" s="798"/>
      <c r="D48" s="798"/>
      <c r="E48" s="472">
        <f t="shared" si="2"/>
        <v>279</v>
      </c>
      <c r="F48" s="447">
        <v>86</v>
      </c>
      <c r="G48" s="447">
        <v>95</v>
      </c>
      <c r="H48" s="447">
        <v>45</v>
      </c>
      <c r="I48" s="447">
        <v>53</v>
      </c>
      <c r="J48" s="447">
        <v>0</v>
      </c>
      <c r="K48" s="447">
        <v>0</v>
      </c>
      <c r="L48" s="448">
        <v>0</v>
      </c>
      <c r="M48" s="247"/>
    </row>
    <row r="49" spans="1:13" ht="15.75" customHeight="1">
      <c r="A49" s="308"/>
      <c r="B49" s="798" t="s">
        <v>422</v>
      </c>
      <c r="C49" s="798"/>
      <c r="D49" s="798"/>
      <c r="E49" s="472">
        <f t="shared" si="2"/>
        <v>222</v>
      </c>
      <c r="F49" s="447">
        <v>62</v>
      </c>
      <c r="G49" s="447">
        <v>94</v>
      </c>
      <c r="H49" s="447">
        <v>34</v>
      </c>
      <c r="I49" s="447">
        <v>32</v>
      </c>
      <c r="J49" s="447">
        <v>0</v>
      </c>
      <c r="K49" s="447">
        <v>0</v>
      </c>
      <c r="L49" s="448">
        <v>0</v>
      </c>
      <c r="M49" s="247"/>
    </row>
    <row r="50" spans="1:13" ht="15.75" customHeight="1">
      <c r="A50" s="308" t="s">
        <v>238</v>
      </c>
      <c r="B50" s="798" t="s">
        <v>423</v>
      </c>
      <c r="C50" s="798"/>
      <c r="D50" s="798"/>
      <c r="E50" s="259">
        <f t="shared" si="2"/>
        <v>186</v>
      </c>
      <c r="F50" s="447">
        <v>36</v>
      </c>
      <c r="G50" s="447">
        <v>89</v>
      </c>
      <c r="H50" s="447">
        <v>35</v>
      </c>
      <c r="I50" s="447">
        <v>20</v>
      </c>
      <c r="J50" s="447">
        <v>6</v>
      </c>
      <c r="K50" s="447">
        <v>0</v>
      </c>
      <c r="L50" s="448">
        <v>0</v>
      </c>
      <c r="M50" s="247"/>
    </row>
    <row r="51" spans="1:13" ht="15.75" customHeight="1">
      <c r="A51" s="6"/>
      <c r="B51" s="798" t="s">
        <v>424</v>
      </c>
      <c r="C51" s="798"/>
      <c r="D51" s="798"/>
      <c r="E51" s="462">
        <f t="shared" si="2"/>
        <v>134</v>
      </c>
      <c r="F51" s="447">
        <v>28</v>
      </c>
      <c r="G51" s="447">
        <v>69</v>
      </c>
      <c r="H51" s="447">
        <v>21</v>
      </c>
      <c r="I51" s="447">
        <v>8</v>
      </c>
      <c r="J51" s="447">
        <v>7</v>
      </c>
      <c r="K51" s="447">
        <v>1</v>
      </c>
      <c r="L51" s="448">
        <v>0</v>
      </c>
      <c r="M51" s="247"/>
    </row>
    <row r="52" spans="1:13" ht="15.75" customHeight="1">
      <c r="A52" s="6"/>
      <c r="B52" s="798" t="s">
        <v>425</v>
      </c>
      <c r="C52" s="798"/>
      <c r="D52" s="798"/>
      <c r="E52" s="472">
        <f t="shared" si="2"/>
        <v>83</v>
      </c>
      <c r="F52" s="447">
        <v>16</v>
      </c>
      <c r="G52" s="447">
        <v>35</v>
      </c>
      <c r="H52" s="447">
        <v>19</v>
      </c>
      <c r="I52" s="447">
        <v>6</v>
      </c>
      <c r="J52" s="447">
        <v>7</v>
      </c>
      <c r="K52" s="447">
        <v>0</v>
      </c>
      <c r="L52" s="448">
        <v>0</v>
      </c>
      <c r="M52" s="247"/>
    </row>
    <row r="53" spans="1:13" ht="15.75" customHeight="1">
      <c r="A53" s="6"/>
      <c r="B53" s="798" t="s">
        <v>426</v>
      </c>
      <c r="C53" s="798"/>
      <c r="D53" s="798"/>
      <c r="E53" s="472">
        <f t="shared" si="2"/>
        <v>29</v>
      </c>
      <c r="F53" s="447">
        <v>4</v>
      </c>
      <c r="G53" s="447">
        <v>14</v>
      </c>
      <c r="H53" s="447">
        <v>4</v>
      </c>
      <c r="I53" s="447">
        <v>2</v>
      </c>
      <c r="J53" s="447">
        <v>5</v>
      </c>
      <c r="K53" s="447">
        <v>0</v>
      </c>
      <c r="L53" s="448">
        <v>0</v>
      </c>
      <c r="M53" s="247"/>
    </row>
    <row r="54" spans="1:13" ht="15.75" customHeight="1" thickBot="1">
      <c r="A54" s="105"/>
      <c r="B54" s="800" t="s">
        <v>411</v>
      </c>
      <c r="C54" s="800"/>
      <c r="D54" s="800"/>
      <c r="E54" s="476">
        <f>SUM(F54:L54)</f>
        <v>147</v>
      </c>
      <c r="F54" s="447">
        <v>0</v>
      </c>
      <c r="G54" s="447">
        <v>33</v>
      </c>
      <c r="H54" s="447">
        <v>16</v>
      </c>
      <c r="I54" s="447">
        <v>0</v>
      </c>
      <c r="J54" s="447">
        <v>96</v>
      </c>
      <c r="K54" s="447">
        <v>2</v>
      </c>
      <c r="L54" s="166">
        <v>0</v>
      </c>
      <c r="M54" s="247"/>
    </row>
    <row r="55" spans="1:13" ht="17.25" customHeight="1">
      <c r="A55" s="4" t="s">
        <v>578</v>
      </c>
      <c r="B55" s="477"/>
      <c r="C55" s="477"/>
      <c r="D55" s="477"/>
      <c r="E55" s="477"/>
      <c r="F55" s="477"/>
      <c r="G55" s="477"/>
      <c r="H55" s="477"/>
      <c r="I55" s="477"/>
      <c r="J55" s="477"/>
      <c r="K55" s="477"/>
      <c r="L55" s="477"/>
    </row>
  </sheetData>
  <mergeCells count="38">
    <mergeCell ref="B52:D52"/>
    <mergeCell ref="B53:D53"/>
    <mergeCell ref="B54:D54"/>
    <mergeCell ref="B47:D47"/>
    <mergeCell ref="B48:D48"/>
    <mergeCell ref="B49:D49"/>
    <mergeCell ref="B50:D50"/>
    <mergeCell ref="B51:D51"/>
    <mergeCell ref="B42:D42"/>
    <mergeCell ref="B43:D43"/>
    <mergeCell ref="B44:D44"/>
    <mergeCell ref="B45:D45"/>
    <mergeCell ref="B46:D46"/>
    <mergeCell ref="B37:D37"/>
    <mergeCell ref="B38:D38"/>
    <mergeCell ref="B39:D39"/>
    <mergeCell ref="B40:D40"/>
    <mergeCell ref="B41:D41"/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I5:I8"/>
    <mergeCell ref="J5:J8"/>
    <mergeCell ref="K5:K8"/>
    <mergeCell ref="L5:L8"/>
    <mergeCell ref="M5:M8"/>
    <mergeCell ref="C3:C4"/>
    <mergeCell ref="E5:E8"/>
    <mergeCell ref="F5:F8"/>
    <mergeCell ref="G5:G8"/>
    <mergeCell ref="H5:H8"/>
  </mergeCells>
  <phoneticPr fontId="6"/>
  <printOptions horizontalCentered="1" verticalCentered="1"/>
  <pageMargins left="0.78740157480314965" right="0.78740157480314965" top="0.86614173228346458" bottom="0.55118110236220474" header="0.51181102362204722" footer="0.51181102362204722"/>
  <pageSetup paperSize="9" scale="90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  <pageSetUpPr fitToPage="1"/>
  </sheetPr>
  <dimension ref="A1:AMJ14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2.5" style="137"/>
    <col min="2" max="9" width="10" style="137" customWidth="1"/>
    <col min="10" max="257" width="12.5" style="137"/>
    <col min="258" max="265" width="10" style="137" customWidth="1"/>
    <col min="266" max="513" width="12.5" style="137"/>
    <col min="514" max="521" width="10" style="137" customWidth="1"/>
    <col min="522" max="769" width="12.5" style="137"/>
    <col min="770" max="777" width="10" style="137" customWidth="1"/>
    <col min="778" max="1024" width="12.5" style="137"/>
    <col min="1025" max="16384" width="12.5" style="1"/>
  </cols>
  <sheetData>
    <row r="1" spans="1:14">
      <c r="A1" s="2" t="s">
        <v>579</v>
      </c>
    </row>
    <row r="2" spans="1:14">
      <c r="A2" s="105"/>
      <c r="B2" s="105"/>
      <c r="C2" s="105"/>
      <c r="D2" s="105"/>
      <c r="E2" s="105"/>
      <c r="F2" s="105"/>
      <c r="G2" s="105"/>
      <c r="H2" s="105" t="s">
        <v>254</v>
      </c>
      <c r="I2" s="105" t="s">
        <v>496</v>
      </c>
    </row>
    <row r="3" spans="1:14" ht="16.5" customHeight="1">
      <c r="A3" s="712"/>
      <c r="B3" s="802" t="s">
        <v>427</v>
      </c>
      <c r="C3" s="802" t="s">
        <v>428</v>
      </c>
      <c r="D3" s="802" t="s">
        <v>429</v>
      </c>
      <c r="E3" s="802" t="s">
        <v>255</v>
      </c>
      <c r="F3" s="801" t="s">
        <v>430</v>
      </c>
      <c r="G3" s="478" t="s">
        <v>256</v>
      </c>
      <c r="H3" s="478" t="s">
        <v>257</v>
      </c>
      <c r="I3" s="802" t="s">
        <v>387</v>
      </c>
    </row>
    <row r="4" spans="1:14" ht="16.5" customHeight="1">
      <c r="A4" s="712"/>
      <c r="B4" s="802"/>
      <c r="C4" s="802"/>
      <c r="D4" s="802"/>
      <c r="E4" s="802"/>
      <c r="F4" s="801"/>
      <c r="G4" s="479" t="s">
        <v>258</v>
      </c>
      <c r="H4" s="479" t="s">
        <v>258</v>
      </c>
      <c r="I4" s="802"/>
    </row>
    <row r="5" spans="1:14" ht="36" customHeight="1">
      <c r="A5" s="480" t="s">
        <v>361</v>
      </c>
      <c r="B5" s="481">
        <f>SUM(B6:B11)</f>
        <v>1770</v>
      </c>
      <c r="C5" s="482">
        <f>SUM(C6:C11)</f>
        <v>83863</v>
      </c>
      <c r="D5" s="482">
        <f>SUM(D6:D11)</f>
        <v>34263</v>
      </c>
      <c r="E5" s="482">
        <f>SUM(E6:E11)</f>
        <v>26320</v>
      </c>
      <c r="F5" s="482">
        <f t="shared" ref="F5:I5" si="0">SUM(F6:F11)</f>
        <v>4</v>
      </c>
      <c r="G5" s="482">
        <f>SUM(G6:G11)</f>
        <v>252</v>
      </c>
      <c r="H5" s="482">
        <f t="shared" si="0"/>
        <v>1514</v>
      </c>
      <c r="I5" s="482">
        <f t="shared" si="0"/>
        <v>0</v>
      </c>
    </row>
    <row r="6" spans="1:14" ht="36" customHeight="1">
      <c r="A6" s="483" t="s">
        <v>431</v>
      </c>
      <c r="B6" s="484">
        <v>3</v>
      </c>
      <c r="C6" s="485">
        <v>117</v>
      </c>
      <c r="D6" s="485">
        <v>55</v>
      </c>
      <c r="E6" s="485">
        <v>47</v>
      </c>
      <c r="F6" s="485">
        <v>2</v>
      </c>
      <c r="G6" s="485">
        <v>1</v>
      </c>
      <c r="H6" s="485">
        <v>0</v>
      </c>
      <c r="I6" s="485">
        <v>0</v>
      </c>
    </row>
    <row r="7" spans="1:14" ht="36" customHeight="1">
      <c r="A7" s="483" t="s">
        <v>432</v>
      </c>
      <c r="B7" s="484">
        <v>67</v>
      </c>
      <c r="C7" s="485">
        <v>1902</v>
      </c>
      <c r="D7" s="485">
        <v>691</v>
      </c>
      <c r="E7" s="485">
        <v>626</v>
      </c>
      <c r="F7" s="485">
        <v>1</v>
      </c>
      <c r="G7" s="485">
        <v>22</v>
      </c>
      <c r="H7" s="485">
        <v>44</v>
      </c>
      <c r="I7" s="485">
        <v>0</v>
      </c>
      <c r="K7" s="247"/>
      <c r="L7" s="247"/>
      <c r="M7" s="247"/>
      <c r="N7" s="247"/>
    </row>
    <row r="8" spans="1:14" ht="36" customHeight="1">
      <c r="A8" s="483" t="s">
        <v>433</v>
      </c>
      <c r="B8" s="484">
        <v>1156</v>
      </c>
      <c r="C8" s="485">
        <v>44699</v>
      </c>
      <c r="D8" s="485">
        <v>20818</v>
      </c>
      <c r="E8" s="485">
        <v>15553</v>
      </c>
      <c r="F8" s="485">
        <v>1</v>
      </c>
      <c r="G8" s="485">
        <v>168</v>
      </c>
      <c r="H8" s="485">
        <v>987</v>
      </c>
      <c r="I8" s="485">
        <v>0</v>
      </c>
    </row>
    <row r="9" spans="1:14" ht="36" customHeight="1">
      <c r="A9" s="483" t="s">
        <v>434</v>
      </c>
      <c r="B9" s="484">
        <v>370</v>
      </c>
      <c r="C9" s="485">
        <v>25166</v>
      </c>
      <c r="D9" s="485">
        <v>9130</v>
      </c>
      <c r="E9" s="485">
        <v>7020</v>
      </c>
      <c r="F9" s="485">
        <v>0</v>
      </c>
      <c r="G9" s="485">
        <v>47</v>
      </c>
      <c r="H9" s="485">
        <v>323</v>
      </c>
      <c r="I9" s="485">
        <v>0</v>
      </c>
    </row>
    <row r="10" spans="1:14" ht="36" customHeight="1">
      <c r="A10" s="483" t="s">
        <v>435</v>
      </c>
      <c r="B10" s="484">
        <v>140</v>
      </c>
      <c r="C10" s="485">
        <v>10501</v>
      </c>
      <c r="D10" s="485">
        <v>2989</v>
      </c>
      <c r="E10" s="485">
        <v>2630</v>
      </c>
      <c r="F10" s="485">
        <v>0</v>
      </c>
      <c r="G10" s="485">
        <v>7</v>
      </c>
      <c r="H10" s="485">
        <v>133</v>
      </c>
      <c r="I10" s="485">
        <v>0</v>
      </c>
    </row>
    <row r="11" spans="1:14" ht="36" customHeight="1">
      <c r="A11" s="486" t="s">
        <v>387</v>
      </c>
      <c r="B11" s="487">
        <v>34</v>
      </c>
      <c r="C11" s="488">
        <v>1478</v>
      </c>
      <c r="D11" s="488">
        <v>580</v>
      </c>
      <c r="E11" s="488">
        <v>444</v>
      </c>
      <c r="F11" s="488">
        <v>0</v>
      </c>
      <c r="G11" s="488">
        <v>7</v>
      </c>
      <c r="H11" s="488">
        <v>27</v>
      </c>
      <c r="I11" s="488">
        <v>0</v>
      </c>
    </row>
    <row r="12" spans="1:14" ht="21" customHeight="1">
      <c r="A12" s="6"/>
    </row>
    <row r="13" spans="1:14" ht="21" customHeight="1"/>
    <row r="14" spans="1:14" ht="21" customHeight="1"/>
  </sheetData>
  <mergeCells count="7">
    <mergeCell ref="F3:F4"/>
    <mergeCell ref="I3:I4"/>
    <mergeCell ref="A3:A4"/>
    <mergeCell ref="B3:B4"/>
    <mergeCell ref="C3:C4"/>
    <mergeCell ref="D3:D4"/>
    <mergeCell ref="E3:E4"/>
  </mergeCells>
  <phoneticPr fontId="6"/>
  <pageMargins left="0.78749999999999998" right="0.78749999999999998" top="0.71319444444444502" bottom="0.55138888888888904" header="0.511811023622047" footer="0.511811023622047"/>
  <pageSetup paperSize="9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  <pageSetUpPr fitToPage="1"/>
  </sheetPr>
  <dimension ref="A1:AMJ21"/>
  <sheetViews>
    <sheetView showGridLines="0" view="pageBreakPreview" zoomScaleNormal="100" workbookViewId="0">
      <selection activeCell="L18" sqref="L18"/>
    </sheetView>
  </sheetViews>
  <sheetFormatPr defaultColWidth="9" defaultRowHeight="13.5"/>
  <cols>
    <col min="1" max="1" width="13.625" style="173" customWidth="1"/>
    <col min="2" max="2" width="20" style="173" customWidth="1"/>
    <col min="3" max="4" width="19.375" style="173" customWidth="1"/>
    <col min="5" max="5" width="7.5" style="173" customWidth="1"/>
    <col min="6" max="256" width="9" style="173"/>
    <col min="257" max="257" width="17.5" style="173" customWidth="1"/>
    <col min="258" max="258" width="20" style="173" customWidth="1"/>
    <col min="259" max="260" width="19.375" style="173" customWidth="1"/>
    <col min="261" max="261" width="7.5" style="173" customWidth="1"/>
    <col min="262" max="512" width="9" style="173"/>
    <col min="513" max="513" width="17.5" style="173" customWidth="1"/>
    <col min="514" max="514" width="20" style="173" customWidth="1"/>
    <col min="515" max="516" width="19.375" style="173" customWidth="1"/>
    <col min="517" max="517" width="7.5" style="173" customWidth="1"/>
    <col min="518" max="768" width="9" style="173"/>
    <col min="769" max="769" width="17.5" style="173" customWidth="1"/>
    <col min="770" max="770" width="20" style="173" customWidth="1"/>
    <col min="771" max="772" width="19.375" style="173" customWidth="1"/>
    <col min="773" max="773" width="7.5" style="173" customWidth="1"/>
    <col min="774" max="1024" width="9" style="173"/>
    <col min="1025" max="16384" width="9" style="1"/>
  </cols>
  <sheetData>
    <row r="1" spans="1:4" ht="20.25" customHeight="1">
      <c r="A1" s="489" t="s">
        <v>580</v>
      </c>
      <c r="B1" s="490"/>
      <c r="C1" s="491"/>
      <c r="D1" s="491"/>
    </row>
    <row r="2" spans="1:4" ht="14.25" thickBot="1">
      <c r="D2" s="154" t="s">
        <v>496</v>
      </c>
    </row>
    <row r="3" spans="1:4" ht="49.5" customHeight="1">
      <c r="A3" s="492" t="s">
        <v>482</v>
      </c>
      <c r="B3" s="493" t="s">
        <v>308</v>
      </c>
      <c r="C3" s="494" t="s">
        <v>259</v>
      </c>
      <c r="D3" s="494" t="s">
        <v>260</v>
      </c>
    </row>
    <row r="4" spans="1:4" ht="26.25" customHeight="1">
      <c r="A4" s="495" t="s">
        <v>59</v>
      </c>
      <c r="B4" s="496">
        <f>SUM(B5:B20)</f>
        <v>14723</v>
      </c>
      <c r="C4" s="497">
        <f>SUM(C5:C20)</f>
        <v>14470</v>
      </c>
      <c r="D4" s="498">
        <f t="shared" ref="D4:D19" si="0">C4/B4*100</f>
        <v>98.281600217347005</v>
      </c>
    </row>
    <row r="5" spans="1:4" ht="26.25" customHeight="1">
      <c r="A5" s="499" t="s">
        <v>61</v>
      </c>
      <c r="B5" s="500">
        <v>931</v>
      </c>
      <c r="C5" s="501">
        <v>942</v>
      </c>
      <c r="D5" s="502">
        <f t="shared" si="0"/>
        <v>101.1815252416756</v>
      </c>
    </row>
    <row r="6" spans="1:4" ht="26.25" customHeight="1">
      <c r="A6" s="499" t="s">
        <v>1</v>
      </c>
      <c r="B6" s="500">
        <v>614</v>
      </c>
      <c r="C6" s="501">
        <v>581</v>
      </c>
      <c r="D6" s="502">
        <f t="shared" si="0"/>
        <v>94.625407166123779</v>
      </c>
    </row>
    <row r="7" spans="1:4" ht="26.25" customHeight="1">
      <c r="A7" s="499" t="s">
        <v>2</v>
      </c>
      <c r="B7" s="500">
        <v>993</v>
      </c>
      <c r="C7" s="501">
        <v>973</v>
      </c>
      <c r="D7" s="502">
        <f t="shared" si="0"/>
        <v>97.985901309164149</v>
      </c>
    </row>
    <row r="8" spans="1:4" ht="26.25" customHeight="1">
      <c r="A8" s="499" t="s">
        <v>3</v>
      </c>
      <c r="B8" s="500">
        <v>978</v>
      </c>
      <c r="C8" s="501">
        <v>951</v>
      </c>
      <c r="D8" s="502">
        <f t="shared" si="0"/>
        <v>97.239263803680984</v>
      </c>
    </row>
    <row r="9" spans="1:4" ht="26.25" customHeight="1">
      <c r="A9" s="499" t="s">
        <v>67</v>
      </c>
      <c r="B9" s="500">
        <v>939</v>
      </c>
      <c r="C9" s="501">
        <v>947</v>
      </c>
      <c r="D9" s="502">
        <f t="shared" si="0"/>
        <v>100.85197018104365</v>
      </c>
    </row>
    <row r="10" spans="1:4" ht="26.25" customHeight="1">
      <c r="A10" s="499" t="s">
        <v>4</v>
      </c>
      <c r="B10" s="500">
        <v>598</v>
      </c>
      <c r="C10" s="501">
        <v>615</v>
      </c>
      <c r="D10" s="502">
        <f t="shared" si="0"/>
        <v>102.8428093645485</v>
      </c>
    </row>
    <row r="11" spans="1:4" ht="26.25" customHeight="1">
      <c r="A11" s="499" t="s">
        <v>62</v>
      </c>
      <c r="B11" s="500">
        <v>685</v>
      </c>
      <c r="C11" s="501">
        <v>675</v>
      </c>
      <c r="D11" s="502">
        <f t="shared" si="0"/>
        <v>98.540145985401466</v>
      </c>
    </row>
    <row r="12" spans="1:4" ht="26.25" customHeight="1">
      <c r="A12" s="499" t="s">
        <v>63</v>
      </c>
      <c r="B12" s="500">
        <v>687</v>
      </c>
      <c r="C12" s="501">
        <v>676</v>
      </c>
      <c r="D12" s="502">
        <f t="shared" si="0"/>
        <v>98.398835516739453</v>
      </c>
    </row>
    <row r="13" spans="1:4" ht="26.25" customHeight="1">
      <c r="A13" s="499" t="s">
        <v>68</v>
      </c>
      <c r="B13" s="500">
        <v>386</v>
      </c>
      <c r="C13" s="501">
        <v>373</v>
      </c>
      <c r="D13" s="502">
        <f t="shared" si="0"/>
        <v>96.632124352331601</v>
      </c>
    </row>
    <row r="14" spans="1:4" ht="26.25" customHeight="1">
      <c r="A14" s="499" t="s">
        <v>69</v>
      </c>
      <c r="B14" s="500">
        <v>1418</v>
      </c>
      <c r="C14" s="501">
        <v>1375</v>
      </c>
      <c r="D14" s="502">
        <f t="shared" si="0"/>
        <v>96.967559943582515</v>
      </c>
    </row>
    <row r="15" spans="1:4" ht="26.25" customHeight="1">
      <c r="A15" s="499" t="s">
        <v>5</v>
      </c>
      <c r="B15" s="500">
        <v>777</v>
      </c>
      <c r="C15" s="501">
        <v>753</v>
      </c>
      <c r="D15" s="502">
        <f t="shared" si="0"/>
        <v>96.91119691119691</v>
      </c>
    </row>
    <row r="16" spans="1:4" ht="26.25" customHeight="1">
      <c r="A16" s="499" t="s">
        <v>6</v>
      </c>
      <c r="B16" s="500">
        <v>771</v>
      </c>
      <c r="C16" s="501">
        <v>748</v>
      </c>
      <c r="D16" s="502">
        <f t="shared" si="0"/>
        <v>97.016861219195846</v>
      </c>
    </row>
    <row r="17" spans="1:4" ht="26.25" customHeight="1">
      <c r="A17" s="499" t="s">
        <v>71</v>
      </c>
      <c r="B17" s="500">
        <v>1100</v>
      </c>
      <c r="C17" s="501">
        <v>1127</v>
      </c>
      <c r="D17" s="502">
        <f t="shared" si="0"/>
        <v>102.45454545454547</v>
      </c>
    </row>
    <row r="18" spans="1:4" ht="26.25" customHeight="1">
      <c r="A18" s="499" t="s">
        <v>7</v>
      </c>
      <c r="B18" s="500">
        <v>1836</v>
      </c>
      <c r="C18" s="501">
        <v>1791</v>
      </c>
      <c r="D18" s="502">
        <f t="shared" si="0"/>
        <v>97.549019607843135</v>
      </c>
    </row>
    <row r="19" spans="1:4" ht="26.25" customHeight="1">
      <c r="A19" s="499" t="s">
        <v>64</v>
      </c>
      <c r="B19" s="500">
        <v>951</v>
      </c>
      <c r="C19" s="501">
        <v>941</v>
      </c>
      <c r="D19" s="502">
        <f t="shared" si="0"/>
        <v>98.948475289169295</v>
      </c>
    </row>
    <row r="20" spans="1:4" ht="26.25" customHeight="1" thickBot="1">
      <c r="A20" s="503" t="s">
        <v>73</v>
      </c>
      <c r="B20" s="504">
        <v>1059</v>
      </c>
      <c r="C20" s="505">
        <v>1002</v>
      </c>
      <c r="D20" s="506">
        <f>C20/B20*100</f>
        <v>94.617563739376777</v>
      </c>
    </row>
    <row r="21" spans="1:4">
      <c r="A21" s="507"/>
    </row>
  </sheetData>
  <phoneticPr fontId="6"/>
  <pageMargins left="0.78749999999999998" right="0.78749999999999998" top="0.98402777777777795" bottom="0.98402777777777795" header="0.511811023622047" footer="0.511811023622047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  <pageSetUpPr fitToPage="1"/>
  </sheetPr>
  <dimension ref="A1:AMJ42"/>
  <sheetViews>
    <sheetView showGridLines="0" view="pageBreakPreview" topLeftCell="A32" zoomScaleNormal="100" workbookViewId="0">
      <selection activeCell="L18" sqref="L18"/>
    </sheetView>
  </sheetViews>
  <sheetFormatPr defaultColWidth="12.5" defaultRowHeight="17.25"/>
  <cols>
    <col min="1" max="1" width="12.5" style="137" customWidth="1"/>
    <col min="2" max="7" width="12.5" style="137"/>
    <col min="8" max="8" width="7.625" style="508" customWidth="1"/>
    <col min="9" max="263" width="12.5" style="137"/>
    <col min="264" max="264" width="7.625" style="137" customWidth="1"/>
    <col min="265" max="519" width="12.5" style="137"/>
    <col min="520" max="520" width="7.625" style="137" customWidth="1"/>
    <col min="521" max="775" width="12.5" style="137"/>
    <col min="776" max="776" width="7.625" style="137" customWidth="1"/>
    <col min="777" max="1024" width="12.5" style="137"/>
    <col min="1025" max="16384" width="12.5" style="1"/>
  </cols>
  <sheetData>
    <row r="1" spans="1:243" ht="17.25" customHeight="1">
      <c r="A1" s="2" t="s">
        <v>581</v>
      </c>
    </row>
    <row r="2" spans="1:243" ht="18" customHeight="1" thickBot="1">
      <c r="A2" s="4"/>
      <c r="B2" s="4"/>
      <c r="C2" s="4"/>
      <c r="D2" s="4"/>
      <c r="E2" s="4"/>
      <c r="F2" s="308" t="s">
        <v>261</v>
      </c>
      <c r="G2" s="154" t="s">
        <v>496</v>
      </c>
    </row>
    <row r="3" spans="1:243" ht="12.75" customHeight="1">
      <c r="A3" s="333"/>
      <c r="B3" s="706" t="s">
        <v>324</v>
      </c>
      <c r="C3" s="706"/>
      <c r="D3" s="706"/>
      <c r="E3" s="706"/>
      <c r="F3" s="692" t="s">
        <v>326</v>
      </c>
      <c r="G3" s="692"/>
    </row>
    <row r="4" spans="1:243" ht="12.75" customHeight="1">
      <c r="A4" s="803" t="s">
        <v>54</v>
      </c>
      <c r="B4" s="184"/>
      <c r="C4" s="509" t="s">
        <v>320</v>
      </c>
      <c r="D4" s="19" t="s">
        <v>321</v>
      </c>
      <c r="E4" s="509" t="s">
        <v>322</v>
      </c>
      <c r="F4" s="509"/>
      <c r="G4" s="332" t="s">
        <v>259</v>
      </c>
    </row>
    <row r="5" spans="1:243" ht="12.75" customHeight="1">
      <c r="A5" s="803"/>
      <c r="B5" s="184" t="s">
        <v>13</v>
      </c>
      <c r="C5" s="187" t="s">
        <v>259</v>
      </c>
      <c r="D5" s="19" t="s">
        <v>259</v>
      </c>
      <c r="E5" s="187" t="s">
        <v>259</v>
      </c>
      <c r="F5" s="187" t="s">
        <v>262</v>
      </c>
      <c r="G5" s="19"/>
    </row>
    <row r="6" spans="1:243" ht="12.75" customHeight="1">
      <c r="A6" s="312"/>
      <c r="B6" s="39"/>
      <c r="C6" s="17" t="s">
        <v>323</v>
      </c>
      <c r="D6" s="18" t="s">
        <v>323</v>
      </c>
      <c r="E6" s="17" t="s">
        <v>323</v>
      </c>
      <c r="F6" s="17"/>
      <c r="G6" s="510" t="s">
        <v>323</v>
      </c>
    </row>
    <row r="7" spans="1:243" ht="15" customHeight="1">
      <c r="A7" s="762" t="s">
        <v>59</v>
      </c>
      <c r="B7" s="511">
        <f>SUM(B9:B40)</f>
        <v>14723</v>
      </c>
      <c r="C7" s="512">
        <f>C9+C11+C13+C15+C17+C19+C21+C23+C25+C27+C29+C31+C33+C35+C37+C39</f>
        <v>10</v>
      </c>
      <c r="D7" s="512">
        <f>D9+D11+D13+D15+D17+D19+D21+D23+D25+D27+D29+D31+D33+D35+D37+D39</f>
        <v>17</v>
      </c>
      <c r="E7" s="512">
        <f>E9+E11+E13+E15+E17+E19+E21+E23+E25+E27+E29+E31+E33+E35+E37+E39</f>
        <v>27</v>
      </c>
      <c r="F7" s="513">
        <f>SUM(F9:F40)</f>
        <v>15028</v>
      </c>
      <c r="G7" s="512">
        <f>G9+G11+G13+G15+G17+G19+G21+G23+G25+G27+G29+G31+G33+G35+G37+G39</f>
        <v>1171</v>
      </c>
      <c r="I7" s="7"/>
      <c r="J7" s="508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</row>
    <row r="8" spans="1:243" ht="15" customHeight="1">
      <c r="A8" s="762"/>
      <c r="B8" s="514"/>
      <c r="C8" s="515">
        <f>C7/B7*100</f>
        <v>6.7920940025809964E-2</v>
      </c>
      <c r="D8" s="515">
        <f>D7/B7*100</f>
        <v>0.11546559804387693</v>
      </c>
      <c r="E8" s="515">
        <f>E7/B7*100</f>
        <v>0.18338653806968688</v>
      </c>
      <c r="F8" s="512"/>
      <c r="G8" s="516">
        <f>G7/F7*100</f>
        <v>7.7921213734362516</v>
      </c>
      <c r="I8" s="508"/>
      <c r="J8" s="508"/>
      <c r="K8" s="517"/>
      <c r="L8" s="517"/>
      <c r="M8" s="517"/>
      <c r="N8" s="517"/>
      <c r="O8" s="517"/>
      <c r="P8" s="517"/>
      <c r="Q8" s="517"/>
      <c r="R8" s="517"/>
      <c r="S8" s="517"/>
      <c r="T8" s="517"/>
      <c r="U8" s="517"/>
      <c r="V8" s="517"/>
      <c r="W8" s="517"/>
      <c r="X8" s="517"/>
      <c r="Y8" s="517"/>
      <c r="Z8" s="517"/>
      <c r="AA8" s="517"/>
      <c r="AB8" s="517"/>
      <c r="AC8" s="517"/>
      <c r="AD8" s="517"/>
      <c r="AE8" s="517"/>
      <c r="AF8" s="517"/>
      <c r="AG8" s="517"/>
      <c r="AH8" s="517"/>
      <c r="AI8" s="517"/>
      <c r="AJ8" s="517"/>
      <c r="AK8" s="517"/>
      <c r="AL8" s="517"/>
      <c r="AM8" s="517"/>
      <c r="AN8" s="517"/>
      <c r="AO8" s="517"/>
      <c r="AP8" s="517"/>
      <c r="AQ8" s="517"/>
      <c r="AR8" s="517"/>
      <c r="AS8" s="517"/>
      <c r="AT8" s="517"/>
      <c r="AU8" s="517"/>
      <c r="AV8" s="517"/>
      <c r="AW8" s="517"/>
      <c r="AX8" s="517"/>
      <c r="AY8" s="517"/>
      <c r="AZ8" s="517"/>
      <c r="BA8" s="517"/>
      <c r="BB8" s="517"/>
      <c r="BC8" s="517"/>
      <c r="BD8" s="517"/>
      <c r="BE8" s="517"/>
      <c r="BF8" s="517"/>
      <c r="BG8" s="517"/>
      <c r="BH8" s="517"/>
      <c r="BI8" s="517"/>
      <c r="BJ8" s="517"/>
      <c r="BK8" s="517"/>
      <c r="BL8" s="517"/>
      <c r="BM8" s="517"/>
      <c r="BN8" s="517"/>
      <c r="BO8" s="517"/>
      <c r="BP8" s="517"/>
      <c r="BQ8" s="517"/>
      <c r="BR8" s="517"/>
      <c r="BS8" s="517"/>
      <c r="BT8" s="517"/>
      <c r="BU8" s="517"/>
      <c r="BV8" s="517"/>
      <c r="BW8" s="517"/>
      <c r="BX8" s="517"/>
      <c r="BY8" s="517"/>
      <c r="BZ8" s="517"/>
      <c r="CA8" s="517"/>
      <c r="CB8" s="517"/>
      <c r="CC8" s="517"/>
      <c r="CD8" s="517"/>
      <c r="CE8" s="517"/>
      <c r="CF8" s="517"/>
      <c r="CG8" s="517"/>
      <c r="CH8" s="517"/>
      <c r="CI8" s="517"/>
      <c r="CJ8" s="517"/>
      <c r="CK8" s="517"/>
      <c r="CL8" s="517"/>
      <c r="CM8" s="517"/>
      <c r="CN8" s="517"/>
      <c r="CO8" s="517"/>
      <c r="CP8" s="517"/>
      <c r="CQ8" s="517"/>
      <c r="CR8" s="517"/>
      <c r="CS8" s="517"/>
      <c r="CT8" s="517"/>
      <c r="CU8" s="517"/>
      <c r="CV8" s="517"/>
      <c r="CW8" s="517"/>
      <c r="CX8" s="517"/>
      <c r="CY8" s="517"/>
      <c r="CZ8" s="517"/>
      <c r="DA8" s="517"/>
      <c r="DB8" s="517"/>
      <c r="DC8" s="517"/>
      <c r="DD8" s="517"/>
      <c r="DE8" s="517"/>
      <c r="DF8" s="517"/>
      <c r="DG8" s="517"/>
      <c r="DH8" s="517"/>
      <c r="DI8" s="517"/>
      <c r="DJ8" s="517"/>
      <c r="DK8" s="517"/>
      <c r="DL8" s="517"/>
      <c r="DM8" s="517"/>
      <c r="DN8" s="517"/>
      <c r="DO8" s="517"/>
      <c r="DP8" s="517"/>
      <c r="DQ8" s="517"/>
      <c r="DR8" s="517"/>
      <c r="DS8" s="517"/>
      <c r="DT8" s="517"/>
      <c r="DU8" s="517"/>
      <c r="DV8" s="517"/>
      <c r="DW8" s="517"/>
      <c r="DX8" s="517"/>
      <c r="DY8" s="517"/>
      <c r="DZ8" s="517"/>
      <c r="EA8" s="517"/>
      <c r="EB8" s="517"/>
      <c r="EC8" s="517"/>
      <c r="ED8" s="517"/>
      <c r="EE8" s="517"/>
      <c r="EF8" s="517"/>
      <c r="EG8" s="517"/>
      <c r="EH8" s="517"/>
      <c r="EI8" s="517"/>
      <c r="EJ8" s="517"/>
      <c r="EK8" s="517"/>
      <c r="EL8" s="517"/>
      <c r="EM8" s="517"/>
      <c r="EN8" s="517"/>
      <c r="EO8" s="517"/>
      <c r="EP8" s="517"/>
      <c r="EQ8" s="517"/>
      <c r="ER8" s="517"/>
      <c r="ES8" s="517"/>
      <c r="ET8" s="517"/>
      <c r="EU8" s="517"/>
      <c r="EV8" s="517"/>
      <c r="EW8" s="517"/>
      <c r="EX8" s="517"/>
      <c r="EY8" s="517"/>
      <c r="EZ8" s="517"/>
      <c r="FA8" s="517"/>
      <c r="FB8" s="517"/>
      <c r="FC8" s="517"/>
      <c r="FD8" s="517"/>
      <c r="FE8" s="517"/>
      <c r="FF8" s="517"/>
      <c r="FG8" s="517"/>
      <c r="FH8" s="517"/>
      <c r="FI8" s="517"/>
      <c r="FJ8" s="517"/>
      <c r="FK8" s="517"/>
      <c r="FL8" s="517"/>
      <c r="FM8" s="517"/>
      <c r="FN8" s="517"/>
      <c r="FO8" s="517"/>
      <c r="FP8" s="517"/>
      <c r="FQ8" s="517"/>
      <c r="FR8" s="517"/>
      <c r="FS8" s="517"/>
      <c r="FT8" s="517"/>
      <c r="FU8" s="517"/>
      <c r="FV8" s="517"/>
      <c r="FW8" s="517"/>
      <c r="FX8" s="517"/>
      <c r="FY8" s="517"/>
      <c r="FZ8" s="517"/>
      <c r="GA8" s="517"/>
      <c r="GB8" s="517"/>
      <c r="GC8" s="517"/>
      <c r="GD8" s="517"/>
      <c r="GE8" s="517"/>
      <c r="GF8" s="517"/>
      <c r="GG8" s="517"/>
      <c r="GH8" s="517"/>
      <c r="GI8" s="517"/>
      <c r="GJ8" s="517"/>
      <c r="GK8" s="517"/>
      <c r="GL8" s="517"/>
      <c r="GM8" s="517"/>
      <c r="GN8" s="517"/>
      <c r="GO8" s="517"/>
      <c r="GP8" s="517"/>
      <c r="GQ8" s="517"/>
      <c r="GR8" s="517"/>
      <c r="GS8" s="517"/>
      <c r="GT8" s="517"/>
      <c r="GU8" s="517"/>
      <c r="GV8" s="517"/>
      <c r="GW8" s="517"/>
      <c r="GX8" s="517"/>
      <c r="GY8" s="517"/>
      <c r="GZ8" s="517"/>
      <c r="HA8" s="517"/>
      <c r="HB8" s="517"/>
      <c r="HC8" s="517"/>
      <c r="HD8" s="517"/>
      <c r="HE8" s="517"/>
      <c r="HF8" s="517"/>
      <c r="HG8" s="517"/>
      <c r="HH8" s="517"/>
      <c r="HI8" s="517"/>
      <c r="HJ8" s="517"/>
      <c r="HK8" s="517"/>
      <c r="HL8" s="517"/>
      <c r="HM8" s="517"/>
      <c r="HN8" s="517"/>
      <c r="HO8" s="517"/>
      <c r="HP8" s="517"/>
      <c r="HQ8" s="517"/>
      <c r="HR8" s="517"/>
      <c r="HS8" s="517"/>
      <c r="HT8" s="517"/>
      <c r="HU8" s="517"/>
      <c r="HV8" s="517"/>
      <c r="HW8" s="517"/>
      <c r="HX8" s="517"/>
      <c r="HY8" s="517"/>
      <c r="HZ8" s="517"/>
      <c r="IA8" s="517"/>
      <c r="IB8" s="517"/>
      <c r="IC8" s="517"/>
      <c r="ID8" s="517"/>
      <c r="IE8" s="517"/>
      <c r="IF8" s="517"/>
      <c r="IG8" s="517"/>
      <c r="IH8" s="517"/>
      <c r="II8" s="517"/>
    </row>
    <row r="9" spans="1:243" ht="15" customHeight="1">
      <c r="A9" s="803" t="s">
        <v>61</v>
      </c>
      <c r="B9" s="518">
        <v>931</v>
      </c>
      <c r="C9" s="519">
        <v>0</v>
      </c>
      <c r="D9" s="519">
        <v>0</v>
      </c>
      <c r="E9" s="519">
        <v>0</v>
      </c>
      <c r="F9" s="508">
        <v>904</v>
      </c>
      <c r="G9" s="508">
        <v>74</v>
      </c>
      <c r="I9" s="508"/>
      <c r="J9" s="508"/>
    </row>
    <row r="10" spans="1:243" ht="15" customHeight="1">
      <c r="A10" s="803"/>
      <c r="B10" s="518"/>
      <c r="C10" s="520">
        <f>C9/B9*100</f>
        <v>0</v>
      </c>
      <c r="D10" s="520">
        <f>D9/B9*100</f>
        <v>0</v>
      </c>
      <c r="E10" s="520">
        <f>E9/B9*100</f>
        <v>0</v>
      </c>
      <c r="F10" s="508"/>
      <c r="G10" s="521">
        <f>G9/F9*100</f>
        <v>8.1858407079646014</v>
      </c>
      <c r="I10" s="508"/>
      <c r="J10" s="50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  <c r="ID10" s="168"/>
      <c r="IE10" s="168"/>
      <c r="IF10" s="168"/>
      <c r="IG10" s="168"/>
      <c r="IH10" s="168"/>
      <c r="II10" s="168"/>
    </row>
    <row r="11" spans="1:243" ht="15" customHeight="1">
      <c r="A11" s="803" t="s">
        <v>1</v>
      </c>
      <c r="B11" s="518">
        <v>614</v>
      </c>
      <c r="C11" s="519">
        <v>0</v>
      </c>
      <c r="D11" s="519">
        <v>0</v>
      </c>
      <c r="E11" s="519">
        <v>0</v>
      </c>
      <c r="F11" s="508">
        <v>628</v>
      </c>
      <c r="G11" s="508">
        <v>55</v>
      </c>
      <c r="I11" s="508"/>
      <c r="J11" s="508"/>
    </row>
    <row r="12" spans="1:243" ht="15" customHeight="1">
      <c r="A12" s="803"/>
      <c r="B12" s="518"/>
      <c r="C12" s="520">
        <f>C11/B11*100</f>
        <v>0</v>
      </c>
      <c r="D12" s="520">
        <f>D11/B11*100</f>
        <v>0</v>
      </c>
      <c r="E12" s="520">
        <f>E11/B11*100</f>
        <v>0</v>
      </c>
      <c r="F12" s="508"/>
      <c r="G12" s="521">
        <f>G11/F11*100</f>
        <v>8.7579617834394892</v>
      </c>
      <c r="I12" s="508"/>
      <c r="J12" s="50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68"/>
      <c r="CY12" s="168"/>
      <c r="CZ12" s="168"/>
      <c r="DA12" s="168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68"/>
      <c r="DY12" s="168"/>
      <c r="DZ12" s="168"/>
      <c r="EA12" s="168"/>
      <c r="EB12" s="168"/>
      <c r="EC12" s="168"/>
      <c r="ED12" s="168"/>
      <c r="EE12" s="168"/>
      <c r="EF12" s="168"/>
      <c r="EG12" s="168"/>
      <c r="EH12" s="168"/>
      <c r="EI12" s="168"/>
      <c r="EJ12" s="168"/>
      <c r="EK12" s="168"/>
      <c r="EL12" s="168"/>
      <c r="EM12" s="168"/>
      <c r="EN12" s="168"/>
      <c r="EO12" s="168"/>
      <c r="EP12" s="168"/>
      <c r="EQ12" s="168"/>
      <c r="ER12" s="168"/>
      <c r="ES12" s="168"/>
      <c r="ET12" s="168"/>
      <c r="EU12" s="168"/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GW12" s="168"/>
      <c r="GX12" s="168"/>
      <c r="GY12" s="168"/>
      <c r="GZ12" s="168"/>
      <c r="HA12" s="168"/>
      <c r="HB12" s="168"/>
      <c r="HC12" s="168"/>
      <c r="HD12" s="168"/>
      <c r="HE12" s="168"/>
      <c r="HF12" s="168"/>
      <c r="HG12" s="168"/>
      <c r="HH12" s="168"/>
      <c r="HI12" s="168"/>
      <c r="HJ12" s="168"/>
      <c r="HK12" s="168"/>
      <c r="HL12" s="168"/>
      <c r="HM12" s="168"/>
      <c r="HN12" s="168"/>
      <c r="HO12" s="168"/>
      <c r="HP12" s="168"/>
      <c r="HQ12" s="168"/>
      <c r="HR12" s="168"/>
      <c r="HS12" s="168"/>
      <c r="HT12" s="168"/>
      <c r="HU12" s="168"/>
      <c r="HV12" s="168"/>
      <c r="HW12" s="168"/>
      <c r="HX12" s="168"/>
      <c r="HY12" s="168"/>
      <c r="HZ12" s="168"/>
      <c r="IA12" s="168"/>
      <c r="IB12" s="168"/>
      <c r="IC12" s="168"/>
      <c r="ID12" s="168"/>
      <c r="IE12" s="168"/>
      <c r="IF12" s="168"/>
      <c r="IG12" s="168"/>
      <c r="IH12" s="168"/>
      <c r="II12" s="168"/>
    </row>
    <row r="13" spans="1:243" ht="15" customHeight="1">
      <c r="A13" s="803" t="s">
        <v>2</v>
      </c>
      <c r="B13" s="518">
        <v>993</v>
      </c>
      <c r="C13" s="519">
        <v>0</v>
      </c>
      <c r="D13" s="519">
        <v>0</v>
      </c>
      <c r="E13" s="519">
        <v>0</v>
      </c>
      <c r="F13" s="508">
        <v>987</v>
      </c>
      <c r="G13" s="508">
        <v>88</v>
      </c>
      <c r="I13" s="508"/>
      <c r="J13" s="508"/>
    </row>
    <row r="14" spans="1:243" ht="15" customHeight="1">
      <c r="A14" s="803"/>
      <c r="B14" s="518"/>
      <c r="C14" s="520">
        <f>C13/B13*100</f>
        <v>0</v>
      </c>
      <c r="D14" s="520">
        <f>D13/B13*100</f>
        <v>0</v>
      </c>
      <c r="E14" s="520">
        <f>E13/B13*100</f>
        <v>0</v>
      </c>
      <c r="F14" s="508"/>
      <c r="G14" s="521">
        <f>G13/F13*100</f>
        <v>8.9159067882472129</v>
      </c>
      <c r="I14" s="508"/>
      <c r="J14" s="50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168"/>
      <c r="EI14" s="168"/>
      <c r="EJ14" s="168"/>
      <c r="EK14" s="168"/>
      <c r="EL14" s="168"/>
      <c r="EM14" s="168"/>
      <c r="EN14" s="168"/>
      <c r="EO14" s="168"/>
      <c r="EP14" s="168"/>
      <c r="EQ14" s="168"/>
      <c r="ER14" s="168"/>
      <c r="ES14" s="168"/>
      <c r="ET14" s="168"/>
      <c r="EU14" s="168"/>
      <c r="EV14" s="168"/>
      <c r="EW14" s="168"/>
      <c r="EX14" s="168"/>
      <c r="EY14" s="168"/>
      <c r="EZ14" s="168"/>
      <c r="FA14" s="168"/>
      <c r="FB14" s="168"/>
      <c r="FC14" s="168"/>
      <c r="FD14" s="168"/>
      <c r="FE14" s="168"/>
      <c r="FF14" s="168"/>
      <c r="FG14" s="168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GW14" s="168"/>
      <c r="GX14" s="168"/>
      <c r="GY14" s="168"/>
      <c r="GZ14" s="168"/>
      <c r="HA14" s="168"/>
      <c r="HB14" s="168"/>
      <c r="HC14" s="168"/>
      <c r="HD14" s="168"/>
      <c r="HE14" s="168"/>
      <c r="HF14" s="168"/>
      <c r="HG14" s="168"/>
      <c r="HH14" s="168"/>
      <c r="HI14" s="168"/>
      <c r="HJ14" s="168"/>
      <c r="HK14" s="168"/>
      <c r="HL14" s="168"/>
      <c r="HM14" s="168"/>
      <c r="HN14" s="168"/>
      <c r="HO14" s="168"/>
      <c r="HP14" s="168"/>
      <c r="HQ14" s="168"/>
      <c r="HR14" s="168"/>
      <c r="HS14" s="168"/>
      <c r="HT14" s="168"/>
      <c r="HU14" s="168"/>
      <c r="HV14" s="168"/>
      <c r="HW14" s="168"/>
      <c r="HX14" s="168"/>
      <c r="HY14" s="168"/>
      <c r="HZ14" s="168"/>
      <c r="IA14" s="168"/>
      <c r="IB14" s="168"/>
      <c r="IC14" s="168"/>
      <c r="ID14" s="168"/>
      <c r="IE14" s="168"/>
      <c r="IF14" s="168"/>
      <c r="IG14" s="168"/>
      <c r="IH14" s="168"/>
      <c r="II14" s="168"/>
    </row>
    <row r="15" spans="1:243" ht="15" customHeight="1">
      <c r="A15" s="803" t="s">
        <v>3</v>
      </c>
      <c r="B15" s="518">
        <v>978</v>
      </c>
      <c r="C15" s="519">
        <v>0</v>
      </c>
      <c r="D15" s="519">
        <v>0</v>
      </c>
      <c r="E15" s="519">
        <v>0</v>
      </c>
      <c r="F15" s="508">
        <v>958</v>
      </c>
      <c r="G15" s="508">
        <v>48</v>
      </c>
      <c r="I15" s="508"/>
      <c r="J15" s="508"/>
    </row>
    <row r="16" spans="1:243" ht="15" customHeight="1">
      <c r="A16" s="803"/>
      <c r="B16" s="518"/>
      <c r="C16" s="520">
        <f>C15/B15*100</f>
        <v>0</v>
      </c>
      <c r="D16" s="520">
        <f>D15/B15*100</f>
        <v>0</v>
      </c>
      <c r="E16" s="520">
        <f>E15/B15*100</f>
        <v>0</v>
      </c>
      <c r="F16" s="508"/>
      <c r="G16" s="521">
        <f>G15/F15*100</f>
        <v>5.010438413361169</v>
      </c>
      <c r="I16" s="508"/>
      <c r="J16" s="50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168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8"/>
      <c r="EU16" s="168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8"/>
      <c r="FH16" s="168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8"/>
      <c r="FU16" s="168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8"/>
      <c r="GH16" s="168"/>
      <c r="GI16" s="168"/>
      <c r="GJ16" s="168"/>
      <c r="GK16" s="168"/>
      <c r="GL16" s="168"/>
      <c r="GM16" s="168"/>
      <c r="GN16" s="168"/>
      <c r="GO16" s="168"/>
      <c r="GP16" s="168"/>
      <c r="GQ16" s="168"/>
      <c r="GR16" s="168"/>
      <c r="GS16" s="168"/>
      <c r="GT16" s="168"/>
      <c r="GU16" s="168"/>
      <c r="GV16" s="168"/>
      <c r="GW16" s="168"/>
      <c r="GX16" s="168"/>
      <c r="GY16" s="168"/>
      <c r="GZ16" s="168"/>
      <c r="HA16" s="168"/>
      <c r="HB16" s="168"/>
      <c r="HC16" s="168"/>
      <c r="HD16" s="168"/>
      <c r="HE16" s="168"/>
      <c r="HF16" s="168"/>
      <c r="HG16" s="168"/>
      <c r="HH16" s="168"/>
      <c r="HI16" s="168"/>
      <c r="HJ16" s="168"/>
      <c r="HK16" s="168"/>
      <c r="HL16" s="168"/>
      <c r="HM16" s="168"/>
      <c r="HN16" s="168"/>
      <c r="HO16" s="168"/>
      <c r="HP16" s="168"/>
      <c r="HQ16" s="168"/>
      <c r="HR16" s="168"/>
      <c r="HS16" s="168"/>
      <c r="HT16" s="168"/>
      <c r="HU16" s="168"/>
      <c r="HV16" s="168"/>
      <c r="HW16" s="168"/>
      <c r="HX16" s="168"/>
      <c r="HY16" s="168"/>
      <c r="HZ16" s="168"/>
      <c r="IA16" s="168"/>
      <c r="IB16" s="168"/>
      <c r="IC16" s="168"/>
      <c r="ID16" s="168"/>
      <c r="IE16" s="168"/>
      <c r="IF16" s="168"/>
      <c r="IG16" s="168"/>
      <c r="IH16" s="168"/>
      <c r="II16" s="168"/>
    </row>
    <row r="17" spans="1:243" ht="15" customHeight="1">
      <c r="A17" s="803" t="s">
        <v>67</v>
      </c>
      <c r="B17" s="518">
        <v>939</v>
      </c>
      <c r="C17" s="519">
        <v>0</v>
      </c>
      <c r="D17" s="508">
        <v>1</v>
      </c>
      <c r="E17" s="508">
        <v>1</v>
      </c>
      <c r="F17" s="508">
        <v>856</v>
      </c>
      <c r="G17" s="508">
        <v>89</v>
      </c>
      <c r="J17" s="508"/>
    </row>
    <row r="18" spans="1:243" ht="15" customHeight="1">
      <c r="A18" s="803"/>
      <c r="B18" s="518"/>
      <c r="C18" s="520">
        <f>C17/B17*100</f>
        <v>0</v>
      </c>
      <c r="D18" s="520">
        <f>D17/B17*100</f>
        <v>0.10649627263045794</v>
      </c>
      <c r="E18" s="520">
        <f>E17/B17*100</f>
        <v>0.10649627263045794</v>
      </c>
      <c r="F18" s="508"/>
      <c r="G18" s="521">
        <f>G17/F17*100</f>
        <v>10.397196261682243</v>
      </c>
      <c r="I18" s="508"/>
      <c r="J18" s="50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68"/>
      <c r="CC18" s="168"/>
      <c r="CD18" s="168"/>
      <c r="CE18" s="168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8"/>
      <c r="DC18" s="168"/>
      <c r="DD18" s="168"/>
      <c r="DE18" s="168"/>
      <c r="DF18" s="168"/>
      <c r="DG18" s="168"/>
      <c r="DH18" s="168"/>
      <c r="DI18" s="168"/>
      <c r="DJ18" s="168"/>
      <c r="DK18" s="168"/>
      <c r="DL18" s="168"/>
      <c r="DM18" s="168"/>
      <c r="DN18" s="168"/>
      <c r="DO18" s="168"/>
      <c r="DP18" s="168"/>
      <c r="DQ18" s="168"/>
      <c r="DR18" s="168"/>
      <c r="DS18" s="168"/>
      <c r="DT18" s="168"/>
      <c r="DU18" s="168"/>
      <c r="DV18" s="168"/>
      <c r="DW18" s="168"/>
      <c r="DX18" s="168"/>
      <c r="DY18" s="168"/>
      <c r="DZ18" s="168"/>
      <c r="EA18" s="168"/>
      <c r="EB18" s="168"/>
      <c r="EC18" s="168"/>
      <c r="ED18" s="168"/>
      <c r="EE18" s="168"/>
      <c r="EF18" s="168"/>
      <c r="EG18" s="168"/>
      <c r="EH18" s="168"/>
      <c r="EI18" s="168"/>
      <c r="EJ18" s="168"/>
      <c r="EK18" s="168"/>
      <c r="EL18" s="168"/>
      <c r="EM18" s="168"/>
      <c r="EN18" s="168"/>
      <c r="EO18" s="168"/>
      <c r="EP18" s="168"/>
      <c r="EQ18" s="168"/>
      <c r="ER18" s="168"/>
      <c r="ES18" s="168"/>
      <c r="ET18" s="168"/>
      <c r="EU18" s="168"/>
      <c r="EV18" s="168"/>
      <c r="EW18" s="168"/>
      <c r="EX18" s="168"/>
      <c r="EY18" s="168"/>
      <c r="EZ18" s="168"/>
      <c r="FA18" s="168"/>
      <c r="FB18" s="168"/>
      <c r="FC18" s="168"/>
      <c r="FD18" s="168"/>
      <c r="FE18" s="168"/>
      <c r="FF18" s="168"/>
      <c r="FG18" s="168"/>
      <c r="FH18" s="168"/>
      <c r="FI18" s="168"/>
      <c r="FJ18" s="168"/>
      <c r="FK18" s="168"/>
      <c r="FL18" s="168"/>
      <c r="FM18" s="168"/>
      <c r="FN18" s="168"/>
      <c r="FO18" s="168"/>
      <c r="FP18" s="168"/>
      <c r="FQ18" s="168"/>
      <c r="FR18" s="168"/>
      <c r="FS18" s="168"/>
      <c r="FT18" s="168"/>
      <c r="FU18" s="168"/>
      <c r="FV18" s="168"/>
      <c r="FW18" s="168"/>
      <c r="FX18" s="168"/>
      <c r="FY18" s="168"/>
      <c r="FZ18" s="168"/>
      <c r="GA18" s="168"/>
      <c r="GB18" s="168"/>
      <c r="GC18" s="168"/>
      <c r="GD18" s="168"/>
      <c r="GE18" s="168"/>
      <c r="GF18" s="168"/>
      <c r="GG18" s="168"/>
      <c r="GH18" s="168"/>
      <c r="GI18" s="168"/>
      <c r="GJ18" s="168"/>
      <c r="GK18" s="168"/>
      <c r="GL18" s="168"/>
      <c r="GM18" s="168"/>
      <c r="GN18" s="168"/>
      <c r="GO18" s="168"/>
      <c r="GP18" s="168"/>
      <c r="GQ18" s="168"/>
      <c r="GR18" s="168"/>
      <c r="GS18" s="168"/>
      <c r="GT18" s="168"/>
      <c r="GU18" s="168"/>
      <c r="GV18" s="168"/>
      <c r="GW18" s="168"/>
      <c r="GX18" s="168"/>
      <c r="GY18" s="168"/>
      <c r="GZ18" s="168"/>
      <c r="HA18" s="168"/>
      <c r="HB18" s="168"/>
      <c r="HC18" s="168"/>
      <c r="HD18" s="168"/>
      <c r="HE18" s="168"/>
      <c r="HF18" s="168"/>
      <c r="HG18" s="168"/>
      <c r="HH18" s="168"/>
      <c r="HI18" s="168"/>
      <c r="HJ18" s="168"/>
      <c r="HK18" s="168"/>
      <c r="HL18" s="168"/>
      <c r="HM18" s="168"/>
      <c r="HN18" s="168"/>
      <c r="HO18" s="168"/>
      <c r="HP18" s="168"/>
      <c r="HQ18" s="168"/>
      <c r="HR18" s="168"/>
      <c r="HS18" s="168"/>
      <c r="HT18" s="168"/>
      <c r="HU18" s="168"/>
      <c r="HV18" s="168"/>
      <c r="HW18" s="168"/>
      <c r="HX18" s="168"/>
      <c r="HY18" s="168"/>
      <c r="HZ18" s="168"/>
      <c r="IA18" s="168"/>
      <c r="IB18" s="168"/>
      <c r="IC18" s="168"/>
      <c r="ID18" s="168"/>
      <c r="IE18" s="168"/>
      <c r="IF18" s="168"/>
      <c r="IG18" s="168"/>
      <c r="IH18" s="168"/>
      <c r="II18" s="168"/>
    </row>
    <row r="19" spans="1:243" ht="15" customHeight="1">
      <c r="A19" s="803" t="s">
        <v>4</v>
      </c>
      <c r="B19" s="518">
        <v>598</v>
      </c>
      <c r="C19" s="519">
        <v>0</v>
      </c>
      <c r="D19" s="508">
        <v>1</v>
      </c>
      <c r="E19" s="508">
        <v>2</v>
      </c>
      <c r="F19" s="508">
        <v>600</v>
      </c>
      <c r="G19" s="508">
        <v>29</v>
      </c>
      <c r="I19" s="508"/>
      <c r="J19" s="508"/>
    </row>
    <row r="20" spans="1:243" ht="15" customHeight="1">
      <c r="A20" s="803"/>
      <c r="B20" s="518"/>
      <c r="C20" s="520">
        <f>C19/B19*100</f>
        <v>0</v>
      </c>
      <c r="D20" s="520">
        <f>D19/B19*100</f>
        <v>0.16722408026755853</v>
      </c>
      <c r="E20" s="520">
        <f>E19/B19*100</f>
        <v>0.33444816053511706</v>
      </c>
      <c r="F20" s="508"/>
      <c r="G20" s="521">
        <f>G19/F19*100</f>
        <v>4.833333333333333</v>
      </c>
      <c r="I20" s="508"/>
      <c r="J20" s="50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68"/>
      <c r="CW20" s="168"/>
      <c r="CX20" s="168"/>
      <c r="CY20" s="168"/>
      <c r="CZ20" s="168"/>
      <c r="DA20" s="168"/>
      <c r="DB20" s="168"/>
      <c r="DC20" s="168"/>
      <c r="DD20" s="168"/>
      <c r="DE20" s="168"/>
      <c r="DF20" s="168"/>
      <c r="DG20" s="168"/>
      <c r="DH20" s="168"/>
      <c r="DI20" s="168"/>
      <c r="DJ20" s="168"/>
      <c r="DK20" s="168"/>
      <c r="DL20" s="168"/>
      <c r="DM20" s="168"/>
      <c r="DN20" s="168"/>
      <c r="DO20" s="168"/>
      <c r="DP20" s="168"/>
      <c r="DQ20" s="168"/>
      <c r="DR20" s="168"/>
      <c r="DS20" s="168"/>
      <c r="DT20" s="168"/>
      <c r="DU20" s="168"/>
      <c r="DV20" s="168"/>
      <c r="DW20" s="168"/>
      <c r="DX20" s="168"/>
      <c r="DY20" s="168"/>
      <c r="DZ20" s="168"/>
      <c r="EA20" s="168"/>
      <c r="EB20" s="168"/>
      <c r="EC20" s="168"/>
      <c r="ED20" s="168"/>
      <c r="EE20" s="168"/>
      <c r="EF20" s="168"/>
      <c r="EG20" s="168"/>
      <c r="EH20" s="168"/>
      <c r="EI20" s="168"/>
      <c r="EJ20" s="168"/>
      <c r="EK20" s="168"/>
      <c r="EL20" s="168"/>
      <c r="EM20" s="168"/>
      <c r="EN20" s="168"/>
      <c r="EO20" s="168"/>
      <c r="EP20" s="168"/>
      <c r="EQ20" s="168"/>
      <c r="ER20" s="168"/>
      <c r="ES20" s="168"/>
      <c r="ET20" s="168"/>
      <c r="EU20" s="168"/>
      <c r="EV20" s="168"/>
      <c r="EW20" s="168"/>
      <c r="EX20" s="168"/>
      <c r="EY20" s="168"/>
      <c r="EZ20" s="168"/>
      <c r="FA20" s="168"/>
      <c r="FB20" s="168"/>
      <c r="FC20" s="168"/>
      <c r="FD20" s="168"/>
      <c r="FE20" s="168"/>
      <c r="FF20" s="168"/>
      <c r="FG20" s="168"/>
      <c r="FH20" s="168"/>
      <c r="FI20" s="168"/>
      <c r="FJ20" s="168"/>
      <c r="FK20" s="168"/>
      <c r="FL20" s="168"/>
      <c r="FM20" s="168"/>
      <c r="FN20" s="168"/>
      <c r="FO20" s="168"/>
      <c r="FP20" s="168"/>
      <c r="FQ20" s="168"/>
      <c r="FR20" s="168"/>
      <c r="FS20" s="168"/>
      <c r="FT20" s="168"/>
      <c r="FU20" s="168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8"/>
      <c r="GH20" s="168"/>
      <c r="GI20" s="168"/>
      <c r="GJ20" s="168"/>
      <c r="GK20" s="168"/>
      <c r="GL20" s="168"/>
      <c r="GM20" s="168"/>
      <c r="GN20" s="168"/>
      <c r="GO20" s="168"/>
      <c r="GP20" s="168"/>
      <c r="GQ20" s="168"/>
      <c r="GR20" s="168"/>
      <c r="GS20" s="168"/>
      <c r="GT20" s="168"/>
      <c r="GU20" s="168"/>
      <c r="GV20" s="168"/>
      <c r="GW20" s="168"/>
      <c r="GX20" s="168"/>
      <c r="GY20" s="168"/>
      <c r="GZ20" s="168"/>
      <c r="HA20" s="168"/>
      <c r="HB20" s="168"/>
      <c r="HC20" s="168"/>
      <c r="HD20" s="168"/>
      <c r="HE20" s="168"/>
      <c r="HF20" s="168"/>
      <c r="HG20" s="168"/>
      <c r="HH20" s="168"/>
      <c r="HI20" s="168"/>
      <c r="HJ20" s="168"/>
      <c r="HK20" s="168"/>
      <c r="HL20" s="168"/>
      <c r="HM20" s="168"/>
      <c r="HN20" s="168"/>
      <c r="HO20" s="168"/>
      <c r="HP20" s="168"/>
      <c r="HQ20" s="168"/>
      <c r="HR20" s="168"/>
      <c r="HS20" s="168"/>
      <c r="HT20" s="168"/>
      <c r="HU20" s="168"/>
      <c r="HV20" s="168"/>
      <c r="HW20" s="168"/>
      <c r="HX20" s="168"/>
      <c r="HY20" s="168"/>
      <c r="HZ20" s="168"/>
      <c r="IA20" s="168"/>
      <c r="IB20" s="168"/>
      <c r="IC20" s="168"/>
      <c r="ID20" s="168"/>
      <c r="IE20" s="168"/>
      <c r="IF20" s="168"/>
      <c r="IG20" s="168"/>
      <c r="IH20" s="168"/>
      <c r="II20" s="168"/>
    </row>
    <row r="21" spans="1:243" ht="15" customHeight="1">
      <c r="A21" s="803" t="s">
        <v>62</v>
      </c>
      <c r="B21" s="518">
        <v>685</v>
      </c>
      <c r="C21" s="519">
        <v>0</v>
      </c>
      <c r="D21" s="519">
        <v>0</v>
      </c>
      <c r="E21" s="519">
        <v>0</v>
      </c>
      <c r="F21" s="508">
        <v>742</v>
      </c>
      <c r="G21" s="508">
        <v>38</v>
      </c>
      <c r="I21" s="508"/>
      <c r="J21" s="508"/>
    </row>
    <row r="22" spans="1:243" ht="15" customHeight="1">
      <c r="A22" s="803"/>
      <c r="B22" s="518"/>
      <c r="C22" s="520">
        <f>C21/B21*100</f>
        <v>0</v>
      </c>
      <c r="D22" s="520">
        <f>D21/B21*100</f>
        <v>0</v>
      </c>
      <c r="E22" s="520">
        <f>E21/B21*100</f>
        <v>0</v>
      </c>
      <c r="F22" s="508"/>
      <c r="G22" s="521">
        <f>G21/F21*100</f>
        <v>5.1212938005390836</v>
      </c>
      <c r="I22" s="508"/>
      <c r="J22" s="50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  <c r="CJ22" s="168"/>
      <c r="CK22" s="168"/>
      <c r="CL22" s="168"/>
      <c r="CM22" s="168"/>
      <c r="CN22" s="168"/>
      <c r="CO22" s="168"/>
      <c r="CP22" s="168"/>
      <c r="CQ22" s="168"/>
      <c r="CR22" s="168"/>
      <c r="CS22" s="168"/>
      <c r="CT22" s="168"/>
      <c r="CU22" s="168"/>
      <c r="CV22" s="168"/>
      <c r="CW22" s="168"/>
      <c r="CX22" s="168"/>
      <c r="CY22" s="168"/>
      <c r="CZ22" s="168"/>
      <c r="DA22" s="168"/>
      <c r="DB22" s="168"/>
      <c r="DC22" s="168"/>
      <c r="DD22" s="168"/>
      <c r="DE22" s="168"/>
      <c r="DF22" s="168"/>
      <c r="DG22" s="168"/>
      <c r="DH22" s="168"/>
      <c r="DI22" s="168"/>
      <c r="DJ22" s="168"/>
      <c r="DK22" s="168"/>
      <c r="DL22" s="168"/>
      <c r="DM22" s="168"/>
      <c r="DN22" s="168"/>
      <c r="DO22" s="168"/>
      <c r="DP22" s="168"/>
      <c r="DQ22" s="168"/>
      <c r="DR22" s="168"/>
      <c r="DS22" s="168"/>
      <c r="DT22" s="168"/>
      <c r="DU22" s="168"/>
      <c r="DV22" s="168"/>
      <c r="DW22" s="168"/>
      <c r="DX22" s="168"/>
      <c r="DY22" s="168"/>
      <c r="DZ22" s="168"/>
      <c r="EA22" s="168"/>
      <c r="EB22" s="168"/>
      <c r="EC22" s="168"/>
      <c r="ED22" s="168"/>
      <c r="EE22" s="168"/>
      <c r="EF22" s="168"/>
      <c r="EG22" s="168"/>
      <c r="EH22" s="168"/>
      <c r="EI22" s="168"/>
      <c r="EJ22" s="168"/>
      <c r="EK22" s="168"/>
      <c r="EL22" s="168"/>
      <c r="EM22" s="168"/>
      <c r="EN22" s="168"/>
      <c r="EO22" s="168"/>
      <c r="EP22" s="168"/>
      <c r="EQ22" s="168"/>
      <c r="ER22" s="168"/>
      <c r="ES22" s="168"/>
      <c r="ET22" s="168"/>
      <c r="EU22" s="168"/>
      <c r="EV22" s="168"/>
      <c r="EW22" s="168"/>
      <c r="EX22" s="168"/>
      <c r="EY22" s="168"/>
      <c r="EZ22" s="168"/>
      <c r="FA22" s="168"/>
      <c r="FB22" s="168"/>
      <c r="FC22" s="168"/>
      <c r="FD22" s="168"/>
      <c r="FE22" s="168"/>
      <c r="FF22" s="168"/>
      <c r="FG22" s="168"/>
      <c r="FH22" s="168"/>
      <c r="FI22" s="168"/>
      <c r="FJ22" s="168"/>
      <c r="FK22" s="168"/>
      <c r="FL22" s="168"/>
      <c r="FM22" s="168"/>
      <c r="FN22" s="168"/>
      <c r="FO22" s="168"/>
      <c r="FP22" s="168"/>
      <c r="FQ22" s="168"/>
      <c r="FR22" s="168"/>
      <c r="FS22" s="168"/>
      <c r="FT22" s="168"/>
      <c r="FU22" s="168"/>
      <c r="FV22" s="168"/>
      <c r="FW22" s="168"/>
      <c r="FX22" s="168"/>
      <c r="FY22" s="168"/>
      <c r="FZ22" s="168"/>
      <c r="GA22" s="168"/>
      <c r="GB22" s="168"/>
      <c r="GC22" s="168"/>
      <c r="GD22" s="168"/>
      <c r="GE22" s="168"/>
      <c r="GF22" s="168"/>
      <c r="GG22" s="168"/>
      <c r="GH22" s="168"/>
      <c r="GI22" s="168"/>
      <c r="GJ22" s="168"/>
      <c r="GK22" s="168"/>
      <c r="GL22" s="168"/>
      <c r="GM22" s="168"/>
      <c r="GN22" s="168"/>
      <c r="GO22" s="168"/>
      <c r="GP22" s="168"/>
      <c r="GQ22" s="168"/>
      <c r="GR22" s="168"/>
      <c r="GS22" s="168"/>
      <c r="GT22" s="168"/>
      <c r="GU22" s="168"/>
      <c r="GV22" s="168"/>
      <c r="GW22" s="168"/>
      <c r="GX22" s="168"/>
      <c r="GY22" s="168"/>
      <c r="GZ22" s="168"/>
      <c r="HA22" s="168"/>
      <c r="HB22" s="168"/>
      <c r="HC22" s="168"/>
      <c r="HD22" s="168"/>
      <c r="HE22" s="168"/>
      <c r="HF22" s="168"/>
      <c r="HG22" s="168"/>
      <c r="HH22" s="168"/>
      <c r="HI22" s="168"/>
      <c r="HJ22" s="168"/>
      <c r="HK22" s="168"/>
      <c r="HL22" s="168"/>
      <c r="HM22" s="168"/>
      <c r="HN22" s="168"/>
      <c r="HO22" s="168"/>
      <c r="HP22" s="168"/>
      <c r="HQ22" s="168"/>
      <c r="HR22" s="168"/>
      <c r="HS22" s="168"/>
      <c r="HT22" s="168"/>
      <c r="HU22" s="168"/>
      <c r="HV22" s="168"/>
      <c r="HW22" s="168"/>
      <c r="HX22" s="168"/>
      <c r="HY22" s="168"/>
      <c r="HZ22" s="168"/>
      <c r="IA22" s="168"/>
      <c r="IB22" s="168"/>
      <c r="IC22" s="168"/>
      <c r="ID22" s="168"/>
      <c r="IE22" s="168"/>
      <c r="IF22" s="168"/>
      <c r="IG22" s="168"/>
      <c r="IH22" s="168"/>
      <c r="II22" s="168"/>
    </row>
    <row r="23" spans="1:243" ht="15" customHeight="1">
      <c r="A23" s="803" t="s">
        <v>63</v>
      </c>
      <c r="B23" s="518">
        <v>687</v>
      </c>
      <c r="C23" s="519">
        <v>0</v>
      </c>
      <c r="D23" s="519">
        <v>0</v>
      </c>
      <c r="E23" s="508">
        <v>1</v>
      </c>
      <c r="F23" s="508">
        <v>754</v>
      </c>
      <c r="G23" s="508">
        <v>37</v>
      </c>
    </row>
    <row r="24" spans="1:243" ht="15" customHeight="1">
      <c r="A24" s="803"/>
      <c r="B24" s="518"/>
      <c r="C24" s="520">
        <f>C23/B23*100</f>
        <v>0</v>
      </c>
      <c r="D24" s="520">
        <f>D23/B23*100</f>
        <v>0</v>
      </c>
      <c r="E24" s="520">
        <f>E23/B23*100</f>
        <v>0.14556040756914121</v>
      </c>
      <c r="F24" s="508"/>
      <c r="G24" s="521">
        <f>G23/F23*100</f>
        <v>4.9071618037135281</v>
      </c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  <c r="DA24" s="168"/>
      <c r="DB24" s="168"/>
      <c r="DC24" s="168"/>
      <c r="DD24" s="168"/>
      <c r="DE24" s="168"/>
      <c r="DF24" s="168"/>
      <c r="DG24" s="168"/>
      <c r="DH24" s="168"/>
      <c r="DI24" s="168"/>
      <c r="DJ24" s="168"/>
      <c r="DK24" s="168"/>
      <c r="DL24" s="168"/>
      <c r="DM24" s="168"/>
      <c r="DN24" s="168"/>
      <c r="DO24" s="168"/>
      <c r="DP24" s="168"/>
      <c r="DQ24" s="168"/>
      <c r="DR24" s="168"/>
      <c r="DS24" s="168"/>
      <c r="DT24" s="168"/>
      <c r="DU24" s="168"/>
      <c r="DV24" s="168"/>
      <c r="DW24" s="168"/>
      <c r="DX24" s="168"/>
      <c r="DY24" s="168"/>
      <c r="DZ24" s="168"/>
      <c r="EA24" s="168"/>
      <c r="EB24" s="168"/>
      <c r="EC24" s="168"/>
      <c r="ED24" s="168"/>
      <c r="EE24" s="168"/>
      <c r="EF24" s="168"/>
      <c r="EG24" s="168"/>
      <c r="EH24" s="168"/>
      <c r="EI24" s="168"/>
      <c r="EJ24" s="168"/>
      <c r="EK24" s="168"/>
      <c r="EL24" s="168"/>
      <c r="EM24" s="168"/>
      <c r="EN24" s="168"/>
      <c r="EO24" s="168"/>
      <c r="EP24" s="168"/>
      <c r="EQ24" s="168"/>
      <c r="ER24" s="168"/>
      <c r="ES24" s="168"/>
      <c r="ET24" s="168"/>
      <c r="EU24" s="168"/>
      <c r="EV24" s="168"/>
      <c r="EW24" s="168"/>
      <c r="EX24" s="168"/>
      <c r="EY24" s="168"/>
      <c r="EZ24" s="168"/>
      <c r="FA24" s="168"/>
      <c r="FB24" s="168"/>
      <c r="FC24" s="168"/>
      <c r="FD24" s="168"/>
      <c r="FE24" s="168"/>
      <c r="FF24" s="168"/>
      <c r="FG24" s="168"/>
      <c r="FH24" s="168"/>
      <c r="FI24" s="168"/>
      <c r="FJ24" s="168"/>
      <c r="FK24" s="168"/>
      <c r="FL24" s="168"/>
      <c r="FM24" s="168"/>
      <c r="FN24" s="168"/>
      <c r="FO24" s="168"/>
      <c r="FP24" s="168"/>
      <c r="FQ24" s="168"/>
      <c r="FR24" s="168"/>
      <c r="FS24" s="168"/>
      <c r="FT24" s="168"/>
      <c r="FU24" s="168"/>
      <c r="FV24" s="168"/>
      <c r="FW24" s="168"/>
      <c r="FX24" s="168"/>
      <c r="FY24" s="168"/>
      <c r="FZ24" s="168"/>
      <c r="GA24" s="168"/>
      <c r="GB24" s="168"/>
      <c r="GC24" s="168"/>
      <c r="GD24" s="168"/>
      <c r="GE24" s="168"/>
      <c r="GF24" s="168"/>
      <c r="GG24" s="168"/>
      <c r="GH24" s="168"/>
      <c r="GI24" s="168"/>
      <c r="GJ24" s="168"/>
      <c r="GK24" s="168"/>
      <c r="GL24" s="168"/>
      <c r="GM24" s="168"/>
      <c r="GN24" s="168"/>
      <c r="GO24" s="168"/>
      <c r="GP24" s="168"/>
      <c r="GQ24" s="168"/>
      <c r="GR24" s="168"/>
      <c r="GS24" s="168"/>
      <c r="GT24" s="168"/>
      <c r="GU24" s="168"/>
      <c r="GV24" s="168"/>
      <c r="GW24" s="168"/>
      <c r="GX24" s="168"/>
      <c r="GY24" s="168"/>
      <c r="GZ24" s="168"/>
      <c r="HA24" s="168"/>
      <c r="HB24" s="168"/>
      <c r="HC24" s="168"/>
      <c r="HD24" s="168"/>
      <c r="HE24" s="168"/>
      <c r="HF24" s="168"/>
      <c r="HG24" s="168"/>
      <c r="HH24" s="168"/>
      <c r="HI24" s="168"/>
      <c r="HJ24" s="168"/>
      <c r="HK24" s="168"/>
      <c r="HL24" s="168"/>
      <c r="HM24" s="168"/>
      <c r="HN24" s="168"/>
      <c r="HO24" s="168"/>
      <c r="HP24" s="168"/>
      <c r="HQ24" s="168"/>
      <c r="HR24" s="168"/>
      <c r="HS24" s="168"/>
      <c r="HT24" s="168"/>
      <c r="HU24" s="168"/>
      <c r="HV24" s="168"/>
      <c r="HW24" s="168"/>
      <c r="HX24" s="168"/>
      <c r="HY24" s="168"/>
      <c r="HZ24" s="168"/>
      <c r="IA24" s="168"/>
      <c r="IB24" s="168"/>
      <c r="IC24" s="168"/>
      <c r="ID24" s="168"/>
      <c r="IE24" s="168"/>
      <c r="IF24" s="168"/>
      <c r="IG24" s="168"/>
      <c r="IH24" s="168"/>
      <c r="II24" s="168"/>
    </row>
    <row r="25" spans="1:243" ht="15" customHeight="1">
      <c r="A25" s="803" t="s">
        <v>68</v>
      </c>
      <c r="B25" s="518">
        <v>386</v>
      </c>
      <c r="C25" s="508">
        <v>1</v>
      </c>
      <c r="D25" s="519">
        <v>0</v>
      </c>
      <c r="E25" s="519">
        <v>0</v>
      </c>
      <c r="F25" s="508">
        <v>415</v>
      </c>
      <c r="G25" s="508">
        <v>31</v>
      </c>
    </row>
    <row r="26" spans="1:243" ht="15" customHeight="1">
      <c r="A26" s="803"/>
      <c r="B26" s="518"/>
      <c r="C26" s="520">
        <f>C25/B25*100</f>
        <v>0.2590673575129534</v>
      </c>
      <c r="D26" s="520">
        <f>D25/B25*100</f>
        <v>0</v>
      </c>
      <c r="E26" s="520">
        <f>E25/B25*100</f>
        <v>0</v>
      </c>
      <c r="F26" s="508"/>
      <c r="G26" s="521">
        <f>G25/F25*100</f>
        <v>7.4698795180722897</v>
      </c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8"/>
      <c r="BQ26" s="168"/>
      <c r="BR26" s="168"/>
      <c r="BS26" s="168"/>
      <c r="BT26" s="168"/>
      <c r="BU26" s="168"/>
      <c r="BV26" s="168"/>
      <c r="BW26" s="168"/>
      <c r="BX26" s="168"/>
      <c r="BY26" s="168"/>
      <c r="BZ26" s="168"/>
      <c r="CA26" s="168"/>
      <c r="CB26" s="168"/>
      <c r="CC26" s="168"/>
      <c r="CD26" s="168"/>
      <c r="CE26" s="168"/>
      <c r="CF26" s="168"/>
      <c r="CG26" s="168"/>
      <c r="CH26" s="168"/>
      <c r="CI26" s="168"/>
      <c r="CJ26" s="168"/>
      <c r="CK26" s="168"/>
      <c r="CL26" s="168"/>
      <c r="CM26" s="168"/>
      <c r="CN26" s="168"/>
      <c r="CO26" s="168"/>
      <c r="CP26" s="168"/>
      <c r="CQ26" s="168"/>
      <c r="CR26" s="168"/>
      <c r="CS26" s="168"/>
      <c r="CT26" s="168"/>
      <c r="CU26" s="168"/>
      <c r="CV26" s="168"/>
      <c r="CW26" s="168"/>
      <c r="CX26" s="168"/>
      <c r="CY26" s="168"/>
      <c r="CZ26" s="168"/>
      <c r="DA26" s="168"/>
      <c r="DB26" s="168"/>
      <c r="DC26" s="168"/>
      <c r="DD26" s="168"/>
      <c r="DE26" s="168"/>
      <c r="DF26" s="168"/>
      <c r="DG26" s="168"/>
      <c r="DH26" s="168"/>
      <c r="DI26" s="168"/>
      <c r="DJ26" s="168"/>
      <c r="DK26" s="168"/>
      <c r="DL26" s="168"/>
      <c r="DM26" s="168"/>
      <c r="DN26" s="168"/>
      <c r="DO26" s="168"/>
      <c r="DP26" s="168"/>
      <c r="DQ26" s="168"/>
      <c r="DR26" s="168"/>
      <c r="DS26" s="168"/>
      <c r="DT26" s="168"/>
      <c r="DU26" s="168"/>
      <c r="DV26" s="168"/>
      <c r="DW26" s="168"/>
      <c r="DX26" s="168"/>
      <c r="DY26" s="168"/>
      <c r="DZ26" s="168"/>
      <c r="EA26" s="168"/>
      <c r="EB26" s="168"/>
      <c r="EC26" s="168"/>
      <c r="ED26" s="168"/>
      <c r="EE26" s="168"/>
      <c r="EF26" s="168"/>
      <c r="EG26" s="168"/>
      <c r="EH26" s="168"/>
      <c r="EI26" s="168"/>
      <c r="EJ26" s="168"/>
      <c r="EK26" s="168"/>
      <c r="EL26" s="168"/>
      <c r="EM26" s="168"/>
      <c r="EN26" s="168"/>
      <c r="EO26" s="168"/>
      <c r="EP26" s="168"/>
      <c r="EQ26" s="168"/>
      <c r="ER26" s="168"/>
      <c r="ES26" s="168"/>
      <c r="ET26" s="168"/>
      <c r="EU26" s="168"/>
      <c r="EV26" s="168"/>
      <c r="EW26" s="168"/>
      <c r="EX26" s="168"/>
      <c r="EY26" s="168"/>
      <c r="EZ26" s="168"/>
      <c r="FA26" s="168"/>
      <c r="FB26" s="168"/>
      <c r="FC26" s="168"/>
      <c r="FD26" s="168"/>
      <c r="FE26" s="168"/>
      <c r="FF26" s="168"/>
      <c r="FG26" s="168"/>
      <c r="FH26" s="168"/>
      <c r="FI26" s="168"/>
      <c r="FJ26" s="168"/>
      <c r="FK26" s="168"/>
      <c r="FL26" s="168"/>
      <c r="FM26" s="168"/>
      <c r="FN26" s="168"/>
      <c r="FO26" s="168"/>
      <c r="FP26" s="168"/>
      <c r="FQ26" s="168"/>
      <c r="FR26" s="168"/>
      <c r="FS26" s="168"/>
      <c r="FT26" s="168"/>
      <c r="FU26" s="168"/>
      <c r="FV26" s="168"/>
      <c r="FW26" s="168"/>
      <c r="FX26" s="168"/>
      <c r="FY26" s="168"/>
      <c r="FZ26" s="168"/>
      <c r="GA26" s="168"/>
      <c r="GB26" s="168"/>
      <c r="GC26" s="168"/>
      <c r="GD26" s="168"/>
      <c r="GE26" s="168"/>
      <c r="GF26" s="168"/>
      <c r="GG26" s="168"/>
      <c r="GH26" s="168"/>
      <c r="GI26" s="168"/>
      <c r="GJ26" s="168"/>
      <c r="GK26" s="168"/>
      <c r="GL26" s="168"/>
      <c r="GM26" s="168"/>
      <c r="GN26" s="168"/>
      <c r="GO26" s="168"/>
      <c r="GP26" s="168"/>
      <c r="GQ26" s="168"/>
      <c r="GR26" s="168"/>
      <c r="GS26" s="168"/>
      <c r="GT26" s="168"/>
      <c r="GU26" s="168"/>
      <c r="GV26" s="168"/>
      <c r="GW26" s="168"/>
      <c r="GX26" s="168"/>
      <c r="GY26" s="168"/>
      <c r="GZ26" s="168"/>
      <c r="HA26" s="168"/>
      <c r="HB26" s="168"/>
      <c r="HC26" s="168"/>
      <c r="HD26" s="168"/>
      <c r="HE26" s="168"/>
      <c r="HF26" s="168"/>
      <c r="HG26" s="168"/>
      <c r="HH26" s="168"/>
      <c r="HI26" s="168"/>
      <c r="HJ26" s="168"/>
      <c r="HK26" s="168"/>
      <c r="HL26" s="168"/>
      <c r="HM26" s="168"/>
      <c r="HN26" s="168"/>
      <c r="HO26" s="168"/>
      <c r="HP26" s="168"/>
      <c r="HQ26" s="168"/>
      <c r="HR26" s="168"/>
      <c r="HS26" s="168"/>
      <c r="HT26" s="168"/>
      <c r="HU26" s="168"/>
      <c r="HV26" s="168"/>
      <c r="HW26" s="168"/>
      <c r="HX26" s="168"/>
      <c r="HY26" s="168"/>
      <c r="HZ26" s="168"/>
      <c r="IA26" s="168"/>
      <c r="IB26" s="168"/>
      <c r="IC26" s="168"/>
      <c r="ID26" s="168"/>
      <c r="IE26" s="168"/>
      <c r="IF26" s="168"/>
      <c r="IG26" s="168"/>
      <c r="IH26" s="168"/>
      <c r="II26" s="168"/>
    </row>
    <row r="27" spans="1:243" ht="15" customHeight="1">
      <c r="A27" s="803" t="s">
        <v>69</v>
      </c>
      <c r="B27" s="518">
        <v>1418</v>
      </c>
      <c r="C27" s="508">
        <v>2</v>
      </c>
      <c r="D27" s="508">
        <v>2</v>
      </c>
      <c r="E27" s="508">
        <v>1</v>
      </c>
      <c r="F27" s="508">
        <v>1399</v>
      </c>
      <c r="G27" s="508">
        <v>157</v>
      </c>
    </row>
    <row r="28" spans="1:243" ht="15" customHeight="1">
      <c r="A28" s="803"/>
      <c r="B28" s="518"/>
      <c r="C28" s="520">
        <f>C27/B27*100</f>
        <v>0.14104372355430184</v>
      </c>
      <c r="D28" s="520">
        <f>D27/B27*100</f>
        <v>0.14104372355430184</v>
      </c>
      <c r="E28" s="520">
        <f>E27/B27*100</f>
        <v>7.0521861777150918E-2</v>
      </c>
      <c r="F28" s="508"/>
      <c r="G28" s="521">
        <f>G27/F27*100</f>
        <v>11.222301644031452</v>
      </c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  <c r="CE28" s="168"/>
      <c r="CF28" s="168"/>
      <c r="CG28" s="168"/>
      <c r="CH28" s="168"/>
      <c r="CI28" s="168"/>
      <c r="CJ28" s="168"/>
      <c r="CK28" s="168"/>
      <c r="CL28" s="168"/>
      <c r="CM28" s="168"/>
      <c r="CN28" s="168"/>
      <c r="CO28" s="168"/>
      <c r="CP28" s="168"/>
      <c r="CQ28" s="168"/>
      <c r="CR28" s="168"/>
      <c r="CS28" s="168"/>
      <c r="CT28" s="168"/>
      <c r="CU28" s="168"/>
      <c r="CV28" s="168"/>
      <c r="CW28" s="168"/>
      <c r="CX28" s="168"/>
      <c r="CY28" s="168"/>
      <c r="CZ28" s="168"/>
      <c r="DA28" s="168"/>
      <c r="DB28" s="168"/>
      <c r="DC28" s="168"/>
      <c r="DD28" s="168"/>
      <c r="DE28" s="168"/>
      <c r="DF28" s="168"/>
      <c r="DG28" s="168"/>
      <c r="DH28" s="168"/>
      <c r="DI28" s="168"/>
      <c r="DJ28" s="168"/>
      <c r="DK28" s="168"/>
      <c r="DL28" s="168"/>
      <c r="DM28" s="168"/>
      <c r="DN28" s="168"/>
      <c r="DO28" s="168"/>
      <c r="DP28" s="168"/>
      <c r="DQ28" s="168"/>
      <c r="DR28" s="168"/>
      <c r="DS28" s="168"/>
      <c r="DT28" s="168"/>
      <c r="DU28" s="168"/>
      <c r="DV28" s="168"/>
      <c r="DW28" s="168"/>
      <c r="DX28" s="168"/>
      <c r="DY28" s="168"/>
      <c r="DZ28" s="168"/>
      <c r="EA28" s="168"/>
      <c r="EB28" s="168"/>
      <c r="EC28" s="168"/>
      <c r="ED28" s="168"/>
      <c r="EE28" s="168"/>
      <c r="EF28" s="168"/>
      <c r="EG28" s="168"/>
      <c r="EH28" s="168"/>
      <c r="EI28" s="168"/>
      <c r="EJ28" s="168"/>
      <c r="EK28" s="168"/>
      <c r="EL28" s="168"/>
      <c r="EM28" s="168"/>
      <c r="EN28" s="168"/>
      <c r="EO28" s="168"/>
      <c r="EP28" s="168"/>
      <c r="EQ28" s="168"/>
      <c r="ER28" s="168"/>
      <c r="ES28" s="168"/>
      <c r="ET28" s="168"/>
      <c r="EU28" s="168"/>
      <c r="EV28" s="168"/>
      <c r="EW28" s="168"/>
      <c r="EX28" s="168"/>
      <c r="EY28" s="168"/>
      <c r="EZ28" s="168"/>
      <c r="FA28" s="168"/>
      <c r="FB28" s="168"/>
      <c r="FC28" s="168"/>
      <c r="FD28" s="168"/>
      <c r="FE28" s="168"/>
      <c r="FF28" s="168"/>
      <c r="FG28" s="168"/>
      <c r="FH28" s="168"/>
      <c r="FI28" s="168"/>
      <c r="FJ28" s="168"/>
      <c r="FK28" s="168"/>
      <c r="FL28" s="168"/>
      <c r="FM28" s="168"/>
      <c r="FN28" s="168"/>
      <c r="FO28" s="168"/>
      <c r="FP28" s="168"/>
      <c r="FQ28" s="168"/>
      <c r="FR28" s="168"/>
      <c r="FS28" s="168"/>
      <c r="FT28" s="168"/>
      <c r="FU28" s="168"/>
      <c r="FV28" s="168"/>
      <c r="FW28" s="168"/>
      <c r="FX28" s="168"/>
      <c r="FY28" s="168"/>
      <c r="FZ28" s="168"/>
      <c r="GA28" s="168"/>
      <c r="GB28" s="168"/>
      <c r="GC28" s="168"/>
      <c r="GD28" s="168"/>
      <c r="GE28" s="168"/>
      <c r="GF28" s="168"/>
      <c r="GG28" s="168"/>
      <c r="GH28" s="168"/>
      <c r="GI28" s="168"/>
      <c r="GJ28" s="168"/>
      <c r="GK28" s="168"/>
      <c r="GL28" s="168"/>
      <c r="GM28" s="168"/>
      <c r="GN28" s="168"/>
      <c r="GO28" s="168"/>
      <c r="GP28" s="168"/>
      <c r="GQ28" s="168"/>
      <c r="GR28" s="168"/>
      <c r="GS28" s="168"/>
      <c r="GT28" s="168"/>
      <c r="GU28" s="168"/>
      <c r="GV28" s="168"/>
      <c r="GW28" s="168"/>
      <c r="GX28" s="168"/>
      <c r="GY28" s="168"/>
      <c r="GZ28" s="168"/>
      <c r="HA28" s="168"/>
      <c r="HB28" s="168"/>
      <c r="HC28" s="168"/>
      <c r="HD28" s="168"/>
      <c r="HE28" s="168"/>
      <c r="HF28" s="168"/>
      <c r="HG28" s="168"/>
      <c r="HH28" s="168"/>
      <c r="HI28" s="168"/>
      <c r="HJ28" s="168"/>
      <c r="HK28" s="168"/>
      <c r="HL28" s="168"/>
      <c r="HM28" s="168"/>
      <c r="HN28" s="168"/>
      <c r="HO28" s="168"/>
      <c r="HP28" s="168"/>
      <c r="HQ28" s="168"/>
      <c r="HR28" s="168"/>
      <c r="HS28" s="168"/>
      <c r="HT28" s="168"/>
      <c r="HU28" s="168"/>
      <c r="HV28" s="168"/>
      <c r="HW28" s="168"/>
      <c r="HX28" s="168"/>
      <c r="HY28" s="168"/>
      <c r="HZ28" s="168"/>
      <c r="IA28" s="168"/>
      <c r="IB28" s="168"/>
      <c r="IC28" s="168"/>
      <c r="ID28" s="168"/>
      <c r="IE28" s="168"/>
      <c r="IF28" s="168"/>
      <c r="IG28" s="168"/>
      <c r="IH28" s="168"/>
      <c r="II28" s="168"/>
    </row>
    <row r="29" spans="1:243" ht="15" customHeight="1">
      <c r="A29" s="803" t="s">
        <v>5</v>
      </c>
      <c r="B29" s="518">
        <v>777</v>
      </c>
      <c r="C29" s="508">
        <v>4</v>
      </c>
      <c r="D29" s="508">
        <v>2</v>
      </c>
      <c r="E29" s="519">
        <v>0</v>
      </c>
      <c r="F29" s="508">
        <v>841</v>
      </c>
      <c r="G29" s="508">
        <v>100</v>
      </c>
    </row>
    <row r="30" spans="1:243" ht="15" customHeight="1">
      <c r="A30" s="803"/>
      <c r="B30" s="518"/>
      <c r="C30" s="520">
        <f>C29/B29*100</f>
        <v>0.51480051480051481</v>
      </c>
      <c r="D30" s="520">
        <f>D29/B29*100</f>
        <v>0.2574002574002574</v>
      </c>
      <c r="E30" s="520">
        <f>E29/B29*100</f>
        <v>0</v>
      </c>
      <c r="F30" s="508"/>
      <c r="G30" s="521">
        <f>G29/F29*100</f>
        <v>11.890606420927467</v>
      </c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68"/>
      <c r="ET30" s="168"/>
      <c r="EU30" s="168"/>
      <c r="EV30" s="168"/>
      <c r="EW30" s="168"/>
      <c r="EX30" s="168"/>
      <c r="EY30" s="168"/>
      <c r="EZ30" s="168"/>
      <c r="FA30" s="168"/>
      <c r="FB30" s="168"/>
      <c r="FC30" s="168"/>
      <c r="FD30" s="168"/>
      <c r="FE30" s="168"/>
      <c r="FF30" s="168"/>
      <c r="FG30" s="168"/>
      <c r="FH30" s="168"/>
      <c r="FI30" s="168"/>
      <c r="FJ30" s="168"/>
      <c r="FK30" s="168"/>
      <c r="FL30" s="168"/>
      <c r="FM30" s="168"/>
      <c r="FN30" s="168"/>
      <c r="FO30" s="168"/>
      <c r="FP30" s="168"/>
      <c r="FQ30" s="168"/>
      <c r="FR30" s="168"/>
      <c r="FS30" s="168"/>
      <c r="FT30" s="168"/>
      <c r="FU30" s="168"/>
      <c r="FV30" s="168"/>
      <c r="FW30" s="168"/>
      <c r="FX30" s="168"/>
      <c r="FY30" s="168"/>
      <c r="FZ30" s="168"/>
      <c r="GA30" s="168"/>
      <c r="GB30" s="168"/>
      <c r="GC30" s="168"/>
      <c r="GD30" s="168"/>
      <c r="GE30" s="168"/>
      <c r="GF30" s="168"/>
      <c r="GG30" s="168"/>
      <c r="GH30" s="168"/>
      <c r="GI30" s="168"/>
      <c r="GJ30" s="168"/>
      <c r="GK30" s="168"/>
      <c r="GL30" s="168"/>
      <c r="GM30" s="168"/>
      <c r="GN30" s="168"/>
      <c r="GO30" s="168"/>
      <c r="GP30" s="168"/>
      <c r="GQ30" s="168"/>
      <c r="GR30" s="168"/>
      <c r="GS30" s="168"/>
      <c r="GT30" s="168"/>
      <c r="GU30" s="168"/>
      <c r="GV30" s="168"/>
      <c r="GW30" s="168"/>
      <c r="GX30" s="168"/>
      <c r="GY30" s="168"/>
      <c r="GZ30" s="168"/>
      <c r="HA30" s="168"/>
      <c r="HB30" s="168"/>
      <c r="HC30" s="168"/>
      <c r="HD30" s="168"/>
      <c r="HE30" s="168"/>
      <c r="HF30" s="168"/>
      <c r="HG30" s="168"/>
      <c r="HH30" s="168"/>
      <c r="HI30" s="168"/>
      <c r="HJ30" s="168"/>
      <c r="HK30" s="168"/>
      <c r="HL30" s="168"/>
      <c r="HM30" s="168"/>
      <c r="HN30" s="168"/>
      <c r="HO30" s="168"/>
      <c r="HP30" s="168"/>
      <c r="HQ30" s="168"/>
      <c r="HR30" s="168"/>
      <c r="HS30" s="168"/>
      <c r="HT30" s="168"/>
      <c r="HU30" s="168"/>
      <c r="HV30" s="168"/>
      <c r="HW30" s="168"/>
      <c r="HX30" s="168"/>
      <c r="HY30" s="168"/>
      <c r="HZ30" s="168"/>
      <c r="IA30" s="168"/>
      <c r="IB30" s="168"/>
      <c r="IC30" s="168"/>
      <c r="ID30" s="168"/>
      <c r="IE30" s="168"/>
      <c r="IF30" s="168"/>
      <c r="IG30" s="168"/>
      <c r="IH30" s="168"/>
      <c r="II30" s="168"/>
    </row>
    <row r="31" spans="1:243" ht="15" customHeight="1">
      <c r="A31" s="803" t="s">
        <v>6</v>
      </c>
      <c r="B31" s="518">
        <v>771</v>
      </c>
      <c r="C31" s="519">
        <v>0</v>
      </c>
      <c r="D31" s="508">
        <v>1</v>
      </c>
      <c r="E31" s="508">
        <v>2</v>
      </c>
      <c r="F31" s="508">
        <v>754</v>
      </c>
      <c r="G31" s="508">
        <v>52</v>
      </c>
    </row>
    <row r="32" spans="1:243" ht="15" customHeight="1">
      <c r="A32" s="803"/>
      <c r="B32" s="518"/>
      <c r="C32" s="520">
        <f>C31/B31*100</f>
        <v>0</v>
      </c>
      <c r="D32" s="520">
        <f>D31/B31*100</f>
        <v>0.12970168612191957</v>
      </c>
      <c r="E32" s="520">
        <f>E31/B31*100</f>
        <v>0.25940337224383914</v>
      </c>
      <c r="F32" s="508"/>
      <c r="G32" s="521">
        <f>G31/F31*100</f>
        <v>6.8965517241379306</v>
      </c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  <c r="BK32" s="168"/>
      <c r="BL32" s="168"/>
      <c r="BM32" s="168"/>
      <c r="BN32" s="168"/>
      <c r="BO32" s="168"/>
      <c r="BP32" s="168"/>
      <c r="BQ32" s="168"/>
      <c r="BR32" s="168"/>
      <c r="BS32" s="168"/>
      <c r="BT32" s="168"/>
      <c r="BU32" s="168"/>
      <c r="BV32" s="168"/>
      <c r="BW32" s="168"/>
      <c r="BX32" s="168"/>
      <c r="BY32" s="168"/>
      <c r="BZ32" s="168"/>
      <c r="CA32" s="168"/>
      <c r="CB32" s="168"/>
      <c r="CC32" s="168"/>
      <c r="CD32" s="168"/>
      <c r="CE32" s="168"/>
      <c r="CF32" s="168"/>
      <c r="CG32" s="168"/>
      <c r="CH32" s="168"/>
      <c r="CI32" s="168"/>
      <c r="CJ32" s="168"/>
      <c r="CK32" s="168"/>
      <c r="CL32" s="168"/>
      <c r="CM32" s="168"/>
      <c r="CN32" s="168"/>
      <c r="CO32" s="168"/>
      <c r="CP32" s="168"/>
      <c r="CQ32" s="168"/>
      <c r="CR32" s="168"/>
      <c r="CS32" s="168"/>
      <c r="CT32" s="168"/>
      <c r="CU32" s="168"/>
      <c r="CV32" s="168"/>
      <c r="CW32" s="168"/>
      <c r="CX32" s="168"/>
      <c r="CY32" s="168"/>
      <c r="CZ32" s="168"/>
      <c r="DA32" s="168"/>
      <c r="DB32" s="168"/>
      <c r="DC32" s="168"/>
      <c r="DD32" s="168"/>
      <c r="DE32" s="168"/>
      <c r="DF32" s="168"/>
      <c r="DG32" s="168"/>
      <c r="DH32" s="168"/>
      <c r="DI32" s="168"/>
      <c r="DJ32" s="168"/>
      <c r="DK32" s="168"/>
      <c r="DL32" s="168"/>
      <c r="DM32" s="168"/>
      <c r="DN32" s="168"/>
      <c r="DO32" s="168"/>
      <c r="DP32" s="168"/>
      <c r="DQ32" s="168"/>
      <c r="DR32" s="168"/>
      <c r="DS32" s="168"/>
      <c r="DT32" s="168"/>
      <c r="DU32" s="168"/>
      <c r="DV32" s="168"/>
      <c r="DW32" s="168"/>
      <c r="DX32" s="168"/>
      <c r="DY32" s="168"/>
      <c r="DZ32" s="168"/>
      <c r="EA32" s="168"/>
      <c r="EB32" s="168"/>
      <c r="EC32" s="168"/>
      <c r="ED32" s="168"/>
      <c r="EE32" s="168"/>
      <c r="EF32" s="168"/>
      <c r="EG32" s="168"/>
      <c r="EH32" s="168"/>
      <c r="EI32" s="168"/>
      <c r="EJ32" s="168"/>
      <c r="EK32" s="168"/>
      <c r="EL32" s="168"/>
      <c r="EM32" s="168"/>
      <c r="EN32" s="168"/>
      <c r="EO32" s="168"/>
      <c r="EP32" s="168"/>
      <c r="EQ32" s="168"/>
      <c r="ER32" s="168"/>
      <c r="ES32" s="168"/>
      <c r="ET32" s="168"/>
      <c r="EU32" s="168"/>
      <c r="EV32" s="168"/>
      <c r="EW32" s="168"/>
      <c r="EX32" s="168"/>
      <c r="EY32" s="168"/>
      <c r="EZ32" s="168"/>
      <c r="FA32" s="168"/>
      <c r="FB32" s="168"/>
      <c r="FC32" s="168"/>
      <c r="FD32" s="168"/>
      <c r="FE32" s="168"/>
      <c r="FF32" s="168"/>
      <c r="FG32" s="168"/>
      <c r="FH32" s="168"/>
      <c r="FI32" s="168"/>
      <c r="FJ32" s="168"/>
      <c r="FK32" s="168"/>
      <c r="FL32" s="168"/>
      <c r="FM32" s="168"/>
      <c r="FN32" s="168"/>
      <c r="FO32" s="168"/>
      <c r="FP32" s="168"/>
      <c r="FQ32" s="168"/>
      <c r="FR32" s="168"/>
      <c r="FS32" s="168"/>
      <c r="FT32" s="168"/>
      <c r="FU32" s="168"/>
      <c r="FV32" s="168"/>
      <c r="FW32" s="168"/>
      <c r="FX32" s="168"/>
      <c r="FY32" s="168"/>
      <c r="FZ32" s="168"/>
      <c r="GA32" s="168"/>
      <c r="GB32" s="168"/>
      <c r="GC32" s="168"/>
      <c r="GD32" s="168"/>
      <c r="GE32" s="168"/>
      <c r="GF32" s="168"/>
      <c r="GG32" s="168"/>
      <c r="GH32" s="168"/>
      <c r="GI32" s="168"/>
      <c r="GJ32" s="168"/>
      <c r="GK32" s="168"/>
      <c r="GL32" s="168"/>
      <c r="GM32" s="168"/>
      <c r="GN32" s="168"/>
      <c r="GO32" s="168"/>
      <c r="GP32" s="168"/>
      <c r="GQ32" s="168"/>
      <c r="GR32" s="168"/>
      <c r="GS32" s="168"/>
      <c r="GT32" s="168"/>
      <c r="GU32" s="168"/>
      <c r="GV32" s="168"/>
      <c r="GW32" s="168"/>
      <c r="GX32" s="168"/>
      <c r="GY32" s="168"/>
      <c r="GZ32" s="168"/>
      <c r="HA32" s="168"/>
      <c r="HB32" s="168"/>
      <c r="HC32" s="168"/>
      <c r="HD32" s="168"/>
      <c r="HE32" s="168"/>
      <c r="HF32" s="168"/>
      <c r="HG32" s="168"/>
      <c r="HH32" s="168"/>
      <c r="HI32" s="168"/>
      <c r="HJ32" s="168"/>
      <c r="HK32" s="168"/>
      <c r="HL32" s="168"/>
      <c r="HM32" s="168"/>
      <c r="HN32" s="168"/>
      <c r="HO32" s="168"/>
      <c r="HP32" s="168"/>
      <c r="HQ32" s="168"/>
      <c r="HR32" s="168"/>
      <c r="HS32" s="168"/>
      <c r="HT32" s="168"/>
      <c r="HU32" s="168"/>
      <c r="HV32" s="168"/>
      <c r="HW32" s="168"/>
      <c r="HX32" s="168"/>
      <c r="HY32" s="168"/>
      <c r="HZ32" s="168"/>
      <c r="IA32" s="168"/>
      <c r="IB32" s="168"/>
      <c r="IC32" s="168"/>
      <c r="ID32" s="168"/>
      <c r="IE32" s="168"/>
      <c r="IF32" s="168"/>
      <c r="IG32" s="168"/>
      <c r="IH32" s="168"/>
      <c r="II32" s="168"/>
    </row>
    <row r="33" spans="1:243" ht="15" customHeight="1">
      <c r="A33" s="803" t="s">
        <v>71</v>
      </c>
      <c r="B33" s="518">
        <v>1100</v>
      </c>
      <c r="C33" s="508">
        <v>1</v>
      </c>
      <c r="D33" s="519">
        <v>0</v>
      </c>
      <c r="E33" s="519">
        <v>0</v>
      </c>
      <c r="F33" s="508">
        <v>1240</v>
      </c>
      <c r="G33" s="508">
        <v>99</v>
      </c>
    </row>
    <row r="34" spans="1:243" ht="15" customHeight="1">
      <c r="A34" s="803"/>
      <c r="B34" s="518"/>
      <c r="C34" s="520">
        <f>C33/B33*100</f>
        <v>9.0909090909090912E-2</v>
      </c>
      <c r="D34" s="520">
        <f>D33/B33*100</f>
        <v>0</v>
      </c>
      <c r="E34" s="520">
        <f>E33/B33*100</f>
        <v>0</v>
      </c>
      <c r="F34" s="508"/>
      <c r="G34" s="521">
        <f>G33/F33*100</f>
        <v>7.9838709677419351</v>
      </c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8"/>
      <c r="CC34" s="168"/>
      <c r="CD34" s="168"/>
      <c r="CE34" s="168"/>
      <c r="CF34" s="168"/>
      <c r="CG34" s="168"/>
      <c r="CH34" s="168"/>
      <c r="CI34" s="168"/>
      <c r="CJ34" s="168"/>
      <c r="CK34" s="168"/>
      <c r="CL34" s="168"/>
      <c r="CM34" s="168"/>
      <c r="CN34" s="168"/>
      <c r="CO34" s="168"/>
      <c r="CP34" s="168"/>
      <c r="CQ34" s="168"/>
      <c r="CR34" s="168"/>
      <c r="CS34" s="168"/>
      <c r="CT34" s="168"/>
      <c r="CU34" s="168"/>
      <c r="CV34" s="168"/>
      <c r="CW34" s="168"/>
      <c r="CX34" s="168"/>
      <c r="CY34" s="168"/>
      <c r="CZ34" s="168"/>
      <c r="DA34" s="168"/>
      <c r="DB34" s="168"/>
      <c r="DC34" s="168"/>
      <c r="DD34" s="168"/>
      <c r="DE34" s="168"/>
      <c r="DF34" s="168"/>
      <c r="DG34" s="168"/>
      <c r="DH34" s="168"/>
      <c r="DI34" s="168"/>
      <c r="DJ34" s="168"/>
      <c r="DK34" s="168"/>
      <c r="DL34" s="168"/>
      <c r="DM34" s="168"/>
      <c r="DN34" s="168"/>
      <c r="DO34" s="168"/>
      <c r="DP34" s="168"/>
      <c r="DQ34" s="168"/>
      <c r="DR34" s="168"/>
      <c r="DS34" s="168"/>
      <c r="DT34" s="168"/>
      <c r="DU34" s="168"/>
      <c r="DV34" s="168"/>
      <c r="DW34" s="168"/>
      <c r="DX34" s="168"/>
      <c r="DY34" s="168"/>
      <c r="DZ34" s="168"/>
      <c r="EA34" s="168"/>
      <c r="EB34" s="168"/>
      <c r="EC34" s="168"/>
      <c r="ED34" s="168"/>
      <c r="EE34" s="168"/>
      <c r="EF34" s="168"/>
      <c r="EG34" s="168"/>
      <c r="EH34" s="168"/>
      <c r="EI34" s="168"/>
      <c r="EJ34" s="168"/>
      <c r="EK34" s="168"/>
      <c r="EL34" s="168"/>
      <c r="EM34" s="168"/>
      <c r="EN34" s="168"/>
      <c r="EO34" s="168"/>
      <c r="EP34" s="168"/>
      <c r="EQ34" s="168"/>
      <c r="ER34" s="168"/>
      <c r="ES34" s="168"/>
      <c r="ET34" s="168"/>
      <c r="EU34" s="168"/>
      <c r="EV34" s="168"/>
      <c r="EW34" s="168"/>
      <c r="EX34" s="168"/>
      <c r="EY34" s="168"/>
      <c r="EZ34" s="168"/>
      <c r="FA34" s="168"/>
      <c r="FB34" s="168"/>
      <c r="FC34" s="168"/>
      <c r="FD34" s="168"/>
      <c r="FE34" s="168"/>
      <c r="FF34" s="168"/>
      <c r="FG34" s="168"/>
      <c r="FH34" s="168"/>
      <c r="FI34" s="168"/>
      <c r="FJ34" s="168"/>
      <c r="FK34" s="168"/>
      <c r="FL34" s="168"/>
      <c r="FM34" s="168"/>
      <c r="FN34" s="168"/>
      <c r="FO34" s="168"/>
      <c r="FP34" s="168"/>
      <c r="FQ34" s="168"/>
      <c r="FR34" s="168"/>
      <c r="FS34" s="168"/>
      <c r="FT34" s="168"/>
      <c r="FU34" s="168"/>
      <c r="FV34" s="168"/>
      <c r="FW34" s="168"/>
      <c r="FX34" s="168"/>
      <c r="FY34" s="168"/>
      <c r="FZ34" s="168"/>
      <c r="GA34" s="168"/>
      <c r="GB34" s="168"/>
      <c r="GC34" s="168"/>
      <c r="GD34" s="168"/>
      <c r="GE34" s="168"/>
      <c r="GF34" s="168"/>
      <c r="GG34" s="168"/>
      <c r="GH34" s="168"/>
      <c r="GI34" s="168"/>
      <c r="GJ34" s="168"/>
      <c r="GK34" s="168"/>
      <c r="GL34" s="168"/>
      <c r="GM34" s="168"/>
      <c r="GN34" s="168"/>
      <c r="GO34" s="168"/>
      <c r="GP34" s="168"/>
      <c r="GQ34" s="168"/>
      <c r="GR34" s="168"/>
      <c r="GS34" s="168"/>
      <c r="GT34" s="168"/>
      <c r="GU34" s="168"/>
      <c r="GV34" s="168"/>
      <c r="GW34" s="168"/>
      <c r="GX34" s="168"/>
      <c r="GY34" s="168"/>
      <c r="GZ34" s="168"/>
      <c r="HA34" s="168"/>
      <c r="HB34" s="168"/>
      <c r="HC34" s="168"/>
      <c r="HD34" s="168"/>
      <c r="HE34" s="168"/>
      <c r="HF34" s="168"/>
      <c r="HG34" s="168"/>
      <c r="HH34" s="168"/>
      <c r="HI34" s="168"/>
      <c r="HJ34" s="168"/>
      <c r="HK34" s="168"/>
      <c r="HL34" s="168"/>
      <c r="HM34" s="168"/>
      <c r="HN34" s="168"/>
      <c r="HO34" s="168"/>
      <c r="HP34" s="168"/>
      <c r="HQ34" s="168"/>
      <c r="HR34" s="168"/>
      <c r="HS34" s="168"/>
      <c r="HT34" s="168"/>
      <c r="HU34" s="168"/>
      <c r="HV34" s="168"/>
      <c r="HW34" s="168"/>
      <c r="HX34" s="168"/>
      <c r="HY34" s="168"/>
      <c r="HZ34" s="168"/>
      <c r="IA34" s="168"/>
      <c r="IB34" s="168"/>
      <c r="IC34" s="168"/>
      <c r="ID34" s="168"/>
      <c r="IE34" s="168"/>
      <c r="IF34" s="168"/>
      <c r="IG34" s="168"/>
      <c r="IH34" s="168"/>
      <c r="II34" s="168"/>
    </row>
    <row r="35" spans="1:243" ht="15" customHeight="1">
      <c r="A35" s="803" t="s">
        <v>7</v>
      </c>
      <c r="B35" s="518">
        <v>1836</v>
      </c>
      <c r="C35" s="508">
        <v>1</v>
      </c>
      <c r="D35" s="508">
        <v>10</v>
      </c>
      <c r="E35" s="508">
        <v>18</v>
      </c>
      <c r="F35" s="508">
        <v>1867</v>
      </c>
      <c r="G35" s="508">
        <v>110</v>
      </c>
    </row>
    <row r="36" spans="1:243" ht="15" customHeight="1">
      <c r="A36" s="803"/>
      <c r="B36" s="518"/>
      <c r="C36" s="520">
        <f>C35/B35*100</f>
        <v>5.4466230936819175E-2</v>
      </c>
      <c r="D36" s="520">
        <f>D35/B35*100</f>
        <v>0.54466230936819171</v>
      </c>
      <c r="E36" s="520">
        <f>E35/B35*100</f>
        <v>0.98039215686274506</v>
      </c>
      <c r="F36" s="508"/>
      <c r="G36" s="521">
        <f>G35/F35*100</f>
        <v>5.8918050348152118</v>
      </c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8"/>
      <c r="BU36" s="168"/>
      <c r="BV36" s="168"/>
      <c r="BW36" s="168"/>
      <c r="BX36" s="168"/>
      <c r="BY36" s="168"/>
      <c r="BZ36" s="168"/>
      <c r="CA36" s="168"/>
      <c r="CB36" s="168"/>
      <c r="CC36" s="168"/>
      <c r="CD36" s="168"/>
      <c r="CE36" s="168"/>
      <c r="CF36" s="168"/>
      <c r="CG36" s="168"/>
      <c r="CH36" s="168"/>
      <c r="CI36" s="168"/>
      <c r="CJ36" s="168"/>
      <c r="CK36" s="168"/>
      <c r="CL36" s="168"/>
      <c r="CM36" s="168"/>
      <c r="CN36" s="168"/>
      <c r="CO36" s="168"/>
      <c r="CP36" s="168"/>
      <c r="CQ36" s="168"/>
      <c r="CR36" s="168"/>
      <c r="CS36" s="168"/>
      <c r="CT36" s="168"/>
      <c r="CU36" s="168"/>
      <c r="CV36" s="168"/>
      <c r="CW36" s="168"/>
      <c r="CX36" s="168"/>
      <c r="CY36" s="168"/>
      <c r="CZ36" s="168"/>
      <c r="DA36" s="168"/>
      <c r="DB36" s="168"/>
      <c r="DC36" s="168"/>
      <c r="DD36" s="168"/>
      <c r="DE36" s="168"/>
      <c r="DF36" s="168"/>
      <c r="DG36" s="168"/>
      <c r="DH36" s="168"/>
      <c r="DI36" s="168"/>
      <c r="DJ36" s="168"/>
      <c r="DK36" s="168"/>
      <c r="DL36" s="168"/>
      <c r="DM36" s="168"/>
      <c r="DN36" s="168"/>
      <c r="DO36" s="168"/>
      <c r="DP36" s="168"/>
      <c r="DQ36" s="168"/>
      <c r="DR36" s="168"/>
      <c r="DS36" s="168"/>
      <c r="DT36" s="168"/>
      <c r="DU36" s="168"/>
      <c r="DV36" s="168"/>
      <c r="DW36" s="168"/>
      <c r="DX36" s="168"/>
      <c r="DY36" s="168"/>
      <c r="DZ36" s="168"/>
      <c r="EA36" s="168"/>
      <c r="EB36" s="168"/>
      <c r="EC36" s="168"/>
      <c r="ED36" s="168"/>
      <c r="EE36" s="168"/>
      <c r="EF36" s="168"/>
      <c r="EG36" s="168"/>
      <c r="EH36" s="168"/>
      <c r="EI36" s="168"/>
      <c r="EJ36" s="168"/>
      <c r="EK36" s="168"/>
      <c r="EL36" s="168"/>
      <c r="EM36" s="168"/>
      <c r="EN36" s="168"/>
      <c r="EO36" s="168"/>
      <c r="EP36" s="168"/>
      <c r="EQ36" s="168"/>
      <c r="ER36" s="168"/>
      <c r="ES36" s="168"/>
      <c r="ET36" s="168"/>
      <c r="EU36" s="168"/>
      <c r="EV36" s="168"/>
      <c r="EW36" s="168"/>
      <c r="EX36" s="168"/>
      <c r="EY36" s="168"/>
      <c r="EZ36" s="168"/>
      <c r="FA36" s="168"/>
      <c r="FB36" s="168"/>
      <c r="FC36" s="168"/>
      <c r="FD36" s="168"/>
      <c r="FE36" s="168"/>
      <c r="FF36" s="168"/>
      <c r="FG36" s="168"/>
      <c r="FH36" s="168"/>
      <c r="FI36" s="168"/>
      <c r="FJ36" s="168"/>
      <c r="FK36" s="168"/>
      <c r="FL36" s="168"/>
      <c r="FM36" s="168"/>
      <c r="FN36" s="168"/>
      <c r="FO36" s="168"/>
      <c r="FP36" s="168"/>
      <c r="FQ36" s="168"/>
      <c r="FR36" s="168"/>
      <c r="FS36" s="168"/>
      <c r="FT36" s="168"/>
      <c r="FU36" s="168"/>
      <c r="FV36" s="168"/>
      <c r="FW36" s="168"/>
      <c r="FX36" s="168"/>
      <c r="FY36" s="168"/>
      <c r="FZ36" s="168"/>
      <c r="GA36" s="168"/>
      <c r="GB36" s="168"/>
      <c r="GC36" s="168"/>
      <c r="GD36" s="168"/>
      <c r="GE36" s="168"/>
      <c r="GF36" s="168"/>
      <c r="GG36" s="168"/>
      <c r="GH36" s="168"/>
      <c r="GI36" s="168"/>
      <c r="GJ36" s="168"/>
      <c r="GK36" s="168"/>
      <c r="GL36" s="168"/>
      <c r="GM36" s="168"/>
      <c r="GN36" s="168"/>
      <c r="GO36" s="168"/>
      <c r="GP36" s="168"/>
      <c r="GQ36" s="168"/>
      <c r="GR36" s="168"/>
      <c r="GS36" s="168"/>
      <c r="GT36" s="168"/>
      <c r="GU36" s="168"/>
      <c r="GV36" s="168"/>
      <c r="GW36" s="168"/>
      <c r="GX36" s="168"/>
      <c r="GY36" s="168"/>
      <c r="GZ36" s="168"/>
      <c r="HA36" s="168"/>
      <c r="HB36" s="168"/>
      <c r="HC36" s="168"/>
      <c r="HD36" s="168"/>
      <c r="HE36" s="168"/>
      <c r="HF36" s="168"/>
      <c r="HG36" s="168"/>
      <c r="HH36" s="168"/>
      <c r="HI36" s="168"/>
      <c r="HJ36" s="168"/>
      <c r="HK36" s="168"/>
      <c r="HL36" s="168"/>
      <c r="HM36" s="168"/>
      <c r="HN36" s="168"/>
      <c r="HO36" s="168"/>
      <c r="HP36" s="168"/>
      <c r="HQ36" s="168"/>
      <c r="HR36" s="168"/>
      <c r="HS36" s="168"/>
      <c r="HT36" s="168"/>
      <c r="HU36" s="168"/>
      <c r="HV36" s="168"/>
      <c r="HW36" s="168"/>
      <c r="HX36" s="168"/>
      <c r="HY36" s="168"/>
      <c r="HZ36" s="168"/>
      <c r="IA36" s="168"/>
      <c r="IB36" s="168"/>
      <c r="IC36" s="168"/>
      <c r="ID36" s="168"/>
      <c r="IE36" s="168"/>
      <c r="IF36" s="168"/>
      <c r="IG36" s="168"/>
      <c r="IH36" s="168"/>
      <c r="II36" s="168"/>
    </row>
    <row r="37" spans="1:243" ht="15" customHeight="1">
      <c r="A37" s="803" t="s">
        <v>64</v>
      </c>
      <c r="B37" s="518">
        <v>951</v>
      </c>
      <c r="C37" s="519">
        <v>0</v>
      </c>
      <c r="D37" s="519">
        <v>0</v>
      </c>
      <c r="E37" s="519">
        <v>0</v>
      </c>
      <c r="F37" s="508">
        <v>1108</v>
      </c>
      <c r="G37" s="508">
        <v>89</v>
      </c>
    </row>
    <row r="38" spans="1:243" ht="15" customHeight="1">
      <c r="A38" s="803"/>
      <c r="B38" s="518"/>
      <c r="C38" s="520">
        <f>C37/B37*100</f>
        <v>0</v>
      </c>
      <c r="D38" s="520">
        <f>D37/B37*100</f>
        <v>0</v>
      </c>
      <c r="E38" s="520">
        <f>E37/B37*100</f>
        <v>0</v>
      </c>
      <c r="F38" s="508"/>
      <c r="G38" s="521">
        <f>G37/F37*100</f>
        <v>8.0324909747292423</v>
      </c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68"/>
      <c r="DB38" s="168"/>
      <c r="DC38" s="168"/>
      <c r="DD38" s="168"/>
      <c r="DE38" s="168"/>
      <c r="DF38" s="168"/>
      <c r="DG38" s="168"/>
      <c r="DH38" s="168"/>
      <c r="DI38" s="168"/>
      <c r="DJ38" s="168"/>
      <c r="DK38" s="168"/>
      <c r="DL38" s="168"/>
      <c r="DM38" s="168"/>
      <c r="DN38" s="168"/>
      <c r="DO38" s="168"/>
      <c r="DP38" s="168"/>
      <c r="DQ38" s="168"/>
      <c r="DR38" s="168"/>
      <c r="DS38" s="168"/>
      <c r="DT38" s="168"/>
      <c r="DU38" s="168"/>
      <c r="DV38" s="168"/>
      <c r="DW38" s="168"/>
      <c r="DX38" s="168"/>
      <c r="DY38" s="168"/>
      <c r="DZ38" s="168"/>
      <c r="EA38" s="168"/>
      <c r="EB38" s="168"/>
      <c r="EC38" s="168"/>
      <c r="ED38" s="168"/>
      <c r="EE38" s="168"/>
      <c r="EF38" s="168"/>
      <c r="EG38" s="168"/>
      <c r="EH38" s="168"/>
      <c r="EI38" s="168"/>
      <c r="EJ38" s="168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  <c r="ID38" s="168"/>
      <c r="IE38" s="168"/>
      <c r="IF38" s="168"/>
      <c r="IG38" s="168"/>
      <c r="IH38" s="168"/>
      <c r="II38" s="168"/>
    </row>
    <row r="39" spans="1:243" ht="15" customHeight="1" thickBot="1">
      <c r="A39" s="805" t="s">
        <v>73</v>
      </c>
      <c r="B39" s="518">
        <v>1059</v>
      </c>
      <c r="C39" s="508">
        <v>1</v>
      </c>
      <c r="D39" s="519">
        <v>0</v>
      </c>
      <c r="E39" s="508">
        <v>2</v>
      </c>
      <c r="F39" s="508">
        <v>975</v>
      </c>
      <c r="G39" s="508">
        <v>75</v>
      </c>
    </row>
    <row r="40" spans="1:243" ht="15" customHeight="1" thickBot="1">
      <c r="A40" s="805"/>
      <c r="B40" s="522"/>
      <c r="C40" s="523">
        <f>C39/B39*100</f>
        <v>9.442870632672333E-2</v>
      </c>
      <c r="D40" s="523">
        <f>D39/B39*100</f>
        <v>0</v>
      </c>
      <c r="E40" s="523">
        <f>E39/B39*100</f>
        <v>0.18885741265344666</v>
      </c>
      <c r="F40" s="524"/>
      <c r="G40" s="525">
        <f>G39/F39*100</f>
        <v>7.6923076923076925</v>
      </c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BZ40" s="168"/>
      <c r="CA40" s="168"/>
      <c r="CB40" s="168"/>
      <c r="CC40" s="168"/>
      <c r="CD40" s="168"/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168"/>
      <c r="CT40" s="168"/>
      <c r="CU40" s="168"/>
      <c r="CV40" s="168"/>
      <c r="CW40" s="168"/>
      <c r="CX40" s="168"/>
      <c r="CY40" s="168"/>
      <c r="CZ40" s="168"/>
      <c r="DA40" s="168"/>
      <c r="DB40" s="168"/>
      <c r="DC40" s="168"/>
      <c r="DD40" s="168"/>
      <c r="DE40" s="168"/>
      <c r="DF40" s="168"/>
      <c r="DG40" s="168"/>
      <c r="DH40" s="168"/>
      <c r="DI40" s="168"/>
      <c r="DJ40" s="168"/>
      <c r="DK40" s="168"/>
      <c r="DL40" s="168"/>
      <c r="DM40" s="168"/>
      <c r="DN40" s="168"/>
      <c r="DO40" s="168"/>
      <c r="DP40" s="168"/>
      <c r="DQ40" s="168"/>
      <c r="DR40" s="168"/>
      <c r="DS40" s="168"/>
      <c r="DT40" s="168"/>
      <c r="DU40" s="168"/>
      <c r="DV40" s="168"/>
      <c r="DW40" s="168"/>
      <c r="DX40" s="168"/>
      <c r="DY40" s="168"/>
      <c r="DZ40" s="168"/>
      <c r="EA40" s="168"/>
      <c r="EB40" s="168"/>
      <c r="EC40" s="168"/>
      <c r="ED40" s="168"/>
      <c r="EE40" s="168"/>
      <c r="EF40" s="168"/>
      <c r="EG40" s="168"/>
      <c r="EH40" s="168"/>
      <c r="EI40" s="168"/>
      <c r="EJ40" s="168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  <c r="ID40" s="168"/>
      <c r="IE40" s="168"/>
      <c r="IF40" s="168"/>
      <c r="IG40" s="168"/>
      <c r="IH40" s="168"/>
      <c r="II40" s="168"/>
    </row>
    <row r="41" spans="1:243" ht="17.25" customHeight="1">
      <c r="A41" s="804" t="s">
        <v>582</v>
      </c>
      <c r="B41" s="804"/>
      <c r="C41" s="804"/>
      <c r="D41" s="804"/>
      <c r="E41" s="804"/>
      <c r="F41" s="804"/>
      <c r="G41" s="804"/>
    </row>
    <row r="42" spans="1:243">
      <c r="A42" s="4"/>
    </row>
  </sheetData>
  <mergeCells count="21">
    <mergeCell ref="A41:G41"/>
    <mergeCell ref="A37:A38"/>
    <mergeCell ref="A39:A40"/>
    <mergeCell ref="A33:A34"/>
    <mergeCell ref="A35:A36"/>
    <mergeCell ref="A29:A30"/>
    <mergeCell ref="A31:A32"/>
    <mergeCell ref="A25:A26"/>
    <mergeCell ref="A27:A28"/>
    <mergeCell ref="A21:A22"/>
    <mergeCell ref="A23:A24"/>
    <mergeCell ref="A19:A20"/>
    <mergeCell ref="A13:A14"/>
    <mergeCell ref="A15:A16"/>
    <mergeCell ref="A9:A10"/>
    <mergeCell ref="A11:A12"/>
    <mergeCell ref="B3:E3"/>
    <mergeCell ref="F3:G3"/>
    <mergeCell ref="A4:A5"/>
    <mergeCell ref="A7:A8"/>
    <mergeCell ref="A17:A18"/>
  </mergeCells>
  <phoneticPr fontId="6"/>
  <pageMargins left="0.78749999999999998" right="0.78749999999999998" top="0.86597222222222203" bottom="0.55138888888888904" header="0.511811023622047" footer="0.511811023622047"/>
  <pageSetup paperSize="9" scale="99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  <pageSetUpPr fitToPage="1"/>
  </sheetPr>
  <dimension ref="A1:AMJ42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7" width="12.5" style="137"/>
    <col min="8" max="8" width="7.625" style="508" customWidth="1"/>
    <col min="9" max="263" width="12.5" style="137"/>
    <col min="264" max="264" width="7.625" style="137" customWidth="1"/>
    <col min="265" max="519" width="12.5" style="137"/>
    <col min="520" max="520" width="7.625" style="137" customWidth="1"/>
    <col min="521" max="775" width="12.5" style="137"/>
    <col min="776" max="776" width="7.625" style="137" customWidth="1"/>
    <col min="777" max="1024" width="12.5" style="137"/>
    <col min="1025" max="16384" width="12.5" style="1"/>
  </cols>
  <sheetData>
    <row r="1" spans="1:237" ht="17.25" customHeight="1">
      <c r="A1" s="2" t="s">
        <v>583</v>
      </c>
    </row>
    <row r="2" spans="1:237" ht="18" customHeight="1" thickBot="1">
      <c r="A2" s="133"/>
      <c r="B2" s="133"/>
      <c r="C2" s="133"/>
      <c r="D2" s="133"/>
      <c r="E2" s="133"/>
      <c r="F2" s="180" t="s">
        <v>261</v>
      </c>
      <c r="G2" s="154" t="s">
        <v>496</v>
      </c>
    </row>
    <row r="3" spans="1:237" ht="12.75" customHeight="1">
      <c r="A3" s="333"/>
      <c r="B3" s="706" t="s">
        <v>324</v>
      </c>
      <c r="C3" s="706"/>
      <c r="D3" s="706"/>
      <c r="E3" s="706"/>
      <c r="F3" s="692" t="s">
        <v>326</v>
      </c>
      <c r="G3" s="692"/>
    </row>
    <row r="4" spans="1:237" ht="12.75" customHeight="1">
      <c r="A4" s="803" t="s">
        <v>54</v>
      </c>
      <c r="B4" s="184"/>
      <c r="C4" s="509" t="s">
        <v>320</v>
      </c>
      <c r="D4" s="19" t="s">
        <v>321</v>
      </c>
      <c r="E4" s="509" t="s">
        <v>322</v>
      </c>
      <c r="F4" s="509"/>
      <c r="G4" s="332" t="s">
        <v>259</v>
      </c>
    </row>
    <row r="5" spans="1:237" ht="12.75" customHeight="1">
      <c r="A5" s="803"/>
      <c r="B5" s="184" t="s">
        <v>13</v>
      </c>
      <c r="C5" s="187" t="s">
        <v>259</v>
      </c>
      <c r="D5" s="19" t="s">
        <v>259</v>
      </c>
      <c r="E5" s="187" t="s">
        <v>259</v>
      </c>
      <c r="F5" s="187" t="s">
        <v>262</v>
      </c>
      <c r="G5" s="19"/>
    </row>
    <row r="6" spans="1:237" ht="12.75" customHeight="1">
      <c r="A6" s="312"/>
      <c r="B6" s="39"/>
      <c r="C6" s="17" t="s">
        <v>323</v>
      </c>
      <c r="D6" s="18" t="s">
        <v>323</v>
      </c>
      <c r="E6" s="17" t="s">
        <v>323</v>
      </c>
      <c r="F6" s="17"/>
      <c r="G6" s="510" t="s">
        <v>323</v>
      </c>
    </row>
    <row r="7" spans="1:237" ht="15" customHeight="1">
      <c r="A7" s="762" t="s">
        <v>59</v>
      </c>
      <c r="B7" s="511">
        <f>SUM(B9:B40)</f>
        <v>14723</v>
      </c>
      <c r="C7" s="512">
        <f>C9+C11+C13+C15+C17+C19+C21+C23+C25+C27+C29+C31+C33+C35+C37+C39</f>
        <v>14671</v>
      </c>
      <c r="D7" s="512">
        <f>D9+D11+D13+D15+D17+D19+D21+D23+D25+D27+D29+D31+D33+D35+D37+D39</f>
        <v>14637</v>
      </c>
      <c r="E7" s="512">
        <f>E9+E11+E13+E15+E17+E19+E21+E23+E25+E27+E29+E31+E33+E35+E37+E39</f>
        <v>14631</v>
      </c>
      <c r="F7" s="513">
        <f>SUM(F9:F40)</f>
        <v>15028</v>
      </c>
      <c r="G7" s="512">
        <f>G9+G11+G13+G15+G17+G19+G21+G23+G25+G27+G29+G31+G33+G35+G37+G39</f>
        <v>14539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</row>
    <row r="8" spans="1:237" ht="15" customHeight="1">
      <c r="A8" s="762"/>
      <c r="B8" s="514"/>
      <c r="C8" s="515">
        <f>C7/B7*100</f>
        <v>99.646811111865787</v>
      </c>
      <c r="D8" s="515">
        <f>D7/B7*100</f>
        <v>99.415879915778035</v>
      </c>
      <c r="E8" s="515">
        <f>E7/B7*100</f>
        <v>99.375127351762544</v>
      </c>
      <c r="F8" s="512"/>
      <c r="G8" s="516">
        <f>G7/F7*100</f>
        <v>96.746073995208945</v>
      </c>
      <c r="I8" s="517"/>
      <c r="J8" s="517"/>
      <c r="K8" s="517"/>
      <c r="L8" s="517"/>
      <c r="M8" s="517"/>
      <c r="N8" s="517"/>
      <c r="O8" s="517"/>
      <c r="P8" s="517"/>
      <c r="Q8" s="517"/>
      <c r="R8" s="517"/>
      <c r="S8" s="517"/>
      <c r="T8" s="517"/>
      <c r="U8" s="517"/>
      <c r="V8" s="517"/>
      <c r="W8" s="517"/>
      <c r="X8" s="517"/>
      <c r="Y8" s="517"/>
      <c r="Z8" s="517"/>
      <c r="AA8" s="517"/>
      <c r="AB8" s="517"/>
      <c r="AC8" s="517"/>
      <c r="AD8" s="517"/>
      <c r="AE8" s="517"/>
      <c r="AF8" s="517"/>
      <c r="AG8" s="517"/>
      <c r="AH8" s="517"/>
      <c r="AI8" s="517"/>
      <c r="AJ8" s="517"/>
      <c r="AK8" s="517"/>
      <c r="AL8" s="517"/>
      <c r="AM8" s="517"/>
      <c r="AN8" s="517"/>
      <c r="AO8" s="517"/>
      <c r="AP8" s="517"/>
      <c r="AQ8" s="517"/>
      <c r="AR8" s="517"/>
      <c r="AS8" s="517"/>
      <c r="AT8" s="517"/>
      <c r="AU8" s="517"/>
      <c r="AV8" s="517"/>
      <c r="AW8" s="517"/>
      <c r="AX8" s="517"/>
      <c r="AY8" s="517"/>
      <c r="AZ8" s="517"/>
      <c r="BA8" s="517"/>
      <c r="BB8" s="517"/>
      <c r="BC8" s="517"/>
      <c r="BD8" s="517"/>
      <c r="BE8" s="517"/>
      <c r="BF8" s="517"/>
      <c r="BG8" s="517"/>
      <c r="BH8" s="517"/>
      <c r="BI8" s="517"/>
      <c r="BJ8" s="517"/>
      <c r="BK8" s="517"/>
      <c r="BL8" s="517"/>
      <c r="BM8" s="517"/>
      <c r="BN8" s="517"/>
      <c r="BO8" s="517"/>
      <c r="BP8" s="517"/>
      <c r="BQ8" s="517"/>
      <c r="BR8" s="517"/>
      <c r="BS8" s="517"/>
      <c r="BT8" s="517"/>
      <c r="BU8" s="517"/>
      <c r="BV8" s="517"/>
      <c r="BW8" s="517"/>
      <c r="BX8" s="517"/>
      <c r="BY8" s="517"/>
      <c r="BZ8" s="517"/>
      <c r="CA8" s="517"/>
      <c r="CB8" s="517"/>
      <c r="CC8" s="517"/>
      <c r="CD8" s="517"/>
      <c r="CE8" s="517"/>
      <c r="CF8" s="517"/>
      <c r="CG8" s="517"/>
      <c r="CH8" s="517"/>
      <c r="CI8" s="517"/>
      <c r="CJ8" s="517"/>
      <c r="CK8" s="517"/>
      <c r="CL8" s="517"/>
      <c r="CM8" s="517"/>
      <c r="CN8" s="517"/>
      <c r="CO8" s="517"/>
      <c r="CP8" s="517"/>
      <c r="CQ8" s="517"/>
      <c r="CR8" s="517"/>
      <c r="CS8" s="517"/>
      <c r="CT8" s="517"/>
      <c r="CU8" s="517"/>
      <c r="CV8" s="517"/>
      <c r="CW8" s="517"/>
      <c r="CX8" s="517"/>
      <c r="CY8" s="517"/>
      <c r="CZ8" s="517"/>
      <c r="DA8" s="517"/>
      <c r="DB8" s="517"/>
      <c r="DC8" s="517"/>
      <c r="DD8" s="517"/>
      <c r="DE8" s="517"/>
      <c r="DF8" s="517"/>
      <c r="DG8" s="517"/>
      <c r="DH8" s="517"/>
      <c r="DI8" s="517"/>
      <c r="DJ8" s="517"/>
      <c r="DK8" s="517"/>
      <c r="DL8" s="517"/>
      <c r="DM8" s="517"/>
      <c r="DN8" s="517"/>
      <c r="DO8" s="517"/>
      <c r="DP8" s="517"/>
      <c r="DQ8" s="517"/>
      <c r="DR8" s="517"/>
      <c r="DS8" s="517"/>
      <c r="DT8" s="517"/>
      <c r="DU8" s="517"/>
      <c r="DV8" s="517"/>
      <c r="DW8" s="517"/>
      <c r="DX8" s="517"/>
      <c r="DY8" s="517"/>
      <c r="DZ8" s="517"/>
      <c r="EA8" s="517"/>
      <c r="EB8" s="517"/>
      <c r="EC8" s="517"/>
      <c r="ED8" s="517"/>
      <c r="EE8" s="517"/>
      <c r="EF8" s="517"/>
      <c r="EG8" s="517"/>
      <c r="EH8" s="517"/>
      <c r="EI8" s="517"/>
      <c r="EJ8" s="517"/>
      <c r="EK8" s="517"/>
      <c r="EL8" s="517"/>
      <c r="EM8" s="517"/>
      <c r="EN8" s="517"/>
      <c r="EO8" s="517"/>
      <c r="EP8" s="517"/>
      <c r="EQ8" s="517"/>
      <c r="ER8" s="517"/>
      <c r="ES8" s="517"/>
      <c r="ET8" s="517"/>
      <c r="EU8" s="517"/>
      <c r="EV8" s="517"/>
      <c r="EW8" s="517"/>
      <c r="EX8" s="517"/>
      <c r="EY8" s="517"/>
      <c r="EZ8" s="517"/>
      <c r="FA8" s="517"/>
      <c r="FB8" s="517"/>
      <c r="FC8" s="517"/>
      <c r="FD8" s="517"/>
      <c r="FE8" s="517"/>
      <c r="FF8" s="517"/>
      <c r="FG8" s="517"/>
      <c r="FH8" s="517"/>
      <c r="FI8" s="517"/>
      <c r="FJ8" s="517"/>
      <c r="FK8" s="517"/>
      <c r="FL8" s="517"/>
      <c r="FM8" s="517"/>
      <c r="FN8" s="517"/>
      <c r="FO8" s="517"/>
      <c r="FP8" s="517"/>
      <c r="FQ8" s="517"/>
      <c r="FR8" s="517"/>
      <c r="FS8" s="517"/>
      <c r="FT8" s="517"/>
      <c r="FU8" s="517"/>
      <c r="FV8" s="517"/>
      <c r="FW8" s="517"/>
      <c r="FX8" s="517"/>
      <c r="FY8" s="517"/>
      <c r="FZ8" s="517"/>
      <c r="GA8" s="517"/>
      <c r="GB8" s="517"/>
      <c r="GC8" s="517"/>
      <c r="GD8" s="517"/>
      <c r="GE8" s="517"/>
      <c r="GF8" s="517"/>
      <c r="GG8" s="517"/>
      <c r="GH8" s="517"/>
      <c r="GI8" s="517"/>
      <c r="GJ8" s="517"/>
      <c r="GK8" s="517"/>
      <c r="GL8" s="517"/>
      <c r="GM8" s="517"/>
      <c r="GN8" s="517"/>
      <c r="GO8" s="517"/>
      <c r="GP8" s="517"/>
      <c r="GQ8" s="517"/>
      <c r="GR8" s="517"/>
      <c r="GS8" s="517"/>
      <c r="GT8" s="517"/>
      <c r="GU8" s="517"/>
      <c r="GV8" s="517"/>
      <c r="GW8" s="517"/>
      <c r="GX8" s="517"/>
      <c r="GY8" s="517"/>
      <c r="GZ8" s="517"/>
      <c r="HA8" s="517"/>
      <c r="HB8" s="517"/>
      <c r="HC8" s="517"/>
      <c r="HD8" s="517"/>
      <c r="HE8" s="517"/>
      <c r="HF8" s="517"/>
      <c r="HG8" s="517"/>
      <c r="HH8" s="517"/>
      <c r="HI8" s="517"/>
      <c r="HJ8" s="517"/>
      <c r="HK8" s="517"/>
      <c r="HL8" s="517"/>
      <c r="HM8" s="517"/>
      <c r="HN8" s="517"/>
      <c r="HO8" s="517"/>
      <c r="HP8" s="517"/>
      <c r="HQ8" s="517"/>
      <c r="HR8" s="517"/>
      <c r="HS8" s="517"/>
      <c r="HT8" s="517"/>
      <c r="HU8" s="517"/>
      <c r="HV8" s="517"/>
      <c r="HW8" s="517"/>
      <c r="HX8" s="517"/>
      <c r="HY8" s="517"/>
      <c r="HZ8" s="517"/>
      <c r="IA8" s="517"/>
      <c r="IB8" s="517"/>
      <c r="IC8" s="517"/>
    </row>
    <row r="9" spans="1:237" ht="15" customHeight="1">
      <c r="A9" s="803" t="s">
        <v>61</v>
      </c>
      <c r="B9" s="518">
        <v>931</v>
      </c>
      <c r="C9" s="508">
        <v>954</v>
      </c>
      <c r="D9" s="508">
        <v>949</v>
      </c>
      <c r="E9" s="508">
        <v>925</v>
      </c>
      <c r="F9" s="508">
        <v>904</v>
      </c>
      <c r="G9" s="508">
        <v>853</v>
      </c>
    </row>
    <row r="10" spans="1:237" ht="15" customHeight="1">
      <c r="A10" s="803"/>
      <c r="B10" s="518"/>
      <c r="C10" s="520">
        <f>C9/B9*100</f>
        <v>102.47046186895813</v>
      </c>
      <c r="D10" s="520">
        <f>D9/B9*100</f>
        <v>101.93340494092374</v>
      </c>
      <c r="E10" s="520">
        <f>E9/B9*100</f>
        <v>99.355531686358759</v>
      </c>
      <c r="F10" s="508"/>
      <c r="G10" s="521">
        <f>G9/F9*100</f>
        <v>94.358407079646028</v>
      </c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</row>
    <row r="11" spans="1:237" ht="15" customHeight="1">
      <c r="A11" s="803" t="s">
        <v>1</v>
      </c>
      <c r="B11" s="518">
        <v>614</v>
      </c>
      <c r="C11" s="508">
        <v>602</v>
      </c>
      <c r="D11" s="508">
        <v>608</v>
      </c>
      <c r="E11" s="508">
        <v>588</v>
      </c>
      <c r="F11" s="508">
        <v>628</v>
      </c>
      <c r="G11" s="508">
        <v>603</v>
      </c>
    </row>
    <row r="12" spans="1:237" ht="15" customHeight="1">
      <c r="A12" s="803"/>
      <c r="B12" s="518"/>
      <c r="C12" s="520">
        <f>C11/B11*100</f>
        <v>98.045602605863195</v>
      </c>
      <c r="D12" s="520">
        <f>D11/B11*100</f>
        <v>99.022801302931597</v>
      </c>
      <c r="E12" s="520">
        <f>E11/B11*100</f>
        <v>95.765472312703579</v>
      </c>
      <c r="F12" s="508"/>
      <c r="G12" s="521">
        <f>G11/F11*100</f>
        <v>96.01910828025477</v>
      </c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68"/>
      <c r="CY12" s="168"/>
      <c r="CZ12" s="168"/>
      <c r="DA12" s="168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68"/>
      <c r="DY12" s="168"/>
      <c r="DZ12" s="168"/>
      <c r="EA12" s="168"/>
      <c r="EB12" s="168"/>
      <c r="EC12" s="168"/>
      <c r="ED12" s="168"/>
      <c r="EE12" s="168"/>
      <c r="EF12" s="168"/>
      <c r="EG12" s="168"/>
      <c r="EH12" s="168"/>
      <c r="EI12" s="168"/>
      <c r="EJ12" s="168"/>
      <c r="EK12" s="168"/>
      <c r="EL12" s="168"/>
      <c r="EM12" s="168"/>
      <c r="EN12" s="168"/>
      <c r="EO12" s="168"/>
      <c r="EP12" s="168"/>
      <c r="EQ12" s="168"/>
      <c r="ER12" s="168"/>
      <c r="ES12" s="168"/>
      <c r="ET12" s="168"/>
      <c r="EU12" s="168"/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GW12" s="168"/>
      <c r="GX12" s="168"/>
      <c r="GY12" s="168"/>
      <c r="GZ12" s="168"/>
      <c r="HA12" s="168"/>
      <c r="HB12" s="168"/>
      <c r="HC12" s="168"/>
      <c r="HD12" s="168"/>
      <c r="HE12" s="168"/>
      <c r="HF12" s="168"/>
      <c r="HG12" s="168"/>
      <c r="HH12" s="168"/>
      <c r="HI12" s="168"/>
      <c r="HJ12" s="168"/>
      <c r="HK12" s="168"/>
      <c r="HL12" s="168"/>
      <c r="HM12" s="168"/>
      <c r="HN12" s="168"/>
      <c r="HO12" s="168"/>
      <c r="HP12" s="168"/>
      <c r="HQ12" s="168"/>
      <c r="HR12" s="168"/>
      <c r="HS12" s="168"/>
      <c r="HT12" s="168"/>
      <c r="HU12" s="168"/>
      <c r="HV12" s="168"/>
      <c r="HW12" s="168"/>
      <c r="HX12" s="168"/>
      <c r="HY12" s="168"/>
      <c r="HZ12" s="168"/>
      <c r="IA12" s="168"/>
      <c r="IB12" s="168"/>
      <c r="IC12" s="168"/>
    </row>
    <row r="13" spans="1:237" ht="15" customHeight="1">
      <c r="A13" s="803" t="s">
        <v>2</v>
      </c>
      <c r="B13" s="518">
        <v>993</v>
      </c>
      <c r="C13" s="508">
        <v>987</v>
      </c>
      <c r="D13" s="508">
        <v>982</v>
      </c>
      <c r="E13" s="508">
        <v>983</v>
      </c>
      <c r="F13" s="508">
        <v>987</v>
      </c>
      <c r="G13" s="508">
        <v>975</v>
      </c>
    </row>
    <row r="14" spans="1:237" ht="15" customHeight="1">
      <c r="A14" s="803"/>
      <c r="B14" s="518"/>
      <c r="C14" s="520">
        <f>C13/B13*100</f>
        <v>99.395770392749256</v>
      </c>
      <c r="D14" s="520">
        <f>D13/B13*100</f>
        <v>98.892245720040279</v>
      </c>
      <c r="E14" s="520">
        <f>E13/B13*100</f>
        <v>98.992950654582074</v>
      </c>
      <c r="F14" s="508"/>
      <c r="G14" s="521">
        <f>G13/F13*100</f>
        <v>98.784194528875375</v>
      </c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168"/>
      <c r="EI14" s="168"/>
      <c r="EJ14" s="168"/>
      <c r="EK14" s="168"/>
      <c r="EL14" s="168"/>
      <c r="EM14" s="168"/>
      <c r="EN14" s="168"/>
      <c r="EO14" s="168"/>
      <c r="EP14" s="168"/>
      <c r="EQ14" s="168"/>
      <c r="ER14" s="168"/>
      <c r="ES14" s="168"/>
      <c r="ET14" s="168"/>
      <c r="EU14" s="168"/>
      <c r="EV14" s="168"/>
      <c r="EW14" s="168"/>
      <c r="EX14" s="168"/>
      <c r="EY14" s="168"/>
      <c r="EZ14" s="168"/>
      <c r="FA14" s="168"/>
      <c r="FB14" s="168"/>
      <c r="FC14" s="168"/>
      <c r="FD14" s="168"/>
      <c r="FE14" s="168"/>
      <c r="FF14" s="168"/>
      <c r="FG14" s="168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GW14" s="168"/>
      <c r="GX14" s="168"/>
      <c r="GY14" s="168"/>
      <c r="GZ14" s="168"/>
      <c r="HA14" s="168"/>
      <c r="HB14" s="168"/>
      <c r="HC14" s="168"/>
      <c r="HD14" s="168"/>
      <c r="HE14" s="168"/>
      <c r="HF14" s="168"/>
      <c r="HG14" s="168"/>
      <c r="HH14" s="168"/>
      <c r="HI14" s="168"/>
      <c r="HJ14" s="168"/>
      <c r="HK14" s="168"/>
      <c r="HL14" s="168"/>
      <c r="HM14" s="168"/>
      <c r="HN14" s="168"/>
      <c r="HO14" s="168"/>
      <c r="HP14" s="168"/>
      <c r="HQ14" s="168"/>
      <c r="HR14" s="168"/>
      <c r="HS14" s="168"/>
      <c r="HT14" s="168"/>
      <c r="HU14" s="168"/>
      <c r="HV14" s="168"/>
      <c r="HW14" s="168"/>
      <c r="HX14" s="168"/>
      <c r="HY14" s="168"/>
      <c r="HZ14" s="168"/>
      <c r="IA14" s="168"/>
      <c r="IB14" s="168"/>
      <c r="IC14" s="168"/>
    </row>
    <row r="15" spans="1:237" ht="15" customHeight="1">
      <c r="A15" s="803" t="s">
        <v>3</v>
      </c>
      <c r="B15" s="518">
        <v>978</v>
      </c>
      <c r="C15" s="508">
        <v>974</v>
      </c>
      <c r="D15" s="508">
        <v>987</v>
      </c>
      <c r="E15" s="508">
        <v>985</v>
      </c>
      <c r="F15" s="508">
        <v>958</v>
      </c>
      <c r="G15" s="508">
        <v>961</v>
      </c>
    </row>
    <row r="16" spans="1:237" ht="15" customHeight="1">
      <c r="A16" s="803"/>
      <c r="B16" s="518"/>
      <c r="C16" s="520">
        <f>C15/B15*100</f>
        <v>99.591002044989779</v>
      </c>
      <c r="D16" s="520">
        <f>D15/B15*100</f>
        <v>100.92024539877301</v>
      </c>
      <c r="E16" s="520">
        <f>E15/B15*100</f>
        <v>100.71574642126791</v>
      </c>
      <c r="F16" s="508"/>
      <c r="G16" s="521">
        <f>G15/F15*100</f>
        <v>100.31315240083507</v>
      </c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168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8"/>
      <c r="EU16" s="168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8"/>
      <c r="FH16" s="168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8"/>
      <c r="FU16" s="168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8"/>
      <c r="GH16" s="168"/>
      <c r="GI16" s="168"/>
      <c r="GJ16" s="168"/>
      <c r="GK16" s="168"/>
      <c r="GL16" s="168"/>
      <c r="GM16" s="168"/>
      <c r="GN16" s="168"/>
      <c r="GO16" s="168"/>
      <c r="GP16" s="168"/>
      <c r="GQ16" s="168"/>
      <c r="GR16" s="168"/>
      <c r="GS16" s="168"/>
      <c r="GT16" s="168"/>
      <c r="GU16" s="168"/>
      <c r="GV16" s="168"/>
      <c r="GW16" s="168"/>
      <c r="GX16" s="168"/>
      <c r="GY16" s="168"/>
      <c r="GZ16" s="168"/>
      <c r="HA16" s="168"/>
      <c r="HB16" s="168"/>
      <c r="HC16" s="168"/>
      <c r="HD16" s="168"/>
      <c r="HE16" s="168"/>
      <c r="HF16" s="168"/>
      <c r="HG16" s="168"/>
      <c r="HH16" s="168"/>
      <c r="HI16" s="168"/>
      <c r="HJ16" s="168"/>
      <c r="HK16" s="168"/>
      <c r="HL16" s="168"/>
      <c r="HM16" s="168"/>
      <c r="HN16" s="168"/>
      <c r="HO16" s="168"/>
      <c r="HP16" s="168"/>
      <c r="HQ16" s="168"/>
      <c r="HR16" s="168"/>
      <c r="HS16" s="168"/>
      <c r="HT16" s="168"/>
      <c r="HU16" s="168"/>
      <c r="HV16" s="168"/>
      <c r="HW16" s="168"/>
      <c r="HX16" s="168"/>
      <c r="HY16" s="168"/>
      <c r="HZ16" s="168"/>
      <c r="IA16" s="168"/>
      <c r="IB16" s="168"/>
      <c r="IC16" s="168"/>
    </row>
    <row r="17" spans="1:237" ht="15" customHeight="1">
      <c r="A17" s="803" t="s">
        <v>67</v>
      </c>
      <c r="B17" s="518">
        <v>939</v>
      </c>
      <c r="C17" s="508">
        <v>946</v>
      </c>
      <c r="D17" s="508">
        <v>915</v>
      </c>
      <c r="E17" s="508">
        <v>919</v>
      </c>
      <c r="F17" s="508">
        <v>856</v>
      </c>
      <c r="G17" s="508">
        <v>886</v>
      </c>
    </row>
    <row r="18" spans="1:237" ht="15" customHeight="1">
      <c r="A18" s="803"/>
      <c r="B18" s="518"/>
      <c r="C18" s="520">
        <f>C17/B17*100</f>
        <v>100.7454739084132</v>
      </c>
      <c r="D18" s="520">
        <f>D17/B17*100</f>
        <v>97.444089456869008</v>
      </c>
      <c r="E18" s="520">
        <f>E17/B17*100</f>
        <v>97.870074547390843</v>
      </c>
      <c r="F18" s="508"/>
      <c r="G18" s="521">
        <f>G17/F17*100</f>
        <v>103.50467289719627</v>
      </c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68"/>
      <c r="CC18" s="168"/>
      <c r="CD18" s="168"/>
      <c r="CE18" s="168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8"/>
      <c r="DC18" s="168"/>
      <c r="DD18" s="168"/>
      <c r="DE18" s="168"/>
      <c r="DF18" s="168"/>
      <c r="DG18" s="168"/>
      <c r="DH18" s="168"/>
      <c r="DI18" s="168"/>
      <c r="DJ18" s="168"/>
      <c r="DK18" s="168"/>
      <c r="DL18" s="168"/>
      <c r="DM18" s="168"/>
      <c r="DN18" s="168"/>
      <c r="DO18" s="168"/>
      <c r="DP18" s="168"/>
      <c r="DQ18" s="168"/>
      <c r="DR18" s="168"/>
      <c r="DS18" s="168"/>
      <c r="DT18" s="168"/>
      <c r="DU18" s="168"/>
      <c r="DV18" s="168"/>
      <c r="DW18" s="168"/>
      <c r="DX18" s="168"/>
      <c r="DY18" s="168"/>
      <c r="DZ18" s="168"/>
      <c r="EA18" s="168"/>
      <c r="EB18" s="168"/>
      <c r="EC18" s="168"/>
      <c r="ED18" s="168"/>
      <c r="EE18" s="168"/>
      <c r="EF18" s="168"/>
      <c r="EG18" s="168"/>
      <c r="EH18" s="168"/>
      <c r="EI18" s="168"/>
      <c r="EJ18" s="168"/>
      <c r="EK18" s="168"/>
      <c r="EL18" s="168"/>
      <c r="EM18" s="168"/>
      <c r="EN18" s="168"/>
      <c r="EO18" s="168"/>
      <c r="EP18" s="168"/>
      <c r="EQ18" s="168"/>
      <c r="ER18" s="168"/>
      <c r="ES18" s="168"/>
      <c r="ET18" s="168"/>
      <c r="EU18" s="168"/>
      <c r="EV18" s="168"/>
      <c r="EW18" s="168"/>
      <c r="EX18" s="168"/>
      <c r="EY18" s="168"/>
      <c r="EZ18" s="168"/>
      <c r="FA18" s="168"/>
      <c r="FB18" s="168"/>
      <c r="FC18" s="168"/>
      <c r="FD18" s="168"/>
      <c r="FE18" s="168"/>
      <c r="FF18" s="168"/>
      <c r="FG18" s="168"/>
      <c r="FH18" s="168"/>
      <c r="FI18" s="168"/>
      <c r="FJ18" s="168"/>
      <c r="FK18" s="168"/>
      <c r="FL18" s="168"/>
      <c r="FM18" s="168"/>
      <c r="FN18" s="168"/>
      <c r="FO18" s="168"/>
      <c r="FP18" s="168"/>
      <c r="FQ18" s="168"/>
      <c r="FR18" s="168"/>
      <c r="FS18" s="168"/>
      <c r="FT18" s="168"/>
      <c r="FU18" s="168"/>
      <c r="FV18" s="168"/>
      <c r="FW18" s="168"/>
      <c r="FX18" s="168"/>
      <c r="FY18" s="168"/>
      <c r="FZ18" s="168"/>
      <c r="GA18" s="168"/>
      <c r="GB18" s="168"/>
      <c r="GC18" s="168"/>
      <c r="GD18" s="168"/>
      <c r="GE18" s="168"/>
      <c r="GF18" s="168"/>
      <c r="GG18" s="168"/>
      <c r="GH18" s="168"/>
      <c r="GI18" s="168"/>
      <c r="GJ18" s="168"/>
      <c r="GK18" s="168"/>
      <c r="GL18" s="168"/>
      <c r="GM18" s="168"/>
      <c r="GN18" s="168"/>
      <c r="GO18" s="168"/>
      <c r="GP18" s="168"/>
      <c r="GQ18" s="168"/>
      <c r="GR18" s="168"/>
      <c r="GS18" s="168"/>
      <c r="GT18" s="168"/>
      <c r="GU18" s="168"/>
      <c r="GV18" s="168"/>
      <c r="GW18" s="168"/>
      <c r="GX18" s="168"/>
      <c r="GY18" s="168"/>
      <c r="GZ18" s="168"/>
      <c r="HA18" s="168"/>
      <c r="HB18" s="168"/>
      <c r="HC18" s="168"/>
      <c r="HD18" s="168"/>
      <c r="HE18" s="168"/>
      <c r="HF18" s="168"/>
      <c r="HG18" s="168"/>
      <c r="HH18" s="168"/>
      <c r="HI18" s="168"/>
      <c r="HJ18" s="168"/>
      <c r="HK18" s="168"/>
      <c r="HL18" s="168"/>
      <c r="HM18" s="168"/>
      <c r="HN18" s="168"/>
      <c r="HO18" s="168"/>
      <c r="HP18" s="168"/>
      <c r="HQ18" s="168"/>
      <c r="HR18" s="168"/>
      <c r="HS18" s="168"/>
      <c r="HT18" s="168"/>
      <c r="HU18" s="168"/>
      <c r="HV18" s="168"/>
      <c r="HW18" s="168"/>
      <c r="HX18" s="168"/>
      <c r="HY18" s="168"/>
      <c r="HZ18" s="168"/>
      <c r="IA18" s="168"/>
      <c r="IB18" s="168"/>
      <c r="IC18" s="168"/>
    </row>
    <row r="19" spans="1:237" ht="15" customHeight="1">
      <c r="A19" s="803" t="s">
        <v>4</v>
      </c>
      <c r="B19" s="518">
        <v>598</v>
      </c>
      <c r="C19" s="508">
        <v>652</v>
      </c>
      <c r="D19" s="508">
        <v>672</v>
      </c>
      <c r="E19" s="508">
        <v>647</v>
      </c>
      <c r="F19" s="508">
        <v>600</v>
      </c>
      <c r="G19" s="508">
        <v>529</v>
      </c>
    </row>
    <row r="20" spans="1:237" ht="15" customHeight="1">
      <c r="A20" s="803"/>
      <c r="B20" s="518"/>
      <c r="C20" s="520">
        <f>C19/B19*100</f>
        <v>109.03010033444815</v>
      </c>
      <c r="D20" s="520">
        <f>D19/B19*100</f>
        <v>112.37458193979933</v>
      </c>
      <c r="E20" s="520">
        <f>E19/B19*100</f>
        <v>108.19397993311037</v>
      </c>
      <c r="F20" s="508"/>
      <c r="G20" s="521">
        <f>G19/F19*100</f>
        <v>88.166666666666671</v>
      </c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68"/>
      <c r="CW20" s="168"/>
      <c r="CX20" s="168"/>
      <c r="CY20" s="168"/>
      <c r="CZ20" s="168"/>
      <c r="DA20" s="168"/>
      <c r="DB20" s="168"/>
      <c r="DC20" s="168"/>
      <c r="DD20" s="168"/>
      <c r="DE20" s="168"/>
      <c r="DF20" s="168"/>
      <c r="DG20" s="168"/>
      <c r="DH20" s="168"/>
      <c r="DI20" s="168"/>
      <c r="DJ20" s="168"/>
      <c r="DK20" s="168"/>
      <c r="DL20" s="168"/>
      <c r="DM20" s="168"/>
      <c r="DN20" s="168"/>
      <c r="DO20" s="168"/>
      <c r="DP20" s="168"/>
      <c r="DQ20" s="168"/>
      <c r="DR20" s="168"/>
      <c r="DS20" s="168"/>
      <c r="DT20" s="168"/>
      <c r="DU20" s="168"/>
      <c r="DV20" s="168"/>
      <c r="DW20" s="168"/>
      <c r="DX20" s="168"/>
      <c r="DY20" s="168"/>
      <c r="DZ20" s="168"/>
      <c r="EA20" s="168"/>
      <c r="EB20" s="168"/>
      <c r="EC20" s="168"/>
      <c r="ED20" s="168"/>
      <c r="EE20" s="168"/>
      <c r="EF20" s="168"/>
      <c r="EG20" s="168"/>
      <c r="EH20" s="168"/>
      <c r="EI20" s="168"/>
      <c r="EJ20" s="168"/>
      <c r="EK20" s="168"/>
      <c r="EL20" s="168"/>
      <c r="EM20" s="168"/>
      <c r="EN20" s="168"/>
      <c r="EO20" s="168"/>
      <c r="EP20" s="168"/>
      <c r="EQ20" s="168"/>
      <c r="ER20" s="168"/>
      <c r="ES20" s="168"/>
      <c r="ET20" s="168"/>
      <c r="EU20" s="168"/>
      <c r="EV20" s="168"/>
      <c r="EW20" s="168"/>
      <c r="EX20" s="168"/>
      <c r="EY20" s="168"/>
      <c r="EZ20" s="168"/>
      <c r="FA20" s="168"/>
      <c r="FB20" s="168"/>
      <c r="FC20" s="168"/>
      <c r="FD20" s="168"/>
      <c r="FE20" s="168"/>
      <c r="FF20" s="168"/>
      <c r="FG20" s="168"/>
      <c r="FH20" s="168"/>
      <c r="FI20" s="168"/>
      <c r="FJ20" s="168"/>
      <c r="FK20" s="168"/>
      <c r="FL20" s="168"/>
      <c r="FM20" s="168"/>
      <c r="FN20" s="168"/>
      <c r="FO20" s="168"/>
      <c r="FP20" s="168"/>
      <c r="FQ20" s="168"/>
      <c r="FR20" s="168"/>
      <c r="FS20" s="168"/>
      <c r="FT20" s="168"/>
      <c r="FU20" s="168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8"/>
      <c r="GH20" s="168"/>
      <c r="GI20" s="168"/>
      <c r="GJ20" s="168"/>
      <c r="GK20" s="168"/>
      <c r="GL20" s="168"/>
      <c r="GM20" s="168"/>
      <c r="GN20" s="168"/>
      <c r="GO20" s="168"/>
      <c r="GP20" s="168"/>
      <c r="GQ20" s="168"/>
      <c r="GR20" s="168"/>
      <c r="GS20" s="168"/>
      <c r="GT20" s="168"/>
      <c r="GU20" s="168"/>
      <c r="GV20" s="168"/>
      <c r="GW20" s="168"/>
      <c r="GX20" s="168"/>
      <c r="GY20" s="168"/>
      <c r="GZ20" s="168"/>
      <c r="HA20" s="168"/>
      <c r="HB20" s="168"/>
      <c r="HC20" s="168"/>
      <c r="HD20" s="168"/>
      <c r="HE20" s="168"/>
      <c r="HF20" s="168"/>
      <c r="HG20" s="168"/>
      <c r="HH20" s="168"/>
      <c r="HI20" s="168"/>
      <c r="HJ20" s="168"/>
      <c r="HK20" s="168"/>
      <c r="HL20" s="168"/>
      <c r="HM20" s="168"/>
      <c r="HN20" s="168"/>
      <c r="HO20" s="168"/>
      <c r="HP20" s="168"/>
      <c r="HQ20" s="168"/>
      <c r="HR20" s="168"/>
      <c r="HS20" s="168"/>
      <c r="HT20" s="168"/>
      <c r="HU20" s="168"/>
      <c r="HV20" s="168"/>
      <c r="HW20" s="168"/>
      <c r="HX20" s="168"/>
      <c r="HY20" s="168"/>
      <c r="HZ20" s="168"/>
      <c r="IA20" s="168"/>
      <c r="IB20" s="168"/>
      <c r="IC20" s="168"/>
    </row>
    <row r="21" spans="1:237" ht="15" customHeight="1">
      <c r="A21" s="803" t="s">
        <v>62</v>
      </c>
      <c r="B21" s="518">
        <v>685</v>
      </c>
      <c r="C21" s="508">
        <v>667</v>
      </c>
      <c r="D21" s="508">
        <v>674</v>
      </c>
      <c r="E21" s="508">
        <v>674</v>
      </c>
      <c r="F21" s="508">
        <v>742</v>
      </c>
      <c r="G21" s="508">
        <v>731</v>
      </c>
    </row>
    <row r="22" spans="1:237" ht="15" customHeight="1">
      <c r="A22" s="803"/>
      <c r="B22" s="518"/>
      <c r="C22" s="520">
        <f>C21/B21*100</f>
        <v>97.372262773722625</v>
      </c>
      <c r="D22" s="520">
        <f>D21/B21*100</f>
        <v>98.394160583941598</v>
      </c>
      <c r="E22" s="520">
        <f>E21/B21*100</f>
        <v>98.394160583941598</v>
      </c>
      <c r="F22" s="508"/>
      <c r="G22" s="521">
        <f>G21/F21*100</f>
        <v>98.517520215633425</v>
      </c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  <c r="CJ22" s="168"/>
      <c r="CK22" s="168"/>
      <c r="CL22" s="168"/>
      <c r="CM22" s="168"/>
      <c r="CN22" s="168"/>
      <c r="CO22" s="168"/>
      <c r="CP22" s="168"/>
      <c r="CQ22" s="168"/>
      <c r="CR22" s="168"/>
      <c r="CS22" s="168"/>
      <c r="CT22" s="168"/>
      <c r="CU22" s="168"/>
      <c r="CV22" s="168"/>
      <c r="CW22" s="168"/>
      <c r="CX22" s="168"/>
      <c r="CY22" s="168"/>
      <c r="CZ22" s="168"/>
      <c r="DA22" s="168"/>
      <c r="DB22" s="168"/>
      <c r="DC22" s="168"/>
      <c r="DD22" s="168"/>
      <c r="DE22" s="168"/>
      <c r="DF22" s="168"/>
      <c r="DG22" s="168"/>
      <c r="DH22" s="168"/>
      <c r="DI22" s="168"/>
      <c r="DJ22" s="168"/>
      <c r="DK22" s="168"/>
      <c r="DL22" s="168"/>
      <c r="DM22" s="168"/>
      <c r="DN22" s="168"/>
      <c r="DO22" s="168"/>
      <c r="DP22" s="168"/>
      <c r="DQ22" s="168"/>
      <c r="DR22" s="168"/>
      <c r="DS22" s="168"/>
      <c r="DT22" s="168"/>
      <c r="DU22" s="168"/>
      <c r="DV22" s="168"/>
      <c r="DW22" s="168"/>
      <c r="DX22" s="168"/>
      <c r="DY22" s="168"/>
      <c r="DZ22" s="168"/>
      <c r="EA22" s="168"/>
      <c r="EB22" s="168"/>
      <c r="EC22" s="168"/>
      <c r="ED22" s="168"/>
      <c r="EE22" s="168"/>
      <c r="EF22" s="168"/>
      <c r="EG22" s="168"/>
      <c r="EH22" s="168"/>
      <c r="EI22" s="168"/>
      <c r="EJ22" s="168"/>
      <c r="EK22" s="168"/>
      <c r="EL22" s="168"/>
      <c r="EM22" s="168"/>
      <c r="EN22" s="168"/>
      <c r="EO22" s="168"/>
      <c r="EP22" s="168"/>
      <c r="EQ22" s="168"/>
      <c r="ER22" s="168"/>
      <c r="ES22" s="168"/>
      <c r="ET22" s="168"/>
      <c r="EU22" s="168"/>
      <c r="EV22" s="168"/>
      <c r="EW22" s="168"/>
      <c r="EX22" s="168"/>
      <c r="EY22" s="168"/>
      <c r="EZ22" s="168"/>
      <c r="FA22" s="168"/>
      <c r="FB22" s="168"/>
      <c r="FC22" s="168"/>
      <c r="FD22" s="168"/>
      <c r="FE22" s="168"/>
      <c r="FF22" s="168"/>
      <c r="FG22" s="168"/>
      <c r="FH22" s="168"/>
      <c r="FI22" s="168"/>
      <c r="FJ22" s="168"/>
      <c r="FK22" s="168"/>
      <c r="FL22" s="168"/>
      <c r="FM22" s="168"/>
      <c r="FN22" s="168"/>
      <c r="FO22" s="168"/>
      <c r="FP22" s="168"/>
      <c r="FQ22" s="168"/>
      <c r="FR22" s="168"/>
      <c r="FS22" s="168"/>
      <c r="FT22" s="168"/>
      <c r="FU22" s="168"/>
      <c r="FV22" s="168"/>
      <c r="FW22" s="168"/>
      <c r="FX22" s="168"/>
      <c r="FY22" s="168"/>
      <c r="FZ22" s="168"/>
      <c r="GA22" s="168"/>
      <c r="GB22" s="168"/>
      <c r="GC22" s="168"/>
      <c r="GD22" s="168"/>
      <c r="GE22" s="168"/>
      <c r="GF22" s="168"/>
      <c r="GG22" s="168"/>
      <c r="GH22" s="168"/>
      <c r="GI22" s="168"/>
      <c r="GJ22" s="168"/>
      <c r="GK22" s="168"/>
      <c r="GL22" s="168"/>
      <c r="GM22" s="168"/>
      <c r="GN22" s="168"/>
      <c r="GO22" s="168"/>
      <c r="GP22" s="168"/>
      <c r="GQ22" s="168"/>
      <c r="GR22" s="168"/>
      <c r="GS22" s="168"/>
      <c r="GT22" s="168"/>
      <c r="GU22" s="168"/>
      <c r="GV22" s="168"/>
      <c r="GW22" s="168"/>
      <c r="GX22" s="168"/>
      <c r="GY22" s="168"/>
      <c r="GZ22" s="168"/>
      <c r="HA22" s="168"/>
      <c r="HB22" s="168"/>
      <c r="HC22" s="168"/>
      <c r="HD22" s="168"/>
      <c r="HE22" s="168"/>
      <c r="HF22" s="168"/>
      <c r="HG22" s="168"/>
      <c r="HH22" s="168"/>
      <c r="HI22" s="168"/>
      <c r="HJ22" s="168"/>
      <c r="HK22" s="168"/>
      <c r="HL22" s="168"/>
      <c r="HM22" s="168"/>
      <c r="HN22" s="168"/>
      <c r="HO22" s="168"/>
      <c r="HP22" s="168"/>
      <c r="HQ22" s="168"/>
      <c r="HR22" s="168"/>
      <c r="HS22" s="168"/>
      <c r="HT22" s="168"/>
      <c r="HU22" s="168"/>
      <c r="HV22" s="168"/>
      <c r="HW22" s="168"/>
      <c r="HX22" s="168"/>
      <c r="HY22" s="168"/>
      <c r="HZ22" s="168"/>
      <c r="IA22" s="168"/>
      <c r="IB22" s="168"/>
      <c r="IC22" s="168"/>
    </row>
    <row r="23" spans="1:237" ht="15" customHeight="1">
      <c r="A23" s="803" t="s">
        <v>63</v>
      </c>
      <c r="B23" s="518">
        <v>687</v>
      </c>
      <c r="C23" s="508">
        <v>696</v>
      </c>
      <c r="D23" s="508">
        <v>698</v>
      </c>
      <c r="E23" s="508">
        <v>699</v>
      </c>
      <c r="F23" s="508">
        <v>754</v>
      </c>
      <c r="G23" s="508">
        <v>730</v>
      </c>
    </row>
    <row r="24" spans="1:237" ht="15" customHeight="1">
      <c r="A24" s="803"/>
      <c r="B24" s="518"/>
      <c r="C24" s="520">
        <f>C23/B23*100</f>
        <v>101.31004366812226</v>
      </c>
      <c r="D24" s="520">
        <f>D23/B23*100</f>
        <v>101.60116448326055</v>
      </c>
      <c r="E24" s="520">
        <f>E23/B23*100</f>
        <v>101.7467248908297</v>
      </c>
      <c r="F24" s="508"/>
      <c r="G24" s="521">
        <f>G23/F23*100</f>
        <v>96.816976127320956</v>
      </c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  <c r="DA24" s="168"/>
      <c r="DB24" s="168"/>
      <c r="DC24" s="168"/>
      <c r="DD24" s="168"/>
      <c r="DE24" s="168"/>
      <c r="DF24" s="168"/>
      <c r="DG24" s="168"/>
      <c r="DH24" s="168"/>
      <c r="DI24" s="168"/>
      <c r="DJ24" s="168"/>
      <c r="DK24" s="168"/>
      <c r="DL24" s="168"/>
      <c r="DM24" s="168"/>
      <c r="DN24" s="168"/>
      <c r="DO24" s="168"/>
      <c r="DP24" s="168"/>
      <c r="DQ24" s="168"/>
      <c r="DR24" s="168"/>
      <c r="DS24" s="168"/>
      <c r="DT24" s="168"/>
      <c r="DU24" s="168"/>
      <c r="DV24" s="168"/>
      <c r="DW24" s="168"/>
      <c r="DX24" s="168"/>
      <c r="DY24" s="168"/>
      <c r="DZ24" s="168"/>
      <c r="EA24" s="168"/>
      <c r="EB24" s="168"/>
      <c r="EC24" s="168"/>
      <c r="ED24" s="168"/>
      <c r="EE24" s="168"/>
      <c r="EF24" s="168"/>
      <c r="EG24" s="168"/>
      <c r="EH24" s="168"/>
      <c r="EI24" s="168"/>
      <c r="EJ24" s="168"/>
      <c r="EK24" s="168"/>
      <c r="EL24" s="168"/>
      <c r="EM24" s="168"/>
      <c r="EN24" s="168"/>
      <c r="EO24" s="168"/>
      <c r="EP24" s="168"/>
      <c r="EQ24" s="168"/>
      <c r="ER24" s="168"/>
      <c r="ES24" s="168"/>
      <c r="ET24" s="168"/>
      <c r="EU24" s="168"/>
      <c r="EV24" s="168"/>
      <c r="EW24" s="168"/>
      <c r="EX24" s="168"/>
      <c r="EY24" s="168"/>
      <c r="EZ24" s="168"/>
      <c r="FA24" s="168"/>
      <c r="FB24" s="168"/>
      <c r="FC24" s="168"/>
      <c r="FD24" s="168"/>
      <c r="FE24" s="168"/>
      <c r="FF24" s="168"/>
      <c r="FG24" s="168"/>
      <c r="FH24" s="168"/>
      <c r="FI24" s="168"/>
      <c r="FJ24" s="168"/>
      <c r="FK24" s="168"/>
      <c r="FL24" s="168"/>
      <c r="FM24" s="168"/>
      <c r="FN24" s="168"/>
      <c r="FO24" s="168"/>
      <c r="FP24" s="168"/>
      <c r="FQ24" s="168"/>
      <c r="FR24" s="168"/>
      <c r="FS24" s="168"/>
      <c r="FT24" s="168"/>
      <c r="FU24" s="168"/>
      <c r="FV24" s="168"/>
      <c r="FW24" s="168"/>
      <c r="FX24" s="168"/>
      <c r="FY24" s="168"/>
      <c r="FZ24" s="168"/>
      <c r="GA24" s="168"/>
      <c r="GB24" s="168"/>
      <c r="GC24" s="168"/>
      <c r="GD24" s="168"/>
      <c r="GE24" s="168"/>
      <c r="GF24" s="168"/>
      <c r="GG24" s="168"/>
      <c r="GH24" s="168"/>
      <c r="GI24" s="168"/>
      <c r="GJ24" s="168"/>
      <c r="GK24" s="168"/>
      <c r="GL24" s="168"/>
      <c r="GM24" s="168"/>
      <c r="GN24" s="168"/>
      <c r="GO24" s="168"/>
      <c r="GP24" s="168"/>
      <c r="GQ24" s="168"/>
      <c r="GR24" s="168"/>
      <c r="GS24" s="168"/>
      <c r="GT24" s="168"/>
      <c r="GU24" s="168"/>
      <c r="GV24" s="168"/>
      <c r="GW24" s="168"/>
      <c r="GX24" s="168"/>
      <c r="GY24" s="168"/>
      <c r="GZ24" s="168"/>
      <c r="HA24" s="168"/>
      <c r="HB24" s="168"/>
      <c r="HC24" s="168"/>
      <c r="HD24" s="168"/>
      <c r="HE24" s="168"/>
      <c r="HF24" s="168"/>
      <c r="HG24" s="168"/>
      <c r="HH24" s="168"/>
      <c r="HI24" s="168"/>
      <c r="HJ24" s="168"/>
      <c r="HK24" s="168"/>
      <c r="HL24" s="168"/>
      <c r="HM24" s="168"/>
      <c r="HN24" s="168"/>
      <c r="HO24" s="168"/>
      <c r="HP24" s="168"/>
      <c r="HQ24" s="168"/>
      <c r="HR24" s="168"/>
      <c r="HS24" s="168"/>
      <c r="HT24" s="168"/>
      <c r="HU24" s="168"/>
      <c r="HV24" s="168"/>
      <c r="HW24" s="168"/>
      <c r="HX24" s="168"/>
      <c r="HY24" s="168"/>
      <c r="HZ24" s="168"/>
      <c r="IA24" s="168"/>
      <c r="IB24" s="168"/>
      <c r="IC24" s="168"/>
    </row>
    <row r="25" spans="1:237" ht="15" customHeight="1">
      <c r="A25" s="803" t="s">
        <v>68</v>
      </c>
      <c r="B25" s="518">
        <v>386</v>
      </c>
      <c r="C25" s="508">
        <v>415</v>
      </c>
      <c r="D25" s="508">
        <v>405</v>
      </c>
      <c r="E25" s="508">
        <v>390</v>
      </c>
      <c r="F25" s="508">
        <v>415</v>
      </c>
      <c r="G25" s="508">
        <v>369</v>
      </c>
    </row>
    <row r="26" spans="1:237" ht="15" customHeight="1">
      <c r="A26" s="803"/>
      <c r="B26" s="518"/>
      <c r="C26" s="520">
        <f>C25/B25*100</f>
        <v>107.51295336787565</v>
      </c>
      <c r="D26" s="520">
        <f>D25/B25*100</f>
        <v>104.92227979274611</v>
      </c>
      <c r="E26" s="520">
        <f>E25/B25*100</f>
        <v>101.03626943005182</v>
      </c>
      <c r="F26" s="508"/>
      <c r="G26" s="521">
        <f>G25/F25*100</f>
        <v>88.915662650602414</v>
      </c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8"/>
      <c r="BQ26" s="168"/>
      <c r="BR26" s="168"/>
      <c r="BS26" s="168"/>
      <c r="BT26" s="168"/>
      <c r="BU26" s="168"/>
      <c r="BV26" s="168"/>
      <c r="BW26" s="168"/>
      <c r="BX26" s="168"/>
      <c r="BY26" s="168"/>
      <c r="BZ26" s="168"/>
      <c r="CA26" s="168"/>
      <c r="CB26" s="168"/>
      <c r="CC26" s="168"/>
      <c r="CD26" s="168"/>
      <c r="CE26" s="168"/>
      <c r="CF26" s="168"/>
      <c r="CG26" s="168"/>
      <c r="CH26" s="168"/>
      <c r="CI26" s="168"/>
      <c r="CJ26" s="168"/>
      <c r="CK26" s="168"/>
      <c r="CL26" s="168"/>
      <c r="CM26" s="168"/>
      <c r="CN26" s="168"/>
      <c r="CO26" s="168"/>
      <c r="CP26" s="168"/>
      <c r="CQ26" s="168"/>
      <c r="CR26" s="168"/>
      <c r="CS26" s="168"/>
      <c r="CT26" s="168"/>
      <c r="CU26" s="168"/>
      <c r="CV26" s="168"/>
      <c r="CW26" s="168"/>
      <c r="CX26" s="168"/>
      <c r="CY26" s="168"/>
      <c r="CZ26" s="168"/>
      <c r="DA26" s="168"/>
      <c r="DB26" s="168"/>
      <c r="DC26" s="168"/>
      <c r="DD26" s="168"/>
      <c r="DE26" s="168"/>
      <c r="DF26" s="168"/>
      <c r="DG26" s="168"/>
      <c r="DH26" s="168"/>
      <c r="DI26" s="168"/>
      <c r="DJ26" s="168"/>
      <c r="DK26" s="168"/>
      <c r="DL26" s="168"/>
      <c r="DM26" s="168"/>
      <c r="DN26" s="168"/>
      <c r="DO26" s="168"/>
      <c r="DP26" s="168"/>
      <c r="DQ26" s="168"/>
      <c r="DR26" s="168"/>
      <c r="DS26" s="168"/>
      <c r="DT26" s="168"/>
      <c r="DU26" s="168"/>
      <c r="DV26" s="168"/>
      <c r="DW26" s="168"/>
      <c r="DX26" s="168"/>
      <c r="DY26" s="168"/>
      <c r="DZ26" s="168"/>
      <c r="EA26" s="168"/>
      <c r="EB26" s="168"/>
      <c r="EC26" s="168"/>
      <c r="ED26" s="168"/>
      <c r="EE26" s="168"/>
      <c r="EF26" s="168"/>
      <c r="EG26" s="168"/>
      <c r="EH26" s="168"/>
      <c r="EI26" s="168"/>
      <c r="EJ26" s="168"/>
      <c r="EK26" s="168"/>
      <c r="EL26" s="168"/>
      <c r="EM26" s="168"/>
      <c r="EN26" s="168"/>
      <c r="EO26" s="168"/>
      <c r="EP26" s="168"/>
      <c r="EQ26" s="168"/>
      <c r="ER26" s="168"/>
      <c r="ES26" s="168"/>
      <c r="ET26" s="168"/>
      <c r="EU26" s="168"/>
      <c r="EV26" s="168"/>
      <c r="EW26" s="168"/>
      <c r="EX26" s="168"/>
      <c r="EY26" s="168"/>
      <c r="EZ26" s="168"/>
      <c r="FA26" s="168"/>
      <c r="FB26" s="168"/>
      <c r="FC26" s="168"/>
      <c r="FD26" s="168"/>
      <c r="FE26" s="168"/>
      <c r="FF26" s="168"/>
      <c r="FG26" s="168"/>
      <c r="FH26" s="168"/>
      <c r="FI26" s="168"/>
      <c r="FJ26" s="168"/>
      <c r="FK26" s="168"/>
      <c r="FL26" s="168"/>
      <c r="FM26" s="168"/>
      <c r="FN26" s="168"/>
      <c r="FO26" s="168"/>
      <c r="FP26" s="168"/>
      <c r="FQ26" s="168"/>
      <c r="FR26" s="168"/>
      <c r="FS26" s="168"/>
      <c r="FT26" s="168"/>
      <c r="FU26" s="168"/>
      <c r="FV26" s="168"/>
      <c r="FW26" s="168"/>
      <c r="FX26" s="168"/>
      <c r="FY26" s="168"/>
      <c r="FZ26" s="168"/>
      <c r="GA26" s="168"/>
      <c r="GB26" s="168"/>
      <c r="GC26" s="168"/>
      <c r="GD26" s="168"/>
      <c r="GE26" s="168"/>
      <c r="GF26" s="168"/>
      <c r="GG26" s="168"/>
      <c r="GH26" s="168"/>
      <c r="GI26" s="168"/>
      <c r="GJ26" s="168"/>
      <c r="GK26" s="168"/>
      <c r="GL26" s="168"/>
      <c r="GM26" s="168"/>
      <c r="GN26" s="168"/>
      <c r="GO26" s="168"/>
      <c r="GP26" s="168"/>
      <c r="GQ26" s="168"/>
      <c r="GR26" s="168"/>
      <c r="GS26" s="168"/>
      <c r="GT26" s="168"/>
      <c r="GU26" s="168"/>
      <c r="GV26" s="168"/>
      <c r="GW26" s="168"/>
      <c r="GX26" s="168"/>
      <c r="GY26" s="168"/>
      <c r="GZ26" s="168"/>
      <c r="HA26" s="168"/>
      <c r="HB26" s="168"/>
      <c r="HC26" s="168"/>
      <c r="HD26" s="168"/>
      <c r="HE26" s="168"/>
      <c r="HF26" s="168"/>
      <c r="HG26" s="168"/>
      <c r="HH26" s="168"/>
      <c r="HI26" s="168"/>
      <c r="HJ26" s="168"/>
      <c r="HK26" s="168"/>
      <c r="HL26" s="168"/>
      <c r="HM26" s="168"/>
      <c r="HN26" s="168"/>
      <c r="HO26" s="168"/>
      <c r="HP26" s="168"/>
      <c r="HQ26" s="168"/>
      <c r="HR26" s="168"/>
      <c r="HS26" s="168"/>
      <c r="HT26" s="168"/>
      <c r="HU26" s="168"/>
      <c r="HV26" s="168"/>
      <c r="HW26" s="168"/>
      <c r="HX26" s="168"/>
      <c r="HY26" s="168"/>
      <c r="HZ26" s="168"/>
      <c r="IA26" s="168"/>
      <c r="IB26" s="168"/>
      <c r="IC26" s="168"/>
    </row>
    <row r="27" spans="1:237" ht="15" customHeight="1">
      <c r="A27" s="803" t="s">
        <v>69</v>
      </c>
      <c r="B27" s="518">
        <v>1418</v>
      </c>
      <c r="C27" s="508">
        <v>1432</v>
      </c>
      <c r="D27" s="508">
        <v>1421</v>
      </c>
      <c r="E27" s="508">
        <v>1408</v>
      </c>
      <c r="F27" s="508">
        <v>1399</v>
      </c>
      <c r="G27" s="508">
        <v>1398</v>
      </c>
    </row>
    <row r="28" spans="1:237" ht="15" customHeight="1">
      <c r="A28" s="803"/>
      <c r="B28" s="518"/>
      <c r="C28" s="520">
        <f>C27/B27*100</f>
        <v>100.98730606488012</v>
      </c>
      <c r="D28" s="520">
        <f>D27/B27*100</f>
        <v>100.21156558533147</v>
      </c>
      <c r="E28" s="520">
        <f>E27/B27*100</f>
        <v>99.294781382228493</v>
      </c>
      <c r="F28" s="508"/>
      <c r="G28" s="521">
        <f>G27/F27*100</f>
        <v>99.928520371694063</v>
      </c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  <c r="CE28" s="168"/>
      <c r="CF28" s="168"/>
      <c r="CG28" s="168"/>
      <c r="CH28" s="168"/>
      <c r="CI28" s="168"/>
      <c r="CJ28" s="168"/>
      <c r="CK28" s="168"/>
      <c r="CL28" s="168"/>
      <c r="CM28" s="168"/>
      <c r="CN28" s="168"/>
      <c r="CO28" s="168"/>
      <c r="CP28" s="168"/>
      <c r="CQ28" s="168"/>
      <c r="CR28" s="168"/>
      <c r="CS28" s="168"/>
      <c r="CT28" s="168"/>
      <c r="CU28" s="168"/>
      <c r="CV28" s="168"/>
      <c r="CW28" s="168"/>
      <c r="CX28" s="168"/>
      <c r="CY28" s="168"/>
      <c r="CZ28" s="168"/>
      <c r="DA28" s="168"/>
      <c r="DB28" s="168"/>
      <c r="DC28" s="168"/>
      <c r="DD28" s="168"/>
      <c r="DE28" s="168"/>
      <c r="DF28" s="168"/>
      <c r="DG28" s="168"/>
      <c r="DH28" s="168"/>
      <c r="DI28" s="168"/>
      <c r="DJ28" s="168"/>
      <c r="DK28" s="168"/>
      <c r="DL28" s="168"/>
      <c r="DM28" s="168"/>
      <c r="DN28" s="168"/>
      <c r="DO28" s="168"/>
      <c r="DP28" s="168"/>
      <c r="DQ28" s="168"/>
      <c r="DR28" s="168"/>
      <c r="DS28" s="168"/>
      <c r="DT28" s="168"/>
      <c r="DU28" s="168"/>
      <c r="DV28" s="168"/>
      <c r="DW28" s="168"/>
      <c r="DX28" s="168"/>
      <c r="DY28" s="168"/>
      <c r="DZ28" s="168"/>
      <c r="EA28" s="168"/>
      <c r="EB28" s="168"/>
      <c r="EC28" s="168"/>
      <c r="ED28" s="168"/>
      <c r="EE28" s="168"/>
      <c r="EF28" s="168"/>
      <c r="EG28" s="168"/>
      <c r="EH28" s="168"/>
      <c r="EI28" s="168"/>
      <c r="EJ28" s="168"/>
      <c r="EK28" s="168"/>
      <c r="EL28" s="168"/>
      <c r="EM28" s="168"/>
      <c r="EN28" s="168"/>
      <c r="EO28" s="168"/>
      <c r="EP28" s="168"/>
      <c r="EQ28" s="168"/>
      <c r="ER28" s="168"/>
      <c r="ES28" s="168"/>
      <c r="ET28" s="168"/>
      <c r="EU28" s="168"/>
      <c r="EV28" s="168"/>
      <c r="EW28" s="168"/>
      <c r="EX28" s="168"/>
      <c r="EY28" s="168"/>
      <c r="EZ28" s="168"/>
      <c r="FA28" s="168"/>
      <c r="FB28" s="168"/>
      <c r="FC28" s="168"/>
      <c r="FD28" s="168"/>
      <c r="FE28" s="168"/>
      <c r="FF28" s="168"/>
      <c r="FG28" s="168"/>
      <c r="FH28" s="168"/>
      <c r="FI28" s="168"/>
      <c r="FJ28" s="168"/>
      <c r="FK28" s="168"/>
      <c r="FL28" s="168"/>
      <c r="FM28" s="168"/>
      <c r="FN28" s="168"/>
      <c r="FO28" s="168"/>
      <c r="FP28" s="168"/>
      <c r="FQ28" s="168"/>
      <c r="FR28" s="168"/>
      <c r="FS28" s="168"/>
      <c r="FT28" s="168"/>
      <c r="FU28" s="168"/>
      <c r="FV28" s="168"/>
      <c r="FW28" s="168"/>
      <c r="FX28" s="168"/>
      <c r="FY28" s="168"/>
      <c r="FZ28" s="168"/>
      <c r="GA28" s="168"/>
      <c r="GB28" s="168"/>
      <c r="GC28" s="168"/>
      <c r="GD28" s="168"/>
      <c r="GE28" s="168"/>
      <c r="GF28" s="168"/>
      <c r="GG28" s="168"/>
      <c r="GH28" s="168"/>
      <c r="GI28" s="168"/>
      <c r="GJ28" s="168"/>
      <c r="GK28" s="168"/>
      <c r="GL28" s="168"/>
      <c r="GM28" s="168"/>
      <c r="GN28" s="168"/>
      <c r="GO28" s="168"/>
      <c r="GP28" s="168"/>
      <c r="GQ28" s="168"/>
      <c r="GR28" s="168"/>
      <c r="GS28" s="168"/>
      <c r="GT28" s="168"/>
      <c r="GU28" s="168"/>
      <c r="GV28" s="168"/>
      <c r="GW28" s="168"/>
      <c r="GX28" s="168"/>
      <c r="GY28" s="168"/>
      <c r="GZ28" s="168"/>
      <c r="HA28" s="168"/>
      <c r="HB28" s="168"/>
      <c r="HC28" s="168"/>
      <c r="HD28" s="168"/>
      <c r="HE28" s="168"/>
      <c r="HF28" s="168"/>
      <c r="HG28" s="168"/>
      <c r="HH28" s="168"/>
      <c r="HI28" s="168"/>
      <c r="HJ28" s="168"/>
      <c r="HK28" s="168"/>
      <c r="HL28" s="168"/>
      <c r="HM28" s="168"/>
      <c r="HN28" s="168"/>
      <c r="HO28" s="168"/>
      <c r="HP28" s="168"/>
      <c r="HQ28" s="168"/>
      <c r="HR28" s="168"/>
      <c r="HS28" s="168"/>
      <c r="HT28" s="168"/>
      <c r="HU28" s="168"/>
      <c r="HV28" s="168"/>
      <c r="HW28" s="168"/>
      <c r="HX28" s="168"/>
      <c r="HY28" s="168"/>
      <c r="HZ28" s="168"/>
      <c r="IA28" s="168"/>
      <c r="IB28" s="168"/>
      <c r="IC28" s="168"/>
    </row>
    <row r="29" spans="1:237" ht="15" customHeight="1">
      <c r="A29" s="803" t="s">
        <v>5</v>
      </c>
      <c r="B29" s="518">
        <v>777</v>
      </c>
      <c r="C29" s="508">
        <v>752</v>
      </c>
      <c r="D29" s="508">
        <v>748</v>
      </c>
      <c r="E29" s="508">
        <v>773</v>
      </c>
      <c r="F29" s="508">
        <v>841</v>
      </c>
      <c r="G29" s="508">
        <v>814</v>
      </c>
    </row>
    <row r="30" spans="1:237" ht="15" customHeight="1">
      <c r="A30" s="803"/>
      <c r="B30" s="518"/>
      <c r="C30" s="520">
        <f>C29/B29*100</f>
        <v>96.782496782496779</v>
      </c>
      <c r="D30" s="520">
        <f>D29/B29*100</f>
        <v>96.267696267696266</v>
      </c>
      <c r="E30" s="520">
        <f>E29/B29*100</f>
        <v>99.485199485199487</v>
      </c>
      <c r="F30" s="508"/>
      <c r="G30" s="521">
        <f>G29/F29*100</f>
        <v>96.789536266349586</v>
      </c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68"/>
      <c r="ET30" s="168"/>
      <c r="EU30" s="168"/>
      <c r="EV30" s="168"/>
      <c r="EW30" s="168"/>
      <c r="EX30" s="168"/>
      <c r="EY30" s="168"/>
      <c r="EZ30" s="168"/>
      <c r="FA30" s="168"/>
      <c r="FB30" s="168"/>
      <c r="FC30" s="168"/>
      <c r="FD30" s="168"/>
      <c r="FE30" s="168"/>
      <c r="FF30" s="168"/>
      <c r="FG30" s="168"/>
      <c r="FH30" s="168"/>
      <c r="FI30" s="168"/>
      <c r="FJ30" s="168"/>
      <c r="FK30" s="168"/>
      <c r="FL30" s="168"/>
      <c r="FM30" s="168"/>
      <c r="FN30" s="168"/>
      <c r="FO30" s="168"/>
      <c r="FP30" s="168"/>
      <c r="FQ30" s="168"/>
      <c r="FR30" s="168"/>
      <c r="FS30" s="168"/>
      <c r="FT30" s="168"/>
      <c r="FU30" s="168"/>
      <c r="FV30" s="168"/>
      <c r="FW30" s="168"/>
      <c r="FX30" s="168"/>
      <c r="FY30" s="168"/>
      <c r="FZ30" s="168"/>
      <c r="GA30" s="168"/>
      <c r="GB30" s="168"/>
      <c r="GC30" s="168"/>
      <c r="GD30" s="168"/>
      <c r="GE30" s="168"/>
      <c r="GF30" s="168"/>
      <c r="GG30" s="168"/>
      <c r="GH30" s="168"/>
      <c r="GI30" s="168"/>
      <c r="GJ30" s="168"/>
      <c r="GK30" s="168"/>
      <c r="GL30" s="168"/>
      <c r="GM30" s="168"/>
      <c r="GN30" s="168"/>
      <c r="GO30" s="168"/>
      <c r="GP30" s="168"/>
      <c r="GQ30" s="168"/>
      <c r="GR30" s="168"/>
      <c r="GS30" s="168"/>
      <c r="GT30" s="168"/>
      <c r="GU30" s="168"/>
      <c r="GV30" s="168"/>
      <c r="GW30" s="168"/>
      <c r="GX30" s="168"/>
      <c r="GY30" s="168"/>
      <c r="GZ30" s="168"/>
      <c r="HA30" s="168"/>
      <c r="HB30" s="168"/>
      <c r="HC30" s="168"/>
      <c r="HD30" s="168"/>
      <c r="HE30" s="168"/>
      <c r="HF30" s="168"/>
      <c r="HG30" s="168"/>
      <c r="HH30" s="168"/>
      <c r="HI30" s="168"/>
      <c r="HJ30" s="168"/>
      <c r="HK30" s="168"/>
      <c r="HL30" s="168"/>
      <c r="HM30" s="168"/>
      <c r="HN30" s="168"/>
      <c r="HO30" s="168"/>
      <c r="HP30" s="168"/>
      <c r="HQ30" s="168"/>
      <c r="HR30" s="168"/>
      <c r="HS30" s="168"/>
      <c r="HT30" s="168"/>
      <c r="HU30" s="168"/>
      <c r="HV30" s="168"/>
      <c r="HW30" s="168"/>
      <c r="HX30" s="168"/>
      <c r="HY30" s="168"/>
      <c r="HZ30" s="168"/>
      <c r="IA30" s="168"/>
      <c r="IB30" s="168"/>
      <c r="IC30" s="168"/>
    </row>
    <row r="31" spans="1:237" ht="15" customHeight="1">
      <c r="A31" s="803" t="s">
        <v>6</v>
      </c>
      <c r="B31" s="518">
        <v>771</v>
      </c>
      <c r="C31" s="508">
        <v>776</v>
      </c>
      <c r="D31" s="508">
        <v>777</v>
      </c>
      <c r="E31" s="508">
        <v>753</v>
      </c>
      <c r="F31" s="508">
        <v>754</v>
      </c>
      <c r="G31" s="508">
        <v>717</v>
      </c>
    </row>
    <row r="32" spans="1:237" ht="15" customHeight="1">
      <c r="A32" s="803"/>
      <c r="B32" s="518"/>
      <c r="C32" s="520">
        <f>C31/B31*100</f>
        <v>100.6485084306096</v>
      </c>
      <c r="D32" s="520">
        <f>D31/B31*100</f>
        <v>100.77821011673151</v>
      </c>
      <c r="E32" s="520">
        <f>E31/B31*100</f>
        <v>97.665369649805442</v>
      </c>
      <c r="F32" s="508"/>
      <c r="G32" s="521">
        <f>G31/F31*100</f>
        <v>95.092838196286465</v>
      </c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  <c r="BK32" s="168"/>
      <c r="BL32" s="168"/>
      <c r="BM32" s="168"/>
      <c r="BN32" s="168"/>
      <c r="BO32" s="168"/>
      <c r="BP32" s="168"/>
      <c r="BQ32" s="168"/>
      <c r="BR32" s="168"/>
      <c r="BS32" s="168"/>
      <c r="BT32" s="168"/>
      <c r="BU32" s="168"/>
      <c r="BV32" s="168"/>
      <c r="BW32" s="168"/>
      <c r="BX32" s="168"/>
      <c r="BY32" s="168"/>
      <c r="BZ32" s="168"/>
      <c r="CA32" s="168"/>
      <c r="CB32" s="168"/>
      <c r="CC32" s="168"/>
      <c r="CD32" s="168"/>
      <c r="CE32" s="168"/>
      <c r="CF32" s="168"/>
      <c r="CG32" s="168"/>
      <c r="CH32" s="168"/>
      <c r="CI32" s="168"/>
      <c r="CJ32" s="168"/>
      <c r="CK32" s="168"/>
      <c r="CL32" s="168"/>
      <c r="CM32" s="168"/>
      <c r="CN32" s="168"/>
      <c r="CO32" s="168"/>
      <c r="CP32" s="168"/>
      <c r="CQ32" s="168"/>
      <c r="CR32" s="168"/>
      <c r="CS32" s="168"/>
      <c r="CT32" s="168"/>
      <c r="CU32" s="168"/>
      <c r="CV32" s="168"/>
      <c r="CW32" s="168"/>
      <c r="CX32" s="168"/>
      <c r="CY32" s="168"/>
      <c r="CZ32" s="168"/>
      <c r="DA32" s="168"/>
      <c r="DB32" s="168"/>
      <c r="DC32" s="168"/>
      <c r="DD32" s="168"/>
      <c r="DE32" s="168"/>
      <c r="DF32" s="168"/>
      <c r="DG32" s="168"/>
      <c r="DH32" s="168"/>
      <c r="DI32" s="168"/>
      <c r="DJ32" s="168"/>
      <c r="DK32" s="168"/>
      <c r="DL32" s="168"/>
      <c r="DM32" s="168"/>
      <c r="DN32" s="168"/>
      <c r="DO32" s="168"/>
      <c r="DP32" s="168"/>
      <c r="DQ32" s="168"/>
      <c r="DR32" s="168"/>
      <c r="DS32" s="168"/>
      <c r="DT32" s="168"/>
      <c r="DU32" s="168"/>
      <c r="DV32" s="168"/>
      <c r="DW32" s="168"/>
      <c r="DX32" s="168"/>
      <c r="DY32" s="168"/>
      <c r="DZ32" s="168"/>
      <c r="EA32" s="168"/>
      <c r="EB32" s="168"/>
      <c r="EC32" s="168"/>
      <c r="ED32" s="168"/>
      <c r="EE32" s="168"/>
      <c r="EF32" s="168"/>
      <c r="EG32" s="168"/>
      <c r="EH32" s="168"/>
      <c r="EI32" s="168"/>
      <c r="EJ32" s="168"/>
      <c r="EK32" s="168"/>
      <c r="EL32" s="168"/>
      <c r="EM32" s="168"/>
      <c r="EN32" s="168"/>
      <c r="EO32" s="168"/>
      <c r="EP32" s="168"/>
      <c r="EQ32" s="168"/>
      <c r="ER32" s="168"/>
      <c r="ES32" s="168"/>
      <c r="ET32" s="168"/>
      <c r="EU32" s="168"/>
      <c r="EV32" s="168"/>
      <c r="EW32" s="168"/>
      <c r="EX32" s="168"/>
      <c r="EY32" s="168"/>
      <c r="EZ32" s="168"/>
      <c r="FA32" s="168"/>
      <c r="FB32" s="168"/>
      <c r="FC32" s="168"/>
      <c r="FD32" s="168"/>
      <c r="FE32" s="168"/>
      <c r="FF32" s="168"/>
      <c r="FG32" s="168"/>
      <c r="FH32" s="168"/>
      <c r="FI32" s="168"/>
      <c r="FJ32" s="168"/>
      <c r="FK32" s="168"/>
      <c r="FL32" s="168"/>
      <c r="FM32" s="168"/>
      <c r="FN32" s="168"/>
      <c r="FO32" s="168"/>
      <c r="FP32" s="168"/>
      <c r="FQ32" s="168"/>
      <c r="FR32" s="168"/>
      <c r="FS32" s="168"/>
      <c r="FT32" s="168"/>
      <c r="FU32" s="168"/>
      <c r="FV32" s="168"/>
      <c r="FW32" s="168"/>
      <c r="FX32" s="168"/>
      <c r="FY32" s="168"/>
      <c r="FZ32" s="168"/>
      <c r="GA32" s="168"/>
      <c r="GB32" s="168"/>
      <c r="GC32" s="168"/>
      <c r="GD32" s="168"/>
      <c r="GE32" s="168"/>
      <c r="GF32" s="168"/>
      <c r="GG32" s="168"/>
      <c r="GH32" s="168"/>
      <c r="GI32" s="168"/>
      <c r="GJ32" s="168"/>
      <c r="GK32" s="168"/>
      <c r="GL32" s="168"/>
      <c r="GM32" s="168"/>
      <c r="GN32" s="168"/>
      <c r="GO32" s="168"/>
      <c r="GP32" s="168"/>
      <c r="GQ32" s="168"/>
      <c r="GR32" s="168"/>
      <c r="GS32" s="168"/>
      <c r="GT32" s="168"/>
      <c r="GU32" s="168"/>
      <c r="GV32" s="168"/>
      <c r="GW32" s="168"/>
      <c r="GX32" s="168"/>
      <c r="GY32" s="168"/>
      <c r="GZ32" s="168"/>
      <c r="HA32" s="168"/>
      <c r="HB32" s="168"/>
      <c r="HC32" s="168"/>
      <c r="HD32" s="168"/>
      <c r="HE32" s="168"/>
      <c r="HF32" s="168"/>
      <c r="HG32" s="168"/>
      <c r="HH32" s="168"/>
      <c r="HI32" s="168"/>
      <c r="HJ32" s="168"/>
      <c r="HK32" s="168"/>
      <c r="HL32" s="168"/>
      <c r="HM32" s="168"/>
      <c r="HN32" s="168"/>
      <c r="HO32" s="168"/>
      <c r="HP32" s="168"/>
      <c r="HQ32" s="168"/>
      <c r="HR32" s="168"/>
      <c r="HS32" s="168"/>
      <c r="HT32" s="168"/>
      <c r="HU32" s="168"/>
      <c r="HV32" s="168"/>
      <c r="HW32" s="168"/>
      <c r="HX32" s="168"/>
      <c r="HY32" s="168"/>
      <c r="HZ32" s="168"/>
      <c r="IA32" s="168"/>
      <c r="IB32" s="168"/>
      <c r="IC32" s="168"/>
    </row>
    <row r="33" spans="1:237" ht="15" customHeight="1">
      <c r="A33" s="803" t="s">
        <v>71</v>
      </c>
      <c r="B33" s="518">
        <v>1100</v>
      </c>
      <c r="C33" s="508">
        <v>1091</v>
      </c>
      <c r="D33" s="508">
        <v>1085</v>
      </c>
      <c r="E33" s="508">
        <v>1117</v>
      </c>
      <c r="F33" s="508">
        <v>1240</v>
      </c>
      <c r="G33" s="508">
        <v>1210</v>
      </c>
    </row>
    <row r="34" spans="1:237" ht="15" customHeight="1">
      <c r="A34" s="803"/>
      <c r="B34" s="518"/>
      <c r="C34" s="520">
        <f>C33/B33*100</f>
        <v>99.181818181818187</v>
      </c>
      <c r="D34" s="520">
        <f>D33/B33*100</f>
        <v>98.636363636363626</v>
      </c>
      <c r="E34" s="520">
        <f>E33/B33*100</f>
        <v>101.54545454545453</v>
      </c>
      <c r="F34" s="508"/>
      <c r="G34" s="521">
        <f>G33/F33*100</f>
        <v>97.58064516129032</v>
      </c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8"/>
      <c r="CC34" s="168"/>
      <c r="CD34" s="168"/>
      <c r="CE34" s="168"/>
      <c r="CF34" s="168"/>
      <c r="CG34" s="168"/>
      <c r="CH34" s="168"/>
      <c r="CI34" s="168"/>
      <c r="CJ34" s="168"/>
      <c r="CK34" s="168"/>
      <c r="CL34" s="168"/>
      <c r="CM34" s="168"/>
      <c r="CN34" s="168"/>
      <c r="CO34" s="168"/>
      <c r="CP34" s="168"/>
      <c r="CQ34" s="168"/>
      <c r="CR34" s="168"/>
      <c r="CS34" s="168"/>
      <c r="CT34" s="168"/>
      <c r="CU34" s="168"/>
      <c r="CV34" s="168"/>
      <c r="CW34" s="168"/>
      <c r="CX34" s="168"/>
      <c r="CY34" s="168"/>
      <c r="CZ34" s="168"/>
      <c r="DA34" s="168"/>
      <c r="DB34" s="168"/>
      <c r="DC34" s="168"/>
      <c r="DD34" s="168"/>
      <c r="DE34" s="168"/>
      <c r="DF34" s="168"/>
      <c r="DG34" s="168"/>
      <c r="DH34" s="168"/>
      <c r="DI34" s="168"/>
      <c r="DJ34" s="168"/>
      <c r="DK34" s="168"/>
      <c r="DL34" s="168"/>
      <c r="DM34" s="168"/>
      <c r="DN34" s="168"/>
      <c r="DO34" s="168"/>
      <c r="DP34" s="168"/>
      <c r="DQ34" s="168"/>
      <c r="DR34" s="168"/>
      <c r="DS34" s="168"/>
      <c r="DT34" s="168"/>
      <c r="DU34" s="168"/>
      <c r="DV34" s="168"/>
      <c r="DW34" s="168"/>
      <c r="DX34" s="168"/>
      <c r="DY34" s="168"/>
      <c r="DZ34" s="168"/>
      <c r="EA34" s="168"/>
      <c r="EB34" s="168"/>
      <c r="EC34" s="168"/>
      <c r="ED34" s="168"/>
      <c r="EE34" s="168"/>
      <c r="EF34" s="168"/>
      <c r="EG34" s="168"/>
      <c r="EH34" s="168"/>
      <c r="EI34" s="168"/>
      <c r="EJ34" s="168"/>
      <c r="EK34" s="168"/>
      <c r="EL34" s="168"/>
      <c r="EM34" s="168"/>
      <c r="EN34" s="168"/>
      <c r="EO34" s="168"/>
      <c r="EP34" s="168"/>
      <c r="EQ34" s="168"/>
      <c r="ER34" s="168"/>
      <c r="ES34" s="168"/>
      <c r="ET34" s="168"/>
      <c r="EU34" s="168"/>
      <c r="EV34" s="168"/>
      <c r="EW34" s="168"/>
      <c r="EX34" s="168"/>
      <c r="EY34" s="168"/>
      <c r="EZ34" s="168"/>
      <c r="FA34" s="168"/>
      <c r="FB34" s="168"/>
      <c r="FC34" s="168"/>
      <c r="FD34" s="168"/>
      <c r="FE34" s="168"/>
      <c r="FF34" s="168"/>
      <c r="FG34" s="168"/>
      <c r="FH34" s="168"/>
      <c r="FI34" s="168"/>
      <c r="FJ34" s="168"/>
      <c r="FK34" s="168"/>
      <c r="FL34" s="168"/>
      <c r="FM34" s="168"/>
      <c r="FN34" s="168"/>
      <c r="FO34" s="168"/>
      <c r="FP34" s="168"/>
      <c r="FQ34" s="168"/>
      <c r="FR34" s="168"/>
      <c r="FS34" s="168"/>
      <c r="FT34" s="168"/>
      <c r="FU34" s="168"/>
      <c r="FV34" s="168"/>
      <c r="FW34" s="168"/>
      <c r="FX34" s="168"/>
      <c r="FY34" s="168"/>
      <c r="FZ34" s="168"/>
      <c r="GA34" s="168"/>
      <c r="GB34" s="168"/>
      <c r="GC34" s="168"/>
      <c r="GD34" s="168"/>
      <c r="GE34" s="168"/>
      <c r="GF34" s="168"/>
      <c r="GG34" s="168"/>
      <c r="GH34" s="168"/>
      <c r="GI34" s="168"/>
      <c r="GJ34" s="168"/>
      <c r="GK34" s="168"/>
      <c r="GL34" s="168"/>
      <c r="GM34" s="168"/>
      <c r="GN34" s="168"/>
      <c r="GO34" s="168"/>
      <c r="GP34" s="168"/>
      <c r="GQ34" s="168"/>
      <c r="GR34" s="168"/>
      <c r="GS34" s="168"/>
      <c r="GT34" s="168"/>
      <c r="GU34" s="168"/>
      <c r="GV34" s="168"/>
      <c r="GW34" s="168"/>
      <c r="GX34" s="168"/>
      <c r="GY34" s="168"/>
      <c r="GZ34" s="168"/>
      <c r="HA34" s="168"/>
      <c r="HB34" s="168"/>
      <c r="HC34" s="168"/>
      <c r="HD34" s="168"/>
      <c r="HE34" s="168"/>
      <c r="HF34" s="168"/>
      <c r="HG34" s="168"/>
      <c r="HH34" s="168"/>
      <c r="HI34" s="168"/>
      <c r="HJ34" s="168"/>
      <c r="HK34" s="168"/>
      <c r="HL34" s="168"/>
      <c r="HM34" s="168"/>
      <c r="HN34" s="168"/>
      <c r="HO34" s="168"/>
      <c r="HP34" s="168"/>
      <c r="HQ34" s="168"/>
      <c r="HR34" s="168"/>
      <c r="HS34" s="168"/>
      <c r="HT34" s="168"/>
      <c r="HU34" s="168"/>
      <c r="HV34" s="168"/>
      <c r="HW34" s="168"/>
      <c r="HX34" s="168"/>
      <c r="HY34" s="168"/>
      <c r="HZ34" s="168"/>
      <c r="IA34" s="168"/>
      <c r="IB34" s="168"/>
      <c r="IC34" s="168"/>
    </row>
    <row r="35" spans="1:237" ht="15" customHeight="1">
      <c r="A35" s="803" t="s">
        <v>7</v>
      </c>
      <c r="B35" s="518">
        <v>1836</v>
      </c>
      <c r="C35" s="508">
        <v>1769</v>
      </c>
      <c r="D35" s="508">
        <v>1782</v>
      </c>
      <c r="E35" s="508">
        <v>1809</v>
      </c>
      <c r="F35" s="508">
        <v>1867</v>
      </c>
      <c r="G35" s="508">
        <v>1810</v>
      </c>
    </row>
    <row r="36" spans="1:237" ht="15" customHeight="1">
      <c r="A36" s="803"/>
      <c r="B36" s="518"/>
      <c r="C36" s="520">
        <f>C35/B35*100</f>
        <v>96.350762527233115</v>
      </c>
      <c r="D36" s="520">
        <f>D35/B35*100</f>
        <v>97.058823529411768</v>
      </c>
      <c r="E36" s="520">
        <f>E35/B35*100</f>
        <v>98.529411764705884</v>
      </c>
      <c r="F36" s="508"/>
      <c r="G36" s="521">
        <f>G35/F35*100</f>
        <v>96.946973754686667</v>
      </c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8"/>
      <c r="BU36" s="168"/>
      <c r="BV36" s="168"/>
      <c r="BW36" s="168"/>
      <c r="BX36" s="168"/>
      <c r="BY36" s="168"/>
      <c r="BZ36" s="168"/>
      <c r="CA36" s="168"/>
      <c r="CB36" s="168"/>
      <c r="CC36" s="168"/>
      <c r="CD36" s="168"/>
      <c r="CE36" s="168"/>
      <c r="CF36" s="168"/>
      <c r="CG36" s="168"/>
      <c r="CH36" s="168"/>
      <c r="CI36" s="168"/>
      <c r="CJ36" s="168"/>
      <c r="CK36" s="168"/>
      <c r="CL36" s="168"/>
      <c r="CM36" s="168"/>
      <c r="CN36" s="168"/>
      <c r="CO36" s="168"/>
      <c r="CP36" s="168"/>
      <c r="CQ36" s="168"/>
      <c r="CR36" s="168"/>
      <c r="CS36" s="168"/>
      <c r="CT36" s="168"/>
      <c r="CU36" s="168"/>
      <c r="CV36" s="168"/>
      <c r="CW36" s="168"/>
      <c r="CX36" s="168"/>
      <c r="CY36" s="168"/>
      <c r="CZ36" s="168"/>
      <c r="DA36" s="168"/>
      <c r="DB36" s="168"/>
      <c r="DC36" s="168"/>
      <c r="DD36" s="168"/>
      <c r="DE36" s="168"/>
      <c r="DF36" s="168"/>
      <c r="DG36" s="168"/>
      <c r="DH36" s="168"/>
      <c r="DI36" s="168"/>
      <c r="DJ36" s="168"/>
      <c r="DK36" s="168"/>
      <c r="DL36" s="168"/>
      <c r="DM36" s="168"/>
      <c r="DN36" s="168"/>
      <c r="DO36" s="168"/>
      <c r="DP36" s="168"/>
      <c r="DQ36" s="168"/>
      <c r="DR36" s="168"/>
      <c r="DS36" s="168"/>
      <c r="DT36" s="168"/>
      <c r="DU36" s="168"/>
      <c r="DV36" s="168"/>
      <c r="DW36" s="168"/>
      <c r="DX36" s="168"/>
      <c r="DY36" s="168"/>
      <c r="DZ36" s="168"/>
      <c r="EA36" s="168"/>
      <c r="EB36" s="168"/>
      <c r="EC36" s="168"/>
      <c r="ED36" s="168"/>
      <c r="EE36" s="168"/>
      <c r="EF36" s="168"/>
      <c r="EG36" s="168"/>
      <c r="EH36" s="168"/>
      <c r="EI36" s="168"/>
      <c r="EJ36" s="168"/>
      <c r="EK36" s="168"/>
      <c r="EL36" s="168"/>
      <c r="EM36" s="168"/>
      <c r="EN36" s="168"/>
      <c r="EO36" s="168"/>
      <c r="EP36" s="168"/>
      <c r="EQ36" s="168"/>
      <c r="ER36" s="168"/>
      <c r="ES36" s="168"/>
      <c r="ET36" s="168"/>
      <c r="EU36" s="168"/>
      <c r="EV36" s="168"/>
      <c r="EW36" s="168"/>
      <c r="EX36" s="168"/>
      <c r="EY36" s="168"/>
      <c r="EZ36" s="168"/>
      <c r="FA36" s="168"/>
      <c r="FB36" s="168"/>
      <c r="FC36" s="168"/>
      <c r="FD36" s="168"/>
      <c r="FE36" s="168"/>
      <c r="FF36" s="168"/>
      <c r="FG36" s="168"/>
      <c r="FH36" s="168"/>
      <c r="FI36" s="168"/>
      <c r="FJ36" s="168"/>
      <c r="FK36" s="168"/>
      <c r="FL36" s="168"/>
      <c r="FM36" s="168"/>
      <c r="FN36" s="168"/>
      <c r="FO36" s="168"/>
      <c r="FP36" s="168"/>
      <c r="FQ36" s="168"/>
      <c r="FR36" s="168"/>
      <c r="FS36" s="168"/>
      <c r="FT36" s="168"/>
      <c r="FU36" s="168"/>
      <c r="FV36" s="168"/>
      <c r="FW36" s="168"/>
      <c r="FX36" s="168"/>
      <c r="FY36" s="168"/>
      <c r="FZ36" s="168"/>
      <c r="GA36" s="168"/>
      <c r="GB36" s="168"/>
      <c r="GC36" s="168"/>
      <c r="GD36" s="168"/>
      <c r="GE36" s="168"/>
      <c r="GF36" s="168"/>
      <c r="GG36" s="168"/>
      <c r="GH36" s="168"/>
      <c r="GI36" s="168"/>
      <c r="GJ36" s="168"/>
      <c r="GK36" s="168"/>
      <c r="GL36" s="168"/>
      <c r="GM36" s="168"/>
      <c r="GN36" s="168"/>
      <c r="GO36" s="168"/>
      <c r="GP36" s="168"/>
      <c r="GQ36" s="168"/>
      <c r="GR36" s="168"/>
      <c r="GS36" s="168"/>
      <c r="GT36" s="168"/>
      <c r="GU36" s="168"/>
      <c r="GV36" s="168"/>
      <c r="GW36" s="168"/>
      <c r="GX36" s="168"/>
      <c r="GY36" s="168"/>
      <c r="GZ36" s="168"/>
      <c r="HA36" s="168"/>
      <c r="HB36" s="168"/>
      <c r="HC36" s="168"/>
      <c r="HD36" s="168"/>
      <c r="HE36" s="168"/>
      <c r="HF36" s="168"/>
      <c r="HG36" s="168"/>
      <c r="HH36" s="168"/>
      <c r="HI36" s="168"/>
      <c r="HJ36" s="168"/>
      <c r="HK36" s="168"/>
      <c r="HL36" s="168"/>
      <c r="HM36" s="168"/>
      <c r="HN36" s="168"/>
      <c r="HO36" s="168"/>
      <c r="HP36" s="168"/>
      <c r="HQ36" s="168"/>
      <c r="HR36" s="168"/>
      <c r="HS36" s="168"/>
      <c r="HT36" s="168"/>
      <c r="HU36" s="168"/>
      <c r="HV36" s="168"/>
      <c r="HW36" s="168"/>
      <c r="HX36" s="168"/>
      <c r="HY36" s="168"/>
      <c r="HZ36" s="168"/>
      <c r="IA36" s="168"/>
      <c r="IB36" s="168"/>
      <c r="IC36" s="168"/>
    </row>
    <row r="37" spans="1:237" ht="15" customHeight="1">
      <c r="A37" s="803" t="s">
        <v>64</v>
      </c>
      <c r="B37" s="518">
        <v>951</v>
      </c>
      <c r="C37" s="508">
        <v>968</v>
      </c>
      <c r="D37" s="508">
        <v>957</v>
      </c>
      <c r="E37" s="508">
        <v>956</v>
      </c>
      <c r="F37" s="508">
        <v>1108</v>
      </c>
      <c r="G37" s="508">
        <v>991</v>
      </c>
    </row>
    <row r="38" spans="1:237" ht="15" customHeight="1">
      <c r="A38" s="803"/>
      <c r="B38" s="518"/>
      <c r="C38" s="520">
        <f>C37/B37*100</f>
        <v>101.7875920084122</v>
      </c>
      <c r="D38" s="520">
        <f>D37/B37*100</f>
        <v>100.63091482649841</v>
      </c>
      <c r="E38" s="520">
        <f>E37/B37*100</f>
        <v>100.52576235541535</v>
      </c>
      <c r="F38" s="508"/>
      <c r="G38" s="521">
        <f>G37/F37*100</f>
        <v>89.440433212996396</v>
      </c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68"/>
      <c r="DB38" s="168"/>
      <c r="DC38" s="168"/>
      <c r="DD38" s="168"/>
      <c r="DE38" s="168"/>
      <c r="DF38" s="168"/>
      <c r="DG38" s="168"/>
      <c r="DH38" s="168"/>
      <c r="DI38" s="168"/>
      <c r="DJ38" s="168"/>
      <c r="DK38" s="168"/>
      <c r="DL38" s="168"/>
      <c r="DM38" s="168"/>
      <c r="DN38" s="168"/>
      <c r="DO38" s="168"/>
      <c r="DP38" s="168"/>
      <c r="DQ38" s="168"/>
      <c r="DR38" s="168"/>
      <c r="DS38" s="168"/>
      <c r="DT38" s="168"/>
      <c r="DU38" s="168"/>
      <c r="DV38" s="168"/>
      <c r="DW38" s="168"/>
      <c r="DX38" s="168"/>
      <c r="DY38" s="168"/>
      <c r="DZ38" s="168"/>
      <c r="EA38" s="168"/>
      <c r="EB38" s="168"/>
      <c r="EC38" s="168"/>
      <c r="ED38" s="168"/>
      <c r="EE38" s="168"/>
      <c r="EF38" s="168"/>
      <c r="EG38" s="168"/>
      <c r="EH38" s="168"/>
      <c r="EI38" s="168"/>
      <c r="EJ38" s="168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</row>
    <row r="39" spans="1:237" ht="15" customHeight="1" thickBot="1">
      <c r="A39" s="805" t="s">
        <v>73</v>
      </c>
      <c r="B39" s="518">
        <v>1059</v>
      </c>
      <c r="C39" s="508">
        <v>990</v>
      </c>
      <c r="D39" s="508">
        <v>977</v>
      </c>
      <c r="E39" s="508">
        <v>1005</v>
      </c>
      <c r="F39" s="508">
        <v>975</v>
      </c>
      <c r="G39" s="508">
        <v>962</v>
      </c>
    </row>
    <row r="40" spans="1:237" ht="15" customHeight="1" thickBot="1">
      <c r="A40" s="805"/>
      <c r="B40" s="522"/>
      <c r="C40" s="523">
        <f>C39/B39*100</f>
        <v>93.48441926345609</v>
      </c>
      <c r="D40" s="523">
        <f>D39/B39*100</f>
        <v>92.256846081208693</v>
      </c>
      <c r="E40" s="523">
        <f>E39/B39*100</f>
        <v>94.900849858356935</v>
      </c>
      <c r="F40" s="524"/>
      <c r="G40" s="525">
        <f>G39/F39*100</f>
        <v>98.666666666666671</v>
      </c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BZ40" s="168"/>
      <c r="CA40" s="168"/>
      <c r="CB40" s="168"/>
      <c r="CC40" s="168"/>
      <c r="CD40" s="168"/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168"/>
      <c r="CT40" s="168"/>
      <c r="CU40" s="168"/>
      <c r="CV40" s="168"/>
      <c r="CW40" s="168"/>
      <c r="CX40" s="168"/>
      <c r="CY40" s="168"/>
      <c r="CZ40" s="168"/>
      <c r="DA40" s="168"/>
      <c r="DB40" s="168"/>
      <c r="DC40" s="168"/>
      <c r="DD40" s="168"/>
      <c r="DE40" s="168"/>
      <c r="DF40" s="168"/>
      <c r="DG40" s="168"/>
      <c r="DH40" s="168"/>
      <c r="DI40" s="168"/>
      <c r="DJ40" s="168"/>
      <c r="DK40" s="168"/>
      <c r="DL40" s="168"/>
      <c r="DM40" s="168"/>
      <c r="DN40" s="168"/>
      <c r="DO40" s="168"/>
      <c r="DP40" s="168"/>
      <c r="DQ40" s="168"/>
      <c r="DR40" s="168"/>
      <c r="DS40" s="168"/>
      <c r="DT40" s="168"/>
      <c r="DU40" s="168"/>
      <c r="DV40" s="168"/>
      <c r="DW40" s="168"/>
      <c r="DX40" s="168"/>
      <c r="DY40" s="168"/>
      <c r="DZ40" s="168"/>
      <c r="EA40" s="168"/>
      <c r="EB40" s="168"/>
      <c r="EC40" s="168"/>
      <c r="ED40" s="168"/>
      <c r="EE40" s="168"/>
      <c r="EF40" s="168"/>
      <c r="EG40" s="168"/>
      <c r="EH40" s="168"/>
      <c r="EI40" s="168"/>
      <c r="EJ40" s="168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</row>
    <row r="41" spans="1:237">
      <c r="A41" s="804"/>
      <c r="B41" s="804"/>
      <c r="C41" s="804"/>
      <c r="D41" s="804"/>
      <c r="E41" s="804"/>
      <c r="F41" s="804"/>
      <c r="G41" s="804"/>
    </row>
    <row r="42" spans="1:237">
      <c r="A42" s="4"/>
    </row>
  </sheetData>
  <mergeCells count="21">
    <mergeCell ref="A41:G41"/>
    <mergeCell ref="A37:A38"/>
    <mergeCell ref="A39:A40"/>
    <mergeCell ref="A33:A34"/>
    <mergeCell ref="A35:A36"/>
    <mergeCell ref="A29:A30"/>
    <mergeCell ref="A31:A32"/>
    <mergeCell ref="A25:A26"/>
    <mergeCell ref="A27:A28"/>
    <mergeCell ref="A21:A22"/>
    <mergeCell ref="A23:A24"/>
    <mergeCell ref="A19:A20"/>
    <mergeCell ref="A13:A14"/>
    <mergeCell ref="A15:A16"/>
    <mergeCell ref="A9:A10"/>
    <mergeCell ref="A11:A12"/>
    <mergeCell ref="B3:E3"/>
    <mergeCell ref="F3:G3"/>
    <mergeCell ref="A4:A5"/>
    <mergeCell ref="A7:A8"/>
    <mergeCell ref="A17:A18"/>
  </mergeCells>
  <phoneticPr fontId="6"/>
  <pageMargins left="0.78749999999999998" right="0.78749999999999998" top="0.86597222222222203" bottom="0.55138888888888904" header="0.511811023622047" footer="0.511811023622047"/>
  <pageSetup paperSize="9" scale="91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  <pageSetUpPr fitToPage="1"/>
  </sheetPr>
  <dimension ref="A1:AMJ42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7" width="12.5" style="137"/>
    <col min="8" max="8" width="7.625" style="508" customWidth="1"/>
    <col min="9" max="263" width="12.5" style="137"/>
    <col min="264" max="264" width="7.625" style="137" customWidth="1"/>
    <col min="265" max="519" width="12.5" style="137"/>
    <col min="520" max="520" width="7.625" style="137" customWidth="1"/>
    <col min="521" max="775" width="12.5" style="137"/>
    <col min="776" max="776" width="7.625" style="137" customWidth="1"/>
    <col min="777" max="1024" width="12.5" style="137"/>
    <col min="1025" max="16384" width="12.5" style="1"/>
  </cols>
  <sheetData>
    <row r="1" spans="1:238" ht="17.25" customHeight="1">
      <c r="A1" s="2" t="s">
        <v>584</v>
      </c>
    </row>
    <row r="2" spans="1:238" ht="18" customHeight="1" thickBot="1">
      <c r="A2" s="4"/>
      <c r="B2" s="4"/>
      <c r="C2" s="4"/>
      <c r="D2" s="4"/>
      <c r="E2" s="4"/>
      <c r="F2" s="308" t="s">
        <v>261</v>
      </c>
      <c r="G2" s="154" t="s">
        <v>496</v>
      </c>
    </row>
    <row r="3" spans="1:238" ht="12.75" customHeight="1">
      <c r="A3" s="136"/>
      <c r="B3" s="706" t="s">
        <v>324</v>
      </c>
      <c r="C3" s="706"/>
      <c r="D3" s="706"/>
      <c r="E3" s="706"/>
      <c r="F3" s="692" t="s">
        <v>326</v>
      </c>
      <c r="G3" s="692"/>
    </row>
    <row r="4" spans="1:238" ht="12.75" customHeight="1">
      <c r="A4" s="803" t="s">
        <v>54</v>
      </c>
      <c r="B4" s="184"/>
      <c r="C4" s="509" t="s">
        <v>320</v>
      </c>
      <c r="D4" s="19" t="s">
        <v>321</v>
      </c>
      <c r="E4" s="509" t="s">
        <v>322</v>
      </c>
      <c r="F4" s="509"/>
      <c r="G4" s="332" t="s">
        <v>259</v>
      </c>
    </row>
    <row r="5" spans="1:238" ht="12.75" customHeight="1">
      <c r="A5" s="803"/>
      <c r="B5" s="184" t="s">
        <v>13</v>
      </c>
      <c r="C5" s="187" t="s">
        <v>259</v>
      </c>
      <c r="D5" s="19" t="s">
        <v>259</v>
      </c>
      <c r="E5" s="187" t="s">
        <v>259</v>
      </c>
      <c r="F5" s="187" t="s">
        <v>262</v>
      </c>
      <c r="G5" s="19"/>
    </row>
    <row r="6" spans="1:238" ht="12.75" customHeight="1">
      <c r="A6" s="13"/>
      <c r="B6" s="39"/>
      <c r="C6" s="17" t="s">
        <v>323</v>
      </c>
      <c r="D6" s="18" t="s">
        <v>323</v>
      </c>
      <c r="E6" s="17" t="s">
        <v>323</v>
      </c>
      <c r="F6" s="17"/>
      <c r="G6" s="510" t="s">
        <v>323</v>
      </c>
    </row>
    <row r="7" spans="1:238" ht="15" customHeight="1">
      <c r="A7" s="762" t="s">
        <v>59</v>
      </c>
      <c r="B7" s="511">
        <f>SUM(B9:B40)</f>
        <v>14723</v>
      </c>
      <c r="C7" s="512">
        <f>C9+C11+C13+C15+C17+C19+C21+C23+C25+C27+C29+C31+C33+C35+C37+C39</f>
        <v>6</v>
      </c>
      <c r="D7" s="512">
        <f>D9+D11+D13+D15+D17+D19+D21+D23+D25+D27+D29+D31+D33+D35+D37+D39</f>
        <v>21</v>
      </c>
      <c r="E7" s="512">
        <f>E9+E11+E13+E15+E17+E19+E21+E23+E25+E27+E29+E31+E33+E35+E37+E39</f>
        <v>36</v>
      </c>
      <c r="F7" s="513">
        <f>SUM(F9:F40)</f>
        <v>15028</v>
      </c>
      <c r="G7" s="512">
        <f>G9+G11+G13+G15+G17+G19+G21+G23+G25+G27+G29+G31+G33+G35+G37+G39</f>
        <v>4387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</row>
    <row r="8" spans="1:238" ht="15" customHeight="1">
      <c r="A8" s="762"/>
      <c r="B8" s="514"/>
      <c r="C8" s="515">
        <f>C7/B7*100</f>
        <v>4.0752564015485972E-2</v>
      </c>
      <c r="D8" s="515">
        <f>D7/B7*100</f>
        <v>0.14263397405420089</v>
      </c>
      <c r="E8" s="515">
        <f>E7/B7*100</f>
        <v>0.24451538409291587</v>
      </c>
      <c r="F8" s="512"/>
      <c r="G8" s="516">
        <f>G7/F7*100</f>
        <v>29.192174607399522</v>
      </c>
      <c r="I8" s="517"/>
      <c r="J8" s="517"/>
      <c r="K8" s="517"/>
      <c r="L8" s="517"/>
      <c r="M8" s="517"/>
      <c r="N8" s="517"/>
      <c r="O8" s="517"/>
      <c r="P8" s="517"/>
      <c r="Q8" s="517"/>
      <c r="R8" s="517"/>
      <c r="S8" s="517"/>
      <c r="T8" s="517"/>
      <c r="U8" s="517"/>
      <c r="V8" s="517"/>
      <c r="W8" s="517"/>
      <c r="X8" s="517"/>
      <c r="Y8" s="517"/>
      <c r="Z8" s="517"/>
      <c r="AA8" s="517"/>
      <c r="AB8" s="517"/>
      <c r="AC8" s="517"/>
      <c r="AD8" s="517"/>
      <c r="AE8" s="517"/>
      <c r="AF8" s="517"/>
      <c r="AG8" s="517"/>
      <c r="AH8" s="517"/>
      <c r="AI8" s="517"/>
      <c r="AJ8" s="517"/>
      <c r="AK8" s="517"/>
      <c r="AL8" s="517"/>
      <c r="AM8" s="517"/>
      <c r="AN8" s="517"/>
      <c r="AO8" s="517"/>
      <c r="AP8" s="517"/>
      <c r="AQ8" s="517"/>
      <c r="AR8" s="517"/>
      <c r="AS8" s="517"/>
      <c r="AT8" s="517"/>
      <c r="AU8" s="517"/>
      <c r="AV8" s="517"/>
      <c r="AW8" s="517"/>
      <c r="AX8" s="517"/>
      <c r="AY8" s="517"/>
      <c r="AZ8" s="517"/>
      <c r="BA8" s="517"/>
      <c r="BB8" s="517"/>
      <c r="BC8" s="517"/>
      <c r="BD8" s="517"/>
      <c r="BE8" s="517"/>
      <c r="BF8" s="517"/>
      <c r="BG8" s="517"/>
      <c r="BH8" s="517"/>
      <c r="BI8" s="517"/>
      <c r="BJ8" s="517"/>
      <c r="BK8" s="517"/>
      <c r="BL8" s="517"/>
      <c r="BM8" s="517"/>
      <c r="BN8" s="517"/>
      <c r="BO8" s="517"/>
      <c r="BP8" s="517"/>
      <c r="BQ8" s="517"/>
      <c r="BR8" s="517"/>
      <c r="BS8" s="517"/>
      <c r="BT8" s="517"/>
      <c r="BU8" s="517"/>
      <c r="BV8" s="517"/>
      <c r="BW8" s="517"/>
      <c r="BX8" s="517"/>
      <c r="BY8" s="517"/>
      <c r="BZ8" s="517"/>
      <c r="CA8" s="517"/>
      <c r="CB8" s="517"/>
      <c r="CC8" s="517"/>
      <c r="CD8" s="517"/>
      <c r="CE8" s="517"/>
      <c r="CF8" s="517"/>
      <c r="CG8" s="517"/>
      <c r="CH8" s="517"/>
      <c r="CI8" s="517"/>
      <c r="CJ8" s="517"/>
      <c r="CK8" s="517"/>
      <c r="CL8" s="517"/>
      <c r="CM8" s="517"/>
      <c r="CN8" s="517"/>
      <c r="CO8" s="517"/>
      <c r="CP8" s="517"/>
      <c r="CQ8" s="517"/>
      <c r="CR8" s="517"/>
      <c r="CS8" s="517"/>
      <c r="CT8" s="517"/>
      <c r="CU8" s="517"/>
      <c r="CV8" s="517"/>
      <c r="CW8" s="517"/>
      <c r="CX8" s="517"/>
      <c r="CY8" s="517"/>
      <c r="CZ8" s="517"/>
      <c r="DA8" s="517"/>
      <c r="DB8" s="517"/>
      <c r="DC8" s="517"/>
      <c r="DD8" s="517"/>
      <c r="DE8" s="517"/>
      <c r="DF8" s="517"/>
      <c r="DG8" s="517"/>
      <c r="DH8" s="517"/>
      <c r="DI8" s="517"/>
      <c r="DJ8" s="517"/>
      <c r="DK8" s="517"/>
      <c r="DL8" s="517"/>
      <c r="DM8" s="517"/>
      <c r="DN8" s="517"/>
      <c r="DO8" s="517"/>
      <c r="DP8" s="517"/>
      <c r="DQ8" s="517"/>
      <c r="DR8" s="517"/>
      <c r="DS8" s="517"/>
      <c r="DT8" s="517"/>
      <c r="DU8" s="517"/>
      <c r="DV8" s="517"/>
      <c r="DW8" s="517"/>
      <c r="DX8" s="517"/>
      <c r="DY8" s="517"/>
      <c r="DZ8" s="517"/>
      <c r="EA8" s="517"/>
      <c r="EB8" s="517"/>
      <c r="EC8" s="517"/>
      <c r="ED8" s="517"/>
      <c r="EE8" s="517"/>
      <c r="EF8" s="517"/>
      <c r="EG8" s="517"/>
      <c r="EH8" s="517"/>
      <c r="EI8" s="517"/>
      <c r="EJ8" s="517"/>
      <c r="EK8" s="517"/>
      <c r="EL8" s="517"/>
      <c r="EM8" s="517"/>
      <c r="EN8" s="517"/>
      <c r="EO8" s="517"/>
      <c r="EP8" s="517"/>
      <c r="EQ8" s="517"/>
      <c r="ER8" s="517"/>
      <c r="ES8" s="517"/>
      <c r="ET8" s="517"/>
      <c r="EU8" s="517"/>
      <c r="EV8" s="517"/>
      <c r="EW8" s="517"/>
      <c r="EX8" s="517"/>
      <c r="EY8" s="517"/>
      <c r="EZ8" s="517"/>
      <c r="FA8" s="517"/>
      <c r="FB8" s="517"/>
      <c r="FC8" s="517"/>
      <c r="FD8" s="517"/>
      <c r="FE8" s="517"/>
      <c r="FF8" s="517"/>
      <c r="FG8" s="517"/>
      <c r="FH8" s="517"/>
      <c r="FI8" s="517"/>
      <c r="FJ8" s="517"/>
      <c r="FK8" s="517"/>
      <c r="FL8" s="517"/>
      <c r="FM8" s="517"/>
      <c r="FN8" s="517"/>
      <c r="FO8" s="517"/>
      <c r="FP8" s="517"/>
      <c r="FQ8" s="517"/>
      <c r="FR8" s="517"/>
      <c r="FS8" s="517"/>
      <c r="FT8" s="517"/>
      <c r="FU8" s="517"/>
      <c r="FV8" s="517"/>
      <c r="FW8" s="517"/>
      <c r="FX8" s="517"/>
      <c r="FY8" s="517"/>
      <c r="FZ8" s="517"/>
      <c r="GA8" s="517"/>
      <c r="GB8" s="517"/>
      <c r="GC8" s="517"/>
      <c r="GD8" s="517"/>
      <c r="GE8" s="517"/>
      <c r="GF8" s="517"/>
      <c r="GG8" s="517"/>
      <c r="GH8" s="517"/>
      <c r="GI8" s="517"/>
      <c r="GJ8" s="517"/>
      <c r="GK8" s="517"/>
      <c r="GL8" s="517"/>
      <c r="GM8" s="517"/>
      <c r="GN8" s="517"/>
      <c r="GO8" s="517"/>
      <c r="GP8" s="517"/>
      <c r="GQ8" s="517"/>
      <c r="GR8" s="517"/>
      <c r="GS8" s="517"/>
      <c r="GT8" s="517"/>
      <c r="GU8" s="517"/>
      <c r="GV8" s="517"/>
      <c r="GW8" s="517"/>
      <c r="GX8" s="517"/>
      <c r="GY8" s="517"/>
      <c r="GZ8" s="517"/>
      <c r="HA8" s="517"/>
      <c r="HB8" s="517"/>
      <c r="HC8" s="517"/>
      <c r="HD8" s="517"/>
      <c r="HE8" s="517"/>
      <c r="HF8" s="517"/>
      <c r="HG8" s="517"/>
      <c r="HH8" s="517"/>
      <c r="HI8" s="517"/>
      <c r="HJ8" s="517"/>
      <c r="HK8" s="517"/>
      <c r="HL8" s="517"/>
      <c r="HM8" s="517"/>
      <c r="HN8" s="517"/>
      <c r="HO8" s="517"/>
      <c r="HP8" s="517"/>
      <c r="HQ8" s="517"/>
      <c r="HR8" s="517"/>
      <c r="HS8" s="517"/>
      <c r="HT8" s="517"/>
      <c r="HU8" s="517"/>
      <c r="HV8" s="517"/>
      <c r="HW8" s="517"/>
      <c r="HX8" s="517"/>
      <c r="HY8" s="517"/>
      <c r="HZ8" s="517"/>
      <c r="IA8" s="517"/>
      <c r="IB8" s="517"/>
      <c r="IC8" s="517"/>
      <c r="ID8" s="517"/>
    </row>
    <row r="9" spans="1:238" ht="15" customHeight="1">
      <c r="A9" s="803" t="s">
        <v>61</v>
      </c>
      <c r="B9" s="518">
        <v>931</v>
      </c>
      <c r="C9" s="519">
        <v>0</v>
      </c>
      <c r="D9" s="519">
        <v>0</v>
      </c>
      <c r="E9" s="508">
        <v>1</v>
      </c>
      <c r="F9" s="508">
        <v>904</v>
      </c>
      <c r="G9" s="508">
        <v>284</v>
      </c>
    </row>
    <row r="10" spans="1:238" ht="15" customHeight="1">
      <c r="A10" s="803"/>
      <c r="B10" s="518"/>
      <c r="C10" s="520">
        <f>C9/B9*100</f>
        <v>0</v>
      </c>
      <c r="D10" s="520">
        <f>D9/B9*100</f>
        <v>0</v>
      </c>
      <c r="E10" s="520">
        <f>E9/B9*100</f>
        <v>0.10741138560687433</v>
      </c>
      <c r="F10" s="508"/>
      <c r="G10" s="521">
        <f>G9/F9*100</f>
        <v>31.415929203539822</v>
      </c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  <c r="ID10" s="168"/>
    </row>
    <row r="11" spans="1:238" ht="15" customHeight="1">
      <c r="A11" s="803" t="s">
        <v>1</v>
      </c>
      <c r="B11" s="518">
        <v>614</v>
      </c>
      <c r="C11" s="519">
        <v>0</v>
      </c>
      <c r="D11" s="519">
        <v>0</v>
      </c>
      <c r="E11" s="519">
        <v>0</v>
      </c>
      <c r="F11" s="508">
        <v>628</v>
      </c>
      <c r="G11" s="508">
        <v>214</v>
      </c>
    </row>
    <row r="12" spans="1:238" ht="15" customHeight="1">
      <c r="A12" s="803"/>
      <c r="B12" s="518"/>
      <c r="C12" s="520">
        <f>C11/B11*100</f>
        <v>0</v>
      </c>
      <c r="D12" s="520">
        <f>D11/B11*100</f>
        <v>0</v>
      </c>
      <c r="E12" s="520">
        <f>E11/B11*100</f>
        <v>0</v>
      </c>
      <c r="F12" s="508"/>
      <c r="G12" s="521">
        <f>G11/F11*100</f>
        <v>34.076433121019107</v>
      </c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68"/>
      <c r="CY12" s="168"/>
      <c r="CZ12" s="168"/>
      <c r="DA12" s="168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68"/>
      <c r="DY12" s="168"/>
      <c r="DZ12" s="168"/>
      <c r="EA12" s="168"/>
      <c r="EB12" s="168"/>
      <c r="EC12" s="168"/>
      <c r="ED12" s="168"/>
      <c r="EE12" s="168"/>
      <c r="EF12" s="168"/>
      <c r="EG12" s="168"/>
      <c r="EH12" s="168"/>
      <c r="EI12" s="168"/>
      <c r="EJ12" s="168"/>
      <c r="EK12" s="168"/>
      <c r="EL12" s="168"/>
      <c r="EM12" s="168"/>
      <c r="EN12" s="168"/>
      <c r="EO12" s="168"/>
      <c r="EP12" s="168"/>
      <c r="EQ12" s="168"/>
      <c r="ER12" s="168"/>
      <c r="ES12" s="168"/>
      <c r="ET12" s="168"/>
      <c r="EU12" s="168"/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GW12" s="168"/>
      <c r="GX12" s="168"/>
      <c r="GY12" s="168"/>
      <c r="GZ12" s="168"/>
      <c r="HA12" s="168"/>
      <c r="HB12" s="168"/>
      <c r="HC12" s="168"/>
      <c r="HD12" s="168"/>
      <c r="HE12" s="168"/>
      <c r="HF12" s="168"/>
      <c r="HG12" s="168"/>
      <c r="HH12" s="168"/>
      <c r="HI12" s="168"/>
      <c r="HJ12" s="168"/>
      <c r="HK12" s="168"/>
      <c r="HL12" s="168"/>
      <c r="HM12" s="168"/>
      <c r="HN12" s="168"/>
      <c r="HO12" s="168"/>
      <c r="HP12" s="168"/>
      <c r="HQ12" s="168"/>
      <c r="HR12" s="168"/>
      <c r="HS12" s="168"/>
      <c r="HT12" s="168"/>
      <c r="HU12" s="168"/>
      <c r="HV12" s="168"/>
      <c r="HW12" s="168"/>
      <c r="HX12" s="168"/>
      <c r="HY12" s="168"/>
      <c r="HZ12" s="168"/>
      <c r="IA12" s="168"/>
      <c r="IB12" s="168"/>
      <c r="IC12" s="168"/>
      <c r="ID12" s="168"/>
    </row>
    <row r="13" spans="1:238" ht="15" customHeight="1">
      <c r="A13" s="803" t="s">
        <v>2</v>
      </c>
      <c r="B13" s="518">
        <v>993</v>
      </c>
      <c r="C13" s="519">
        <v>0</v>
      </c>
      <c r="D13" s="519">
        <v>0</v>
      </c>
      <c r="E13" s="508">
        <v>1</v>
      </c>
      <c r="F13" s="508">
        <v>987</v>
      </c>
      <c r="G13" s="508">
        <v>327</v>
      </c>
    </row>
    <row r="14" spans="1:238" ht="15" customHeight="1">
      <c r="A14" s="803"/>
      <c r="B14" s="518"/>
      <c r="C14" s="520">
        <f>C13/B13*100</f>
        <v>0</v>
      </c>
      <c r="D14" s="520">
        <f>D13/B13*100</f>
        <v>0</v>
      </c>
      <c r="E14" s="520">
        <f>E13/B13*100</f>
        <v>0.10070493454179255</v>
      </c>
      <c r="F14" s="508"/>
      <c r="G14" s="521">
        <f>G13/F13*100</f>
        <v>33.130699088145896</v>
      </c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168"/>
      <c r="EI14" s="168"/>
      <c r="EJ14" s="168"/>
      <c r="EK14" s="168"/>
      <c r="EL14" s="168"/>
      <c r="EM14" s="168"/>
      <c r="EN14" s="168"/>
      <c r="EO14" s="168"/>
      <c r="EP14" s="168"/>
      <c r="EQ14" s="168"/>
      <c r="ER14" s="168"/>
      <c r="ES14" s="168"/>
      <c r="ET14" s="168"/>
      <c r="EU14" s="168"/>
      <c r="EV14" s="168"/>
      <c r="EW14" s="168"/>
      <c r="EX14" s="168"/>
      <c r="EY14" s="168"/>
      <c r="EZ14" s="168"/>
      <c r="FA14" s="168"/>
      <c r="FB14" s="168"/>
      <c r="FC14" s="168"/>
      <c r="FD14" s="168"/>
      <c r="FE14" s="168"/>
      <c r="FF14" s="168"/>
      <c r="FG14" s="168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GW14" s="168"/>
      <c r="GX14" s="168"/>
      <c r="GY14" s="168"/>
      <c r="GZ14" s="168"/>
      <c r="HA14" s="168"/>
      <c r="HB14" s="168"/>
      <c r="HC14" s="168"/>
      <c r="HD14" s="168"/>
      <c r="HE14" s="168"/>
      <c r="HF14" s="168"/>
      <c r="HG14" s="168"/>
      <c r="HH14" s="168"/>
      <c r="HI14" s="168"/>
      <c r="HJ14" s="168"/>
      <c r="HK14" s="168"/>
      <c r="HL14" s="168"/>
      <c r="HM14" s="168"/>
      <c r="HN14" s="168"/>
      <c r="HO14" s="168"/>
      <c r="HP14" s="168"/>
      <c r="HQ14" s="168"/>
      <c r="HR14" s="168"/>
      <c r="HS14" s="168"/>
      <c r="HT14" s="168"/>
      <c r="HU14" s="168"/>
      <c r="HV14" s="168"/>
      <c r="HW14" s="168"/>
      <c r="HX14" s="168"/>
      <c r="HY14" s="168"/>
      <c r="HZ14" s="168"/>
      <c r="IA14" s="168"/>
      <c r="IB14" s="168"/>
      <c r="IC14" s="168"/>
      <c r="ID14" s="168"/>
    </row>
    <row r="15" spans="1:238" ht="15" customHeight="1">
      <c r="A15" s="803" t="s">
        <v>3</v>
      </c>
      <c r="B15" s="518">
        <v>978</v>
      </c>
      <c r="C15" s="508">
        <v>1</v>
      </c>
      <c r="D15" s="508">
        <v>1</v>
      </c>
      <c r="E15" s="519">
        <v>0</v>
      </c>
      <c r="F15" s="508">
        <v>958</v>
      </c>
      <c r="G15" s="508">
        <v>226</v>
      </c>
    </row>
    <row r="16" spans="1:238" ht="15" customHeight="1">
      <c r="A16" s="803"/>
      <c r="B16" s="518"/>
      <c r="C16" s="520">
        <f>C15/B15*100</f>
        <v>0.10224948875255625</v>
      </c>
      <c r="D16" s="520">
        <f>D15/B15*100</f>
        <v>0.10224948875255625</v>
      </c>
      <c r="E16" s="520">
        <f>E15/B15*100</f>
        <v>0</v>
      </c>
      <c r="F16" s="508"/>
      <c r="G16" s="521">
        <f>G15/F15*100</f>
        <v>23.590814196242171</v>
      </c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168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8"/>
      <c r="EU16" s="168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8"/>
      <c r="FH16" s="168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8"/>
      <c r="FU16" s="168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8"/>
      <c r="GH16" s="168"/>
      <c r="GI16" s="168"/>
      <c r="GJ16" s="168"/>
      <c r="GK16" s="168"/>
      <c r="GL16" s="168"/>
      <c r="GM16" s="168"/>
      <c r="GN16" s="168"/>
      <c r="GO16" s="168"/>
      <c r="GP16" s="168"/>
      <c r="GQ16" s="168"/>
      <c r="GR16" s="168"/>
      <c r="GS16" s="168"/>
      <c r="GT16" s="168"/>
      <c r="GU16" s="168"/>
      <c r="GV16" s="168"/>
      <c r="GW16" s="168"/>
      <c r="GX16" s="168"/>
      <c r="GY16" s="168"/>
      <c r="GZ16" s="168"/>
      <c r="HA16" s="168"/>
      <c r="HB16" s="168"/>
      <c r="HC16" s="168"/>
      <c r="HD16" s="168"/>
      <c r="HE16" s="168"/>
      <c r="HF16" s="168"/>
      <c r="HG16" s="168"/>
      <c r="HH16" s="168"/>
      <c r="HI16" s="168"/>
      <c r="HJ16" s="168"/>
      <c r="HK16" s="168"/>
      <c r="HL16" s="168"/>
      <c r="HM16" s="168"/>
      <c r="HN16" s="168"/>
      <c r="HO16" s="168"/>
      <c r="HP16" s="168"/>
      <c r="HQ16" s="168"/>
      <c r="HR16" s="168"/>
      <c r="HS16" s="168"/>
      <c r="HT16" s="168"/>
      <c r="HU16" s="168"/>
      <c r="HV16" s="168"/>
      <c r="HW16" s="168"/>
      <c r="HX16" s="168"/>
      <c r="HY16" s="168"/>
      <c r="HZ16" s="168"/>
      <c r="IA16" s="168"/>
      <c r="IB16" s="168"/>
      <c r="IC16" s="168"/>
      <c r="ID16" s="168"/>
    </row>
    <row r="17" spans="1:238" ht="15" customHeight="1">
      <c r="A17" s="803" t="s">
        <v>67</v>
      </c>
      <c r="B17" s="518">
        <v>939</v>
      </c>
      <c r="C17" s="519">
        <v>0</v>
      </c>
      <c r="D17" s="519">
        <v>0</v>
      </c>
      <c r="E17" s="508">
        <v>1</v>
      </c>
      <c r="F17" s="508">
        <v>856</v>
      </c>
      <c r="G17" s="508">
        <v>212</v>
      </c>
    </row>
    <row r="18" spans="1:238" ht="15" customHeight="1">
      <c r="A18" s="803"/>
      <c r="B18" s="518"/>
      <c r="C18" s="520">
        <f>C17/B17*100</f>
        <v>0</v>
      </c>
      <c r="D18" s="520">
        <f>D17/B17*100</f>
        <v>0</v>
      </c>
      <c r="E18" s="520">
        <f>E17/B17*100</f>
        <v>0.10649627263045794</v>
      </c>
      <c r="F18" s="508"/>
      <c r="G18" s="521">
        <f>G17/F17*100</f>
        <v>24.766355140186917</v>
      </c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68"/>
      <c r="CC18" s="168"/>
      <c r="CD18" s="168"/>
      <c r="CE18" s="168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8"/>
      <c r="DC18" s="168"/>
      <c r="DD18" s="168"/>
      <c r="DE18" s="168"/>
      <c r="DF18" s="168"/>
      <c r="DG18" s="168"/>
      <c r="DH18" s="168"/>
      <c r="DI18" s="168"/>
      <c r="DJ18" s="168"/>
      <c r="DK18" s="168"/>
      <c r="DL18" s="168"/>
      <c r="DM18" s="168"/>
      <c r="DN18" s="168"/>
      <c r="DO18" s="168"/>
      <c r="DP18" s="168"/>
      <c r="DQ18" s="168"/>
      <c r="DR18" s="168"/>
      <c r="DS18" s="168"/>
      <c r="DT18" s="168"/>
      <c r="DU18" s="168"/>
      <c r="DV18" s="168"/>
      <c r="DW18" s="168"/>
      <c r="DX18" s="168"/>
      <c r="DY18" s="168"/>
      <c r="DZ18" s="168"/>
      <c r="EA18" s="168"/>
      <c r="EB18" s="168"/>
      <c r="EC18" s="168"/>
      <c r="ED18" s="168"/>
      <c r="EE18" s="168"/>
      <c r="EF18" s="168"/>
      <c r="EG18" s="168"/>
      <c r="EH18" s="168"/>
      <c r="EI18" s="168"/>
      <c r="EJ18" s="168"/>
      <c r="EK18" s="168"/>
      <c r="EL18" s="168"/>
      <c r="EM18" s="168"/>
      <c r="EN18" s="168"/>
      <c r="EO18" s="168"/>
      <c r="EP18" s="168"/>
      <c r="EQ18" s="168"/>
      <c r="ER18" s="168"/>
      <c r="ES18" s="168"/>
      <c r="ET18" s="168"/>
      <c r="EU18" s="168"/>
      <c r="EV18" s="168"/>
      <c r="EW18" s="168"/>
      <c r="EX18" s="168"/>
      <c r="EY18" s="168"/>
      <c r="EZ18" s="168"/>
      <c r="FA18" s="168"/>
      <c r="FB18" s="168"/>
      <c r="FC18" s="168"/>
      <c r="FD18" s="168"/>
      <c r="FE18" s="168"/>
      <c r="FF18" s="168"/>
      <c r="FG18" s="168"/>
      <c r="FH18" s="168"/>
      <c r="FI18" s="168"/>
      <c r="FJ18" s="168"/>
      <c r="FK18" s="168"/>
      <c r="FL18" s="168"/>
      <c r="FM18" s="168"/>
      <c r="FN18" s="168"/>
      <c r="FO18" s="168"/>
      <c r="FP18" s="168"/>
      <c r="FQ18" s="168"/>
      <c r="FR18" s="168"/>
      <c r="FS18" s="168"/>
      <c r="FT18" s="168"/>
      <c r="FU18" s="168"/>
      <c r="FV18" s="168"/>
      <c r="FW18" s="168"/>
      <c r="FX18" s="168"/>
      <c r="FY18" s="168"/>
      <c r="FZ18" s="168"/>
      <c r="GA18" s="168"/>
      <c r="GB18" s="168"/>
      <c r="GC18" s="168"/>
      <c r="GD18" s="168"/>
      <c r="GE18" s="168"/>
      <c r="GF18" s="168"/>
      <c r="GG18" s="168"/>
      <c r="GH18" s="168"/>
      <c r="GI18" s="168"/>
      <c r="GJ18" s="168"/>
      <c r="GK18" s="168"/>
      <c r="GL18" s="168"/>
      <c r="GM18" s="168"/>
      <c r="GN18" s="168"/>
      <c r="GO18" s="168"/>
      <c r="GP18" s="168"/>
      <c r="GQ18" s="168"/>
      <c r="GR18" s="168"/>
      <c r="GS18" s="168"/>
      <c r="GT18" s="168"/>
      <c r="GU18" s="168"/>
      <c r="GV18" s="168"/>
      <c r="GW18" s="168"/>
      <c r="GX18" s="168"/>
      <c r="GY18" s="168"/>
      <c r="GZ18" s="168"/>
      <c r="HA18" s="168"/>
      <c r="HB18" s="168"/>
      <c r="HC18" s="168"/>
      <c r="HD18" s="168"/>
      <c r="HE18" s="168"/>
      <c r="HF18" s="168"/>
      <c r="HG18" s="168"/>
      <c r="HH18" s="168"/>
      <c r="HI18" s="168"/>
      <c r="HJ18" s="168"/>
      <c r="HK18" s="168"/>
      <c r="HL18" s="168"/>
      <c r="HM18" s="168"/>
      <c r="HN18" s="168"/>
      <c r="HO18" s="168"/>
      <c r="HP18" s="168"/>
      <c r="HQ18" s="168"/>
      <c r="HR18" s="168"/>
      <c r="HS18" s="168"/>
      <c r="HT18" s="168"/>
      <c r="HU18" s="168"/>
      <c r="HV18" s="168"/>
      <c r="HW18" s="168"/>
      <c r="HX18" s="168"/>
      <c r="HY18" s="168"/>
      <c r="HZ18" s="168"/>
      <c r="IA18" s="168"/>
      <c r="IB18" s="168"/>
      <c r="IC18" s="168"/>
      <c r="ID18" s="168"/>
    </row>
    <row r="19" spans="1:238" ht="15" customHeight="1">
      <c r="A19" s="803" t="s">
        <v>4</v>
      </c>
      <c r="B19" s="518">
        <v>598</v>
      </c>
      <c r="C19" s="508">
        <v>1</v>
      </c>
      <c r="D19" s="508">
        <v>1</v>
      </c>
      <c r="E19" s="508">
        <v>1</v>
      </c>
      <c r="F19" s="508">
        <v>600</v>
      </c>
      <c r="G19" s="508">
        <v>152</v>
      </c>
    </row>
    <row r="20" spans="1:238" ht="15" customHeight="1">
      <c r="A20" s="803"/>
      <c r="B20" s="518"/>
      <c r="C20" s="520">
        <f>C19/B19*100</f>
        <v>0.16722408026755853</v>
      </c>
      <c r="D20" s="520">
        <f>D19/B19*100</f>
        <v>0.16722408026755853</v>
      </c>
      <c r="E20" s="520">
        <f>E19/B19*100</f>
        <v>0.16722408026755853</v>
      </c>
      <c r="F20" s="508"/>
      <c r="G20" s="521">
        <f>G19/F19*100</f>
        <v>25.333333333333336</v>
      </c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68"/>
      <c r="CW20" s="168"/>
      <c r="CX20" s="168"/>
      <c r="CY20" s="168"/>
      <c r="CZ20" s="168"/>
      <c r="DA20" s="168"/>
      <c r="DB20" s="168"/>
      <c r="DC20" s="168"/>
      <c r="DD20" s="168"/>
      <c r="DE20" s="168"/>
      <c r="DF20" s="168"/>
      <c r="DG20" s="168"/>
      <c r="DH20" s="168"/>
      <c r="DI20" s="168"/>
      <c r="DJ20" s="168"/>
      <c r="DK20" s="168"/>
      <c r="DL20" s="168"/>
      <c r="DM20" s="168"/>
      <c r="DN20" s="168"/>
      <c r="DO20" s="168"/>
      <c r="DP20" s="168"/>
      <c r="DQ20" s="168"/>
      <c r="DR20" s="168"/>
      <c r="DS20" s="168"/>
      <c r="DT20" s="168"/>
      <c r="DU20" s="168"/>
      <c r="DV20" s="168"/>
      <c r="DW20" s="168"/>
      <c r="DX20" s="168"/>
      <c r="DY20" s="168"/>
      <c r="DZ20" s="168"/>
      <c r="EA20" s="168"/>
      <c r="EB20" s="168"/>
      <c r="EC20" s="168"/>
      <c r="ED20" s="168"/>
      <c r="EE20" s="168"/>
      <c r="EF20" s="168"/>
      <c r="EG20" s="168"/>
      <c r="EH20" s="168"/>
      <c r="EI20" s="168"/>
      <c r="EJ20" s="168"/>
      <c r="EK20" s="168"/>
      <c r="EL20" s="168"/>
      <c r="EM20" s="168"/>
      <c r="EN20" s="168"/>
      <c r="EO20" s="168"/>
      <c r="EP20" s="168"/>
      <c r="EQ20" s="168"/>
      <c r="ER20" s="168"/>
      <c r="ES20" s="168"/>
      <c r="ET20" s="168"/>
      <c r="EU20" s="168"/>
      <c r="EV20" s="168"/>
      <c r="EW20" s="168"/>
      <c r="EX20" s="168"/>
      <c r="EY20" s="168"/>
      <c r="EZ20" s="168"/>
      <c r="FA20" s="168"/>
      <c r="FB20" s="168"/>
      <c r="FC20" s="168"/>
      <c r="FD20" s="168"/>
      <c r="FE20" s="168"/>
      <c r="FF20" s="168"/>
      <c r="FG20" s="168"/>
      <c r="FH20" s="168"/>
      <c r="FI20" s="168"/>
      <c r="FJ20" s="168"/>
      <c r="FK20" s="168"/>
      <c r="FL20" s="168"/>
      <c r="FM20" s="168"/>
      <c r="FN20" s="168"/>
      <c r="FO20" s="168"/>
      <c r="FP20" s="168"/>
      <c r="FQ20" s="168"/>
      <c r="FR20" s="168"/>
      <c r="FS20" s="168"/>
      <c r="FT20" s="168"/>
      <c r="FU20" s="168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8"/>
      <c r="GH20" s="168"/>
      <c r="GI20" s="168"/>
      <c r="GJ20" s="168"/>
      <c r="GK20" s="168"/>
      <c r="GL20" s="168"/>
      <c r="GM20" s="168"/>
      <c r="GN20" s="168"/>
      <c r="GO20" s="168"/>
      <c r="GP20" s="168"/>
      <c r="GQ20" s="168"/>
      <c r="GR20" s="168"/>
      <c r="GS20" s="168"/>
      <c r="GT20" s="168"/>
      <c r="GU20" s="168"/>
      <c r="GV20" s="168"/>
      <c r="GW20" s="168"/>
      <c r="GX20" s="168"/>
      <c r="GY20" s="168"/>
      <c r="GZ20" s="168"/>
      <c r="HA20" s="168"/>
      <c r="HB20" s="168"/>
      <c r="HC20" s="168"/>
      <c r="HD20" s="168"/>
      <c r="HE20" s="168"/>
      <c r="HF20" s="168"/>
      <c r="HG20" s="168"/>
      <c r="HH20" s="168"/>
      <c r="HI20" s="168"/>
      <c r="HJ20" s="168"/>
      <c r="HK20" s="168"/>
      <c r="HL20" s="168"/>
      <c r="HM20" s="168"/>
      <c r="HN20" s="168"/>
      <c r="HO20" s="168"/>
      <c r="HP20" s="168"/>
      <c r="HQ20" s="168"/>
      <c r="HR20" s="168"/>
      <c r="HS20" s="168"/>
      <c r="HT20" s="168"/>
      <c r="HU20" s="168"/>
      <c r="HV20" s="168"/>
      <c r="HW20" s="168"/>
      <c r="HX20" s="168"/>
      <c r="HY20" s="168"/>
      <c r="HZ20" s="168"/>
      <c r="IA20" s="168"/>
      <c r="IB20" s="168"/>
      <c r="IC20" s="168"/>
      <c r="ID20" s="168"/>
    </row>
    <row r="21" spans="1:238" ht="15" customHeight="1">
      <c r="A21" s="803" t="s">
        <v>62</v>
      </c>
      <c r="B21" s="518">
        <v>685</v>
      </c>
      <c r="C21" s="519">
        <v>0</v>
      </c>
      <c r="D21" s="508">
        <v>1</v>
      </c>
      <c r="E21" s="508">
        <v>2</v>
      </c>
      <c r="F21" s="508">
        <v>742</v>
      </c>
      <c r="G21" s="508">
        <v>170</v>
      </c>
    </row>
    <row r="22" spans="1:238" ht="15" customHeight="1">
      <c r="A22" s="803"/>
      <c r="B22" s="518"/>
      <c r="C22" s="520">
        <f>C21/B21*100</f>
        <v>0</v>
      </c>
      <c r="D22" s="520">
        <f>D21/B21*100</f>
        <v>0.145985401459854</v>
      </c>
      <c r="E22" s="520">
        <f>E21/B21*100</f>
        <v>0.29197080291970801</v>
      </c>
      <c r="F22" s="508"/>
      <c r="G22" s="521">
        <f>G21/F21*100</f>
        <v>22.911051212938006</v>
      </c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  <c r="CJ22" s="168"/>
      <c r="CK22" s="168"/>
      <c r="CL22" s="168"/>
      <c r="CM22" s="168"/>
      <c r="CN22" s="168"/>
      <c r="CO22" s="168"/>
      <c r="CP22" s="168"/>
      <c r="CQ22" s="168"/>
      <c r="CR22" s="168"/>
      <c r="CS22" s="168"/>
      <c r="CT22" s="168"/>
      <c r="CU22" s="168"/>
      <c r="CV22" s="168"/>
      <c r="CW22" s="168"/>
      <c r="CX22" s="168"/>
      <c r="CY22" s="168"/>
      <c r="CZ22" s="168"/>
      <c r="DA22" s="168"/>
      <c r="DB22" s="168"/>
      <c r="DC22" s="168"/>
      <c r="DD22" s="168"/>
      <c r="DE22" s="168"/>
      <c r="DF22" s="168"/>
      <c r="DG22" s="168"/>
      <c r="DH22" s="168"/>
      <c r="DI22" s="168"/>
      <c r="DJ22" s="168"/>
      <c r="DK22" s="168"/>
      <c r="DL22" s="168"/>
      <c r="DM22" s="168"/>
      <c r="DN22" s="168"/>
      <c r="DO22" s="168"/>
      <c r="DP22" s="168"/>
      <c r="DQ22" s="168"/>
      <c r="DR22" s="168"/>
      <c r="DS22" s="168"/>
      <c r="DT22" s="168"/>
      <c r="DU22" s="168"/>
      <c r="DV22" s="168"/>
      <c r="DW22" s="168"/>
      <c r="DX22" s="168"/>
      <c r="DY22" s="168"/>
      <c r="DZ22" s="168"/>
      <c r="EA22" s="168"/>
      <c r="EB22" s="168"/>
      <c r="EC22" s="168"/>
      <c r="ED22" s="168"/>
      <c r="EE22" s="168"/>
      <c r="EF22" s="168"/>
      <c r="EG22" s="168"/>
      <c r="EH22" s="168"/>
      <c r="EI22" s="168"/>
      <c r="EJ22" s="168"/>
      <c r="EK22" s="168"/>
      <c r="EL22" s="168"/>
      <c r="EM22" s="168"/>
      <c r="EN22" s="168"/>
      <c r="EO22" s="168"/>
      <c r="EP22" s="168"/>
      <c r="EQ22" s="168"/>
      <c r="ER22" s="168"/>
      <c r="ES22" s="168"/>
      <c r="ET22" s="168"/>
      <c r="EU22" s="168"/>
      <c r="EV22" s="168"/>
      <c r="EW22" s="168"/>
      <c r="EX22" s="168"/>
      <c r="EY22" s="168"/>
      <c r="EZ22" s="168"/>
      <c r="FA22" s="168"/>
      <c r="FB22" s="168"/>
      <c r="FC22" s="168"/>
      <c r="FD22" s="168"/>
      <c r="FE22" s="168"/>
      <c r="FF22" s="168"/>
      <c r="FG22" s="168"/>
      <c r="FH22" s="168"/>
      <c r="FI22" s="168"/>
      <c r="FJ22" s="168"/>
      <c r="FK22" s="168"/>
      <c r="FL22" s="168"/>
      <c r="FM22" s="168"/>
      <c r="FN22" s="168"/>
      <c r="FO22" s="168"/>
      <c r="FP22" s="168"/>
      <c r="FQ22" s="168"/>
      <c r="FR22" s="168"/>
      <c r="FS22" s="168"/>
      <c r="FT22" s="168"/>
      <c r="FU22" s="168"/>
      <c r="FV22" s="168"/>
      <c r="FW22" s="168"/>
      <c r="FX22" s="168"/>
      <c r="FY22" s="168"/>
      <c r="FZ22" s="168"/>
      <c r="GA22" s="168"/>
      <c r="GB22" s="168"/>
      <c r="GC22" s="168"/>
      <c r="GD22" s="168"/>
      <c r="GE22" s="168"/>
      <c r="GF22" s="168"/>
      <c r="GG22" s="168"/>
      <c r="GH22" s="168"/>
      <c r="GI22" s="168"/>
      <c r="GJ22" s="168"/>
      <c r="GK22" s="168"/>
      <c r="GL22" s="168"/>
      <c r="GM22" s="168"/>
      <c r="GN22" s="168"/>
      <c r="GO22" s="168"/>
      <c r="GP22" s="168"/>
      <c r="GQ22" s="168"/>
      <c r="GR22" s="168"/>
      <c r="GS22" s="168"/>
      <c r="GT22" s="168"/>
      <c r="GU22" s="168"/>
      <c r="GV22" s="168"/>
      <c r="GW22" s="168"/>
      <c r="GX22" s="168"/>
      <c r="GY22" s="168"/>
      <c r="GZ22" s="168"/>
      <c r="HA22" s="168"/>
      <c r="HB22" s="168"/>
      <c r="HC22" s="168"/>
      <c r="HD22" s="168"/>
      <c r="HE22" s="168"/>
      <c r="HF22" s="168"/>
      <c r="HG22" s="168"/>
      <c r="HH22" s="168"/>
      <c r="HI22" s="168"/>
      <c r="HJ22" s="168"/>
      <c r="HK22" s="168"/>
      <c r="HL22" s="168"/>
      <c r="HM22" s="168"/>
      <c r="HN22" s="168"/>
      <c r="HO22" s="168"/>
      <c r="HP22" s="168"/>
      <c r="HQ22" s="168"/>
      <c r="HR22" s="168"/>
      <c r="HS22" s="168"/>
      <c r="HT22" s="168"/>
      <c r="HU22" s="168"/>
      <c r="HV22" s="168"/>
      <c r="HW22" s="168"/>
      <c r="HX22" s="168"/>
      <c r="HY22" s="168"/>
      <c r="HZ22" s="168"/>
      <c r="IA22" s="168"/>
      <c r="IB22" s="168"/>
      <c r="IC22" s="168"/>
      <c r="ID22" s="168"/>
    </row>
    <row r="23" spans="1:238" ht="15" customHeight="1">
      <c r="A23" s="803" t="s">
        <v>63</v>
      </c>
      <c r="B23" s="518">
        <v>687</v>
      </c>
      <c r="C23" s="508">
        <v>1</v>
      </c>
      <c r="D23" s="508">
        <v>1</v>
      </c>
      <c r="E23" s="508">
        <v>1</v>
      </c>
      <c r="F23" s="508">
        <v>754</v>
      </c>
      <c r="G23" s="508">
        <v>161</v>
      </c>
    </row>
    <row r="24" spans="1:238" ht="15" customHeight="1">
      <c r="A24" s="803"/>
      <c r="B24" s="518"/>
      <c r="C24" s="520">
        <f>C23/B23*100</f>
        <v>0.14556040756914121</v>
      </c>
      <c r="D24" s="520">
        <f>D23/B23*100</f>
        <v>0.14556040756914121</v>
      </c>
      <c r="E24" s="520">
        <f>E23/B23*100</f>
        <v>0.14556040756914121</v>
      </c>
      <c r="F24" s="508"/>
      <c r="G24" s="521">
        <f>G23/F23*100</f>
        <v>21.352785145888596</v>
      </c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  <c r="DA24" s="168"/>
      <c r="DB24" s="168"/>
      <c r="DC24" s="168"/>
      <c r="DD24" s="168"/>
      <c r="DE24" s="168"/>
      <c r="DF24" s="168"/>
      <c r="DG24" s="168"/>
      <c r="DH24" s="168"/>
      <c r="DI24" s="168"/>
      <c r="DJ24" s="168"/>
      <c r="DK24" s="168"/>
      <c r="DL24" s="168"/>
      <c r="DM24" s="168"/>
      <c r="DN24" s="168"/>
      <c r="DO24" s="168"/>
      <c r="DP24" s="168"/>
      <c r="DQ24" s="168"/>
      <c r="DR24" s="168"/>
      <c r="DS24" s="168"/>
      <c r="DT24" s="168"/>
      <c r="DU24" s="168"/>
      <c r="DV24" s="168"/>
      <c r="DW24" s="168"/>
      <c r="DX24" s="168"/>
      <c r="DY24" s="168"/>
      <c r="DZ24" s="168"/>
      <c r="EA24" s="168"/>
      <c r="EB24" s="168"/>
      <c r="EC24" s="168"/>
      <c r="ED24" s="168"/>
      <c r="EE24" s="168"/>
      <c r="EF24" s="168"/>
      <c r="EG24" s="168"/>
      <c r="EH24" s="168"/>
      <c r="EI24" s="168"/>
      <c r="EJ24" s="168"/>
      <c r="EK24" s="168"/>
      <c r="EL24" s="168"/>
      <c r="EM24" s="168"/>
      <c r="EN24" s="168"/>
      <c r="EO24" s="168"/>
      <c r="EP24" s="168"/>
      <c r="EQ24" s="168"/>
      <c r="ER24" s="168"/>
      <c r="ES24" s="168"/>
      <c r="ET24" s="168"/>
      <c r="EU24" s="168"/>
      <c r="EV24" s="168"/>
      <c r="EW24" s="168"/>
      <c r="EX24" s="168"/>
      <c r="EY24" s="168"/>
      <c r="EZ24" s="168"/>
      <c r="FA24" s="168"/>
      <c r="FB24" s="168"/>
      <c r="FC24" s="168"/>
      <c r="FD24" s="168"/>
      <c r="FE24" s="168"/>
      <c r="FF24" s="168"/>
      <c r="FG24" s="168"/>
      <c r="FH24" s="168"/>
      <c r="FI24" s="168"/>
      <c r="FJ24" s="168"/>
      <c r="FK24" s="168"/>
      <c r="FL24" s="168"/>
      <c r="FM24" s="168"/>
      <c r="FN24" s="168"/>
      <c r="FO24" s="168"/>
      <c r="FP24" s="168"/>
      <c r="FQ24" s="168"/>
      <c r="FR24" s="168"/>
      <c r="FS24" s="168"/>
      <c r="FT24" s="168"/>
      <c r="FU24" s="168"/>
      <c r="FV24" s="168"/>
      <c r="FW24" s="168"/>
      <c r="FX24" s="168"/>
      <c r="FY24" s="168"/>
      <c r="FZ24" s="168"/>
      <c r="GA24" s="168"/>
      <c r="GB24" s="168"/>
      <c r="GC24" s="168"/>
      <c r="GD24" s="168"/>
      <c r="GE24" s="168"/>
      <c r="GF24" s="168"/>
      <c r="GG24" s="168"/>
      <c r="GH24" s="168"/>
      <c r="GI24" s="168"/>
      <c r="GJ24" s="168"/>
      <c r="GK24" s="168"/>
      <c r="GL24" s="168"/>
      <c r="GM24" s="168"/>
      <c r="GN24" s="168"/>
      <c r="GO24" s="168"/>
      <c r="GP24" s="168"/>
      <c r="GQ24" s="168"/>
      <c r="GR24" s="168"/>
      <c r="GS24" s="168"/>
      <c r="GT24" s="168"/>
      <c r="GU24" s="168"/>
      <c r="GV24" s="168"/>
      <c r="GW24" s="168"/>
      <c r="GX24" s="168"/>
      <c r="GY24" s="168"/>
      <c r="GZ24" s="168"/>
      <c r="HA24" s="168"/>
      <c r="HB24" s="168"/>
      <c r="HC24" s="168"/>
      <c r="HD24" s="168"/>
      <c r="HE24" s="168"/>
      <c r="HF24" s="168"/>
      <c r="HG24" s="168"/>
      <c r="HH24" s="168"/>
      <c r="HI24" s="168"/>
      <c r="HJ24" s="168"/>
      <c r="HK24" s="168"/>
      <c r="HL24" s="168"/>
      <c r="HM24" s="168"/>
      <c r="HN24" s="168"/>
      <c r="HO24" s="168"/>
      <c r="HP24" s="168"/>
      <c r="HQ24" s="168"/>
      <c r="HR24" s="168"/>
      <c r="HS24" s="168"/>
      <c r="HT24" s="168"/>
      <c r="HU24" s="168"/>
      <c r="HV24" s="168"/>
      <c r="HW24" s="168"/>
      <c r="HX24" s="168"/>
      <c r="HY24" s="168"/>
      <c r="HZ24" s="168"/>
      <c r="IA24" s="168"/>
      <c r="IB24" s="168"/>
      <c r="IC24" s="168"/>
      <c r="ID24" s="168"/>
    </row>
    <row r="25" spans="1:238" ht="15" customHeight="1">
      <c r="A25" s="803" t="s">
        <v>68</v>
      </c>
      <c r="B25" s="518">
        <v>386</v>
      </c>
      <c r="C25" s="519">
        <v>0</v>
      </c>
      <c r="D25" s="519">
        <v>0</v>
      </c>
      <c r="E25" s="519">
        <v>0</v>
      </c>
      <c r="F25" s="508">
        <v>415</v>
      </c>
      <c r="G25" s="508">
        <v>117</v>
      </c>
    </row>
    <row r="26" spans="1:238" ht="15" customHeight="1">
      <c r="A26" s="803"/>
      <c r="B26" s="518"/>
      <c r="C26" s="520">
        <f>C25/B25*100</f>
        <v>0</v>
      </c>
      <c r="D26" s="520">
        <f>D25/B25*100</f>
        <v>0</v>
      </c>
      <c r="E26" s="520">
        <f>E25/B25*100</f>
        <v>0</v>
      </c>
      <c r="F26" s="508"/>
      <c r="G26" s="521">
        <f>G25/F25*100</f>
        <v>28.192771084337348</v>
      </c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8"/>
      <c r="BQ26" s="168"/>
      <c r="BR26" s="168"/>
      <c r="BS26" s="168"/>
      <c r="BT26" s="168"/>
      <c r="BU26" s="168"/>
      <c r="BV26" s="168"/>
      <c r="BW26" s="168"/>
      <c r="BX26" s="168"/>
      <c r="BY26" s="168"/>
      <c r="BZ26" s="168"/>
      <c r="CA26" s="168"/>
      <c r="CB26" s="168"/>
      <c r="CC26" s="168"/>
      <c r="CD26" s="168"/>
      <c r="CE26" s="168"/>
      <c r="CF26" s="168"/>
      <c r="CG26" s="168"/>
      <c r="CH26" s="168"/>
      <c r="CI26" s="168"/>
      <c r="CJ26" s="168"/>
      <c r="CK26" s="168"/>
      <c r="CL26" s="168"/>
      <c r="CM26" s="168"/>
      <c r="CN26" s="168"/>
      <c r="CO26" s="168"/>
      <c r="CP26" s="168"/>
      <c r="CQ26" s="168"/>
      <c r="CR26" s="168"/>
      <c r="CS26" s="168"/>
      <c r="CT26" s="168"/>
      <c r="CU26" s="168"/>
      <c r="CV26" s="168"/>
      <c r="CW26" s="168"/>
      <c r="CX26" s="168"/>
      <c r="CY26" s="168"/>
      <c r="CZ26" s="168"/>
      <c r="DA26" s="168"/>
      <c r="DB26" s="168"/>
      <c r="DC26" s="168"/>
      <c r="DD26" s="168"/>
      <c r="DE26" s="168"/>
      <c r="DF26" s="168"/>
      <c r="DG26" s="168"/>
      <c r="DH26" s="168"/>
      <c r="DI26" s="168"/>
      <c r="DJ26" s="168"/>
      <c r="DK26" s="168"/>
      <c r="DL26" s="168"/>
      <c r="DM26" s="168"/>
      <c r="DN26" s="168"/>
      <c r="DO26" s="168"/>
      <c r="DP26" s="168"/>
      <c r="DQ26" s="168"/>
      <c r="DR26" s="168"/>
      <c r="DS26" s="168"/>
      <c r="DT26" s="168"/>
      <c r="DU26" s="168"/>
      <c r="DV26" s="168"/>
      <c r="DW26" s="168"/>
      <c r="DX26" s="168"/>
      <c r="DY26" s="168"/>
      <c r="DZ26" s="168"/>
      <c r="EA26" s="168"/>
      <c r="EB26" s="168"/>
      <c r="EC26" s="168"/>
      <c r="ED26" s="168"/>
      <c r="EE26" s="168"/>
      <c r="EF26" s="168"/>
      <c r="EG26" s="168"/>
      <c r="EH26" s="168"/>
      <c r="EI26" s="168"/>
      <c r="EJ26" s="168"/>
      <c r="EK26" s="168"/>
      <c r="EL26" s="168"/>
      <c r="EM26" s="168"/>
      <c r="EN26" s="168"/>
      <c r="EO26" s="168"/>
      <c r="EP26" s="168"/>
      <c r="EQ26" s="168"/>
      <c r="ER26" s="168"/>
      <c r="ES26" s="168"/>
      <c r="ET26" s="168"/>
      <c r="EU26" s="168"/>
      <c r="EV26" s="168"/>
      <c r="EW26" s="168"/>
      <c r="EX26" s="168"/>
      <c r="EY26" s="168"/>
      <c r="EZ26" s="168"/>
      <c r="FA26" s="168"/>
      <c r="FB26" s="168"/>
      <c r="FC26" s="168"/>
      <c r="FD26" s="168"/>
      <c r="FE26" s="168"/>
      <c r="FF26" s="168"/>
      <c r="FG26" s="168"/>
      <c r="FH26" s="168"/>
      <c r="FI26" s="168"/>
      <c r="FJ26" s="168"/>
      <c r="FK26" s="168"/>
      <c r="FL26" s="168"/>
      <c r="FM26" s="168"/>
      <c r="FN26" s="168"/>
      <c r="FO26" s="168"/>
      <c r="FP26" s="168"/>
      <c r="FQ26" s="168"/>
      <c r="FR26" s="168"/>
      <c r="FS26" s="168"/>
      <c r="FT26" s="168"/>
      <c r="FU26" s="168"/>
      <c r="FV26" s="168"/>
      <c r="FW26" s="168"/>
      <c r="FX26" s="168"/>
      <c r="FY26" s="168"/>
      <c r="FZ26" s="168"/>
      <c r="GA26" s="168"/>
      <c r="GB26" s="168"/>
      <c r="GC26" s="168"/>
      <c r="GD26" s="168"/>
      <c r="GE26" s="168"/>
      <c r="GF26" s="168"/>
      <c r="GG26" s="168"/>
      <c r="GH26" s="168"/>
      <c r="GI26" s="168"/>
      <c r="GJ26" s="168"/>
      <c r="GK26" s="168"/>
      <c r="GL26" s="168"/>
      <c r="GM26" s="168"/>
      <c r="GN26" s="168"/>
      <c r="GO26" s="168"/>
      <c r="GP26" s="168"/>
      <c r="GQ26" s="168"/>
      <c r="GR26" s="168"/>
      <c r="GS26" s="168"/>
      <c r="GT26" s="168"/>
      <c r="GU26" s="168"/>
      <c r="GV26" s="168"/>
      <c r="GW26" s="168"/>
      <c r="GX26" s="168"/>
      <c r="GY26" s="168"/>
      <c r="GZ26" s="168"/>
      <c r="HA26" s="168"/>
      <c r="HB26" s="168"/>
      <c r="HC26" s="168"/>
      <c r="HD26" s="168"/>
      <c r="HE26" s="168"/>
      <c r="HF26" s="168"/>
      <c r="HG26" s="168"/>
      <c r="HH26" s="168"/>
      <c r="HI26" s="168"/>
      <c r="HJ26" s="168"/>
      <c r="HK26" s="168"/>
      <c r="HL26" s="168"/>
      <c r="HM26" s="168"/>
      <c r="HN26" s="168"/>
      <c r="HO26" s="168"/>
      <c r="HP26" s="168"/>
      <c r="HQ26" s="168"/>
      <c r="HR26" s="168"/>
      <c r="HS26" s="168"/>
      <c r="HT26" s="168"/>
      <c r="HU26" s="168"/>
      <c r="HV26" s="168"/>
      <c r="HW26" s="168"/>
      <c r="HX26" s="168"/>
      <c r="HY26" s="168"/>
      <c r="HZ26" s="168"/>
      <c r="IA26" s="168"/>
      <c r="IB26" s="168"/>
      <c r="IC26" s="168"/>
      <c r="ID26" s="168"/>
    </row>
    <row r="27" spans="1:238" ht="15" customHeight="1">
      <c r="A27" s="803" t="s">
        <v>69</v>
      </c>
      <c r="B27" s="518">
        <v>1418</v>
      </c>
      <c r="C27" s="519">
        <v>0</v>
      </c>
      <c r="D27" s="508">
        <v>2</v>
      </c>
      <c r="E27" s="508">
        <v>5</v>
      </c>
      <c r="F27" s="508">
        <v>1399</v>
      </c>
      <c r="G27" s="508">
        <v>371</v>
      </c>
    </row>
    <row r="28" spans="1:238" ht="15" customHeight="1">
      <c r="A28" s="803"/>
      <c r="B28" s="518"/>
      <c r="C28" s="520">
        <f>C27/B27*100</f>
        <v>0</v>
      </c>
      <c r="D28" s="520">
        <f>D27/B27*100</f>
        <v>0.14104372355430184</v>
      </c>
      <c r="E28" s="520">
        <f>E27/B27*100</f>
        <v>0.35260930888575459</v>
      </c>
      <c r="F28" s="508"/>
      <c r="G28" s="521">
        <f>G27/F27*100</f>
        <v>26.518942101501068</v>
      </c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  <c r="CE28" s="168"/>
      <c r="CF28" s="168"/>
      <c r="CG28" s="168"/>
      <c r="CH28" s="168"/>
      <c r="CI28" s="168"/>
      <c r="CJ28" s="168"/>
      <c r="CK28" s="168"/>
      <c r="CL28" s="168"/>
      <c r="CM28" s="168"/>
      <c r="CN28" s="168"/>
      <c r="CO28" s="168"/>
      <c r="CP28" s="168"/>
      <c r="CQ28" s="168"/>
      <c r="CR28" s="168"/>
      <c r="CS28" s="168"/>
      <c r="CT28" s="168"/>
      <c r="CU28" s="168"/>
      <c r="CV28" s="168"/>
      <c r="CW28" s="168"/>
      <c r="CX28" s="168"/>
      <c r="CY28" s="168"/>
      <c r="CZ28" s="168"/>
      <c r="DA28" s="168"/>
      <c r="DB28" s="168"/>
      <c r="DC28" s="168"/>
      <c r="DD28" s="168"/>
      <c r="DE28" s="168"/>
      <c r="DF28" s="168"/>
      <c r="DG28" s="168"/>
      <c r="DH28" s="168"/>
      <c r="DI28" s="168"/>
      <c r="DJ28" s="168"/>
      <c r="DK28" s="168"/>
      <c r="DL28" s="168"/>
      <c r="DM28" s="168"/>
      <c r="DN28" s="168"/>
      <c r="DO28" s="168"/>
      <c r="DP28" s="168"/>
      <c r="DQ28" s="168"/>
      <c r="DR28" s="168"/>
      <c r="DS28" s="168"/>
      <c r="DT28" s="168"/>
      <c r="DU28" s="168"/>
      <c r="DV28" s="168"/>
      <c r="DW28" s="168"/>
      <c r="DX28" s="168"/>
      <c r="DY28" s="168"/>
      <c r="DZ28" s="168"/>
      <c r="EA28" s="168"/>
      <c r="EB28" s="168"/>
      <c r="EC28" s="168"/>
      <c r="ED28" s="168"/>
      <c r="EE28" s="168"/>
      <c r="EF28" s="168"/>
      <c r="EG28" s="168"/>
      <c r="EH28" s="168"/>
      <c r="EI28" s="168"/>
      <c r="EJ28" s="168"/>
      <c r="EK28" s="168"/>
      <c r="EL28" s="168"/>
      <c r="EM28" s="168"/>
      <c r="EN28" s="168"/>
      <c r="EO28" s="168"/>
      <c r="EP28" s="168"/>
      <c r="EQ28" s="168"/>
      <c r="ER28" s="168"/>
      <c r="ES28" s="168"/>
      <c r="ET28" s="168"/>
      <c r="EU28" s="168"/>
      <c r="EV28" s="168"/>
      <c r="EW28" s="168"/>
      <c r="EX28" s="168"/>
      <c r="EY28" s="168"/>
      <c r="EZ28" s="168"/>
      <c r="FA28" s="168"/>
      <c r="FB28" s="168"/>
      <c r="FC28" s="168"/>
      <c r="FD28" s="168"/>
      <c r="FE28" s="168"/>
      <c r="FF28" s="168"/>
      <c r="FG28" s="168"/>
      <c r="FH28" s="168"/>
      <c r="FI28" s="168"/>
      <c r="FJ28" s="168"/>
      <c r="FK28" s="168"/>
      <c r="FL28" s="168"/>
      <c r="FM28" s="168"/>
      <c r="FN28" s="168"/>
      <c r="FO28" s="168"/>
      <c r="FP28" s="168"/>
      <c r="FQ28" s="168"/>
      <c r="FR28" s="168"/>
      <c r="FS28" s="168"/>
      <c r="FT28" s="168"/>
      <c r="FU28" s="168"/>
      <c r="FV28" s="168"/>
      <c r="FW28" s="168"/>
      <c r="FX28" s="168"/>
      <c r="FY28" s="168"/>
      <c r="FZ28" s="168"/>
      <c r="GA28" s="168"/>
      <c r="GB28" s="168"/>
      <c r="GC28" s="168"/>
      <c r="GD28" s="168"/>
      <c r="GE28" s="168"/>
      <c r="GF28" s="168"/>
      <c r="GG28" s="168"/>
      <c r="GH28" s="168"/>
      <c r="GI28" s="168"/>
      <c r="GJ28" s="168"/>
      <c r="GK28" s="168"/>
      <c r="GL28" s="168"/>
      <c r="GM28" s="168"/>
      <c r="GN28" s="168"/>
      <c r="GO28" s="168"/>
      <c r="GP28" s="168"/>
      <c r="GQ28" s="168"/>
      <c r="GR28" s="168"/>
      <c r="GS28" s="168"/>
      <c r="GT28" s="168"/>
      <c r="GU28" s="168"/>
      <c r="GV28" s="168"/>
      <c r="GW28" s="168"/>
      <c r="GX28" s="168"/>
      <c r="GY28" s="168"/>
      <c r="GZ28" s="168"/>
      <c r="HA28" s="168"/>
      <c r="HB28" s="168"/>
      <c r="HC28" s="168"/>
      <c r="HD28" s="168"/>
      <c r="HE28" s="168"/>
      <c r="HF28" s="168"/>
      <c r="HG28" s="168"/>
      <c r="HH28" s="168"/>
      <c r="HI28" s="168"/>
      <c r="HJ28" s="168"/>
      <c r="HK28" s="168"/>
      <c r="HL28" s="168"/>
      <c r="HM28" s="168"/>
      <c r="HN28" s="168"/>
      <c r="HO28" s="168"/>
      <c r="HP28" s="168"/>
      <c r="HQ28" s="168"/>
      <c r="HR28" s="168"/>
      <c r="HS28" s="168"/>
      <c r="HT28" s="168"/>
      <c r="HU28" s="168"/>
      <c r="HV28" s="168"/>
      <c r="HW28" s="168"/>
      <c r="HX28" s="168"/>
      <c r="HY28" s="168"/>
      <c r="HZ28" s="168"/>
      <c r="IA28" s="168"/>
      <c r="IB28" s="168"/>
      <c r="IC28" s="168"/>
      <c r="ID28" s="168"/>
    </row>
    <row r="29" spans="1:238" ht="15" customHeight="1">
      <c r="A29" s="803" t="s">
        <v>5</v>
      </c>
      <c r="B29" s="518">
        <v>777</v>
      </c>
      <c r="C29" s="508">
        <v>1</v>
      </c>
      <c r="D29" s="508">
        <v>1</v>
      </c>
      <c r="E29" s="508">
        <v>1</v>
      </c>
      <c r="F29" s="508">
        <v>841</v>
      </c>
      <c r="G29" s="508">
        <v>211</v>
      </c>
    </row>
    <row r="30" spans="1:238" ht="15" customHeight="1">
      <c r="A30" s="803"/>
      <c r="B30" s="518"/>
      <c r="C30" s="520">
        <f>C29/B29*100</f>
        <v>0.1287001287001287</v>
      </c>
      <c r="D30" s="520">
        <f>D29/B29*100</f>
        <v>0.1287001287001287</v>
      </c>
      <c r="E30" s="520">
        <f>E29/B29*100</f>
        <v>0.1287001287001287</v>
      </c>
      <c r="F30" s="508"/>
      <c r="G30" s="521">
        <f>G29/F29*100</f>
        <v>25.089179548156952</v>
      </c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68"/>
      <c r="ET30" s="168"/>
      <c r="EU30" s="168"/>
      <c r="EV30" s="168"/>
      <c r="EW30" s="168"/>
      <c r="EX30" s="168"/>
      <c r="EY30" s="168"/>
      <c r="EZ30" s="168"/>
      <c r="FA30" s="168"/>
      <c r="FB30" s="168"/>
      <c r="FC30" s="168"/>
      <c r="FD30" s="168"/>
      <c r="FE30" s="168"/>
      <c r="FF30" s="168"/>
      <c r="FG30" s="168"/>
      <c r="FH30" s="168"/>
      <c r="FI30" s="168"/>
      <c r="FJ30" s="168"/>
      <c r="FK30" s="168"/>
      <c r="FL30" s="168"/>
      <c r="FM30" s="168"/>
      <c r="FN30" s="168"/>
      <c r="FO30" s="168"/>
      <c r="FP30" s="168"/>
      <c r="FQ30" s="168"/>
      <c r="FR30" s="168"/>
      <c r="FS30" s="168"/>
      <c r="FT30" s="168"/>
      <c r="FU30" s="168"/>
      <c r="FV30" s="168"/>
      <c r="FW30" s="168"/>
      <c r="FX30" s="168"/>
      <c r="FY30" s="168"/>
      <c r="FZ30" s="168"/>
      <c r="GA30" s="168"/>
      <c r="GB30" s="168"/>
      <c r="GC30" s="168"/>
      <c r="GD30" s="168"/>
      <c r="GE30" s="168"/>
      <c r="GF30" s="168"/>
      <c r="GG30" s="168"/>
      <c r="GH30" s="168"/>
      <c r="GI30" s="168"/>
      <c r="GJ30" s="168"/>
      <c r="GK30" s="168"/>
      <c r="GL30" s="168"/>
      <c r="GM30" s="168"/>
      <c r="GN30" s="168"/>
      <c r="GO30" s="168"/>
      <c r="GP30" s="168"/>
      <c r="GQ30" s="168"/>
      <c r="GR30" s="168"/>
      <c r="GS30" s="168"/>
      <c r="GT30" s="168"/>
      <c r="GU30" s="168"/>
      <c r="GV30" s="168"/>
      <c r="GW30" s="168"/>
      <c r="GX30" s="168"/>
      <c r="GY30" s="168"/>
      <c r="GZ30" s="168"/>
      <c r="HA30" s="168"/>
      <c r="HB30" s="168"/>
      <c r="HC30" s="168"/>
      <c r="HD30" s="168"/>
      <c r="HE30" s="168"/>
      <c r="HF30" s="168"/>
      <c r="HG30" s="168"/>
      <c r="HH30" s="168"/>
      <c r="HI30" s="168"/>
      <c r="HJ30" s="168"/>
      <c r="HK30" s="168"/>
      <c r="HL30" s="168"/>
      <c r="HM30" s="168"/>
      <c r="HN30" s="168"/>
      <c r="HO30" s="168"/>
      <c r="HP30" s="168"/>
      <c r="HQ30" s="168"/>
      <c r="HR30" s="168"/>
      <c r="HS30" s="168"/>
      <c r="HT30" s="168"/>
      <c r="HU30" s="168"/>
      <c r="HV30" s="168"/>
      <c r="HW30" s="168"/>
      <c r="HX30" s="168"/>
      <c r="HY30" s="168"/>
      <c r="HZ30" s="168"/>
      <c r="IA30" s="168"/>
      <c r="IB30" s="168"/>
      <c r="IC30" s="168"/>
      <c r="ID30" s="168"/>
    </row>
    <row r="31" spans="1:238" ht="15" customHeight="1">
      <c r="A31" s="803" t="s">
        <v>6</v>
      </c>
      <c r="B31" s="518">
        <v>771</v>
      </c>
      <c r="C31" s="508">
        <v>1</v>
      </c>
      <c r="D31" s="508">
        <v>1</v>
      </c>
      <c r="E31" s="508">
        <v>2</v>
      </c>
      <c r="F31" s="508">
        <v>754</v>
      </c>
      <c r="G31" s="508">
        <v>235</v>
      </c>
      <c r="I31" s="508"/>
    </row>
    <row r="32" spans="1:238" ht="15" customHeight="1">
      <c r="A32" s="803"/>
      <c r="B32" s="518"/>
      <c r="C32" s="520">
        <f>C31/B31*100</f>
        <v>0.12970168612191957</v>
      </c>
      <c r="D32" s="520">
        <f>D31/B31*100</f>
        <v>0.12970168612191957</v>
      </c>
      <c r="E32" s="520">
        <f>E31/B31*100</f>
        <v>0.25940337224383914</v>
      </c>
      <c r="F32" s="508"/>
      <c r="G32" s="521">
        <f>G31/F31*100</f>
        <v>31.167108753315649</v>
      </c>
      <c r="I32" s="50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  <c r="BK32" s="168"/>
      <c r="BL32" s="168"/>
      <c r="BM32" s="168"/>
      <c r="BN32" s="168"/>
      <c r="BO32" s="168"/>
      <c r="BP32" s="168"/>
      <c r="BQ32" s="168"/>
      <c r="BR32" s="168"/>
      <c r="BS32" s="168"/>
      <c r="BT32" s="168"/>
      <c r="BU32" s="168"/>
      <c r="BV32" s="168"/>
      <c r="BW32" s="168"/>
      <c r="BX32" s="168"/>
      <c r="BY32" s="168"/>
      <c r="BZ32" s="168"/>
      <c r="CA32" s="168"/>
      <c r="CB32" s="168"/>
      <c r="CC32" s="168"/>
      <c r="CD32" s="168"/>
      <c r="CE32" s="168"/>
      <c r="CF32" s="168"/>
      <c r="CG32" s="168"/>
      <c r="CH32" s="168"/>
      <c r="CI32" s="168"/>
      <c r="CJ32" s="168"/>
      <c r="CK32" s="168"/>
      <c r="CL32" s="168"/>
      <c r="CM32" s="168"/>
      <c r="CN32" s="168"/>
      <c r="CO32" s="168"/>
      <c r="CP32" s="168"/>
      <c r="CQ32" s="168"/>
      <c r="CR32" s="168"/>
      <c r="CS32" s="168"/>
      <c r="CT32" s="168"/>
      <c r="CU32" s="168"/>
      <c r="CV32" s="168"/>
      <c r="CW32" s="168"/>
      <c r="CX32" s="168"/>
      <c r="CY32" s="168"/>
      <c r="CZ32" s="168"/>
      <c r="DA32" s="168"/>
      <c r="DB32" s="168"/>
      <c r="DC32" s="168"/>
      <c r="DD32" s="168"/>
      <c r="DE32" s="168"/>
      <c r="DF32" s="168"/>
      <c r="DG32" s="168"/>
      <c r="DH32" s="168"/>
      <c r="DI32" s="168"/>
      <c r="DJ32" s="168"/>
      <c r="DK32" s="168"/>
      <c r="DL32" s="168"/>
      <c r="DM32" s="168"/>
      <c r="DN32" s="168"/>
      <c r="DO32" s="168"/>
      <c r="DP32" s="168"/>
      <c r="DQ32" s="168"/>
      <c r="DR32" s="168"/>
      <c r="DS32" s="168"/>
      <c r="DT32" s="168"/>
      <c r="DU32" s="168"/>
      <c r="DV32" s="168"/>
      <c r="DW32" s="168"/>
      <c r="DX32" s="168"/>
      <c r="DY32" s="168"/>
      <c r="DZ32" s="168"/>
      <c r="EA32" s="168"/>
      <c r="EB32" s="168"/>
      <c r="EC32" s="168"/>
      <c r="ED32" s="168"/>
      <c r="EE32" s="168"/>
      <c r="EF32" s="168"/>
      <c r="EG32" s="168"/>
      <c r="EH32" s="168"/>
      <c r="EI32" s="168"/>
      <c r="EJ32" s="168"/>
      <c r="EK32" s="168"/>
      <c r="EL32" s="168"/>
      <c r="EM32" s="168"/>
      <c r="EN32" s="168"/>
      <c r="EO32" s="168"/>
      <c r="EP32" s="168"/>
      <c r="EQ32" s="168"/>
      <c r="ER32" s="168"/>
      <c r="ES32" s="168"/>
      <c r="ET32" s="168"/>
      <c r="EU32" s="168"/>
      <c r="EV32" s="168"/>
      <c r="EW32" s="168"/>
      <c r="EX32" s="168"/>
      <c r="EY32" s="168"/>
      <c r="EZ32" s="168"/>
      <c r="FA32" s="168"/>
      <c r="FB32" s="168"/>
      <c r="FC32" s="168"/>
      <c r="FD32" s="168"/>
      <c r="FE32" s="168"/>
      <c r="FF32" s="168"/>
      <c r="FG32" s="168"/>
      <c r="FH32" s="168"/>
      <c r="FI32" s="168"/>
      <c r="FJ32" s="168"/>
      <c r="FK32" s="168"/>
      <c r="FL32" s="168"/>
      <c r="FM32" s="168"/>
      <c r="FN32" s="168"/>
      <c r="FO32" s="168"/>
      <c r="FP32" s="168"/>
      <c r="FQ32" s="168"/>
      <c r="FR32" s="168"/>
      <c r="FS32" s="168"/>
      <c r="FT32" s="168"/>
      <c r="FU32" s="168"/>
      <c r="FV32" s="168"/>
      <c r="FW32" s="168"/>
      <c r="FX32" s="168"/>
      <c r="FY32" s="168"/>
      <c r="FZ32" s="168"/>
      <c r="GA32" s="168"/>
      <c r="GB32" s="168"/>
      <c r="GC32" s="168"/>
      <c r="GD32" s="168"/>
      <c r="GE32" s="168"/>
      <c r="GF32" s="168"/>
      <c r="GG32" s="168"/>
      <c r="GH32" s="168"/>
      <c r="GI32" s="168"/>
      <c r="GJ32" s="168"/>
      <c r="GK32" s="168"/>
      <c r="GL32" s="168"/>
      <c r="GM32" s="168"/>
      <c r="GN32" s="168"/>
      <c r="GO32" s="168"/>
      <c r="GP32" s="168"/>
      <c r="GQ32" s="168"/>
      <c r="GR32" s="168"/>
      <c r="GS32" s="168"/>
      <c r="GT32" s="168"/>
      <c r="GU32" s="168"/>
      <c r="GV32" s="168"/>
      <c r="GW32" s="168"/>
      <c r="GX32" s="168"/>
      <c r="GY32" s="168"/>
      <c r="GZ32" s="168"/>
      <c r="HA32" s="168"/>
      <c r="HB32" s="168"/>
      <c r="HC32" s="168"/>
      <c r="HD32" s="168"/>
      <c r="HE32" s="168"/>
      <c r="HF32" s="168"/>
      <c r="HG32" s="168"/>
      <c r="HH32" s="168"/>
      <c r="HI32" s="168"/>
      <c r="HJ32" s="168"/>
      <c r="HK32" s="168"/>
      <c r="HL32" s="168"/>
      <c r="HM32" s="168"/>
      <c r="HN32" s="168"/>
      <c r="HO32" s="168"/>
      <c r="HP32" s="168"/>
      <c r="HQ32" s="168"/>
      <c r="HR32" s="168"/>
      <c r="HS32" s="168"/>
      <c r="HT32" s="168"/>
      <c r="HU32" s="168"/>
      <c r="HV32" s="168"/>
      <c r="HW32" s="168"/>
      <c r="HX32" s="168"/>
      <c r="HY32" s="168"/>
      <c r="HZ32" s="168"/>
      <c r="IA32" s="168"/>
      <c r="IB32" s="168"/>
      <c r="IC32" s="168"/>
      <c r="ID32" s="168"/>
    </row>
    <row r="33" spans="1:238" ht="15" customHeight="1">
      <c r="A33" s="803" t="s">
        <v>71</v>
      </c>
      <c r="B33" s="518">
        <v>1100</v>
      </c>
      <c r="C33" s="508">
        <v>1</v>
      </c>
      <c r="D33" s="508">
        <v>1</v>
      </c>
      <c r="E33" s="519">
        <v>0</v>
      </c>
      <c r="F33" s="508">
        <v>1240</v>
      </c>
      <c r="G33" s="508">
        <v>474</v>
      </c>
      <c r="I33" s="508"/>
    </row>
    <row r="34" spans="1:238" ht="15" customHeight="1">
      <c r="A34" s="803"/>
      <c r="B34" s="518"/>
      <c r="C34" s="520">
        <f>C33/B33*100</f>
        <v>9.0909090909090912E-2</v>
      </c>
      <c r="D34" s="520">
        <f>D33/B33*100</f>
        <v>9.0909090909090912E-2</v>
      </c>
      <c r="E34" s="520">
        <f>E33/B33*100</f>
        <v>0</v>
      </c>
      <c r="F34" s="508"/>
      <c r="G34" s="521">
        <f>G33/F33*100</f>
        <v>38.225806451612904</v>
      </c>
      <c r="I34" s="50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8"/>
      <c r="CC34" s="168"/>
      <c r="CD34" s="168"/>
      <c r="CE34" s="168"/>
      <c r="CF34" s="168"/>
      <c r="CG34" s="168"/>
      <c r="CH34" s="168"/>
      <c r="CI34" s="168"/>
      <c r="CJ34" s="168"/>
      <c r="CK34" s="168"/>
      <c r="CL34" s="168"/>
      <c r="CM34" s="168"/>
      <c r="CN34" s="168"/>
      <c r="CO34" s="168"/>
      <c r="CP34" s="168"/>
      <c r="CQ34" s="168"/>
      <c r="CR34" s="168"/>
      <c r="CS34" s="168"/>
      <c r="CT34" s="168"/>
      <c r="CU34" s="168"/>
      <c r="CV34" s="168"/>
      <c r="CW34" s="168"/>
      <c r="CX34" s="168"/>
      <c r="CY34" s="168"/>
      <c r="CZ34" s="168"/>
      <c r="DA34" s="168"/>
      <c r="DB34" s="168"/>
      <c r="DC34" s="168"/>
      <c r="DD34" s="168"/>
      <c r="DE34" s="168"/>
      <c r="DF34" s="168"/>
      <c r="DG34" s="168"/>
      <c r="DH34" s="168"/>
      <c r="DI34" s="168"/>
      <c r="DJ34" s="168"/>
      <c r="DK34" s="168"/>
      <c r="DL34" s="168"/>
      <c r="DM34" s="168"/>
      <c r="DN34" s="168"/>
      <c r="DO34" s="168"/>
      <c r="DP34" s="168"/>
      <c r="DQ34" s="168"/>
      <c r="DR34" s="168"/>
      <c r="DS34" s="168"/>
      <c r="DT34" s="168"/>
      <c r="DU34" s="168"/>
      <c r="DV34" s="168"/>
      <c r="DW34" s="168"/>
      <c r="DX34" s="168"/>
      <c r="DY34" s="168"/>
      <c r="DZ34" s="168"/>
      <c r="EA34" s="168"/>
      <c r="EB34" s="168"/>
      <c r="EC34" s="168"/>
      <c r="ED34" s="168"/>
      <c r="EE34" s="168"/>
      <c r="EF34" s="168"/>
      <c r="EG34" s="168"/>
      <c r="EH34" s="168"/>
      <c r="EI34" s="168"/>
      <c r="EJ34" s="168"/>
      <c r="EK34" s="168"/>
      <c r="EL34" s="168"/>
      <c r="EM34" s="168"/>
      <c r="EN34" s="168"/>
      <c r="EO34" s="168"/>
      <c r="EP34" s="168"/>
      <c r="EQ34" s="168"/>
      <c r="ER34" s="168"/>
      <c r="ES34" s="168"/>
      <c r="ET34" s="168"/>
      <c r="EU34" s="168"/>
      <c r="EV34" s="168"/>
      <c r="EW34" s="168"/>
      <c r="EX34" s="168"/>
      <c r="EY34" s="168"/>
      <c r="EZ34" s="168"/>
      <c r="FA34" s="168"/>
      <c r="FB34" s="168"/>
      <c r="FC34" s="168"/>
      <c r="FD34" s="168"/>
      <c r="FE34" s="168"/>
      <c r="FF34" s="168"/>
      <c r="FG34" s="168"/>
      <c r="FH34" s="168"/>
      <c r="FI34" s="168"/>
      <c r="FJ34" s="168"/>
      <c r="FK34" s="168"/>
      <c r="FL34" s="168"/>
      <c r="FM34" s="168"/>
      <c r="FN34" s="168"/>
      <c r="FO34" s="168"/>
      <c r="FP34" s="168"/>
      <c r="FQ34" s="168"/>
      <c r="FR34" s="168"/>
      <c r="FS34" s="168"/>
      <c r="FT34" s="168"/>
      <c r="FU34" s="168"/>
      <c r="FV34" s="168"/>
      <c r="FW34" s="168"/>
      <c r="FX34" s="168"/>
      <c r="FY34" s="168"/>
      <c r="FZ34" s="168"/>
      <c r="GA34" s="168"/>
      <c r="GB34" s="168"/>
      <c r="GC34" s="168"/>
      <c r="GD34" s="168"/>
      <c r="GE34" s="168"/>
      <c r="GF34" s="168"/>
      <c r="GG34" s="168"/>
      <c r="GH34" s="168"/>
      <c r="GI34" s="168"/>
      <c r="GJ34" s="168"/>
      <c r="GK34" s="168"/>
      <c r="GL34" s="168"/>
      <c r="GM34" s="168"/>
      <c r="GN34" s="168"/>
      <c r="GO34" s="168"/>
      <c r="GP34" s="168"/>
      <c r="GQ34" s="168"/>
      <c r="GR34" s="168"/>
      <c r="GS34" s="168"/>
      <c r="GT34" s="168"/>
      <c r="GU34" s="168"/>
      <c r="GV34" s="168"/>
      <c r="GW34" s="168"/>
      <c r="GX34" s="168"/>
      <c r="GY34" s="168"/>
      <c r="GZ34" s="168"/>
      <c r="HA34" s="168"/>
      <c r="HB34" s="168"/>
      <c r="HC34" s="168"/>
      <c r="HD34" s="168"/>
      <c r="HE34" s="168"/>
      <c r="HF34" s="168"/>
      <c r="HG34" s="168"/>
      <c r="HH34" s="168"/>
      <c r="HI34" s="168"/>
      <c r="HJ34" s="168"/>
      <c r="HK34" s="168"/>
      <c r="HL34" s="168"/>
      <c r="HM34" s="168"/>
      <c r="HN34" s="168"/>
      <c r="HO34" s="168"/>
      <c r="HP34" s="168"/>
      <c r="HQ34" s="168"/>
      <c r="HR34" s="168"/>
      <c r="HS34" s="168"/>
      <c r="HT34" s="168"/>
      <c r="HU34" s="168"/>
      <c r="HV34" s="168"/>
      <c r="HW34" s="168"/>
      <c r="HX34" s="168"/>
      <c r="HY34" s="168"/>
      <c r="HZ34" s="168"/>
      <c r="IA34" s="168"/>
      <c r="IB34" s="168"/>
      <c r="IC34" s="168"/>
      <c r="ID34" s="168"/>
    </row>
    <row r="35" spans="1:238" ht="15" customHeight="1">
      <c r="A35" s="803" t="s">
        <v>7</v>
      </c>
      <c r="B35" s="518">
        <v>1836</v>
      </c>
      <c r="C35" s="519">
        <v>0</v>
      </c>
      <c r="D35" s="508">
        <v>11</v>
      </c>
      <c r="E35" s="508">
        <v>20</v>
      </c>
      <c r="F35" s="508">
        <v>1867</v>
      </c>
      <c r="G35" s="508">
        <v>671</v>
      </c>
      <c r="I35" s="508"/>
    </row>
    <row r="36" spans="1:238" ht="15" customHeight="1">
      <c r="A36" s="803"/>
      <c r="B36" s="518"/>
      <c r="C36" s="520">
        <f>C35/B35*100</f>
        <v>0</v>
      </c>
      <c r="D36" s="520">
        <f>D35/B35*100</f>
        <v>0.59912854030501084</v>
      </c>
      <c r="E36" s="520">
        <f>E35/B35*100</f>
        <v>1.0893246187363834</v>
      </c>
      <c r="F36" s="508"/>
      <c r="G36" s="521">
        <f>G35/F35*100</f>
        <v>35.940010712372789</v>
      </c>
      <c r="I36" s="50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8"/>
      <c r="BU36" s="168"/>
      <c r="BV36" s="168"/>
      <c r="BW36" s="168"/>
      <c r="BX36" s="168"/>
      <c r="BY36" s="168"/>
      <c r="BZ36" s="168"/>
      <c r="CA36" s="168"/>
      <c r="CB36" s="168"/>
      <c r="CC36" s="168"/>
      <c r="CD36" s="168"/>
      <c r="CE36" s="168"/>
      <c r="CF36" s="168"/>
      <c r="CG36" s="168"/>
      <c r="CH36" s="168"/>
      <c r="CI36" s="168"/>
      <c r="CJ36" s="168"/>
      <c r="CK36" s="168"/>
      <c r="CL36" s="168"/>
      <c r="CM36" s="168"/>
      <c r="CN36" s="168"/>
      <c r="CO36" s="168"/>
      <c r="CP36" s="168"/>
      <c r="CQ36" s="168"/>
      <c r="CR36" s="168"/>
      <c r="CS36" s="168"/>
      <c r="CT36" s="168"/>
      <c r="CU36" s="168"/>
      <c r="CV36" s="168"/>
      <c r="CW36" s="168"/>
      <c r="CX36" s="168"/>
      <c r="CY36" s="168"/>
      <c r="CZ36" s="168"/>
      <c r="DA36" s="168"/>
      <c r="DB36" s="168"/>
      <c r="DC36" s="168"/>
      <c r="DD36" s="168"/>
      <c r="DE36" s="168"/>
      <c r="DF36" s="168"/>
      <c r="DG36" s="168"/>
      <c r="DH36" s="168"/>
      <c r="DI36" s="168"/>
      <c r="DJ36" s="168"/>
      <c r="DK36" s="168"/>
      <c r="DL36" s="168"/>
      <c r="DM36" s="168"/>
      <c r="DN36" s="168"/>
      <c r="DO36" s="168"/>
      <c r="DP36" s="168"/>
      <c r="DQ36" s="168"/>
      <c r="DR36" s="168"/>
      <c r="DS36" s="168"/>
      <c r="DT36" s="168"/>
      <c r="DU36" s="168"/>
      <c r="DV36" s="168"/>
      <c r="DW36" s="168"/>
      <c r="DX36" s="168"/>
      <c r="DY36" s="168"/>
      <c r="DZ36" s="168"/>
      <c r="EA36" s="168"/>
      <c r="EB36" s="168"/>
      <c r="EC36" s="168"/>
      <c r="ED36" s="168"/>
      <c r="EE36" s="168"/>
      <c r="EF36" s="168"/>
      <c r="EG36" s="168"/>
      <c r="EH36" s="168"/>
      <c r="EI36" s="168"/>
      <c r="EJ36" s="168"/>
      <c r="EK36" s="168"/>
      <c r="EL36" s="168"/>
      <c r="EM36" s="168"/>
      <c r="EN36" s="168"/>
      <c r="EO36" s="168"/>
      <c r="EP36" s="168"/>
      <c r="EQ36" s="168"/>
      <c r="ER36" s="168"/>
      <c r="ES36" s="168"/>
      <c r="ET36" s="168"/>
      <c r="EU36" s="168"/>
      <c r="EV36" s="168"/>
      <c r="EW36" s="168"/>
      <c r="EX36" s="168"/>
      <c r="EY36" s="168"/>
      <c r="EZ36" s="168"/>
      <c r="FA36" s="168"/>
      <c r="FB36" s="168"/>
      <c r="FC36" s="168"/>
      <c r="FD36" s="168"/>
      <c r="FE36" s="168"/>
      <c r="FF36" s="168"/>
      <c r="FG36" s="168"/>
      <c r="FH36" s="168"/>
      <c r="FI36" s="168"/>
      <c r="FJ36" s="168"/>
      <c r="FK36" s="168"/>
      <c r="FL36" s="168"/>
      <c r="FM36" s="168"/>
      <c r="FN36" s="168"/>
      <c r="FO36" s="168"/>
      <c r="FP36" s="168"/>
      <c r="FQ36" s="168"/>
      <c r="FR36" s="168"/>
      <c r="FS36" s="168"/>
      <c r="FT36" s="168"/>
      <c r="FU36" s="168"/>
      <c r="FV36" s="168"/>
      <c r="FW36" s="168"/>
      <c r="FX36" s="168"/>
      <c r="FY36" s="168"/>
      <c r="FZ36" s="168"/>
      <c r="GA36" s="168"/>
      <c r="GB36" s="168"/>
      <c r="GC36" s="168"/>
      <c r="GD36" s="168"/>
      <c r="GE36" s="168"/>
      <c r="GF36" s="168"/>
      <c r="GG36" s="168"/>
      <c r="GH36" s="168"/>
      <c r="GI36" s="168"/>
      <c r="GJ36" s="168"/>
      <c r="GK36" s="168"/>
      <c r="GL36" s="168"/>
      <c r="GM36" s="168"/>
      <c r="GN36" s="168"/>
      <c r="GO36" s="168"/>
      <c r="GP36" s="168"/>
      <c r="GQ36" s="168"/>
      <c r="GR36" s="168"/>
      <c r="GS36" s="168"/>
      <c r="GT36" s="168"/>
      <c r="GU36" s="168"/>
      <c r="GV36" s="168"/>
      <c r="GW36" s="168"/>
      <c r="GX36" s="168"/>
      <c r="GY36" s="168"/>
      <c r="GZ36" s="168"/>
      <c r="HA36" s="168"/>
      <c r="HB36" s="168"/>
      <c r="HC36" s="168"/>
      <c r="HD36" s="168"/>
      <c r="HE36" s="168"/>
      <c r="HF36" s="168"/>
      <c r="HG36" s="168"/>
      <c r="HH36" s="168"/>
      <c r="HI36" s="168"/>
      <c r="HJ36" s="168"/>
      <c r="HK36" s="168"/>
      <c r="HL36" s="168"/>
      <c r="HM36" s="168"/>
      <c r="HN36" s="168"/>
      <c r="HO36" s="168"/>
      <c r="HP36" s="168"/>
      <c r="HQ36" s="168"/>
      <c r="HR36" s="168"/>
      <c r="HS36" s="168"/>
      <c r="HT36" s="168"/>
      <c r="HU36" s="168"/>
      <c r="HV36" s="168"/>
      <c r="HW36" s="168"/>
      <c r="HX36" s="168"/>
      <c r="HY36" s="168"/>
      <c r="HZ36" s="168"/>
      <c r="IA36" s="168"/>
      <c r="IB36" s="168"/>
      <c r="IC36" s="168"/>
      <c r="ID36" s="168"/>
    </row>
    <row r="37" spans="1:238" ht="15" customHeight="1">
      <c r="A37" s="803" t="s">
        <v>64</v>
      </c>
      <c r="B37" s="518">
        <v>951</v>
      </c>
      <c r="C37" s="519">
        <v>0</v>
      </c>
      <c r="D37" s="508">
        <v>1</v>
      </c>
      <c r="E37" s="519">
        <v>0</v>
      </c>
      <c r="F37" s="508">
        <v>1108</v>
      </c>
      <c r="G37" s="508">
        <v>295</v>
      </c>
    </row>
    <row r="38" spans="1:238" ht="15" customHeight="1">
      <c r="A38" s="803"/>
      <c r="B38" s="518"/>
      <c r="C38" s="520">
        <f>C37/B37*100</f>
        <v>0</v>
      </c>
      <c r="D38" s="520">
        <f>D37/B37*100</f>
        <v>0.10515247108307045</v>
      </c>
      <c r="E38" s="520">
        <f>E37/B37*100</f>
        <v>0</v>
      </c>
      <c r="F38" s="508"/>
      <c r="G38" s="521">
        <f>G37/F37*100</f>
        <v>26.624548736462096</v>
      </c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68"/>
      <c r="DB38" s="168"/>
      <c r="DC38" s="168"/>
      <c r="DD38" s="168"/>
      <c r="DE38" s="168"/>
      <c r="DF38" s="168"/>
      <c r="DG38" s="168"/>
      <c r="DH38" s="168"/>
      <c r="DI38" s="168"/>
      <c r="DJ38" s="168"/>
      <c r="DK38" s="168"/>
      <c r="DL38" s="168"/>
      <c r="DM38" s="168"/>
      <c r="DN38" s="168"/>
      <c r="DO38" s="168"/>
      <c r="DP38" s="168"/>
      <c r="DQ38" s="168"/>
      <c r="DR38" s="168"/>
      <c r="DS38" s="168"/>
      <c r="DT38" s="168"/>
      <c r="DU38" s="168"/>
      <c r="DV38" s="168"/>
      <c r="DW38" s="168"/>
      <c r="DX38" s="168"/>
      <c r="DY38" s="168"/>
      <c r="DZ38" s="168"/>
      <c r="EA38" s="168"/>
      <c r="EB38" s="168"/>
      <c r="EC38" s="168"/>
      <c r="ED38" s="168"/>
      <c r="EE38" s="168"/>
      <c r="EF38" s="168"/>
      <c r="EG38" s="168"/>
      <c r="EH38" s="168"/>
      <c r="EI38" s="168"/>
      <c r="EJ38" s="168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  <c r="ID38" s="168"/>
    </row>
    <row r="39" spans="1:238" ht="15" customHeight="1" thickBot="1">
      <c r="A39" s="805" t="s">
        <v>73</v>
      </c>
      <c r="B39" s="518">
        <v>1059</v>
      </c>
      <c r="C39" s="519">
        <v>0</v>
      </c>
      <c r="D39" s="519">
        <v>0</v>
      </c>
      <c r="E39" s="508">
        <v>1</v>
      </c>
      <c r="F39" s="508">
        <v>975</v>
      </c>
      <c r="G39" s="508">
        <v>267</v>
      </c>
    </row>
    <row r="40" spans="1:238" ht="15" customHeight="1" thickBot="1">
      <c r="A40" s="805"/>
      <c r="B40" s="522"/>
      <c r="C40" s="523">
        <f>C39/B39*100</f>
        <v>0</v>
      </c>
      <c r="D40" s="523">
        <f>D39/B39*100</f>
        <v>0</v>
      </c>
      <c r="E40" s="523">
        <f>E39/B39*100</f>
        <v>9.442870632672333E-2</v>
      </c>
      <c r="F40" s="524"/>
      <c r="G40" s="525">
        <f>G39/F39*100</f>
        <v>27.384615384615387</v>
      </c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BZ40" s="168"/>
      <c r="CA40" s="168"/>
      <c r="CB40" s="168"/>
      <c r="CC40" s="168"/>
      <c r="CD40" s="168"/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168"/>
      <c r="CT40" s="168"/>
      <c r="CU40" s="168"/>
      <c r="CV40" s="168"/>
      <c r="CW40" s="168"/>
      <c r="CX40" s="168"/>
      <c r="CY40" s="168"/>
      <c r="CZ40" s="168"/>
      <c r="DA40" s="168"/>
      <c r="DB40" s="168"/>
      <c r="DC40" s="168"/>
      <c r="DD40" s="168"/>
      <c r="DE40" s="168"/>
      <c r="DF40" s="168"/>
      <c r="DG40" s="168"/>
      <c r="DH40" s="168"/>
      <c r="DI40" s="168"/>
      <c r="DJ40" s="168"/>
      <c r="DK40" s="168"/>
      <c r="DL40" s="168"/>
      <c r="DM40" s="168"/>
      <c r="DN40" s="168"/>
      <c r="DO40" s="168"/>
      <c r="DP40" s="168"/>
      <c r="DQ40" s="168"/>
      <c r="DR40" s="168"/>
      <c r="DS40" s="168"/>
      <c r="DT40" s="168"/>
      <c r="DU40" s="168"/>
      <c r="DV40" s="168"/>
      <c r="DW40" s="168"/>
      <c r="DX40" s="168"/>
      <c r="DY40" s="168"/>
      <c r="DZ40" s="168"/>
      <c r="EA40" s="168"/>
      <c r="EB40" s="168"/>
      <c r="EC40" s="168"/>
      <c r="ED40" s="168"/>
      <c r="EE40" s="168"/>
      <c r="EF40" s="168"/>
      <c r="EG40" s="168"/>
      <c r="EH40" s="168"/>
      <c r="EI40" s="168"/>
      <c r="EJ40" s="168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  <c r="ID40" s="168"/>
    </row>
    <row r="41" spans="1:238" ht="17.25" customHeight="1">
      <c r="A41" s="806" t="s">
        <v>585</v>
      </c>
      <c r="B41" s="806"/>
      <c r="C41" s="806"/>
      <c r="D41" s="806"/>
      <c r="E41" s="806"/>
      <c r="F41" s="806"/>
      <c r="G41" s="806"/>
    </row>
    <row r="42" spans="1:238">
      <c r="A42" s="4"/>
    </row>
  </sheetData>
  <mergeCells count="21">
    <mergeCell ref="A41:G41"/>
    <mergeCell ref="A37:A38"/>
    <mergeCell ref="A39:A40"/>
    <mergeCell ref="A33:A34"/>
    <mergeCell ref="A35:A36"/>
    <mergeCell ref="A29:A30"/>
    <mergeCell ref="A31:A32"/>
    <mergeCell ref="A25:A26"/>
    <mergeCell ref="A27:A28"/>
    <mergeCell ref="A21:A22"/>
    <mergeCell ref="A23:A24"/>
    <mergeCell ref="A19:A20"/>
    <mergeCell ref="A13:A14"/>
    <mergeCell ref="A15:A16"/>
    <mergeCell ref="A9:A10"/>
    <mergeCell ref="A11:A12"/>
    <mergeCell ref="B3:E3"/>
    <mergeCell ref="F3:G3"/>
    <mergeCell ref="A4:A5"/>
    <mergeCell ref="A7:A8"/>
    <mergeCell ref="A17:A18"/>
  </mergeCells>
  <phoneticPr fontId="6"/>
  <pageMargins left="0.78749999999999998" right="0.78749999999999998" top="0.86597222222222203" bottom="0.55138888888888904" header="0.511811023622047" footer="0.511811023622047"/>
  <pageSetup paperSize="9" scale="91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</sheetPr>
  <dimension ref="A1:AMJ41"/>
  <sheetViews>
    <sheetView showGridLines="0" view="pageBreakPreview" topLeftCell="A2" zoomScaleNormal="100" workbookViewId="0">
      <selection activeCell="L18" sqref="L18"/>
    </sheetView>
  </sheetViews>
  <sheetFormatPr defaultColWidth="9" defaultRowHeight="17.25"/>
  <cols>
    <col min="1" max="7" width="12.5" style="137" customWidth="1"/>
    <col min="8" max="249" width="9" style="137"/>
    <col min="250" max="250" width="7.875" style="137" customWidth="1"/>
    <col min="251" max="256" width="9" style="137"/>
    <col min="257" max="257" width="5.5" style="137" customWidth="1"/>
    <col min="258" max="505" width="9" style="137"/>
    <col min="506" max="506" width="7.875" style="137" customWidth="1"/>
    <col min="507" max="512" width="9" style="137"/>
    <col min="513" max="513" width="5.5" style="137" customWidth="1"/>
    <col min="514" max="761" width="9" style="137"/>
    <col min="762" max="762" width="7.875" style="137" customWidth="1"/>
    <col min="763" max="768" width="9" style="137"/>
    <col min="769" max="769" width="5.5" style="137" customWidth="1"/>
    <col min="770" max="1017" width="9" style="137"/>
    <col min="1018" max="1018" width="7.875" style="137" customWidth="1"/>
    <col min="1019" max="1024" width="9" style="137"/>
    <col min="1025" max="16384" width="9" style="1"/>
  </cols>
  <sheetData>
    <row r="1" spans="1:7">
      <c r="A1" s="9" t="s">
        <v>586</v>
      </c>
    </row>
    <row r="2" spans="1:7">
      <c r="A2" s="96"/>
    </row>
    <row r="3" spans="1:7" ht="18" thickBot="1">
      <c r="A3" s="4"/>
      <c r="B3" s="4"/>
      <c r="C3" s="4"/>
      <c r="D3" s="4"/>
      <c r="E3" s="4"/>
      <c r="F3" s="308" t="s">
        <v>261</v>
      </c>
      <c r="G3" s="154" t="s">
        <v>496</v>
      </c>
    </row>
    <row r="4" spans="1:7">
      <c r="A4" s="136"/>
      <c r="B4" s="706" t="s">
        <v>324</v>
      </c>
      <c r="C4" s="706"/>
      <c r="D4" s="706"/>
      <c r="E4" s="706"/>
      <c r="F4" s="692" t="s">
        <v>326</v>
      </c>
      <c r="G4" s="692"/>
    </row>
    <row r="5" spans="1:7">
      <c r="A5" s="803" t="s">
        <v>54</v>
      </c>
      <c r="B5" s="184"/>
      <c r="C5" s="509" t="s">
        <v>320</v>
      </c>
      <c r="D5" s="19" t="s">
        <v>321</v>
      </c>
      <c r="E5" s="509" t="s">
        <v>322</v>
      </c>
      <c r="F5" s="509"/>
      <c r="G5" s="332" t="s">
        <v>259</v>
      </c>
    </row>
    <row r="6" spans="1:7">
      <c r="A6" s="803"/>
      <c r="B6" s="184" t="s">
        <v>13</v>
      </c>
      <c r="C6" s="187" t="s">
        <v>259</v>
      </c>
      <c r="D6" s="19" t="s">
        <v>259</v>
      </c>
      <c r="E6" s="187" t="s">
        <v>259</v>
      </c>
      <c r="F6" s="187" t="s">
        <v>262</v>
      </c>
      <c r="G6" s="19"/>
    </row>
    <row r="7" spans="1:7">
      <c r="A7" s="13"/>
      <c r="B7" s="39"/>
      <c r="C7" s="17" t="s">
        <v>323</v>
      </c>
      <c r="D7" s="18" t="s">
        <v>323</v>
      </c>
      <c r="E7" s="17" t="s">
        <v>323</v>
      </c>
      <c r="F7" s="17"/>
      <c r="G7" s="510" t="s">
        <v>323</v>
      </c>
    </row>
    <row r="8" spans="1:7">
      <c r="A8" s="762" t="s">
        <v>59</v>
      </c>
      <c r="B8" s="511">
        <f>SUM(B10:B41)</f>
        <v>14723</v>
      </c>
      <c r="C8" s="512">
        <f>C10+C12+C14+C16+C18+C20+C22+C24+C26+C28+C30+C32+C34+C36+C38+C40</f>
        <v>70</v>
      </c>
      <c r="D8" s="512">
        <f>D10+D12+D14+D16+D18+D20+D22+D24+D26+D28+D30+D32+D34+D36+D38+D40</f>
        <v>8</v>
      </c>
      <c r="E8" s="512">
        <f>E10+E12+E14+E16+E18+E20+E22+E24+E26+E28+E30+E32+E34+E36+E38+E40</f>
        <v>7</v>
      </c>
      <c r="F8" s="513">
        <f>SUM(F10:F41)</f>
        <v>15028</v>
      </c>
      <c r="G8" s="512">
        <f>G10+G12+G14+G16+G18+G20+G22+G24+G26+G28+G30+G32+G34+G36+G38+G40</f>
        <v>332</v>
      </c>
    </row>
    <row r="9" spans="1:7">
      <c r="A9" s="762"/>
      <c r="B9" s="514"/>
      <c r="C9" s="515">
        <f>C8/B8*100</f>
        <v>0.47544658018066965</v>
      </c>
      <c r="D9" s="515">
        <f>D8/B8*100</f>
        <v>5.4336752020647965E-2</v>
      </c>
      <c r="E9" s="515">
        <f>E8/B8*100</f>
        <v>4.7544658018066968E-2</v>
      </c>
      <c r="F9" s="512"/>
      <c r="G9" s="516">
        <f>G8/F8*100</f>
        <v>2.2092094756454617</v>
      </c>
    </row>
    <row r="10" spans="1:7">
      <c r="A10" s="803" t="s">
        <v>61</v>
      </c>
      <c r="B10" s="518">
        <v>931</v>
      </c>
      <c r="C10" s="519">
        <v>0</v>
      </c>
      <c r="D10" s="519">
        <v>0</v>
      </c>
      <c r="E10" s="519">
        <v>0</v>
      </c>
      <c r="F10" s="508">
        <v>904</v>
      </c>
      <c r="G10" s="519">
        <v>34</v>
      </c>
    </row>
    <row r="11" spans="1:7">
      <c r="A11" s="803"/>
      <c r="B11" s="518"/>
      <c r="C11" s="520">
        <f>C10/B10*100</f>
        <v>0</v>
      </c>
      <c r="D11" s="520">
        <f>D10/B10*100</f>
        <v>0</v>
      </c>
      <c r="E11" s="520">
        <f>E10/B10*100</f>
        <v>0</v>
      </c>
      <c r="F11" s="508"/>
      <c r="G11" s="521">
        <f>G10/F10*100</f>
        <v>3.7610619469026552</v>
      </c>
    </row>
    <row r="12" spans="1:7">
      <c r="A12" s="803" t="s">
        <v>1</v>
      </c>
      <c r="B12" s="518">
        <v>614</v>
      </c>
      <c r="C12" s="519">
        <v>6</v>
      </c>
      <c r="D12" s="519">
        <v>0</v>
      </c>
      <c r="E12" s="519">
        <v>0</v>
      </c>
      <c r="F12" s="508">
        <v>628</v>
      </c>
      <c r="G12" s="519">
        <v>6</v>
      </c>
    </row>
    <row r="13" spans="1:7">
      <c r="A13" s="803"/>
      <c r="B13" s="518"/>
      <c r="C13" s="520">
        <f>C12/B12*100</f>
        <v>0.97719869706840379</v>
      </c>
      <c r="D13" s="520">
        <f>D12/B12*100</f>
        <v>0</v>
      </c>
      <c r="E13" s="520">
        <f>E12/B12*100</f>
        <v>0</v>
      </c>
      <c r="F13" s="508"/>
      <c r="G13" s="521">
        <f>G12/F12*100</f>
        <v>0.95541401273885351</v>
      </c>
    </row>
    <row r="14" spans="1:7">
      <c r="A14" s="803" t="s">
        <v>2</v>
      </c>
      <c r="B14" s="518">
        <v>993</v>
      </c>
      <c r="C14" s="519">
        <v>9</v>
      </c>
      <c r="D14" s="519">
        <v>0</v>
      </c>
      <c r="E14" s="519">
        <v>0</v>
      </c>
      <c r="F14" s="508">
        <v>987</v>
      </c>
      <c r="G14" s="519">
        <v>12</v>
      </c>
    </row>
    <row r="15" spans="1:7">
      <c r="A15" s="803"/>
      <c r="B15" s="518"/>
      <c r="C15" s="520">
        <f>C14/B14*100</f>
        <v>0.90634441087613304</v>
      </c>
      <c r="D15" s="520">
        <f>D14/B14*100</f>
        <v>0</v>
      </c>
      <c r="E15" s="520">
        <f>E14/B14*100</f>
        <v>0</v>
      </c>
      <c r="F15" s="508"/>
      <c r="G15" s="521">
        <f>G14/F14*100</f>
        <v>1.21580547112462</v>
      </c>
    </row>
    <row r="16" spans="1:7">
      <c r="A16" s="803" t="s">
        <v>3</v>
      </c>
      <c r="B16" s="518">
        <v>978</v>
      </c>
      <c r="C16" s="519">
        <v>6</v>
      </c>
      <c r="D16" s="519">
        <v>1</v>
      </c>
      <c r="E16" s="519">
        <v>0</v>
      </c>
      <c r="F16" s="508">
        <v>958</v>
      </c>
      <c r="G16" s="519">
        <v>7</v>
      </c>
    </row>
    <row r="17" spans="1:7">
      <c r="A17" s="803"/>
      <c r="B17" s="518"/>
      <c r="C17" s="520">
        <f>C16/B16*100</f>
        <v>0.61349693251533743</v>
      </c>
      <c r="D17" s="520">
        <f>D16/B16*100</f>
        <v>0.10224948875255625</v>
      </c>
      <c r="E17" s="520">
        <f>E16/B16*100</f>
        <v>0</v>
      </c>
      <c r="F17" s="508"/>
      <c r="G17" s="521">
        <f>G16/F16*100</f>
        <v>0.73068893528183709</v>
      </c>
    </row>
    <row r="18" spans="1:7" ht="16.5" customHeight="1">
      <c r="A18" s="803" t="s">
        <v>67</v>
      </c>
      <c r="B18" s="518">
        <v>939</v>
      </c>
      <c r="C18" s="519">
        <v>2</v>
      </c>
      <c r="D18" s="519">
        <v>1</v>
      </c>
      <c r="E18" s="519">
        <v>1</v>
      </c>
      <c r="F18" s="508">
        <v>856</v>
      </c>
      <c r="G18" s="519">
        <v>14</v>
      </c>
    </row>
    <row r="19" spans="1:7">
      <c r="A19" s="803"/>
      <c r="B19" s="518"/>
      <c r="C19" s="520">
        <f>C18/B18*100</f>
        <v>0.21299254526091588</v>
      </c>
      <c r="D19" s="520">
        <f>D18/B18*100</f>
        <v>0.10649627263045794</v>
      </c>
      <c r="E19" s="520">
        <f>E18/B18*100</f>
        <v>0.10649627263045794</v>
      </c>
      <c r="F19" s="508"/>
      <c r="G19" s="521">
        <f>G18/F18*100</f>
        <v>1.6355140186915886</v>
      </c>
    </row>
    <row r="20" spans="1:7">
      <c r="A20" s="803" t="s">
        <v>4</v>
      </c>
      <c r="B20" s="518">
        <v>598</v>
      </c>
      <c r="C20" s="519">
        <v>6</v>
      </c>
      <c r="D20" s="519">
        <v>1</v>
      </c>
      <c r="E20" s="519">
        <v>0</v>
      </c>
      <c r="F20" s="508">
        <v>600</v>
      </c>
      <c r="G20" s="519">
        <v>12</v>
      </c>
    </row>
    <row r="21" spans="1:7">
      <c r="A21" s="803"/>
      <c r="B21" s="518"/>
      <c r="C21" s="520">
        <f>C20/B20*100</f>
        <v>1.0033444816053512</v>
      </c>
      <c r="D21" s="520">
        <f>D20/B20*100</f>
        <v>0.16722408026755853</v>
      </c>
      <c r="E21" s="520">
        <f>E20/B20*100</f>
        <v>0</v>
      </c>
      <c r="F21" s="508"/>
      <c r="G21" s="521">
        <f>G20/F20*100</f>
        <v>2</v>
      </c>
    </row>
    <row r="22" spans="1:7">
      <c r="A22" s="803" t="s">
        <v>62</v>
      </c>
      <c r="B22" s="518">
        <v>685</v>
      </c>
      <c r="C22" s="519">
        <v>1</v>
      </c>
      <c r="D22" s="519">
        <v>1</v>
      </c>
      <c r="E22" s="519">
        <v>1</v>
      </c>
      <c r="F22" s="508">
        <v>742</v>
      </c>
      <c r="G22" s="519">
        <v>7</v>
      </c>
    </row>
    <row r="23" spans="1:7">
      <c r="A23" s="803"/>
      <c r="B23" s="518"/>
      <c r="C23" s="520">
        <f>C22/B22*100</f>
        <v>0.145985401459854</v>
      </c>
      <c r="D23" s="520">
        <f>D22/B22*100</f>
        <v>0.145985401459854</v>
      </c>
      <c r="E23" s="520">
        <f>E22/B22*100</f>
        <v>0.145985401459854</v>
      </c>
      <c r="F23" s="508"/>
      <c r="G23" s="521">
        <f>G22/F22*100</f>
        <v>0.94339622641509435</v>
      </c>
    </row>
    <row r="24" spans="1:7">
      <c r="A24" s="803" t="s">
        <v>63</v>
      </c>
      <c r="B24" s="518">
        <v>687</v>
      </c>
      <c r="C24" s="519">
        <v>1</v>
      </c>
      <c r="D24" s="519">
        <v>0</v>
      </c>
      <c r="E24" s="519">
        <v>0</v>
      </c>
      <c r="F24" s="508">
        <v>754</v>
      </c>
      <c r="G24" s="519">
        <v>17</v>
      </c>
    </row>
    <row r="25" spans="1:7">
      <c r="A25" s="803"/>
      <c r="B25" s="518"/>
      <c r="C25" s="520">
        <f>C24/B24*100</f>
        <v>0.14556040756914121</v>
      </c>
      <c r="D25" s="520">
        <f>D24/B24*100</f>
        <v>0</v>
      </c>
      <c r="E25" s="520">
        <f>E24/B24*100</f>
        <v>0</v>
      </c>
      <c r="F25" s="508"/>
      <c r="G25" s="521">
        <f>G24/F24*100</f>
        <v>2.2546419098143233</v>
      </c>
    </row>
    <row r="26" spans="1:7">
      <c r="A26" s="803" t="s">
        <v>68</v>
      </c>
      <c r="B26" s="518">
        <v>386</v>
      </c>
      <c r="C26" s="519">
        <v>1</v>
      </c>
      <c r="D26" s="519">
        <v>0</v>
      </c>
      <c r="E26" s="519">
        <v>0</v>
      </c>
      <c r="F26" s="508">
        <v>415</v>
      </c>
      <c r="G26" s="519">
        <v>5</v>
      </c>
    </row>
    <row r="27" spans="1:7">
      <c r="A27" s="803"/>
      <c r="B27" s="518"/>
      <c r="C27" s="520">
        <f>C26/B26*100</f>
        <v>0.2590673575129534</v>
      </c>
      <c r="D27" s="520">
        <f>D26/B26*100</f>
        <v>0</v>
      </c>
      <c r="E27" s="520">
        <f>E26/B26*100</f>
        <v>0</v>
      </c>
      <c r="F27" s="508"/>
      <c r="G27" s="521">
        <f>G26/F26*100</f>
        <v>1.2048192771084338</v>
      </c>
    </row>
    <row r="28" spans="1:7">
      <c r="A28" s="803" t="s">
        <v>69</v>
      </c>
      <c r="B28" s="518">
        <v>1418</v>
      </c>
      <c r="C28" s="519">
        <v>5</v>
      </c>
      <c r="D28" s="519">
        <v>0</v>
      </c>
      <c r="E28" s="519">
        <v>0</v>
      </c>
      <c r="F28" s="508">
        <v>1399</v>
      </c>
      <c r="G28" s="519">
        <v>7</v>
      </c>
    </row>
    <row r="29" spans="1:7">
      <c r="A29" s="803"/>
      <c r="B29" s="518"/>
      <c r="C29" s="520">
        <f>C28/B28*100</f>
        <v>0.35260930888575459</v>
      </c>
      <c r="D29" s="520">
        <f>D28/B28*100</f>
        <v>0</v>
      </c>
      <c r="E29" s="520">
        <f>E28/B28*100</f>
        <v>0</v>
      </c>
      <c r="F29" s="508"/>
      <c r="G29" s="521">
        <f>G28/F28*100</f>
        <v>0.50035739814152969</v>
      </c>
    </row>
    <row r="30" spans="1:7">
      <c r="A30" s="803" t="s">
        <v>5</v>
      </c>
      <c r="B30" s="518">
        <v>777</v>
      </c>
      <c r="C30" s="519">
        <v>2</v>
      </c>
      <c r="D30" s="519">
        <v>0</v>
      </c>
      <c r="E30" s="519">
        <v>1</v>
      </c>
      <c r="F30" s="508">
        <v>841</v>
      </c>
      <c r="G30" s="519">
        <v>12</v>
      </c>
    </row>
    <row r="31" spans="1:7">
      <c r="A31" s="803"/>
      <c r="B31" s="518"/>
      <c r="C31" s="520">
        <f>C30/B30*100</f>
        <v>0.2574002574002574</v>
      </c>
      <c r="D31" s="520">
        <f>D30/B30*100</f>
        <v>0</v>
      </c>
      <c r="E31" s="520">
        <f>E30/B30*100</f>
        <v>0.1287001287001287</v>
      </c>
      <c r="F31" s="508"/>
      <c r="G31" s="521">
        <f>G30/F30*100</f>
        <v>1.426872770511296</v>
      </c>
    </row>
    <row r="32" spans="1:7">
      <c r="A32" s="803" t="s">
        <v>6</v>
      </c>
      <c r="B32" s="518">
        <v>771</v>
      </c>
      <c r="C32" s="519">
        <v>3</v>
      </c>
      <c r="D32" s="519">
        <v>0</v>
      </c>
      <c r="E32" s="519">
        <v>1</v>
      </c>
      <c r="F32" s="508">
        <v>754</v>
      </c>
      <c r="G32" s="519">
        <v>27</v>
      </c>
    </row>
    <row r="33" spans="1:7">
      <c r="A33" s="803"/>
      <c r="B33" s="518"/>
      <c r="C33" s="520">
        <f>C32/B32*100</f>
        <v>0.38910505836575876</v>
      </c>
      <c r="D33" s="520">
        <f>D32/B32*100</f>
        <v>0</v>
      </c>
      <c r="E33" s="520">
        <f>E32/B32*100</f>
        <v>0.12970168612191957</v>
      </c>
      <c r="F33" s="508"/>
      <c r="G33" s="521">
        <f>G32/F32*100</f>
        <v>3.5809018567639259</v>
      </c>
    </row>
    <row r="34" spans="1:7">
      <c r="A34" s="803" t="s">
        <v>71</v>
      </c>
      <c r="B34" s="518">
        <v>1100</v>
      </c>
      <c r="C34" s="519">
        <v>4</v>
      </c>
      <c r="D34" s="519">
        <v>2</v>
      </c>
      <c r="E34" s="519">
        <v>1</v>
      </c>
      <c r="F34" s="508">
        <v>1240</v>
      </c>
      <c r="G34" s="519">
        <v>42</v>
      </c>
    </row>
    <row r="35" spans="1:7">
      <c r="A35" s="803"/>
      <c r="B35" s="518"/>
      <c r="C35" s="520">
        <f>C34/B34*100</f>
        <v>0.36363636363636365</v>
      </c>
      <c r="D35" s="520">
        <f>D34/B34*100</f>
        <v>0.18181818181818182</v>
      </c>
      <c r="E35" s="520">
        <f>E34/B34*100</f>
        <v>9.0909090909090912E-2</v>
      </c>
      <c r="F35" s="508"/>
      <c r="G35" s="521">
        <f>G34/F34*100</f>
        <v>3.3870967741935489</v>
      </c>
    </row>
    <row r="36" spans="1:7">
      <c r="A36" s="803" t="s">
        <v>7</v>
      </c>
      <c r="B36" s="518">
        <v>1836</v>
      </c>
      <c r="C36" s="519">
        <v>10</v>
      </c>
      <c r="D36" s="519">
        <v>0</v>
      </c>
      <c r="E36" s="519">
        <v>1</v>
      </c>
      <c r="F36" s="508">
        <v>1867</v>
      </c>
      <c r="G36" s="519">
        <v>66</v>
      </c>
    </row>
    <row r="37" spans="1:7">
      <c r="A37" s="803"/>
      <c r="B37" s="518"/>
      <c r="C37" s="520">
        <f>C36/B36*100</f>
        <v>0.54466230936819171</v>
      </c>
      <c r="D37" s="520">
        <f>D36/B36*100</f>
        <v>0</v>
      </c>
      <c r="E37" s="520">
        <f>E36/B36*100</f>
        <v>5.4466230936819175E-2</v>
      </c>
      <c r="F37" s="508"/>
      <c r="G37" s="521">
        <f>G36/F36*100</f>
        <v>3.5350830208891271</v>
      </c>
    </row>
    <row r="38" spans="1:7">
      <c r="A38" s="803" t="s">
        <v>64</v>
      </c>
      <c r="B38" s="518">
        <v>951</v>
      </c>
      <c r="C38" s="519">
        <v>4</v>
      </c>
      <c r="D38" s="519">
        <v>0</v>
      </c>
      <c r="E38" s="519">
        <v>0</v>
      </c>
      <c r="F38" s="508">
        <v>1108</v>
      </c>
      <c r="G38" s="519">
        <v>41</v>
      </c>
    </row>
    <row r="39" spans="1:7">
      <c r="A39" s="803"/>
      <c r="B39" s="518"/>
      <c r="C39" s="520">
        <f>C38/B38*100</f>
        <v>0.4206098843322818</v>
      </c>
      <c r="D39" s="520">
        <f>D38/B38*100</f>
        <v>0</v>
      </c>
      <c r="E39" s="520">
        <f>E38/B38*100</f>
        <v>0</v>
      </c>
      <c r="F39" s="508"/>
      <c r="G39" s="521">
        <f>G38/F38*100</f>
        <v>3.7003610108303246</v>
      </c>
    </row>
    <row r="40" spans="1:7" ht="18" thickBot="1">
      <c r="A40" s="805" t="s">
        <v>73</v>
      </c>
      <c r="B40" s="518">
        <v>1059</v>
      </c>
      <c r="C40" s="519">
        <v>10</v>
      </c>
      <c r="D40" s="519">
        <v>2</v>
      </c>
      <c r="E40" s="519">
        <v>1</v>
      </c>
      <c r="F40" s="508">
        <v>975</v>
      </c>
      <c r="G40" s="519">
        <v>23</v>
      </c>
    </row>
    <row r="41" spans="1:7" ht="18" thickBot="1">
      <c r="A41" s="805"/>
      <c r="B41" s="522"/>
      <c r="C41" s="523">
        <f>C40/B40*100</f>
        <v>0.94428706326723322</v>
      </c>
      <c r="D41" s="523">
        <f>D40/B40*100</f>
        <v>0.18885741265344666</v>
      </c>
      <c r="E41" s="523">
        <f>E40/B40*100</f>
        <v>9.442870632672333E-2</v>
      </c>
      <c r="F41" s="524"/>
      <c r="G41" s="525">
        <f>G40/F40*100</f>
        <v>2.358974358974359</v>
      </c>
    </row>
  </sheetData>
  <mergeCells count="20">
    <mergeCell ref="A38:A39"/>
    <mergeCell ref="A40:A41"/>
    <mergeCell ref="A34:A35"/>
    <mergeCell ref="A36:A37"/>
    <mergeCell ref="A30:A31"/>
    <mergeCell ref="A32:A33"/>
    <mergeCell ref="A26:A27"/>
    <mergeCell ref="A28:A29"/>
    <mergeCell ref="A22:A23"/>
    <mergeCell ref="A24:A25"/>
    <mergeCell ref="A18:A19"/>
    <mergeCell ref="A20:A21"/>
    <mergeCell ref="F4:G4"/>
    <mergeCell ref="A5:A6"/>
    <mergeCell ref="A8:A9"/>
    <mergeCell ref="A14:A15"/>
    <mergeCell ref="A16:A17"/>
    <mergeCell ref="A10:A11"/>
    <mergeCell ref="A12:A13"/>
    <mergeCell ref="B4:E4"/>
  </mergeCells>
  <phoneticPr fontId="6"/>
  <pageMargins left="0.78749999999999998" right="0.78749999999999998" top="0.86597222222222203" bottom="0.55138888888888904" header="0.511811023622047" footer="0.511811023622047"/>
  <pageSetup paperSize="9" scale="84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</sheetPr>
  <dimension ref="A1:AMJ40"/>
  <sheetViews>
    <sheetView showGridLines="0" view="pageBreakPreview" zoomScaleNormal="100" workbookViewId="0">
      <selection activeCell="L18" sqref="L18"/>
    </sheetView>
  </sheetViews>
  <sheetFormatPr defaultColWidth="9" defaultRowHeight="17.25"/>
  <cols>
    <col min="1" max="1" width="11.375" style="137" customWidth="1"/>
    <col min="2" max="3" width="12.625" style="137" customWidth="1"/>
    <col min="4" max="4" width="5.5" style="137" customWidth="1"/>
    <col min="5" max="246" width="9" style="137"/>
    <col min="247" max="247" width="7.875" style="137" customWidth="1"/>
    <col min="248" max="253" width="9" style="137"/>
    <col min="254" max="254" width="5.5" style="137" customWidth="1"/>
    <col min="255" max="502" width="9" style="137"/>
    <col min="503" max="503" width="7.875" style="137" customWidth="1"/>
    <col min="504" max="509" width="9" style="137"/>
    <col min="510" max="510" width="5.5" style="137" customWidth="1"/>
    <col min="511" max="758" width="9" style="137"/>
    <col min="759" max="759" width="7.875" style="137" customWidth="1"/>
    <col min="760" max="765" width="9" style="137"/>
    <col min="766" max="766" width="5.5" style="137" customWidth="1"/>
    <col min="767" max="1014" width="9" style="137"/>
    <col min="1015" max="1015" width="7.875" style="137" customWidth="1"/>
    <col min="1016" max="1021" width="9" style="137"/>
    <col min="1022" max="1022" width="5.5" style="137" customWidth="1"/>
    <col min="1023" max="1024" width="9" style="137"/>
    <col min="1025" max="16384" width="9" style="1"/>
  </cols>
  <sheetData>
    <row r="1" spans="1:3">
      <c r="A1" s="5" t="s">
        <v>587</v>
      </c>
      <c r="B1" s="96"/>
      <c r="C1" s="96"/>
    </row>
    <row r="2" spans="1:3">
      <c r="A2" s="96"/>
    </row>
    <row r="3" spans="1:3" ht="18" thickBot="1">
      <c r="A3" s="96"/>
      <c r="C3" s="154" t="s">
        <v>496</v>
      </c>
    </row>
    <row r="4" spans="1:3" ht="18" thickBot="1">
      <c r="A4" s="715" t="s">
        <v>54</v>
      </c>
      <c r="B4" s="706" t="s">
        <v>13</v>
      </c>
      <c r="C4" s="419" t="s">
        <v>259</v>
      </c>
    </row>
    <row r="5" spans="1:3" ht="18" thickBot="1">
      <c r="A5" s="715"/>
      <c r="B5" s="706"/>
    </row>
    <row r="6" spans="1:3">
      <c r="A6" s="715"/>
      <c r="B6" s="706"/>
      <c r="C6" s="18" t="s">
        <v>323</v>
      </c>
    </row>
    <row r="7" spans="1:3">
      <c r="A7" s="762" t="s">
        <v>59</v>
      </c>
      <c r="B7" s="511">
        <f>SUM(B9:B40)</f>
        <v>18090</v>
      </c>
      <c r="C7" s="512">
        <f>C9+C11+C13+C15+C17+C19+C21+C23+C25+C27+C29+C31+C33+C35+C37+C39</f>
        <v>13215</v>
      </c>
    </row>
    <row r="8" spans="1:3">
      <c r="A8" s="762"/>
      <c r="B8" s="526"/>
      <c r="C8" s="515">
        <f>C7/B7*100</f>
        <v>73.051409618573786</v>
      </c>
    </row>
    <row r="9" spans="1:3">
      <c r="A9" s="803" t="s">
        <v>61</v>
      </c>
      <c r="B9" s="518">
        <v>1285</v>
      </c>
      <c r="C9" s="527">
        <v>925</v>
      </c>
    </row>
    <row r="10" spans="1:3">
      <c r="A10" s="803"/>
      <c r="B10" s="518"/>
      <c r="C10" s="520">
        <f>C9/B9*100</f>
        <v>71.98443579766537</v>
      </c>
    </row>
    <row r="11" spans="1:3">
      <c r="A11" s="803" t="s">
        <v>1</v>
      </c>
      <c r="B11" s="518">
        <v>697</v>
      </c>
      <c r="C11" s="527">
        <v>499</v>
      </c>
    </row>
    <row r="12" spans="1:3">
      <c r="A12" s="803"/>
      <c r="B12" s="518"/>
      <c r="C12" s="520">
        <f>C11/B11*100</f>
        <v>71.592539454806314</v>
      </c>
    </row>
    <row r="13" spans="1:3">
      <c r="A13" s="803" t="s">
        <v>2</v>
      </c>
      <c r="B13" s="518">
        <v>1097</v>
      </c>
      <c r="C13" s="527">
        <v>791</v>
      </c>
    </row>
    <row r="14" spans="1:3">
      <c r="A14" s="803"/>
      <c r="B14" s="518"/>
      <c r="C14" s="520">
        <f>C13/B13*100</f>
        <v>72.10574293527803</v>
      </c>
    </row>
    <row r="15" spans="1:3">
      <c r="A15" s="803" t="s">
        <v>3</v>
      </c>
      <c r="B15" s="518">
        <v>1095</v>
      </c>
      <c r="C15" s="527">
        <v>879</v>
      </c>
    </row>
    <row r="16" spans="1:3">
      <c r="A16" s="803"/>
      <c r="B16" s="518"/>
      <c r="C16" s="520">
        <f>C15/B15*100</f>
        <v>80.273972602739732</v>
      </c>
    </row>
    <row r="17" spans="1:3">
      <c r="A17" s="803" t="s">
        <v>67</v>
      </c>
      <c r="B17" s="518">
        <v>835</v>
      </c>
      <c r="C17" s="527">
        <v>605</v>
      </c>
    </row>
    <row r="18" spans="1:3">
      <c r="A18" s="803"/>
      <c r="B18" s="518"/>
      <c r="C18" s="520">
        <f>C17/B17*100</f>
        <v>72.455089820359291</v>
      </c>
    </row>
    <row r="19" spans="1:3">
      <c r="A19" s="803" t="s">
        <v>4</v>
      </c>
      <c r="B19" s="518">
        <v>314</v>
      </c>
      <c r="C19" s="527">
        <v>247</v>
      </c>
    </row>
    <row r="20" spans="1:3">
      <c r="A20" s="803"/>
      <c r="B20" s="518"/>
      <c r="C20" s="520">
        <f>C19/B19*100</f>
        <v>78.662420382165607</v>
      </c>
    </row>
    <row r="21" spans="1:3">
      <c r="A21" s="803" t="s">
        <v>62</v>
      </c>
      <c r="B21" s="518">
        <v>879</v>
      </c>
      <c r="C21" s="527">
        <v>585</v>
      </c>
    </row>
    <row r="22" spans="1:3">
      <c r="A22" s="803"/>
      <c r="B22" s="518"/>
      <c r="C22" s="520">
        <f>C21/B21*100</f>
        <v>66.552901023890783</v>
      </c>
    </row>
    <row r="23" spans="1:3">
      <c r="A23" s="803" t="s">
        <v>63</v>
      </c>
      <c r="B23" s="518">
        <v>964</v>
      </c>
      <c r="C23" s="527">
        <v>687</v>
      </c>
    </row>
    <row r="24" spans="1:3">
      <c r="A24" s="803"/>
      <c r="B24" s="518"/>
      <c r="C24" s="520">
        <f>C23/B23*100</f>
        <v>71.265560165975103</v>
      </c>
    </row>
    <row r="25" spans="1:3">
      <c r="A25" s="803" t="s">
        <v>68</v>
      </c>
      <c r="B25" s="518">
        <v>456</v>
      </c>
      <c r="C25" s="527">
        <v>332</v>
      </c>
    </row>
    <row r="26" spans="1:3">
      <c r="A26" s="803"/>
      <c r="B26" s="518"/>
      <c r="C26" s="520">
        <f>C25/B25*100</f>
        <v>72.807017543859658</v>
      </c>
    </row>
    <row r="27" spans="1:3">
      <c r="A27" s="803" t="s">
        <v>69</v>
      </c>
      <c r="B27" s="518">
        <v>1562</v>
      </c>
      <c r="C27" s="527">
        <v>1144</v>
      </c>
    </row>
    <row r="28" spans="1:3">
      <c r="A28" s="803"/>
      <c r="B28" s="518"/>
      <c r="C28" s="520">
        <f>C27/B27*100</f>
        <v>73.239436619718319</v>
      </c>
    </row>
    <row r="29" spans="1:3">
      <c r="A29" s="803" t="s">
        <v>5</v>
      </c>
      <c r="B29" s="518">
        <v>973</v>
      </c>
      <c r="C29" s="527">
        <v>633</v>
      </c>
    </row>
    <row r="30" spans="1:3">
      <c r="A30" s="803"/>
      <c r="B30" s="518"/>
      <c r="C30" s="520">
        <f>C29/B29*100</f>
        <v>65.056526207605344</v>
      </c>
    </row>
    <row r="31" spans="1:3">
      <c r="A31" s="803" t="s">
        <v>6</v>
      </c>
      <c r="B31" s="518">
        <v>872</v>
      </c>
      <c r="C31" s="527">
        <v>632</v>
      </c>
    </row>
    <row r="32" spans="1:3">
      <c r="A32" s="803"/>
      <c r="B32" s="518"/>
      <c r="C32" s="520">
        <f>C31/B31*100</f>
        <v>72.477064220183479</v>
      </c>
    </row>
    <row r="33" spans="1:3">
      <c r="A33" s="803" t="s">
        <v>71</v>
      </c>
      <c r="B33" s="518">
        <v>1678</v>
      </c>
      <c r="C33" s="527">
        <v>1228</v>
      </c>
    </row>
    <row r="34" spans="1:3">
      <c r="A34" s="803"/>
      <c r="B34" s="518"/>
      <c r="C34" s="520">
        <f>C33/B33*100</f>
        <v>73.182359952324191</v>
      </c>
    </row>
    <row r="35" spans="1:3">
      <c r="A35" s="803" t="s">
        <v>7</v>
      </c>
      <c r="B35" s="518">
        <v>2505</v>
      </c>
      <c r="C35" s="527">
        <v>1867</v>
      </c>
    </row>
    <row r="36" spans="1:3">
      <c r="A36" s="803"/>
      <c r="B36" s="518"/>
      <c r="C36" s="520">
        <f>C35/B35*100</f>
        <v>74.530938123752506</v>
      </c>
    </row>
    <row r="37" spans="1:3">
      <c r="A37" s="803" t="s">
        <v>64</v>
      </c>
      <c r="B37" s="518">
        <v>1506</v>
      </c>
      <c r="C37" s="527">
        <v>1104</v>
      </c>
    </row>
    <row r="38" spans="1:3">
      <c r="A38" s="803"/>
      <c r="B38" s="518"/>
      <c r="C38" s="520">
        <f>C37/B37*100</f>
        <v>73.30677290836654</v>
      </c>
    </row>
    <row r="39" spans="1:3" ht="18" thickBot="1">
      <c r="A39" s="805" t="s">
        <v>73</v>
      </c>
      <c r="B39" s="518">
        <v>1372</v>
      </c>
      <c r="C39" s="527">
        <v>1057</v>
      </c>
    </row>
    <row r="40" spans="1:3" ht="18" thickBot="1">
      <c r="A40" s="805"/>
      <c r="B40" s="522"/>
      <c r="C40" s="523">
        <f>C39/B39*100</f>
        <v>77.040816326530617</v>
      </c>
    </row>
  </sheetData>
  <mergeCells count="19">
    <mergeCell ref="A35:A36"/>
    <mergeCell ref="A37:A38"/>
    <mergeCell ref="A39:A40"/>
    <mergeCell ref="A29:A30"/>
    <mergeCell ref="A31:A32"/>
    <mergeCell ref="A33:A34"/>
    <mergeCell ref="A23:A24"/>
    <mergeCell ref="A25:A26"/>
    <mergeCell ref="A27:A28"/>
    <mergeCell ref="A17:A18"/>
    <mergeCell ref="A19:A20"/>
    <mergeCell ref="A21:A22"/>
    <mergeCell ref="A11:A12"/>
    <mergeCell ref="A13:A14"/>
    <mergeCell ref="A15:A16"/>
    <mergeCell ref="A4:A6"/>
    <mergeCell ref="B4:B6"/>
    <mergeCell ref="A7:A8"/>
    <mergeCell ref="A9:A10"/>
  </mergeCells>
  <phoneticPr fontId="6"/>
  <pageMargins left="0.70833333333333304" right="0.70833333333333304" top="0.74791666666666701" bottom="0.74791666666666701" header="0.511811023622047" footer="0.511811023622047"/>
  <pageSetup paperSize="9" scale="110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  <pageSetUpPr fitToPage="1"/>
  </sheetPr>
  <dimension ref="A1:AMJ42"/>
  <sheetViews>
    <sheetView showGridLines="0" view="pageBreakPreview" zoomScaleNormal="100" zoomScaleSheetLayoutView="100" workbookViewId="0">
      <selection activeCell="L18" sqref="L18"/>
    </sheetView>
  </sheetViews>
  <sheetFormatPr defaultColWidth="12.5" defaultRowHeight="17.25"/>
  <cols>
    <col min="1" max="7" width="12.5" style="137"/>
    <col min="8" max="8" width="7.625" style="508" customWidth="1"/>
    <col min="9" max="12" width="5.5" style="137" customWidth="1"/>
    <col min="13" max="263" width="12.5" style="137"/>
    <col min="264" max="264" width="7.625" style="137" customWidth="1"/>
    <col min="265" max="268" width="5.5" style="137" customWidth="1"/>
    <col min="269" max="519" width="12.5" style="137"/>
    <col min="520" max="520" width="7.625" style="137" customWidth="1"/>
    <col min="521" max="524" width="5.5" style="137" customWidth="1"/>
    <col min="525" max="775" width="12.5" style="137"/>
    <col min="776" max="776" width="7.625" style="137" customWidth="1"/>
    <col min="777" max="780" width="5.5" style="137" customWidth="1"/>
    <col min="781" max="1024" width="12.5" style="137"/>
    <col min="1025" max="16384" width="12.5" style="1"/>
  </cols>
  <sheetData>
    <row r="1" spans="1:243" ht="17.25" customHeight="1">
      <c r="A1" s="2" t="s">
        <v>588</v>
      </c>
      <c r="F1" s="149"/>
    </row>
    <row r="2" spans="1:243" ht="18" customHeight="1" thickBot="1">
      <c r="A2" s="4"/>
      <c r="B2" s="4"/>
      <c r="C2" s="4"/>
      <c r="D2" s="4"/>
      <c r="E2" s="4"/>
      <c r="F2" s="308" t="s">
        <v>261</v>
      </c>
      <c r="G2" s="154" t="s">
        <v>496</v>
      </c>
    </row>
    <row r="3" spans="1:243" ht="12.75" customHeight="1">
      <c r="A3" s="333"/>
      <c r="B3" s="706" t="s">
        <v>436</v>
      </c>
      <c r="C3" s="706"/>
      <c r="D3" s="706"/>
      <c r="E3" s="706"/>
      <c r="F3" s="692" t="s">
        <v>437</v>
      </c>
      <c r="G3" s="692"/>
    </row>
    <row r="4" spans="1:243" ht="12.75" customHeight="1">
      <c r="A4" s="803" t="s">
        <v>54</v>
      </c>
      <c r="B4" s="184"/>
      <c r="C4" s="509" t="s">
        <v>320</v>
      </c>
      <c r="D4" s="19" t="s">
        <v>321</v>
      </c>
      <c r="E4" s="509" t="s">
        <v>322</v>
      </c>
      <c r="F4" s="509"/>
      <c r="G4" s="332" t="s">
        <v>259</v>
      </c>
    </row>
    <row r="5" spans="1:243" ht="12.75" customHeight="1">
      <c r="A5" s="803"/>
      <c r="B5" s="184" t="s">
        <v>13</v>
      </c>
      <c r="C5" s="187" t="s">
        <v>259</v>
      </c>
      <c r="D5" s="19" t="s">
        <v>259</v>
      </c>
      <c r="E5" s="187" t="s">
        <v>259</v>
      </c>
      <c r="F5" s="187" t="s">
        <v>262</v>
      </c>
      <c r="G5" s="19"/>
    </row>
    <row r="6" spans="1:243" ht="12.75" customHeight="1">
      <c r="A6" s="312"/>
      <c r="B6" s="39"/>
      <c r="C6" s="17" t="s">
        <v>323</v>
      </c>
      <c r="D6" s="18" t="s">
        <v>323</v>
      </c>
      <c r="E6" s="17" t="s">
        <v>323</v>
      </c>
      <c r="F6" s="17"/>
      <c r="G6" s="510" t="s">
        <v>323</v>
      </c>
    </row>
    <row r="7" spans="1:243" ht="15" customHeight="1">
      <c r="A7" s="762" t="s">
        <v>59</v>
      </c>
      <c r="B7" s="511">
        <f>SUM(B9:B40)</f>
        <v>14723</v>
      </c>
      <c r="C7" s="512">
        <f>C9+C11+C13+C15+C17+C19+C21+C23+C25+C27+C29+C31+C33+C35+C37+C39</f>
        <v>74</v>
      </c>
      <c r="D7" s="512">
        <f>D9+D11+D13+D15+D17+D19+D21+D23+D25+D27+D29+D31+D33+D35+D37+D39</f>
        <v>8</v>
      </c>
      <c r="E7" s="512">
        <f>E9+E11+E13+E15+E17+E19+E21+E23+E25+E27+E29+E31+E33+E35+E37+E39</f>
        <v>5</v>
      </c>
      <c r="F7" s="513">
        <f>SUM(F9:F40)</f>
        <v>15028</v>
      </c>
      <c r="G7" s="512">
        <f>G9+G11+G13+G15+G17+G19+G21+G23+G25+G27+G29+G31+G33+G35+G37+G39</f>
        <v>332</v>
      </c>
      <c r="I7" s="508"/>
      <c r="J7" s="508"/>
      <c r="K7" s="508"/>
      <c r="L7" s="508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</row>
    <row r="8" spans="1:243" ht="15" customHeight="1">
      <c r="A8" s="762"/>
      <c r="B8" s="514"/>
      <c r="C8" s="515">
        <f>C7/B7*100</f>
        <v>0.50261495619099372</v>
      </c>
      <c r="D8" s="515">
        <f>D7/B7*100</f>
        <v>5.4336752020647965E-2</v>
      </c>
      <c r="E8" s="515">
        <f>E7/B7*100</f>
        <v>3.3960470012904982E-2</v>
      </c>
      <c r="F8" s="512"/>
      <c r="G8" s="516">
        <f>G7/F7*100</f>
        <v>2.2092094756454617</v>
      </c>
      <c r="I8" s="508"/>
      <c r="J8" s="508"/>
      <c r="K8" s="508"/>
      <c r="L8" s="508"/>
      <c r="M8" s="517"/>
      <c r="N8" s="517"/>
      <c r="O8" s="517"/>
      <c r="P8" s="517"/>
      <c r="Q8" s="517"/>
      <c r="R8" s="517"/>
      <c r="S8" s="517"/>
      <c r="T8" s="517"/>
      <c r="U8" s="517"/>
      <c r="V8" s="517"/>
      <c r="W8" s="517"/>
      <c r="X8" s="517"/>
      <c r="Y8" s="517"/>
      <c r="Z8" s="517"/>
      <c r="AA8" s="517"/>
      <c r="AB8" s="517"/>
      <c r="AC8" s="517"/>
      <c r="AD8" s="517"/>
      <c r="AE8" s="517"/>
      <c r="AF8" s="517"/>
      <c r="AG8" s="517"/>
      <c r="AH8" s="517"/>
      <c r="AI8" s="517"/>
      <c r="AJ8" s="517"/>
      <c r="AK8" s="517"/>
      <c r="AL8" s="517"/>
      <c r="AM8" s="517"/>
      <c r="AN8" s="517"/>
      <c r="AO8" s="517"/>
      <c r="AP8" s="517"/>
      <c r="AQ8" s="517"/>
      <c r="AR8" s="517"/>
      <c r="AS8" s="517"/>
      <c r="AT8" s="517"/>
      <c r="AU8" s="517"/>
      <c r="AV8" s="517"/>
      <c r="AW8" s="517"/>
      <c r="AX8" s="517"/>
      <c r="AY8" s="517"/>
      <c r="AZ8" s="517"/>
      <c r="BA8" s="517"/>
      <c r="BB8" s="517"/>
      <c r="BC8" s="517"/>
      <c r="BD8" s="517"/>
      <c r="BE8" s="517"/>
      <c r="BF8" s="517"/>
      <c r="BG8" s="517"/>
      <c r="BH8" s="517"/>
      <c r="BI8" s="517"/>
      <c r="BJ8" s="517"/>
      <c r="BK8" s="517"/>
      <c r="BL8" s="517"/>
      <c r="BM8" s="517"/>
      <c r="BN8" s="517"/>
      <c r="BO8" s="517"/>
      <c r="BP8" s="517"/>
      <c r="BQ8" s="517"/>
      <c r="BR8" s="517"/>
      <c r="BS8" s="517"/>
      <c r="BT8" s="517"/>
      <c r="BU8" s="517"/>
      <c r="BV8" s="517"/>
      <c r="BW8" s="517"/>
      <c r="BX8" s="517"/>
      <c r="BY8" s="517"/>
      <c r="BZ8" s="517"/>
      <c r="CA8" s="517"/>
      <c r="CB8" s="517"/>
      <c r="CC8" s="517"/>
      <c r="CD8" s="517"/>
      <c r="CE8" s="517"/>
      <c r="CF8" s="517"/>
      <c r="CG8" s="517"/>
      <c r="CH8" s="517"/>
      <c r="CI8" s="517"/>
      <c r="CJ8" s="517"/>
      <c r="CK8" s="517"/>
      <c r="CL8" s="517"/>
      <c r="CM8" s="517"/>
      <c r="CN8" s="517"/>
      <c r="CO8" s="517"/>
      <c r="CP8" s="517"/>
      <c r="CQ8" s="517"/>
      <c r="CR8" s="517"/>
      <c r="CS8" s="517"/>
      <c r="CT8" s="517"/>
      <c r="CU8" s="517"/>
      <c r="CV8" s="517"/>
      <c r="CW8" s="517"/>
      <c r="CX8" s="517"/>
      <c r="CY8" s="517"/>
      <c r="CZ8" s="517"/>
      <c r="DA8" s="517"/>
      <c r="DB8" s="517"/>
      <c r="DC8" s="517"/>
      <c r="DD8" s="517"/>
      <c r="DE8" s="517"/>
      <c r="DF8" s="517"/>
      <c r="DG8" s="517"/>
      <c r="DH8" s="517"/>
      <c r="DI8" s="517"/>
      <c r="DJ8" s="517"/>
      <c r="DK8" s="517"/>
      <c r="DL8" s="517"/>
      <c r="DM8" s="517"/>
      <c r="DN8" s="517"/>
      <c r="DO8" s="517"/>
      <c r="DP8" s="517"/>
      <c r="DQ8" s="517"/>
      <c r="DR8" s="517"/>
      <c r="DS8" s="517"/>
      <c r="DT8" s="517"/>
      <c r="DU8" s="517"/>
      <c r="DV8" s="517"/>
      <c r="DW8" s="517"/>
      <c r="DX8" s="517"/>
      <c r="DY8" s="517"/>
      <c r="DZ8" s="517"/>
      <c r="EA8" s="517"/>
      <c r="EB8" s="517"/>
      <c r="EC8" s="517"/>
      <c r="ED8" s="517"/>
      <c r="EE8" s="517"/>
      <c r="EF8" s="517"/>
      <c r="EG8" s="517"/>
      <c r="EH8" s="517"/>
      <c r="EI8" s="517"/>
      <c r="EJ8" s="517"/>
      <c r="EK8" s="517"/>
      <c r="EL8" s="517"/>
      <c r="EM8" s="517"/>
      <c r="EN8" s="517"/>
      <c r="EO8" s="517"/>
      <c r="EP8" s="517"/>
      <c r="EQ8" s="517"/>
      <c r="ER8" s="517"/>
      <c r="ES8" s="517"/>
      <c r="ET8" s="517"/>
      <c r="EU8" s="517"/>
      <c r="EV8" s="517"/>
      <c r="EW8" s="517"/>
      <c r="EX8" s="517"/>
      <c r="EY8" s="517"/>
      <c r="EZ8" s="517"/>
      <c r="FA8" s="517"/>
      <c r="FB8" s="517"/>
      <c r="FC8" s="517"/>
      <c r="FD8" s="517"/>
      <c r="FE8" s="517"/>
      <c r="FF8" s="517"/>
      <c r="FG8" s="517"/>
      <c r="FH8" s="517"/>
      <c r="FI8" s="517"/>
      <c r="FJ8" s="517"/>
      <c r="FK8" s="517"/>
      <c r="FL8" s="517"/>
      <c r="FM8" s="517"/>
      <c r="FN8" s="517"/>
      <c r="FO8" s="517"/>
      <c r="FP8" s="517"/>
      <c r="FQ8" s="517"/>
      <c r="FR8" s="517"/>
      <c r="FS8" s="517"/>
      <c r="FT8" s="517"/>
      <c r="FU8" s="517"/>
      <c r="FV8" s="517"/>
      <c r="FW8" s="517"/>
      <c r="FX8" s="517"/>
      <c r="FY8" s="517"/>
      <c r="FZ8" s="517"/>
      <c r="GA8" s="517"/>
      <c r="GB8" s="517"/>
      <c r="GC8" s="517"/>
      <c r="GD8" s="517"/>
      <c r="GE8" s="517"/>
      <c r="GF8" s="517"/>
      <c r="GG8" s="517"/>
      <c r="GH8" s="517"/>
      <c r="GI8" s="517"/>
      <c r="GJ8" s="517"/>
      <c r="GK8" s="517"/>
      <c r="GL8" s="517"/>
      <c r="GM8" s="517"/>
      <c r="GN8" s="517"/>
      <c r="GO8" s="517"/>
      <c r="GP8" s="517"/>
      <c r="GQ8" s="517"/>
      <c r="GR8" s="517"/>
      <c r="GS8" s="517"/>
      <c r="GT8" s="517"/>
      <c r="GU8" s="517"/>
      <c r="GV8" s="517"/>
      <c r="GW8" s="517"/>
      <c r="GX8" s="517"/>
      <c r="GY8" s="517"/>
      <c r="GZ8" s="517"/>
      <c r="HA8" s="517"/>
      <c r="HB8" s="517"/>
      <c r="HC8" s="517"/>
      <c r="HD8" s="517"/>
      <c r="HE8" s="517"/>
      <c r="HF8" s="517"/>
      <c r="HG8" s="517"/>
      <c r="HH8" s="517"/>
      <c r="HI8" s="517"/>
      <c r="HJ8" s="517"/>
      <c r="HK8" s="517"/>
      <c r="HL8" s="517"/>
      <c r="HM8" s="517"/>
      <c r="HN8" s="517"/>
      <c r="HO8" s="517"/>
      <c r="HP8" s="517"/>
      <c r="HQ8" s="517"/>
      <c r="HR8" s="517"/>
      <c r="HS8" s="517"/>
      <c r="HT8" s="517"/>
      <c r="HU8" s="517"/>
      <c r="HV8" s="517"/>
      <c r="HW8" s="517"/>
      <c r="HX8" s="517"/>
      <c r="HY8" s="517"/>
      <c r="HZ8" s="517"/>
      <c r="IA8" s="517"/>
      <c r="IB8" s="517"/>
      <c r="IC8" s="517"/>
      <c r="ID8" s="517"/>
      <c r="IE8" s="517"/>
      <c r="IF8" s="517"/>
      <c r="IG8" s="517"/>
      <c r="IH8" s="517"/>
      <c r="II8" s="517"/>
    </row>
    <row r="9" spans="1:243" ht="15" customHeight="1">
      <c r="A9" s="803" t="s">
        <v>61</v>
      </c>
      <c r="B9" s="518">
        <v>931</v>
      </c>
      <c r="C9" s="519">
        <v>0</v>
      </c>
      <c r="D9" s="519">
        <v>0</v>
      </c>
      <c r="E9" s="519">
        <v>0</v>
      </c>
      <c r="F9" s="508">
        <v>904</v>
      </c>
      <c r="G9" s="519">
        <v>34</v>
      </c>
      <c r="I9" s="508"/>
      <c r="J9" s="508"/>
      <c r="K9" s="508"/>
      <c r="L9" s="508"/>
    </row>
    <row r="10" spans="1:243" ht="15" customHeight="1">
      <c r="A10" s="803"/>
      <c r="B10" s="518"/>
      <c r="C10" s="520">
        <f>C9/B9*100</f>
        <v>0</v>
      </c>
      <c r="D10" s="520">
        <f>D9/B9*100</f>
        <v>0</v>
      </c>
      <c r="E10" s="520">
        <f>E9/B9*100</f>
        <v>0</v>
      </c>
      <c r="F10" s="508"/>
      <c r="G10" s="521">
        <f>G9/F9*100</f>
        <v>3.7610619469026552</v>
      </c>
      <c r="I10" s="508"/>
      <c r="J10" s="508"/>
      <c r="K10" s="508"/>
      <c r="L10" s="50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  <c r="ID10" s="168"/>
      <c r="IE10" s="168"/>
      <c r="IF10" s="168"/>
      <c r="IG10" s="168"/>
      <c r="IH10" s="168"/>
      <c r="II10" s="168"/>
    </row>
    <row r="11" spans="1:243" ht="15" customHeight="1">
      <c r="A11" s="803" t="s">
        <v>1</v>
      </c>
      <c r="B11" s="518">
        <v>614</v>
      </c>
      <c r="C11" s="519">
        <v>7</v>
      </c>
      <c r="D11" s="519">
        <v>0</v>
      </c>
      <c r="E11" s="519">
        <v>0</v>
      </c>
      <c r="F11" s="508">
        <v>628</v>
      </c>
      <c r="G11" s="519">
        <v>5</v>
      </c>
      <c r="I11" s="508"/>
      <c r="J11" s="508"/>
      <c r="K11" s="508"/>
      <c r="L11" s="508"/>
    </row>
    <row r="12" spans="1:243" ht="15" customHeight="1">
      <c r="A12" s="803"/>
      <c r="B12" s="518"/>
      <c r="C12" s="520">
        <f>C11/B11*100</f>
        <v>1.1400651465798046</v>
      </c>
      <c r="D12" s="520">
        <f>D11/B11*100</f>
        <v>0</v>
      </c>
      <c r="E12" s="520">
        <f>E11/B11*100</f>
        <v>0</v>
      </c>
      <c r="F12" s="508"/>
      <c r="G12" s="521">
        <f>G11/F11*100</f>
        <v>0.79617834394904463</v>
      </c>
      <c r="I12" s="508"/>
      <c r="J12" s="508"/>
      <c r="K12" s="508"/>
      <c r="L12" s="50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68"/>
      <c r="CY12" s="168"/>
      <c r="CZ12" s="168"/>
      <c r="DA12" s="168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68"/>
      <c r="DY12" s="168"/>
      <c r="DZ12" s="168"/>
      <c r="EA12" s="168"/>
      <c r="EB12" s="168"/>
      <c r="EC12" s="168"/>
      <c r="ED12" s="168"/>
      <c r="EE12" s="168"/>
      <c r="EF12" s="168"/>
      <c r="EG12" s="168"/>
      <c r="EH12" s="168"/>
      <c r="EI12" s="168"/>
      <c r="EJ12" s="168"/>
      <c r="EK12" s="168"/>
      <c r="EL12" s="168"/>
      <c r="EM12" s="168"/>
      <c r="EN12" s="168"/>
      <c r="EO12" s="168"/>
      <c r="EP12" s="168"/>
      <c r="EQ12" s="168"/>
      <c r="ER12" s="168"/>
      <c r="ES12" s="168"/>
      <c r="ET12" s="168"/>
      <c r="EU12" s="168"/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GW12" s="168"/>
      <c r="GX12" s="168"/>
      <c r="GY12" s="168"/>
      <c r="GZ12" s="168"/>
      <c r="HA12" s="168"/>
      <c r="HB12" s="168"/>
      <c r="HC12" s="168"/>
      <c r="HD12" s="168"/>
      <c r="HE12" s="168"/>
      <c r="HF12" s="168"/>
      <c r="HG12" s="168"/>
      <c r="HH12" s="168"/>
      <c r="HI12" s="168"/>
      <c r="HJ12" s="168"/>
      <c r="HK12" s="168"/>
      <c r="HL12" s="168"/>
      <c r="HM12" s="168"/>
      <c r="HN12" s="168"/>
      <c r="HO12" s="168"/>
      <c r="HP12" s="168"/>
      <c r="HQ12" s="168"/>
      <c r="HR12" s="168"/>
      <c r="HS12" s="168"/>
      <c r="HT12" s="168"/>
      <c r="HU12" s="168"/>
      <c r="HV12" s="168"/>
      <c r="HW12" s="168"/>
      <c r="HX12" s="168"/>
      <c r="HY12" s="168"/>
      <c r="HZ12" s="168"/>
      <c r="IA12" s="168"/>
      <c r="IB12" s="168"/>
      <c r="IC12" s="168"/>
      <c r="ID12" s="168"/>
      <c r="IE12" s="168"/>
      <c r="IF12" s="168"/>
      <c r="IG12" s="168"/>
      <c r="IH12" s="168"/>
      <c r="II12" s="168"/>
    </row>
    <row r="13" spans="1:243" ht="15" customHeight="1">
      <c r="A13" s="803" t="s">
        <v>2</v>
      </c>
      <c r="B13" s="518">
        <v>993</v>
      </c>
      <c r="C13" s="519">
        <v>10</v>
      </c>
      <c r="D13" s="519">
        <v>0</v>
      </c>
      <c r="E13" s="519">
        <v>0</v>
      </c>
      <c r="F13" s="508">
        <v>987</v>
      </c>
      <c r="G13" s="519">
        <v>11</v>
      </c>
      <c r="I13" s="508"/>
      <c r="J13" s="508"/>
      <c r="K13" s="508"/>
      <c r="L13" s="508"/>
    </row>
    <row r="14" spans="1:243" ht="15" customHeight="1">
      <c r="A14" s="803"/>
      <c r="B14" s="518"/>
      <c r="C14" s="520">
        <f>C13/B13*100</f>
        <v>1.0070493454179255</v>
      </c>
      <c r="D14" s="520">
        <f>D13/B13*100</f>
        <v>0</v>
      </c>
      <c r="E14" s="520">
        <f>E13/B13*100</f>
        <v>0</v>
      </c>
      <c r="F14" s="508"/>
      <c r="G14" s="521">
        <f>G13/F13*100</f>
        <v>1.1144883485309016</v>
      </c>
      <c r="I14" s="508"/>
      <c r="J14" s="508"/>
      <c r="K14" s="508"/>
      <c r="L14" s="50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168"/>
      <c r="EI14" s="168"/>
      <c r="EJ14" s="168"/>
      <c r="EK14" s="168"/>
      <c r="EL14" s="168"/>
      <c r="EM14" s="168"/>
      <c r="EN14" s="168"/>
      <c r="EO14" s="168"/>
      <c r="EP14" s="168"/>
      <c r="EQ14" s="168"/>
      <c r="ER14" s="168"/>
      <c r="ES14" s="168"/>
      <c r="ET14" s="168"/>
      <c r="EU14" s="168"/>
      <c r="EV14" s="168"/>
      <c r="EW14" s="168"/>
      <c r="EX14" s="168"/>
      <c r="EY14" s="168"/>
      <c r="EZ14" s="168"/>
      <c r="FA14" s="168"/>
      <c r="FB14" s="168"/>
      <c r="FC14" s="168"/>
      <c r="FD14" s="168"/>
      <c r="FE14" s="168"/>
      <c r="FF14" s="168"/>
      <c r="FG14" s="168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GW14" s="168"/>
      <c r="GX14" s="168"/>
      <c r="GY14" s="168"/>
      <c r="GZ14" s="168"/>
      <c r="HA14" s="168"/>
      <c r="HB14" s="168"/>
      <c r="HC14" s="168"/>
      <c r="HD14" s="168"/>
      <c r="HE14" s="168"/>
      <c r="HF14" s="168"/>
      <c r="HG14" s="168"/>
      <c r="HH14" s="168"/>
      <c r="HI14" s="168"/>
      <c r="HJ14" s="168"/>
      <c r="HK14" s="168"/>
      <c r="HL14" s="168"/>
      <c r="HM14" s="168"/>
      <c r="HN14" s="168"/>
      <c r="HO14" s="168"/>
      <c r="HP14" s="168"/>
      <c r="HQ14" s="168"/>
      <c r="HR14" s="168"/>
      <c r="HS14" s="168"/>
      <c r="HT14" s="168"/>
      <c r="HU14" s="168"/>
      <c r="HV14" s="168"/>
      <c r="HW14" s="168"/>
      <c r="HX14" s="168"/>
      <c r="HY14" s="168"/>
      <c r="HZ14" s="168"/>
      <c r="IA14" s="168"/>
      <c r="IB14" s="168"/>
      <c r="IC14" s="168"/>
      <c r="ID14" s="168"/>
      <c r="IE14" s="168"/>
      <c r="IF14" s="168"/>
      <c r="IG14" s="168"/>
      <c r="IH14" s="168"/>
      <c r="II14" s="168"/>
    </row>
    <row r="15" spans="1:243" ht="15" customHeight="1">
      <c r="A15" s="803" t="s">
        <v>3</v>
      </c>
      <c r="B15" s="518">
        <v>978</v>
      </c>
      <c r="C15" s="519">
        <v>6</v>
      </c>
      <c r="D15" s="519">
        <v>1</v>
      </c>
      <c r="E15" s="519">
        <v>0</v>
      </c>
      <c r="F15" s="508">
        <v>958</v>
      </c>
      <c r="G15" s="519">
        <v>7</v>
      </c>
      <c r="I15" s="508"/>
      <c r="J15" s="508"/>
      <c r="K15" s="508"/>
      <c r="L15" s="508"/>
    </row>
    <row r="16" spans="1:243" ht="15" customHeight="1">
      <c r="A16" s="803"/>
      <c r="B16" s="518"/>
      <c r="C16" s="520">
        <f>C15/B15*100</f>
        <v>0.61349693251533743</v>
      </c>
      <c r="D16" s="520">
        <f>D15/B15*100</f>
        <v>0.10224948875255625</v>
      </c>
      <c r="E16" s="520">
        <f>E15/B15*100</f>
        <v>0</v>
      </c>
      <c r="F16" s="508"/>
      <c r="G16" s="521">
        <f>G15/F15*100</f>
        <v>0.73068893528183709</v>
      </c>
      <c r="I16" s="508"/>
      <c r="J16" s="508"/>
      <c r="K16" s="508"/>
      <c r="L16" s="50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168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8"/>
      <c r="EU16" s="168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8"/>
      <c r="FH16" s="168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8"/>
      <c r="FU16" s="168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8"/>
      <c r="GH16" s="168"/>
      <c r="GI16" s="168"/>
      <c r="GJ16" s="168"/>
      <c r="GK16" s="168"/>
      <c r="GL16" s="168"/>
      <c r="GM16" s="168"/>
      <c r="GN16" s="168"/>
      <c r="GO16" s="168"/>
      <c r="GP16" s="168"/>
      <c r="GQ16" s="168"/>
      <c r="GR16" s="168"/>
      <c r="GS16" s="168"/>
      <c r="GT16" s="168"/>
      <c r="GU16" s="168"/>
      <c r="GV16" s="168"/>
      <c r="GW16" s="168"/>
      <c r="GX16" s="168"/>
      <c r="GY16" s="168"/>
      <c r="GZ16" s="168"/>
      <c r="HA16" s="168"/>
      <c r="HB16" s="168"/>
      <c r="HC16" s="168"/>
      <c r="HD16" s="168"/>
      <c r="HE16" s="168"/>
      <c r="HF16" s="168"/>
      <c r="HG16" s="168"/>
      <c r="HH16" s="168"/>
      <c r="HI16" s="168"/>
      <c r="HJ16" s="168"/>
      <c r="HK16" s="168"/>
      <c r="HL16" s="168"/>
      <c r="HM16" s="168"/>
      <c r="HN16" s="168"/>
      <c r="HO16" s="168"/>
      <c r="HP16" s="168"/>
      <c r="HQ16" s="168"/>
      <c r="HR16" s="168"/>
      <c r="HS16" s="168"/>
      <c r="HT16" s="168"/>
      <c r="HU16" s="168"/>
      <c r="HV16" s="168"/>
      <c r="HW16" s="168"/>
      <c r="HX16" s="168"/>
      <c r="HY16" s="168"/>
      <c r="HZ16" s="168"/>
      <c r="IA16" s="168"/>
      <c r="IB16" s="168"/>
      <c r="IC16" s="168"/>
      <c r="ID16" s="168"/>
      <c r="IE16" s="168"/>
      <c r="IF16" s="168"/>
      <c r="IG16" s="168"/>
      <c r="IH16" s="168"/>
      <c r="II16" s="168"/>
    </row>
    <row r="17" spans="1:243" ht="15" customHeight="1">
      <c r="A17" s="803" t="s">
        <v>67</v>
      </c>
      <c r="B17" s="518">
        <v>939</v>
      </c>
      <c r="C17" s="519">
        <v>2</v>
      </c>
      <c r="D17" s="519">
        <v>0</v>
      </c>
      <c r="E17" s="519">
        <v>0</v>
      </c>
      <c r="F17" s="508">
        <v>856</v>
      </c>
      <c r="G17" s="519">
        <v>13</v>
      </c>
      <c r="I17" s="508"/>
      <c r="J17" s="508"/>
      <c r="K17" s="508"/>
      <c r="L17" s="508"/>
    </row>
    <row r="18" spans="1:243" ht="15" customHeight="1">
      <c r="A18" s="803"/>
      <c r="B18" s="518"/>
      <c r="C18" s="520">
        <f>C17/B17*100</f>
        <v>0.21299254526091588</v>
      </c>
      <c r="D18" s="520">
        <f>D17/B17*100</f>
        <v>0</v>
      </c>
      <c r="E18" s="520">
        <f>E17/B17*100</f>
        <v>0</v>
      </c>
      <c r="F18" s="508"/>
      <c r="G18" s="521">
        <f>G17/F17*100</f>
        <v>1.5186915887850467</v>
      </c>
      <c r="I18" s="508"/>
      <c r="J18" s="508"/>
      <c r="K18" s="508"/>
      <c r="L18" s="50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68"/>
      <c r="CC18" s="168"/>
      <c r="CD18" s="168"/>
      <c r="CE18" s="168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8"/>
      <c r="DC18" s="168"/>
      <c r="DD18" s="168"/>
      <c r="DE18" s="168"/>
      <c r="DF18" s="168"/>
      <c r="DG18" s="168"/>
      <c r="DH18" s="168"/>
      <c r="DI18" s="168"/>
      <c r="DJ18" s="168"/>
      <c r="DK18" s="168"/>
      <c r="DL18" s="168"/>
      <c r="DM18" s="168"/>
      <c r="DN18" s="168"/>
      <c r="DO18" s="168"/>
      <c r="DP18" s="168"/>
      <c r="DQ18" s="168"/>
      <c r="DR18" s="168"/>
      <c r="DS18" s="168"/>
      <c r="DT18" s="168"/>
      <c r="DU18" s="168"/>
      <c r="DV18" s="168"/>
      <c r="DW18" s="168"/>
      <c r="DX18" s="168"/>
      <c r="DY18" s="168"/>
      <c r="DZ18" s="168"/>
      <c r="EA18" s="168"/>
      <c r="EB18" s="168"/>
      <c r="EC18" s="168"/>
      <c r="ED18" s="168"/>
      <c r="EE18" s="168"/>
      <c r="EF18" s="168"/>
      <c r="EG18" s="168"/>
      <c r="EH18" s="168"/>
      <c r="EI18" s="168"/>
      <c r="EJ18" s="168"/>
      <c r="EK18" s="168"/>
      <c r="EL18" s="168"/>
      <c r="EM18" s="168"/>
      <c r="EN18" s="168"/>
      <c r="EO18" s="168"/>
      <c r="EP18" s="168"/>
      <c r="EQ18" s="168"/>
      <c r="ER18" s="168"/>
      <c r="ES18" s="168"/>
      <c r="ET18" s="168"/>
      <c r="EU18" s="168"/>
      <c r="EV18" s="168"/>
      <c r="EW18" s="168"/>
      <c r="EX18" s="168"/>
      <c r="EY18" s="168"/>
      <c r="EZ18" s="168"/>
      <c r="FA18" s="168"/>
      <c r="FB18" s="168"/>
      <c r="FC18" s="168"/>
      <c r="FD18" s="168"/>
      <c r="FE18" s="168"/>
      <c r="FF18" s="168"/>
      <c r="FG18" s="168"/>
      <c r="FH18" s="168"/>
      <c r="FI18" s="168"/>
      <c r="FJ18" s="168"/>
      <c r="FK18" s="168"/>
      <c r="FL18" s="168"/>
      <c r="FM18" s="168"/>
      <c r="FN18" s="168"/>
      <c r="FO18" s="168"/>
      <c r="FP18" s="168"/>
      <c r="FQ18" s="168"/>
      <c r="FR18" s="168"/>
      <c r="FS18" s="168"/>
      <c r="FT18" s="168"/>
      <c r="FU18" s="168"/>
      <c r="FV18" s="168"/>
      <c r="FW18" s="168"/>
      <c r="FX18" s="168"/>
      <c r="FY18" s="168"/>
      <c r="FZ18" s="168"/>
      <c r="GA18" s="168"/>
      <c r="GB18" s="168"/>
      <c r="GC18" s="168"/>
      <c r="GD18" s="168"/>
      <c r="GE18" s="168"/>
      <c r="GF18" s="168"/>
      <c r="GG18" s="168"/>
      <c r="GH18" s="168"/>
      <c r="GI18" s="168"/>
      <c r="GJ18" s="168"/>
      <c r="GK18" s="168"/>
      <c r="GL18" s="168"/>
      <c r="GM18" s="168"/>
      <c r="GN18" s="168"/>
      <c r="GO18" s="168"/>
      <c r="GP18" s="168"/>
      <c r="GQ18" s="168"/>
      <c r="GR18" s="168"/>
      <c r="GS18" s="168"/>
      <c r="GT18" s="168"/>
      <c r="GU18" s="168"/>
      <c r="GV18" s="168"/>
      <c r="GW18" s="168"/>
      <c r="GX18" s="168"/>
      <c r="GY18" s="168"/>
      <c r="GZ18" s="168"/>
      <c r="HA18" s="168"/>
      <c r="HB18" s="168"/>
      <c r="HC18" s="168"/>
      <c r="HD18" s="168"/>
      <c r="HE18" s="168"/>
      <c r="HF18" s="168"/>
      <c r="HG18" s="168"/>
      <c r="HH18" s="168"/>
      <c r="HI18" s="168"/>
      <c r="HJ18" s="168"/>
      <c r="HK18" s="168"/>
      <c r="HL18" s="168"/>
      <c r="HM18" s="168"/>
      <c r="HN18" s="168"/>
      <c r="HO18" s="168"/>
      <c r="HP18" s="168"/>
      <c r="HQ18" s="168"/>
      <c r="HR18" s="168"/>
      <c r="HS18" s="168"/>
      <c r="HT18" s="168"/>
      <c r="HU18" s="168"/>
      <c r="HV18" s="168"/>
      <c r="HW18" s="168"/>
      <c r="HX18" s="168"/>
      <c r="HY18" s="168"/>
      <c r="HZ18" s="168"/>
      <c r="IA18" s="168"/>
      <c r="IB18" s="168"/>
      <c r="IC18" s="168"/>
      <c r="ID18" s="168"/>
      <c r="IE18" s="168"/>
      <c r="IF18" s="168"/>
      <c r="IG18" s="168"/>
      <c r="IH18" s="168"/>
      <c r="II18" s="168"/>
    </row>
    <row r="19" spans="1:243" ht="15" customHeight="1">
      <c r="A19" s="803" t="s">
        <v>4</v>
      </c>
      <c r="B19" s="518">
        <v>598</v>
      </c>
      <c r="C19" s="519">
        <v>6</v>
      </c>
      <c r="D19" s="519">
        <v>1</v>
      </c>
      <c r="E19" s="519">
        <v>0</v>
      </c>
      <c r="F19" s="508">
        <v>600</v>
      </c>
      <c r="G19" s="519">
        <v>12</v>
      </c>
      <c r="I19" s="508"/>
      <c r="J19" s="508"/>
      <c r="K19" s="508"/>
      <c r="L19" s="508"/>
    </row>
    <row r="20" spans="1:243" ht="15" customHeight="1">
      <c r="A20" s="803"/>
      <c r="B20" s="518"/>
      <c r="C20" s="520">
        <f>C19/B19*100</f>
        <v>1.0033444816053512</v>
      </c>
      <c r="D20" s="520">
        <f>D19/B19*100</f>
        <v>0.16722408026755853</v>
      </c>
      <c r="E20" s="520">
        <f>E19/B19*100</f>
        <v>0</v>
      </c>
      <c r="F20" s="508"/>
      <c r="G20" s="521">
        <f>G19/F19*100</f>
        <v>2</v>
      </c>
      <c r="I20" s="508"/>
      <c r="J20" s="508"/>
      <c r="K20" s="508"/>
      <c r="L20" s="50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68"/>
      <c r="CW20" s="168"/>
      <c r="CX20" s="168"/>
      <c r="CY20" s="168"/>
      <c r="CZ20" s="168"/>
      <c r="DA20" s="168"/>
      <c r="DB20" s="168"/>
      <c r="DC20" s="168"/>
      <c r="DD20" s="168"/>
      <c r="DE20" s="168"/>
      <c r="DF20" s="168"/>
      <c r="DG20" s="168"/>
      <c r="DH20" s="168"/>
      <c r="DI20" s="168"/>
      <c r="DJ20" s="168"/>
      <c r="DK20" s="168"/>
      <c r="DL20" s="168"/>
      <c r="DM20" s="168"/>
      <c r="DN20" s="168"/>
      <c r="DO20" s="168"/>
      <c r="DP20" s="168"/>
      <c r="DQ20" s="168"/>
      <c r="DR20" s="168"/>
      <c r="DS20" s="168"/>
      <c r="DT20" s="168"/>
      <c r="DU20" s="168"/>
      <c r="DV20" s="168"/>
      <c r="DW20" s="168"/>
      <c r="DX20" s="168"/>
      <c r="DY20" s="168"/>
      <c r="DZ20" s="168"/>
      <c r="EA20" s="168"/>
      <c r="EB20" s="168"/>
      <c r="EC20" s="168"/>
      <c r="ED20" s="168"/>
      <c r="EE20" s="168"/>
      <c r="EF20" s="168"/>
      <c r="EG20" s="168"/>
      <c r="EH20" s="168"/>
      <c r="EI20" s="168"/>
      <c r="EJ20" s="168"/>
      <c r="EK20" s="168"/>
      <c r="EL20" s="168"/>
      <c r="EM20" s="168"/>
      <c r="EN20" s="168"/>
      <c r="EO20" s="168"/>
      <c r="EP20" s="168"/>
      <c r="EQ20" s="168"/>
      <c r="ER20" s="168"/>
      <c r="ES20" s="168"/>
      <c r="ET20" s="168"/>
      <c r="EU20" s="168"/>
      <c r="EV20" s="168"/>
      <c r="EW20" s="168"/>
      <c r="EX20" s="168"/>
      <c r="EY20" s="168"/>
      <c r="EZ20" s="168"/>
      <c r="FA20" s="168"/>
      <c r="FB20" s="168"/>
      <c r="FC20" s="168"/>
      <c r="FD20" s="168"/>
      <c r="FE20" s="168"/>
      <c r="FF20" s="168"/>
      <c r="FG20" s="168"/>
      <c r="FH20" s="168"/>
      <c r="FI20" s="168"/>
      <c r="FJ20" s="168"/>
      <c r="FK20" s="168"/>
      <c r="FL20" s="168"/>
      <c r="FM20" s="168"/>
      <c r="FN20" s="168"/>
      <c r="FO20" s="168"/>
      <c r="FP20" s="168"/>
      <c r="FQ20" s="168"/>
      <c r="FR20" s="168"/>
      <c r="FS20" s="168"/>
      <c r="FT20" s="168"/>
      <c r="FU20" s="168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8"/>
      <c r="GH20" s="168"/>
      <c r="GI20" s="168"/>
      <c r="GJ20" s="168"/>
      <c r="GK20" s="168"/>
      <c r="GL20" s="168"/>
      <c r="GM20" s="168"/>
      <c r="GN20" s="168"/>
      <c r="GO20" s="168"/>
      <c r="GP20" s="168"/>
      <c r="GQ20" s="168"/>
      <c r="GR20" s="168"/>
      <c r="GS20" s="168"/>
      <c r="GT20" s="168"/>
      <c r="GU20" s="168"/>
      <c r="GV20" s="168"/>
      <c r="GW20" s="168"/>
      <c r="GX20" s="168"/>
      <c r="GY20" s="168"/>
      <c r="GZ20" s="168"/>
      <c r="HA20" s="168"/>
      <c r="HB20" s="168"/>
      <c r="HC20" s="168"/>
      <c r="HD20" s="168"/>
      <c r="HE20" s="168"/>
      <c r="HF20" s="168"/>
      <c r="HG20" s="168"/>
      <c r="HH20" s="168"/>
      <c r="HI20" s="168"/>
      <c r="HJ20" s="168"/>
      <c r="HK20" s="168"/>
      <c r="HL20" s="168"/>
      <c r="HM20" s="168"/>
      <c r="HN20" s="168"/>
      <c r="HO20" s="168"/>
      <c r="HP20" s="168"/>
      <c r="HQ20" s="168"/>
      <c r="HR20" s="168"/>
      <c r="HS20" s="168"/>
      <c r="HT20" s="168"/>
      <c r="HU20" s="168"/>
      <c r="HV20" s="168"/>
      <c r="HW20" s="168"/>
      <c r="HX20" s="168"/>
      <c r="HY20" s="168"/>
      <c r="HZ20" s="168"/>
      <c r="IA20" s="168"/>
      <c r="IB20" s="168"/>
      <c r="IC20" s="168"/>
      <c r="ID20" s="168"/>
      <c r="IE20" s="168"/>
      <c r="IF20" s="168"/>
      <c r="IG20" s="168"/>
      <c r="IH20" s="168"/>
      <c r="II20" s="168"/>
    </row>
    <row r="21" spans="1:243" ht="15" customHeight="1">
      <c r="A21" s="803" t="s">
        <v>62</v>
      </c>
      <c r="B21" s="518">
        <v>685</v>
      </c>
      <c r="C21" s="519">
        <v>1</v>
      </c>
      <c r="D21" s="519">
        <v>1</v>
      </c>
      <c r="E21" s="519">
        <v>0</v>
      </c>
      <c r="F21" s="508">
        <v>742</v>
      </c>
      <c r="G21" s="519">
        <v>7</v>
      </c>
      <c r="I21" s="508"/>
      <c r="J21" s="508"/>
      <c r="K21" s="508"/>
      <c r="L21" s="508"/>
    </row>
    <row r="22" spans="1:243" ht="15" customHeight="1">
      <c r="A22" s="803"/>
      <c r="B22" s="518"/>
      <c r="C22" s="520">
        <f>C21/B21*100</f>
        <v>0.145985401459854</v>
      </c>
      <c r="D22" s="520">
        <f>D21/B21*100</f>
        <v>0.145985401459854</v>
      </c>
      <c r="E22" s="520">
        <f>E21/B21*100</f>
        <v>0</v>
      </c>
      <c r="F22" s="508"/>
      <c r="G22" s="521">
        <f>G21/F21*100</f>
        <v>0.94339622641509435</v>
      </c>
      <c r="I22" s="508"/>
      <c r="J22" s="508"/>
      <c r="K22" s="508"/>
      <c r="L22" s="50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  <c r="CJ22" s="168"/>
      <c r="CK22" s="168"/>
      <c r="CL22" s="168"/>
      <c r="CM22" s="168"/>
      <c r="CN22" s="168"/>
      <c r="CO22" s="168"/>
      <c r="CP22" s="168"/>
      <c r="CQ22" s="168"/>
      <c r="CR22" s="168"/>
      <c r="CS22" s="168"/>
      <c r="CT22" s="168"/>
      <c r="CU22" s="168"/>
      <c r="CV22" s="168"/>
      <c r="CW22" s="168"/>
      <c r="CX22" s="168"/>
      <c r="CY22" s="168"/>
      <c r="CZ22" s="168"/>
      <c r="DA22" s="168"/>
      <c r="DB22" s="168"/>
      <c r="DC22" s="168"/>
      <c r="DD22" s="168"/>
      <c r="DE22" s="168"/>
      <c r="DF22" s="168"/>
      <c r="DG22" s="168"/>
      <c r="DH22" s="168"/>
      <c r="DI22" s="168"/>
      <c r="DJ22" s="168"/>
      <c r="DK22" s="168"/>
      <c r="DL22" s="168"/>
      <c r="DM22" s="168"/>
      <c r="DN22" s="168"/>
      <c r="DO22" s="168"/>
      <c r="DP22" s="168"/>
      <c r="DQ22" s="168"/>
      <c r="DR22" s="168"/>
      <c r="DS22" s="168"/>
      <c r="DT22" s="168"/>
      <c r="DU22" s="168"/>
      <c r="DV22" s="168"/>
      <c r="DW22" s="168"/>
      <c r="DX22" s="168"/>
      <c r="DY22" s="168"/>
      <c r="DZ22" s="168"/>
      <c r="EA22" s="168"/>
      <c r="EB22" s="168"/>
      <c r="EC22" s="168"/>
      <c r="ED22" s="168"/>
      <c r="EE22" s="168"/>
      <c r="EF22" s="168"/>
      <c r="EG22" s="168"/>
      <c r="EH22" s="168"/>
      <c r="EI22" s="168"/>
      <c r="EJ22" s="168"/>
      <c r="EK22" s="168"/>
      <c r="EL22" s="168"/>
      <c r="EM22" s="168"/>
      <c r="EN22" s="168"/>
      <c r="EO22" s="168"/>
      <c r="EP22" s="168"/>
      <c r="EQ22" s="168"/>
      <c r="ER22" s="168"/>
      <c r="ES22" s="168"/>
      <c r="ET22" s="168"/>
      <c r="EU22" s="168"/>
      <c r="EV22" s="168"/>
      <c r="EW22" s="168"/>
      <c r="EX22" s="168"/>
      <c r="EY22" s="168"/>
      <c r="EZ22" s="168"/>
      <c r="FA22" s="168"/>
      <c r="FB22" s="168"/>
      <c r="FC22" s="168"/>
      <c r="FD22" s="168"/>
      <c r="FE22" s="168"/>
      <c r="FF22" s="168"/>
      <c r="FG22" s="168"/>
      <c r="FH22" s="168"/>
      <c r="FI22" s="168"/>
      <c r="FJ22" s="168"/>
      <c r="FK22" s="168"/>
      <c r="FL22" s="168"/>
      <c r="FM22" s="168"/>
      <c r="FN22" s="168"/>
      <c r="FO22" s="168"/>
      <c r="FP22" s="168"/>
      <c r="FQ22" s="168"/>
      <c r="FR22" s="168"/>
      <c r="FS22" s="168"/>
      <c r="FT22" s="168"/>
      <c r="FU22" s="168"/>
      <c r="FV22" s="168"/>
      <c r="FW22" s="168"/>
      <c r="FX22" s="168"/>
      <c r="FY22" s="168"/>
      <c r="FZ22" s="168"/>
      <c r="GA22" s="168"/>
      <c r="GB22" s="168"/>
      <c r="GC22" s="168"/>
      <c r="GD22" s="168"/>
      <c r="GE22" s="168"/>
      <c r="GF22" s="168"/>
      <c r="GG22" s="168"/>
      <c r="GH22" s="168"/>
      <c r="GI22" s="168"/>
      <c r="GJ22" s="168"/>
      <c r="GK22" s="168"/>
      <c r="GL22" s="168"/>
      <c r="GM22" s="168"/>
      <c r="GN22" s="168"/>
      <c r="GO22" s="168"/>
      <c r="GP22" s="168"/>
      <c r="GQ22" s="168"/>
      <c r="GR22" s="168"/>
      <c r="GS22" s="168"/>
      <c r="GT22" s="168"/>
      <c r="GU22" s="168"/>
      <c r="GV22" s="168"/>
      <c r="GW22" s="168"/>
      <c r="GX22" s="168"/>
      <c r="GY22" s="168"/>
      <c r="GZ22" s="168"/>
      <c r="HA22" s="168"/>
      <c r="HB22" s="168"/>
      <c r="HC22" s="168"/>
      <c r="HD22" s="168"/>
      <c r="HE22" s="168"/>
      <c r="HF22" s="168"/>
      <c r="HG22" s="168"/>
      <c r="HH22" s="168"/>
      <c r="HI22" s="168"/>
      <c r="HJ22" s="168"/>
      <c r="HK22" s="168"/>
      <c r="HL22" s="168"/>
      <c r="HM22" s="168"/>
      <c r="HN22" s="168"/>
      <c r="HO22" s="168"/>
      <c r="HP22" s="168"/>
      <c r="HQ22" s="168"/>
      <c r="HR22" s="168"/>
      <c r="HS22" s="168"/>
      <c r="HT22" s="168"/>
      <c r="HU22" s="168"/>
      <c r="HV22" s="168"/>
      <c r="HW22" s="168"/>
      <c r="HX22" s="168"/>
      <c r="HY22" s="168"/>
      <c r="HZ22" s="168"/>
      <c r="IA22" s="168"/>
      <c r="IB22" s="168"/>
      <c r="IC22" s="168"/>
      <c r="ID22" s="168"/>
      <c r="IE22" s="168"/>
      <c r="IF22" s="168"/>
      <c r="IG22" s="168"/>
      <c r="IH22" s="168"/>
      <c r="II22" s="168"/>
    </row>
    <row r="23" spans="1:243" ht="15" customHeight="1">
      <c r="A23" s="803" t="s">
        <v>63</v>
      </c>
      <c r="B23" s="518">
        <v>687</v>
      </c>
      <c r="C23" s="519">
        <v>2</v>
      </c>
      <c r="D23" s="519">
        <v>0</v>
      </c>
      <c r="E23" s="519">
        <v>1</v>
      </c>
      <c r="F23" s="508">
        <v>754</v>
      </c>
      <c r="G23" s="519">
        <v>15</v>
      </c>
      <c r="I23" s="508"/>
      <c r="J23" s="508"/>
      <c r="K23" s="508"/>
      <c r="L23" s="508"/>
    </row>
    <row r="24" spans="1:243" ht="15" customHeight="1">
      <c r="A24" s="803"/>
      <c r="B24" s="518"/>
      <c r="C24" s="520">
        <f>C23/B23*100</f>
        <v>0.29112081513828242</v>
      </c>
      <c r="D24" s="520">
        <f>D23/B23*100</f>
        <v>0</v>
      </c>
      <c r="E24" s="520">
        <f>E23/B23*100</f>
        <v>0.14556040756914121</v>
      </c>
      <c r="F24" s="508"/>
      <c r="G24" s="521">
        <f>G23/F23*100</f>
        <v>1.989389920424403</v>
      </c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  <c r="DA24" s="168"/>
      <c r="DB24" s="168"/>
      <c r="DC24" s="168"/>
      <c r="DD24" s="168"/>
      <c r="DE24" s="168"/>
      <c r="DF24" s="168"/>
      <c r="DG24" s="168"/>
      <c r="DH24" s="168"/>
      <c r="DI24" s="168"/>
      <c r="DJ24" s="168"/>
      <c r="DK24" s="168"/>
      <c r="DL24" s="168"/>
      <c r="DM24" s="168"/>
      <c r="DN24" s="168"/>
      <c r="DO24" s="168"/>
      <c r="DP24" s="168"/>
      <c r="DQ24" s="168"/>
      <c r="DR24" s="168"/>
      <c r="DS24" s="168"/>
      <c r="DT24" s="168"/>
      <c r="DU24" s="168"/>
      <c r="DV24" s="168"/>
      <c r="DW24" s="168"/>
      <c r="DX24" s="168"/>
      <c r="DY24" s="168"/>
      <c r="DZ24" s="168"/>
      <c r="EA24" s="168"/>
      <c r="EB24" s="168"/>
      <c r="EC24" s="168"/>
      <c r="ED24" s="168"/>
      <c r="EE24" s="168"/>
      <c r="EF24" s="168"/>
      <c r="EG24" s="168"/>
      <c r="EH24" s="168"/>
      <c r="EI24" s="168"/>
      <c r="EJ24" s="168"/>
      <c r="EK24" s="168"/>
      <c r="EL24" s="168"/>
      <c r="EM24" s="168"/>
      <c r="EN24" s="168"/>
      <c r="EO24" s="168"/>
      <c r="EP24" s="168"/>
      <c r="EQ24" s="168"/>
      <c r="ER24" s="168"/>
      <c r="ES24" s="168"/>
      <c r="ET24" s="168"/>
      <c r="EU24" s="168"/>
      <c r="EV24" s="168"/>
      <c r="EW24" s="168"/>
      <c r="EX24" s="168"/>
      <c r="EY24" s="168"/>
      <c r="EZ24" s="168"/>
      <c r="FA24" s="168"/>
      <c r="FB24" s="168"/>
      <c r="FC24" s="168"/>
      <c r="FD24" s="168"/>
      <c r="FE24" s="168"/>
      <c r="FF24" s="168"/>
      <c r="FG24" s="168"/>
      <c r="FH24" s="168"/>
      <c r="FI24" s="168"/>
      <c r="FJ24" s="168"/>
      <c r="FK24" s="168"/>
      <c r="FL24" s="168"/>
      <c r="FM24" s="168"/>
      <c r="FN24" s="168"/>
      <c r="FO24" s="168"/>
      <c r="FP24" s="168"/>
      <c r="FQ24" s="168"/>
      <c r="FR24" s="168"/>
      <c r="FS24" s="168"/>
      <c r="FT24" s="168"/>
      <c r="FU24" s="168"/>
      <c r="FV24" s="168"/>
      <c r="FW24" s="168"/>
      <c r="FX24" s="168"/>
      <c r="FY24" s="168"/>
      <c r="FZ24" s="168"/>
      <c r="GA24" s="168"/>
      <c r="GB24" s="168"/>
      <c r="GC24" s="168"/>
      <c r="GD24" s="168"/>
      <c r="GE24" s="168"/>
      <c r="GF24" s="168"/>
      <c r="GG24" s="168"/>
      <c r="GH24" s="168"/>
      <c r="GI24" s="168"/>
      <c r="GJ24" s="168"/>
      <c r="GK24" s="168"/>
      <c r="GL24" s="168"/>
      <c r="GM24" s="168"/>
      <c r="GN24" s="168"/>
      <c r="GO24" s="168"/>
      <c r="GP24" s="168"/>
      <c r="GQ24" s="168"/>
      <c r="GR24" s="168"/>
      <c r="GS24" s="168"/>
      <c r="GT24" s="168"/>
      <c r="GU24" s="168"/>
      <c r="GV24" s="168"/>
      <c r="GW24" s="168"/>
      <c r="GX24" s="168"/>
      <c r="GY24" s="168"/>
      <c r="GZ24" s="168"/>
      <c r="HA24" s="168"/>
      <c r="HB24" s="168"/>
      <c r="HC24" s="168"/>
      <c r="HD24" s="168"/>
      <c r="HE24" s="168"/>
      <c r="HF24" s="168"/>
      <c r="HG24" s="168"/>
      <c r="HH24" s="168"/>
      <c r="HI24" s="168"/>
      <c r="HJ24" s="168"/>
      <c r="HK24" s="168"/>
      <c r="HL24" s="168"/>
      <c r="HM24" s="168"/>
      <c r="HN24" s="168"/>
      <c r="HO24" s="168"/>
      <c r="HP24" s="168"/>
      <c r="HQ24" s="168"/>
      <c r="HR24" s="168"/>
      <c r="HS24" s="168"/>
      <c r="HT24" s="168"/>
      <c r="HU24" s="168"/>
      <c r="HV24" s="168"/>
      <c r="HW24" s="168"/>
      <c r="HX24" s="168"/>
      <c r="HY24" s="168"/>
      <c r="HZ24" s="168"/>
      <c r="IA24" s="168"/>
      <c r="IB24" s="168"/>
      <c r="IC24" s="168"/>
      <c r="ID24" s="168"/>
      <c r="IE24" s="168"/>
      <c r="IF24" s="168"/>
      <c r="IG24" s="168"/>
      <c r="IH24" s="168"/>
      <c r="II24" s="168"/>
    </row>
    <row r="25" spans="1:243" ht="15" customHeight="1">
      <c r="A25" s="803" t="s">
        <v>68</v>
      </c>
      <c r="B25" s="518">
        <v>386</v>
      </c>
      <c r="C25" s="519">
        <v>1</v>
      </c>
      <c r="D25" s="519">
        <v>0</v>
      </c>
      <c r="E25" s="519">
        <v>0</v>
      </c>
      <c r="F25" s="508">
        <v>415</v>
      </c>
      <c r="G25" s="519">
        <v>5</v>
      </c>
    </row>
    <row r="26" spans="1:243" ht="15" customHeight="1">
      <c r="A26" s="803"/>
      <c r="B26" s="518"/>
      <c r="C26" s="520">
        <f>C25/B25*100</f>
        <v>0.2590673575129534</v>
      </c>
      <c r="D26" s="520">
        <f>D25/B25*100</f>
        <v>0</v>
      </c>
      <c r="E26" s="520">
        <f>E25/B25*100</f>
        <v>0</v>
      </c>
      <c r="F26" s="508"/>
      <c r="G26" s="521">
        <f>G25/F25*100</f>
        <v>1.2048192771084338</v>
      </c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8"/>
      <c r="BQ26" s="168"/>
      <c r="BR26" s="168"/>
      <c r="BS26" s="168"/>
      <c r="BT26" s="168"/>
      <c r="BU26" s="168"/>
      <c r="BV26" s="168"/>
      <c r="BW26" s="168"/>
      <c r="BX26" s="168"/>
      <c r="BY26" s="168"/>
      <c r="BZ26" s="168"/>
      <c r="CA26" s="168"/>
      <c r="CB26" s="168"/>
      <c r="CC26" s="168"/>
      <c r="CD26" s="168"/>
      <c r="CE26" s="168"/>
      <c r="CF26" s="168"/>
      <c r="CG26" s="168"/>
      <c r="CH26" s="168"/>
      <c r="CI26" s="168"/>
      <c r="CJ26" s="168"/>
      <c r="CK26" s="168"/>
      <c r="CL26" s="168"/>
      <c r="CM26" s="168"/>
      <c r="CN26" s="168"/>
      <c r="CO26" s="168"/>
      <c r="CP26" s="168"/>
      <c r="CQ26" s="168"/>
      <c r="CR26" s="168"/>
      <c r="CS26" s="168"/>
      <c r="CT26" s="168"/>
      <c r="CU26" s="168"/>
      <c r="CV26" s="168"/>
      <c r="CW26" s="168"/>
      <c r="CX26" s="168"/>
      <c r="CY26" s="168"/>
      <c r="CZ26" s="168"/>
      <c r="DA26" s="168"/>
      <c r="DB26" s="168"/>
      <c r="DC26" s="168"/>
      <c r="DD26" s="168"/>
      <c r="DE26" s="168"/>
      <c r="DF26" s="168"/>
      <c r="DG26" s="168"/>
      <c r="DH26" s="168"/>
      <c r="DI26" s="168"/>
      <c r="DJ26" s="168"/>
      <c r="DK26" s="168"/>
      <c r="DL26" s="168"/>
      <c r="DM26" s="168"/>
      <c r="DN26" s="168"/>
      <c r="DO26" s="168"/>
      <c r="DP26" s="168"/>
      <c r="DQ26" s="168"/>
      <c r="DR26" s="168"/>
      <c r="DS26" s="168"/>
      <c r="DT26" s="168"/>
      <c r="DU26" s="168"/>
      <c r="DV26" s="168"/>
      <c r="DW26" s="168"/>
      <c r="DX26" s="168"/>
      <c r="DY26" s="168"/>
      <c r="DZ26" s="168"/>
      <c r="EA26" s="168"/>
      <c r="EB26" s="168"/>
      <c r="EC26" s="168"/>
      <c r="ED26" s="168"/>
      <c r="EE26" s="168"/>
      <c r="EF26" s="168"/>
      <c r="EG26" s="168"/>
      <c r="EH26" s="168"/>
      <c r="EI26" s="168"/>
      <c r="EJ26" s="168"/>
      <c r="EK26" s="168"/>
      <c r="EL26" s="168"/>
      <c r="EM26" s="168"/>
      <c r="EN26" s="168"/>
      <c r="EO26" s="168"/>
      <c r="EP26" s="168"/>
      <c r="EQ26" s="168"/>
      <c r="ER26" s="168"/>
      <c r="ES26" s="168"/>
      <c r="ET26" s="168"/>
      <c r="EU26" s="168"/>
      <c r="EV26" s="168"/>
      <c r="EW26" s="168"/>
      <c r="EX26" s="168"/>
      <c r="EY26" s="168"/>
      <c r="EZ26" s="168"/>
      <c r="FA26" s="168"/>
      <c r="FB26" s="168"/>
      <c r="FC26" s="168"/>
      <c r="FD26" s="168"/>
      <c r="FE26" s="168"/>
      <c r="FF26" s="168"/>
      <c r="FG26" s="168"/>
      <c r="FH26" s="168"/>
      <c r="FI26" s="168"/>
      <c r="FJ26" s="168"/>
      <c r="FK26" s="168"/>
      <c r="FL26" s="168"/>
      <c r="FM26" s="168"/>
      <c r="FN26" s="168"/>
      <c r="FO26" s="168"/>
      <c r="FP26" s="168"/>
      <c r="FQ26" s="168"/>
      <c r="FR26" s="168"/>
      <c r="FS26" s="168"/>
      <c r="FT26" s="168"/>
      <c r="FU26" s="168"/>
      <c r="FV26" s="168"/>
      <c r="FW26" s="168"/>
      <c r="FX26" s="168"/>
      <c r="FY26" s="168"/>
      <c r="FZ26" s="168"/>
      <c r="GA26" s="168"/>
      <c r="GB26" s="168"/>
      <c r="GC26" s="168"/>
      <c r="GD26" s="168"/>
      <c r="GE26" s="168"/>
      <c r="GF26" s="168"/>
      <c r="GG26" s="168"/>
      <c r="GH26" s="168"/>
      <c r="GI26" s="168"/>
      <c r="GJ26" s="168"/>
      <c r="GK26" s="168"/>
      <c r="GL26" s="168"/>
      <c r="GM26" s="168"/>
      <c r="GN26" s="168"/>
      <c r="GO26" s="168"/>
      <c r="GP26" s="168"/>
      <c r="GQ26" s="168"/>
      <c r="GR26" s="168"/>
      <c r="GS26" s="168"/>
      <c r="GT26" s="168"/>
      <c r="GU26" s="168"/>
      <c r="GV26" s="168"/>
      <c r="GW26" s="168"/>
      <c r="GX26" s="168"/>
      <c r="GY26" s="168"/>
      <c r="GZ26" s="168"/>
      <c r="HA26" s="168"/>
      <c r="HB26" s="168"/>
      <c r="HC26" s="168"/>
      <c r="HD26" s="168"/>
      <c r="HE26" s="168"/>
      <c r="HF26" s="168"/>
      <c r="HG26" s="168"/>
      <c r="HH26" s="168"/>
      <c r="HI26" s="168"/>
      <c r="HJ26" s="168"/>
      <c r="HK26" s="168"/>
      <c r="HL26" s="168"/>
      <c r="HM26" s="168"/>
      <c r="HN26" s="168"/>
      <c r="HO26" s="168"/>
      <c r="HP26" s="168"/>
      <c r="HQ26" s="168"/>
      <c r="HR26" s="168"/>
      <c r="HS26" s="168"/>
      <c r="HT26" s="168"/>
      <c r="HU26" s="168"/>
      <c r="HV26" s="168"/>
      <c r="HW26" s="168"/>
      <c r="HX26" s="168"/>
      <c r="HY26" s="168"/>
      <c r="HZ26" s="168"/>
      <c r="IA26" s="168"/>
      <c r="IB26" s="168"/>
      <c r="IC26" s="168"/>
      <c r="ID26" s="168"/>
      <c r="IE26" s="168"/>
      <c r="IF26" s="168"/>
      <c r="IG26" s="168"/>
      <c r="IH26" s="168"/>
      <c r="II26" s="168"/>
    </row>
    <row r="27" spans="1:243" ht="15" customHeight="1">
      <c r="A27" s="803" t="s">
        <v>69</v>
      </c>
      <c r="B27" s="518">
        <v>1418</v>
      </c>
      <c r="C27" s="519">
        <v>5</v>
      </c>
      <c r="D27" s="519">
        <v>1</v>
      </c>
      <c r="E27" s="519">
        <v>1</v>
      </c>
      <c r="F27" s="508">
        <v>1399</v>
      </c>
      <c r="G27" s="519">
        <v>8</v>
      </c>
    </row>
    <row r="28" spans="1:243" ht="15" customHeight="1">
      <c r="A28" s="803"/>
      <c r="B28" s="518"/>
      <c r="C28" s="520">
        <f>C27/B27*100</f>
        <v>0.35260930888575459</v>
      </c>
      <c r="D28" s="520">
        <f>D27/B27*100</f>
        <v>7.0521861777150918E-2</v>
      </c>
      <c r="E28" s="520">
        <f>E27/B27*100</f>
        <v>7.0521861777150918E-2</v>
      </c>
      <c r="F28" s="508"/>
      <c r="G28" s="521">
        <f>G27/F27*100</f>
        <v>0.57183702644746248</v>
      </c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  <c r="CE28" s="168"/>
      <c r="CF28" s="168"/>
      <c r="CG28" s="168"/>
      <c r="CH28" s="168"/>
      <c r="CI28" s="168"/>
      <c r="CJ28" s="168"/>
      <c r="CK28" s="168"/>
      <c r="CL28" s="168"/>
      <c r="CM28" s="168"/>
      <c r="CN28" s="168"/>
      <c r="CO28" s="168"/>
      <c r="CP28" s="168"/>
      <c r="CQ28" s="168"/>
      <c r="CR28" s="168"/>
      <c r="CS28" s="168"/>
      <c r="CT28" s="168"/>
      <c r="CU28" s="168"/>
      <c r="CV28" s="168"/>
      <c r="CW28" s="168"/>
      <c r="CX28" s="168"/>
      <c r="CY28" s="168"/>
      <c r="CZ28" s="168"/>
      <c r="DA28" s="168"/>
      <c r="DB28" s="168"/>
      <c r="DC28" s="168"/>
      <c r="DD28" s="168"/>
      <c r="DE28" s="168"/>
      <c r="DF28" s="168"/>
      <c r="DG28" s="168"/>
      <c r="DH28" s="168"/>
      <c r="DI28" s="168"/>
      <c r="DJ28" s="168"/>
      <c r="DK28" s="168"/>
      <c r="DL28" s="168"/>
      <c r="DM28" s="168"/>
      <c r="DN28" s="168"/>
      <c r="DO28" s="168"/>
      <c r="DP28" s="168"/>
      <c r="DQ28" s="168"/>
      <c r="DR28" s="168"/>
      <c r="DS28" s="168"/>
      <c r="DT28" s="168"/>
      <c r="DU28" s="168"/>
      <c r="DV28" s="168"/>
      <c r="DW28" s="168"/>
      <c r="DX28" s="168"/>
      <c r="DY28" s="168"/>
      <c r="DZ28" s="168"/>
      <c r="EA28" s="168"/>
      <c r="EB28" s="168"/>
      <c r="EC28" s="168"/>
      <c r="ED28" s="168"/>
      <c r="EE28" s="168"/>
      <c r="EF28" s="168"/>
      <c r="EG28" s="168"/>
      <c r="EH28" s="168"/>
      <c r="EI28" s="168"/>
      <c r="EJ28" s="168"/>
      <c r="EK28" s="168"/>
      <c r="EL28" s="168"/>
      <c r="EM28" s="168"/>
      <c r="EN28" s="168"/>
      <c r="EO28" s="168"/>
      <c r="EP28" s="168"/>
      <c r="EQ28" s="168"/>
      <c r="ER28" s="168"/>
      <c r="ES28" s="168"/>
      <c r="ET28" s="168"/>
      <c r="EU28" s="168"/>
      <c r="EV28" s="168"/>
      <c r="EW28" s="168"/>
      <c r="EX28" s="168"/>
      <c r="EY28" s="168"/>
      <c r="EZ28" s="168"/>
      <c r="FA28" s="168"/>
      <c r="FB28" s="168"/>
      <c r="FC28" s="168"/>
      <c r="FD28" s="168"/>
      <c r="FE28" s="168"/>
      <c r="FF28" s="168"/>
      <c r="FG28" s="168"/>
      <c r="FH28" s="168"/>
      <c r="FI28" s="168"/>
      <c r="FJ28" s="168"/>
      <c r="FK28" s="168"/>
      <c r="FL28" s="168"/>
      <c r="FM28" s="168"/>
      <c r="FN28" s="168"/>
      <c r="FO28" s="168"/>
      <c r="FP28" s="168"/>
      <c r="FQ28" s="168"/>
      <c r="FR28" s="168"/>
      <c r="FS28" s="168"/>
      <c r="FT28" s="168"/>
      <c r="FU28" s="168"/>
      <c r="FV28" s="168"/>
      <c r="FW28" s="168"/>
      <c r="FX28" s="168"/>
      <c r="FY28" s="168"/>
      <c r="FZ28" s="168"/>
      <c r="GA28" s="168"/>
      <c r="GB28" s="168"/>
      <c r="GC28" s="168"/>
      <c r="GD28" s="168"/>
      <c r="GE28" s="168"/>
      <c r="GF28" s="168"/>
      <c r="GG28" s="168"/>
      <c r="GH28" s="168"/>
      <c r="GI28" s="168"/>
      <c r="GJ28" s="168"/>
      <c r="GK28" s="168"/>
      <c r="GL28" s="168"/>
      <c r="GM28" s="168"/>
      <c r="GN28" s="168"/>
      <c r="GO28" s="168"/>
      <c r="GP28" s="168"/>
      <c r="GQ28" s="168"/>
      <c r="GR28" s="168"/>
      <c r="GS28" s="168"/>
      <c r="GT28" s="168"/>
      <c r="GU28" s="168"/>
      <c r="GV28" s="168"/>
      <c r="GW28" s="168"/>
      <c r="GX28" s="168"/>
      <c r="GY28" s="168"/>
      <c r="GZ28" s="168"/>
      <c r="HA28" s="168"/>
      <c r="HB28" s="168"/>
      <c r="HC28" s="168"/>
      <c r="HD28" s="168"/>
      <c r="HE28" s="168"/>
      <c r="HF28" s="168"/>
      <c r="HG28" s="168"/>
      <c r="HH28" s="168"/>
      <c r="HI28" s="168"/>
      <c r="HJ28" s="168"/>
      <c r="HK28" s="168"/>
      <c r="HL28" s="168"/>
      <c r="HM28" s="168"/>
      <c r="HN28" s="168"/>
      <c r="HO28" s="168"/>
      <c r="HP28" s="168"/>
      <c r="HQ28" s="168"/>
      <c r="HR28" s="168"/>
      <c r="HS28" s="168"/>
      <c r="HT28" s="168"/>
      <c r="HU28" s="168"/>
      <c r="HV28" s="168"/>
      <c r="HW28" s="168"/>
      <c r="HX28" s="168"/>
      <c r="HY28" s="168"/>
      <c r="HZ28" s="168"/>
      <c r="IA28" s="168"/>
      <c r="IB28" s="168"/>
      <c r="IC28" s="168"/>
      <c r="ID28" s="168"/>
      <c r="IE28" s="168"/>
      <c r="IF28" s="168"/>
      <c r="IG28" s="168"/>
      <c r="IH28" s="168"/>
      <c r="II28" s="168"/>
    </row>
    <row r="29" spans="1:243" ht="15" customHeight="1">
      <c r="A29" s="803" t="s">
        <v>5</v>
      </c>
      <c r="B29" s="518">
        <v>777</v>
      </c>
      <c r="C29" s="519">
        <v>1</v>
      </c>
      <c r="D29" s="519">
        <v>0</v>
      </c>
      <c r="E29" s="519">
        <v>1</v>
      </c>
      <c r="F29" s="508">
        <v>841</v>
      </c>
      <c r="G29" s="519">
        <v>14</v>
      </c>
    </row>
    <row r="30" spans="1:243" ht="15" customHeight="1">
      <c r="A30" s="803"/>
      <c r="B30" s="518"/>
      <c r="C30" s="520">
        <f>C29/B29*100</f>
        <v>0.1287001287001287</v>
      </c>
      <c r="D30" s="520">
        <f>D29/B29*100</f>
        <v>0</v>
      </c>
      <c r="E30" s="520">
        <f>E29/B29*100</f>
        <v>0.1287001287001287</v>
      </c>
      <c r="F30" s="508"/>
      <c r="G30" s="521">
        <f>G29/F29*100</f>
        <v>1.6646848989298455</v>
      </c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68"/>
      <c r="ET30" s="168"/>
      <c r="EU30" s="168"/>
      <c r="EV30" s="168"/>
      <c r="EW30" s="168"/>
      <c r="EX30" s="168"/>
      <c r="EY30" s="168"/>
      <c r="EZ30" s="168"/>
      <c r="FA30" s="168"/>
      <c r="FB30" s="168"/>
      <c r="FC30" s="168"/>
      <c r="FD30" s="168"/>
      <c r="FE30" s="168"/>
      <c r="FF30" s="168"/>
      <c r="FG30" s="168"/>
      <c r="FH30" s="168"/>
      <c r="FI30" s="168"/>
      <c r="FJ30" s="168"/>
      <c r="FK30" s="168"/>
      <c r="FL30" s="168"/>
      <c r="FM30" s="168"/>
      <c r="FN30" s="168"/>
      <c r="FO30" s="168"/>
      <c r="FP30" s="168"/>
      <c r="FQ30" s="168"/>
      <c r="FR30" s="168"/>
      <c r="FS30" s="168"/>
      <c r="FT30" s="168"/>
      <c r="FU30" s="168"/>
      <c r="FV30" s="168"/>
      <c r="FW30" s="168"/>
      <c r="FX30" s="168"/>
      <c r="FY30" s="168"/>
      <c r="FZ30" s="168"/>
      <c r="GA30" s="168"/>
      <c r="GB30" s="168"/>
      <c r="GC30" s="168"/>
      <c r="GD30" s="168"/>
      <c r="GE30" s="168"/>
      <c r="GF30" s="168"/>
      <c r="GG30" s="168"/>
      <c r="GH30" s="168"/>
      <c r="GI30" s="168"/>
      <c r="GJ30" s="168"/>
      <c r="GK30" s="168"/>
      <c r="GL30" s="168"/>
      <c r="GM30" s="168"/>
      <c r="GN30" s="168"/>
      <c r="GO30" s="168"/>
      <c r="GP30" s="168"/>
      <c r="GQ30" s="168"/>
      <c r="GR30" s="168"/>
      <c r="GS30" s="168"/>
      <c r="GT30" s="168"/>
      <c r="GU30" s="168"/>
      <c r="GV30" s="168"/>
      <c r="GW30" s="168"/>
      <c r="GX30" s="168"/>
      <c r="GY30" s="168"/>
      <c r="GZ30" s="168"/>
      <c r="HA30" s="168"/>
      <c r="HB30" s="168"/>
      <c r="HC30" s="168"/>
      <c r="HD30" s="168"/>
      <c r="HE30" s="168"/>
      <c r="HF30" s="168"/>
      <c r="HG30" s="168"/>
      <c r="HH30" s="168"/>
      <c r="HI30" s="168"/>
      <c r="HJ30" s="168"/>
      <c r="HK30" s="168"/>
      <c r="HL30" s="168"/>
      <c r="HM30" s="168"/>
      <c r="HN30" s="168"/>
      <c r="HO30" s="168"/>
      <c r="HP30" s="168"/>
      <c r="HQ30" s="168"/>
      <c r="HR30" s="168"/>
      <c r="HS30" s="168"/>
      <c r="HT30" s="168"/>
      <c r="HU30" s="168"/>
      <c r="HV30" s="168"/>
      <c r="HW30" s="168"/>
      <c r="HX30" s="168"/>
      <c r="HY30" s="168"/>
      <c r="HZ30" s="168"/>
      <c r="IA30" s="168"/>
      <c r="IB30" s="168"/>
      <c r="IC30" s="168"/>
      <c r="ID30" s="168"/>
      <c r="IE30" s="168"/>
      <c r="IF30" s="168"/>
      <c r="IG30" s="168"/>
      <c r="IH30" s="168"/>
      <c r="II30" s="168"/>
    </row>
    <row r="31" spans="1:243" ht="15" customHeight="1">
      <c r="A31" s="803" t="s">
        <v>6</v>
      </c>
      <c r="B31" s="518">
        <v>771</v>
      </c>
      <c r="C31" s="519">
        <v>3</v>
      </c>
      <c r="D31" s="519">
        <v>0</v>
      </c>
      <c r="E31" s="519">
        <v>1</v>
      </c>
      <c r="F31" s="508">
        <v>754</v>
      </c>
      <c r="G31" s="519">
        <v>27</v>
      </c>
    </row>
    <row r="32" spans="1:243" ht="15" customHeight="1">
      <c r="A32" s="803"/>
      <c r="B32" s="518"/>
      <c r="C32" s="520">
        <f>C31/B31*100</f>
        <v>0.38910505836575876</v>
      </c>
      <c r="D32" s="520">
        <f>D31/B31*100</f>
        <v>0</v>
      </c>
      <c r="E32" s="520">
        <f>E31/B31*100</f>
        <v>0.12970168612191957</v>
      </c>
      <c r="F32" s="508"/>
      <c r="G32" s="521">
        <f>G31/F31*100</f>
        <v>3.5809018567639259</v>
      </c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  <c r="BK32" s="168"/>
      <c r="BL32" s="168"/>
      <c r="BM32" s="168"/>
      <c r="BN32" s="168"/>
      <c r="BO32" s="168"/>
      <c r="BP32" s="168"/>
      <c r="BQ32" s="168"/>
      <c r="BR32" s="168"/>
      <c r="BS32" s="168"/>
      <c r="BT32" s="168"/>
      <c r="BU32" s="168"/>
      <c r="BV32" s="168"/>
      <c r="BW32" s="168"/>
      <c r="BX32" s="168"/>
      <c r="BY32" s="168"/>
      <c r="BZ32" s="168"/>
      <c r="CA32" s="168"/>
      <c r="CB32" s="168"/>
      <c r="CC32" s="168"/>
      <c r="CD32" s="168"/>
      <c r="CE32" s="168"/>
      <c r="CF32" s="168"/>
      <c r="CG32" s="168"/>
      <c r="CH32" s="168"/>
      <c r="CI32" s="168"/>
      <c r="CJ32" s="168"/>
      <c r="CK32" s="168"/>
      <c r="CL32" s="168"/>
      <c r="CM32" s="168"/>
      <c r="CN32" s="168"/>
      <c r="CO32" s="168"/>
      <c r="CP32" s="168"/>
      <c r="CQ32" s="168"/>
      <c r="CR32" s="168"/>
      <c r="CS32" s="168"/>
      <c r="CT32" s="168"/>
      <c r="CU32" s="168"/>
      <c r="CV32" s="168"/>
      <c r="CW32" s="168"/>
      <c r="CX32" s="168"/>
      <c r="CY32" s="168"/>
      <c r="CZ32" s="168"/>
      <c r="DA32" s="168"/>
      <c r="DB32" s="168"/>
      <c r="DC32" s="168"/>
      <c r="DD32" s="168"/>
      <c r="DE32" s="168"/>
      <c r="DF32" s="168"/>
      <c r="DG32" s="168"/>
      <c r="DH32" s="168"/>
      <c r="DI32" s="168"/>
      <c r="DJ32" s="168"/>
      <c r="DK32" s="168"/>
      <c r="DL32" s="168"/>
      <c r="DM32" s="168"/>
      <c r="DN32" s="168"/>
      <c r="DO32" s="168"/>
      <c r="DP32" s="168"/>
      <c r="DQ32" s="168"/>
      <c r="DR32" s="168"/>
      <c r="DS32" s="168"/>
      <c r="DT32" s="168"/>
      <c r="DU32" s="168"/>
      <c r="DV32" s="168"/>
      <c r="DW32" s="168"/>
      <c r="DX32" s="168"/>
      <c r="DY32" s="168"/>
      <c r="DZ32" s="168"/>
      <c r="EA32" s="168"/>
      <c r="EB32" s="168"/>
      <c r="EC32" s="168"/>
      <c r="ED32" s="168"/>
      <c r="EE32" s="168"/>
      <c r="EF32" s="168"/>
      <c r="EG32" s="168"/>
      <c r="EH32" s="168"/>
      <c r="EI32" s="168"/>
      <c r="EJ32" s="168"/>
      <c r="EK32" s="168"/>
      <c r="EL32" s="168"/>
      <c r="EM32" s="168"/>
      <c r="EN32" s="168"/>
      <c r="EO32" s="168"/>
      <c r="EP32" s="168"/>
      <c r="EQ32" s="168"/>
      <c r="ER32" s="168"/>
      <c r="ES32" s="168"/>
      <c r="ET32" s="168"/>
      <c r="EU32" s="168"/>
      <c r="EV32" s="168"/>
      <c r="EW32" s="168"/>
      <c r="EX32" s="168"/>
      <c r="EY32" s="168"/>
      <c r="EZ32" s="168"/>
      <c r="FA32" s="168"/>
      <c r="FB32" s="168"/>
      <c r="FC32" s="168"/>
      <c r="FD32" s="168"/>
      <c r="FE32" s="168"/>
      <c r="FF32" s="168"/>
      <c r="FG32" s="168"/>
      <c r="FH32" s="168"/>
      <c r="FI32" s="168"/>
      <c r="FJ32" s="168"/>
      <c r="FK32" s="168"/>
      <c r="FL32" s="168"/>
      <c r="FM32" s="168"/>
      <c r="FN32" s="168"/>
      <c r="FO32" s="168"/>
      <c r="FP32" s="168"/>
      <c r="FQ32" s="168"/>
      <c r="FR32" s="168"/>
      <c r="FS32" s="168"/>
      <c r="FT32" s="168"/>
      <c r="FU32" s="168"/>
      <c r="FV32" s="168"/>
      <c r="FW32" s="168"/>
      <c r="FX32" s="168"/>
      <c r="FY32" s="168"/>
      <c r="FZ32" s="168"/>
      <c r="GA32" s="168"/>
      <c r="GB32" s="168"/>
      <c r="GC32" s="168"/>
      <c r="GD32" s="168"/>
      <c r="GE32" s="168"/>
      <c r="GF32" s="168"/>
      <c r="GG32" s="168"/>
      <c r="GH32" s="168"/>
      <c r="GI32" s="168"/>
      <c r="GJ32" s="168"/>
      <c r="GK32" s="168"/>
      <c r="GL32" s="168"/>
      <c r="GM32" s="168"/>
      <c r="GN32" s="168"/>
      <c r="GO32" s="168"/>
      <c r="GP32" s="168"/>
      <c r="GQ32" s="168"/>
      <c r="GR32" s="168"/>
      <c r="GS32" s="168"/>
      <c r="GT32" s="168"/>
      <c r="GU32" s="168"/>
      <c r="GV32" s="168"/>
      <c r="GW32" s="168"/>
      <c r="GX32" s="168"/>
      <c r="GY32" s="168"/>
      <c r="GZ32" s="168"/>
      <c r="HA32" s="168"/>
      <c r="HB32" s="168"/>
      <c r="HC32" s="168"/>
      <c r="HD32" s="168"/>
      <c r="HE32" s="168"/>
      <c r="HF32" s="168"/>
      <c r="HG32" s="168"/>
      <c r="HH32" s="168"/>
      <c r="HI32" s="168"/>
      <c r="HJ32" s="168"/>
      <c r="HK32" s="168"/>
      <c r="HL32" s="168"/>
      <c r="HM32" s="168"/>
      <c r="HN32" s="168"/>
      <c r="HO32" s="168"/>
      <c r="HP32" s="168"/>
      <c r="HQ32" s="168"/>
      <c r="HR32" s="168"/>
      <c r="HS32" s="168"/>
      <c r="HT32" s="168"/>
      <c r="HU32" s="168"/>
      <c r="HV32" s="168"/>
      <c r="HW32" s="168"/>
      <c r="HX32" s="168"/>
      <c r="HY32" s="168"/>
      <c r="HZ32" s="168"/>
      <c r="IA32" s="168"/>
      <c r="IB32" s="168"/>
      <c r="IC32" s="168"/>
      <c r="ID32" s="168"/>
      <c r="IE32" s="168"/>
      <c r="IF32" s="168"/>
      <c r="IG32" s="168"/>
      <c r="IH32" s="168"/>
      <c r="II32" s="168"/>
    </row>
    <row r="33" spans="1:243" ht="15" customHeight="1">
      <c r="A33" s="803" t="s">
        <v>71</v>
      </c>
      <c r="B33" s="518">
        <v>1100</v>
      </c>
      <c r="C33" s="519">
        <v>3</v>
      </c>
      <c r="D33" s="519">
        <v>1</v>
      </c>
      <c r="E33" s="519">
        <v>1</v>
      </c>
      <c r="F33" s="508">
        <v>1240</v>
      </c>
      <c r="G33" s="519">
        <v>42</v>
      </c>
    </row>
    <row r="34" spans="1:243" ht="15" customHeight="1">
      <c r="A34" s="803"/>
      <c r="B34" s="518"/>
      <c r="C34" s="520">
        <f>C33/B33*100</f>
        <v>0.27272727272727276</v>
      </c>
      <c r="D34" s="520">
        <f>D33/B33*100</f>
        <v>9.0909090909090912E-2</v>
      </c>
      <c r="E34" s="520">
        <f>E33/B33*100</f>
        <v>9.0909090909090912E-2</v>
      </c>
      <c r="F34" s="508"/>
      <c r="G34" s="521">
        <f>G33/F33*100</f>
        <v>3.3870967741935489</v>
      </c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8"/>
      <c r="CC34" s="168"/>
      <c r="CD34" s="168"/>
      <c r="CE34" s="168"/>
      <c r="CF34" s="168"/>
      <c r="CG34" s="168"/>
      <c r="CH34" s="168"/>
      <c r="CI34" s="168"/>
      <c r="CJ34" s="168"/>
      <c r="CK34" s="168"/>
      <c r="CL34" s="168"/>
      <c r="CM34" s="168"/>
      <c r="CN34" s="168"/>
      <c r="CO34" s="168"/>
      <c r="CP34" s="168"/>
      <c r="CQ34" s="168"/>
      <c r="CR34" s="168"/>
      <c r="CS34" s="168"/>
      <c r="CT34" s="168"/>
      <c r="CU34" s="168"/>
      <c r="CV34" s="168"/>
      <c r="CW34" s="168"/>
      <c r="CX34" s="168"/>
      <c r="CY34" s="168"/>
      <c r="CZ34" s="168"/>
      <c r="DA34" s="168"/>
      <c r="DB34" s="168"/>
      <c r="DC34" s="168"/>
      <c r="DD34" s="168"/>
      <c r="DE34" s="168"/>
      <c r="DF34" s="168"/>
      <c r="DG34" s="168"/>
      <c r="DH34" s="168"/>
      <c r="DI34" s="168"/>
      <c r="DJ34" s="168"/>
      <c r="DK34" s="168"/>
      <c r="DL34" s="168"/>
      <c r="DM34" s="168"/>
      <c r="DN34" s="168"/>
      <c r="DO34" s="168"/>
      <c r="DP34" s="168"/>
      <c r="DQ34" s="168"/>
      <c r="DR34" s="168"/>
      <c r="DS34" s="168"/>
      <c r="DT34" s="168"/>
      <c r="DU34" s="168"/>
      <c r="DV34" s="168"/>
      <c r="DW34" s="168"/>
      <c r="DX34" s="168"/>
      <c r="DY34" s="168"/>
      <c r="DZ34" s="168"/>
      <c r="EA34" s="168"/>
      <c r="EB34" s="168"/>
      <c r="EC34" s="168"/>
      <c r="ED34" s="168"/>
      <c r="EE34" s="168"/>
      <c r="EF34" s="168"/>
      <c r="EG34" s="168"/>
      <c r="EH34" s="168"/>
      <c r="EI34" s="168"/>
      <c r="EJ34" s="168"/>
      <c r="EK34" s="168"/>
      <c r="EL34" s="168"/>
      <c r="EM34" s="168"/>
      <c r="EN34" s="168"/>
      <c r="EO34" s="168"/>
      <c r="EP34" s="168"/>
      <c r="EQ34" s="168"/>
      <c r="ER34" s="168"/>
      <c r="ES34" s="168"/>
      <c r="ET34" s="168"/>
      <c r="EU34" s="168"/>
      <c r="EV34" s="168"/>
      <c r="EW34" s="168"/>
      <c r="EX34" s="168"/>
      <c r="EY34" s="168"/>
      <c r="EZ34" s="168"/>
      <c r="FA34" s="168"/>
      <c r="FB34" s="168"/>
      <c r="FC34" s="168"/>
      <c r="FD34" s="168"/>
      <c r="FE34" s="168"/>
      <c r="FF34" s="168"/>
      <c r="FG34" s="168"/>
      <c r="FH34" s="168"/>
      <c r="FI34" s="168"/>
      <c r="FJ34" s="168"/>
      <c r="FK34" s="168"/>
      <c r="FL34" s="168"/>
      <c r="FM34" s="168"/>
      <c r="FN34" s="168"/>
      <c r="FO34" s="168"/>
      <c r="FP34" s="168"/>
      <c r="FQ34" s="168"/>
      <c r="FR34" s="168"/>
      <c r="FS34" s="168"/>
      <c r="FT34" s="168"/>
      <c r="FU34" s="168"/>
      <c r="FV34" s="168"/>
      <c r="FW34" s="168"/>
      <c r="FX34" s="168"/>
      <c r="FY34" s="168"/>
      <c r="FZ34" s="168"/>
      <c r="GA34" s="168"/>
      <c r="GB34" s="168"/>
      <c r="GC34" s="168"/>
      <c r="GD34" s="168"/>
      <c r="GE34" s="168"/>
      <c r="GF34" s="168"/>
      <c r="GG34" s="168"/>
      <c r="GH34" s="168"/>
      <c r="GI34" s="168"/>
      <c r="GJ34" s="168"/>
      <c r="GK34" s="168"/>
      <c r="GL34" s="168"/>
      <c r="GM34" s="168"/>
      <c r="GN34" s="168"/>
      <c r="GO34" s="168"/>
      <c r="GP34" s="168"/>
      <c r="GQ34" s="168"/>
      <c r="GR34" s="168"/>
      <c r="GS34" s="168"/>
      <c r="GT34" s="168"/>
      <c r="GU34" s="168"/>
      <c r="GV34" s="168"/>
      <c r="GW34" s="168"/>
      <c r="GX34" s="168"/>
      <c r="GY34" s="168"/>
      <c r="GZ34" s="168"/>
      <c r="HA34" s="168"/>
      <c r="HB34" s="168"/>
      <c r="HC34" s="168"/>
      <c r="HD34" s="168"/>
      <c r="HE34" s="168"/>
      <c r="HF34" s="168"/>
      <c r="HG34" s="168"/>
      <c r="HH34" s="168"/>
      <c r="HI34" s="168"/>
      <c r="HJ34" s="168"/>
      <c r="HK34" s="168"/>
      <c r="HL34" s="168"/>
      <c r="HM34" s="168"/>
      <c r="HN34" s="168"/>
      <c r="HO34" s="168"/>
      <c r="HP34" s="168"/>
      <c r="HQ34" s="168"/>
      <c r="HR34" s="168"/>
      <c r="HS34" s="168"/>
      <c r="HT34" s="168"/>
      <c r="HU34" s="168"/>
      <c r="HV34" s="168"/>
      <c r="HW34" s="168"/>
      <c r="HX34" s="168"/>
      <c r="HY34" s="168"/>
      <c r="HZ34" s="168"/>
      <c r="IA34" s="168"/>
      <c r="IB34" s="168"/>
      <c r="IC34" s="168"/>
      <c r="ID34" s="168"/>
      <c r="IE34" s="168"/>
      <c r="IF34" s="168"/>
      <c r="IG34" s="168"/>
      <c r="IH34" s="168"/>
      <c r="II34" s="168"/>
    </row>
    <row r="35" spans="1:243" ht="15" customHeight="1">
      <c r="A35" s="803" t="s">
        <v>7</v>
      </c>
      <c r="B35" s="518">
        <v>1836</v>
      </c>
      <c r="C35" s="519">
        <v>10</v>
      </c>
      <c r="D35" s="519">
        <v>1</v>
      </c>
      <c r="E35" s="519">
        <v>0</v>
      </c>
      <c r="F35" s="508">
        <v>1867</v>
      </c>
      <c r="G35" s="519">
        <v>67</v>
      </c>
    </row>
    <row r="36" spans="1:243" ht="15" customHeight="1">
      <c r="A36" s="803"/>
      <c r="B36" s="518"/>
      <c r="C36" s="520">
        <f>C35/B35*100</f>
        <v>0.54466230936819171</v>
      </c>
      <c r="D36" s="520">
        <f>D35/B35*100</f>
        <v>5.4466230936819175E-2</v>
      </c>
      <c r="E36" s="520">
        <f>E35/B35*100</f>
        <v>0</v>
      </c>
      <c r="F36" s="508"/>
      <c r="G36" s="521">
        <f>G35/F35*100</f>
        <v>3.5886448848419925</v>
      </c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8"/>
      <c r="BU36" s="168"/>
      <c r="BV36" s="168"/>
      <c r="BW36" s="168"/>
      <c r="BX36" s="168"/>
      <c r="BY36" s="168"/>
      <c r="BZ36" s="168"/>
      <c r="CA36" s="168"/>
      <c r="CB36" s="168"/>
      <c r="CC36" s="168"/>
      <c r="CD36" s="168"/>
      <c r="CE36" s="168"/>
      <c r="CF36" s="168"/>
      <c r="CG36" s="168"/>
      <c r="CH36" s="168"/>
      <c r="CI36" s="168"/>
      <c r="CJ36" s="168"/>
      <c r="CK36" s="168"/>
      <c r="CL36" s="168"/>
      <c r="CM36" s="168"/>
      <c r="CN36" s="168"/>
      <c r="CO36" s="168"/>
      <c r="CP36" s="168"/>
      <c r="CQ36" s="168"/>
      <c r="CR36" s="168"/>
      <c r="CS36" s="168"/>
      <c r="CT36" s="168"/>
      <c r="CU36" s="168"/>
      <c r="CV36" s="168"/>
      <c r="CW36" s="168"/>
      <c r="CX36" s="168"/>
      <c r="CY36" s="168"/>
      <c r="CZ36" s="168"/>
      <c r="DA36" s="168"/>
      <c r="DB36" s="168"/>
      <c r="DC36" s="168"/>
      <c r="DD36" s="168"/>
      <c r="DE36" s="168"/>
      <c r="DF36" s="168"/>
      <c r="DG36" s="168"/>
      <c r="DH36" s="168"/>
      <c r="DI36" s="168"/>
      <c r="DJ36" s="168"/>
      <c r="DK36" s="168"/>
      <c r="DL36" s="168"/>
      <c r="DM36" s="168"/>
      <c r="DN36" s="168"/>
      <c r="DO36" s="168"/>
      <c r="DP36" s="168"/>
      <c r="DQ36" s="168"/>
      <c r="DR36" s="168"/>
      <c r="DS36" s="168"/>
      <c r="DT36" s="168"/>
      <c r="DU36" s="168"/>
      <c r="DV36" s="168"/>
      <c r="DW36" s="168"/>
      <c r="DX36" s="168"/>
      <c r="DY36" s="168"/>
      <c r="DZ36" s="168"/>
      <c r="EA36" s="168"/>
      <c r="EB36" s="168"/>
      <c r="EC36" s="168"/>
      <c r="ED36" s="168"/>
      <c r="EE36" s="168"/>
      <c r="EF36" s="168"/>
      <c r="EG36" s="168"/>
      <c r="EH36" s="168"/>
      <c r="EI36" s="168"/>
      <c r="EJ36" s="168"/>
      <c r="EK36" s="168"/>
      <c r="EL36" s="168"/>
      <c r="EM36" s="168"/>
      <c r="EN36" s="168"/>
      <c r="EO36" s="168"/>
      <c r="EP36" s="168"/>
      <c r="EQ36" s="168"/>
      <c r="ER36" s="168"/>
      <c r="ES36" s="168"/>
      <c r="ET36" s="168"/>
      <c r="EU36" s="168"/>
      <c r="EV36" s="168"/>
      <c r="EW36" s="168"/>
      <c r="EX36" s="168"/>
      <c r="EY36" s="168"/>
      <c r="EZ36" s="168"/>
      <c r="FA36" s="168"/>
      <c r="FB36" s="168"/>
      <c r="FC36" s="168"/>
      <c r="FD36" s="168"/>
      <c r="FE36" s="168"/>
      <c r="FF36" s="168"/>
      <c r="FG36" s="168"/>
      <c r="FH36" s="168"/>
      <c r="FI36" s="168"/>
      <c r="FJ36" s="168"/>
      <c r="FK36" s="168"/>
      <c r="FL36" s="168"/>
      <c r="FM36" s="168"/>
      <c r="FN36" s="168"/>
      <c r="FO36" s="168"/>
      <c r="FP36" s="168"/>
      <c r="FQ36" s="168"/>
      <c r="FR36" s="168"/>
      <c r="FS36" s="168"/>
      <c r="FT36" s="168"/>
      <c r="FU36" s="168"/>
      <c r="FV36" s="168"/>
      <c r="FW36" s="168"/>
      <c r="FX36" s="168"/>
      <c r="FY36" s="168"/>
      <c r="FZ36" s="168"/>
      <c r="GA36" s="168"/>
      <c r="GB36" s="168"/>
      <c r="GC36" s="168"/>
      <c r="GD36" s="168"/>
      <c r="GE36" s="168"/>
      <c r="GF36" s="168"/>
      <c r="GG36" s="168"/>
      <c r="GH36" s="168"/>
      <c r="GI36" s="168"/>
      <c r="GJ36" s="168"/>
      <c r="GK36" s="168"/>
      <c r="GL36" s="168"/>
      <c r="GM36" s="168"/>
      <c r="GN36" s="168"/>
      <c r="GO36" s="168"/>
      <c r="GP36" s="168"/>
      <c r="GQ36" s="168"/>
      <c r="GR36" s="168"/>
      <c r="GS36" s="168"/>
      <c r="GT36" s="168"/>
      <c r="GU36" s="168"/>
      <c r="GV36" s="168"/>
      <c r="GW36" s="168"/>
      <c r="GX36" s="168"/>
      <c r="GY36" s="168"/>
      <c r="GZ36" s="168"/>
      <c r="HA36" s="168"/>
      <c r="HB36" s="168"/>
      <c r="HC36" s="168"/>
      <c r="HD36" s="168"/>
      <c r="HE36" s="168"/>
      <c r="HF36" s="168"/>
      <c r="HG36" s="168"/>
      <c r="HH36" s="168"/>
      <c r="HI36" s="168"/>
      <c r="HJ36" s="168"/>
      <c r="HK36" s="168"/>
      <c r="HL36" s="168"/>
      <c r="HM36" s="168"/>
      <c r="HN36" s="168"/>
      <c r="HO36" s="168"/>
      <c r="HP36" s="168"/>
      <c r="HQ36" s="168"/>
      <c r="HR36" s="168"/>
      <c r="HS36" s="168"/>
      <c r="HT36" s="168"/>
      <c r="HU36" s="168"/>
      <c r="HV36" s="168"/>
      <c r="HW36" s="168"/>
      <c r="HX36" s="168"/>
      <c r="HY36" s="168"/>
      <c r="HZ36" s="168"/>
      <c r="IA36" s="168"/>
      <c r="IB36" s="168"/>
      <c r="IC36" s="168"/>
      <c r="ID36" s="168"/>
      <c r="IE36" s="168"/>
      <c r="IF36" s="168"/>
      <c r="IG36" s="168"/>
      <c r="IH36" s="168"/>
      <c r="II36" s="168"/>
    </row>
    <row r="37" spans="1:243" ht="15" customHeight="1">
      <c r="A37" s="803" t="s">
        <v>64</v>
      </c>
      <c r="B37" s="518">
        <v>951</v>
      </c>
      <c r="C37" s="519">
        <v>5</v>
      </c>
      <c r="D37" s="519">
        <v>0</v>
      </c>
      <c r="E37" s="519">
        <v>0</v>
      </c>
      <c r="F37" s="508">
        <v>1108</v>
      </c>
      <c r="G37" s="519">
        <v>41</v>
      </c>
    </row>
    <row r="38" spans="1:243" ht="15" customHeight="1">
      <c r="A38" s="803"/>
      <c r="B38" s="518"/>
      <c r="C38" s="520">
        <f>C37/B37*100</f>
        <v>0.52576235541535232</v>
      </c>
      <c r="D38" s="520">
        <f>D37/B37*100</f>
        <v>0</v>
      </c>
      <c r="E38" s="520">
        <f>E37/B37*100</f>
        <v>0</v>
      </c>
      <c r="F38" s="508"/>
      <c r="G38" s="521">
        <f>G37/F37*100</f>
        <v>3.7003610108303246</v>
      </c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68"/>
      <c r="DB38" s="168"/>
      <c r="DC38" s="168"/>
      <c r="DD38" s="168"/>
      <c r="DE38" s="168"/>
      <c r="DF38" s="168"/>
      <c r="DG38" s="168"/>
      <c r="DH38" s="168"/>
      <c r="DI38" s="168"/>
      <c r="DJ38" s="168"/>
      <c r="DK38" s="168"/>
      <c r="DL38" s="168"/>
      <c r="DM38" s="168"/>
      <c r="DN38" s="168"/>
      <c r="DO38" s="168"/>
      <c r="DP38" s="168"/>
      <c r="DQ38" s="168"/>
      <c r="DR38" s="168"/>
      <c r="DS38" s="168"/>
      <c r="DT38" s="168"/>
      <c r="DU38" s="168"/>
      <c r="DV38" s="168"/>
      <c r="DW38" s="168"/>
      <c r="DX38" s="168"/>
      <c r="DY38" s="168"/>
      <c r="DZ38" s="168"/>
      <c r="EA38" s="168"/>
      <c r="EB38" s="168"/>
      <c r="EC38" s="168"/>
      <c r="ED38" s="168"/>
      <c r="EE38" s="168"/>
      <c r="EF38" s="168"/>
      <c r="EG38" s="168"/>
      <c r="EH38" s="168"/>
      <c r="EI38" s="168"/>
      <c r="EJ38" s="168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  <c r="ID38" s="168"/>
      <c r="IE38" s="168"/>
      <c r="IF38" s="168"/>
      <c r="IG38" s="168"/>
      <c r="IH38" s="168"/>
      <c r="II38" s="168"/>
    </row>
    <row r="39" spans="1:243" ht="15" customHeight="1" thickBot="1">
      <c r="A39" s="805" t="s">
        <v>73</v>
      </c>
      <c r="B39" s="518">
        <v>1059</v>
      </c>
      <c r="C39" s="519">
        <v>12</v>
      </c>
      <c r="D39" s="519">
        <v>2</v>
      </c>
      <c r="E39" s="519">
        <v>0</v>
      </c>
      <c r="F39" s="508">
        <v>975</v>
      </c>
      <c r="G39" s="519">
        <v>24</v>
      </c>
    </row>
    <row r="40" spans="1:243" ht="15" customHeight="1" thickBot="1">
      <c r="A40" s="805"/>
      <c r="B40" s="522"/>
      <c r="C40" s="523">
        <f>C39/B39*100</f>
        <v>1.1331444759206799</v>
      </c>
      <c r="D40" s="523">
        <f>D39/B39*100</f>
        <v>0.18885741265344666</v>
      </c>
      <c r="E40" s="523">
        <f>E39/B39*100</f>
        <v>0</v>
      </c>
      <c r="F40" s="524"/>
      <c r="G40" s="525">
        <f>G39/F39*100</f>
        <v>2.4615384615384617</v>
      </c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BZ40" s="168"/>
      <c r="CA40" s="168"/>
      <c r="CB40" s="168"/>
      <c r="CC40" s="168"/>
      <c r="CD40" s="168"/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168"/>
      <c r="CT40" s="168"/>
      <c r="CU40" s="168"/>
      <c r="CV40" s="168"/>
      <c r="CW40" s="168"/>
      <c r="CX40" s="168"/>
      <c r="CY40" s="168"/>
      <c r="CZ40" s="168"/>
      <c r="DA40" s="168"/>
      <c r="DB40" s="168"/>
      <c r="DC40" s="168"/>
      <c r="DD40" s="168"/>
      <c r="DE40" s="168"/>
      <c r="DF40" s="168"/>
      <c r="DG40" s="168"/>
      <c r="DH40" s="168"/>
      <c r="DI40" s="168"/>
      <c r="DJ40" s="168"/>
      <c r="DK40" s="168"/>
      <c r="DL40" s="168"/>
      <c r="DM40" s="168"/>
      <c r="DN40" s="168"/>
      <c r="DO40" s="168"/>
      <c r="DP40" s="168"/>
      <c r="DQ40" s="168"/>
      <c r="DR40" s="168"/>
      <c r="DS40" s="168"/>
      <c r="DT40" s="168"/>
      <c r="DU40" s="168"/>
      <c r="DV40" s="168"/>
      <c r="DW40" s="168"/>
      <c r="DX40" s="168"/>
      <c r="DY40" s="168"/>
      <c r="DZ40" s="168"/>
      <c r="EA40" s="168"/>
      <c r="EB40" s="168"/>
      <c r="EC40" s="168"/>
      <c r="ED40" s="168"/>
      <c r="EE40" s="168"/>
      <c r="EF40" s="168"/>
      <c r="EG40" s="168"/>
      <c r="EH40" s="168"/>
      <c r="EI40" s="168"/>
      <c r="EJ40" s="168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  <c r="ID40" s="168"/>
      <c r="IE40" s="168"/>
      <c r="IF40" s="168"/>
      <c r="IG40" s="168"/>
      <c r="IH40" s="168"/>
      <c r="II40" s="168"/>
    </row>
    <row r="41" spans="1:243" ht="32.25" customHeight="1">
      <c r="A41" s="806"/>
      <c r="B41" s="806"/>
      <c r="C41" s="806"/>
      <c r="D41" s="806"/>
      <c r="E41" s="806"/>
      <c r="F41" s="806"/>
      <c r="G41" s="806"/>
    </row>
    <row r="42" spans="1:243">
      <c r="A42" s="4"/>
    </row>
  </sheetData>
  <mergeCells count="21">
    <mergeCell ref="A41:G41"/>
    <mergeCell ref="A37:A38"/>
    <mergeCell ref="A39:A40"/>
    <mergeCell ref="A33:A34"/>
    <mergeCell ref="A35:A36"/>
    <mergeCell ref="A29:A30"/>
    <mergeCell ref="A31:A32"/>
    <mergeCell ref="A25:A26"/>
    <mergeCell ref="A27:A28"/>
    <mergeCell ref="A21:A22"/>
    <mergeCell ref="A23:A24"/>
    <mergeCell ref="A19:A20"/>
    <mergeCell ref="A13:A14"/>
    <mergeCell ref="A15:A16"/>
    <mergeCell ref="A9:A10"/>
    <mergeCell ref="A11:A12"/>
    <mergeCell ref="B3:E3"/>
    <mergeCell ref="F3:G3"/>
    <mergeCell ref="A4:A5"/>
    <mergeCell ref="A7:A8"/>
    <mergeCell ref="A17:A18"/>
  </mergeCells>
  <phoneticPr fontId="6"/>
  <pageMargins left="0.78740157480314965" right="0.78740157480314965" top="0.86614173228346458" bottom="0.55118110236220474" header="0.51181102362204722" footer="0.51181102362204722"/>
  <pageSetup paperSize="9" scale="99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B0F0"/>
    <pageSetUpPr fitToPage="1"/>
  </sheetPr>
  <dimension ref="A1:AMJ42"/>
  <sheetViews>
    <sheetView showGridLines="0" view="pageBreakPreview" zoomScaleNormal="100" zoomScaleSheetLayoutView="100" workbookViewId="0">
      <selection activeCell="L18" sqref="L18"/>
    </sheetView>
  </sheetViews>
  <sheetFormatPr defaultColWidth="12.5" defaultRowHeight="17.25"/>
  <cols>
    <col min="1" max="1" width="10.75" style="137" customWidth="1"/>
    <col min="2" max="6" width="10.25" style="137" customWidth="1"/>
    <col min="7" max="9" width="11.125" style="137" customWidth="1"/>
    <col min="10" max="10" width="3.25" style="137" customWidth="1"/>
    <col min="11" max="11" width="11" style="137" customWidth="1"/>
    <col min="12" max="12" width="10.5" style="137" customWidth="1"/>
    <col min="13" max="13" width="8" style="137" customWidth="1"/>
    <col min="14" max="253" width="12.5" style="137"/>
    <col min="254" max="254" width="10.75" style="137" customWidth="1"/>
    <col min="255" max="259" width="10.25" style="137" customWidth="1"/>
    <col min="260" max="262" width="11.125" style="137" customWidth="1"/>
    <col min="263" max="263" width="3.25" style="137" customWidth="1"/>
    <col min="264" max="264" width="11" style="137" customWidth="1"/>
    <col min="265" max="265" width="10.5" style="137" customWidth="1"/>
    <col min="266" max="266" width="8" style="137" customWidth="1"/>
    <col min="267" max="509" width="12.5" style="137"/>
    <col min="510" max="510" width="10.75" style="137" customWidth="1"/>
    <col min="511" max="515" width="10.25" style="137" customWidth="1"/>
    <col min="516" max="518" width="11.125" style="137" customWidth="1"/>
    <col min="519" max="519" width="3.25" style="137" customWidth="1"/>
    <col min="520" max="520" width="11" style="137" customWidth="1"/>
    <col min="521" max="521" width="10.5" style="137" customWidth="1"/>
    <col min="522" max="522" width="8" style="137" customWidth="1"/>
    <col min="523" max="765" width="12.5" style="137"/>
    <col min="766" max="766" width="10.75" style="137" customWidth="1"/>
    <col min="767" max="771" width="10.25" style="137" customWidth="1"/>
    <col min="772" max="774" width="11.125" style="137" customWidth="1"/>
    <col min="775" max="775" width="3.25" style="137" customWidth="1"/>
    <col min="776" max="776" width="11" style="137" customWidth="1"/>
    <col min="777" max="777" width="10.5" style="137" customWidth="1"/>
    <col min="778" max="778" width="8" style="137" customWidth="1"/>
    <col min="779" max="1021" width="12.5" style="137"/>
    <col min="1022" max="1022" width="10.75" style="137" customWidth="1"/>
    <col min="1023" max="1024" width="10.25" style="137" customWidth="1"/>
    <col min="1025" max="16384" width="12.5" style="1"/>
  </cols>
  <sheetData>
    <row r="1" spans="1:9">
      <c r="A1" s="528" t="s">
        <v>589</v>
      </c>
      <c r="B1" s="149"/>
      <c r="C1" s="149"/>
      <c r="D1" s="149"/>
      <c r="E1" s="149"/>
      <c r="F1" s="149"/>
      <c r="G1" s="149"/>
      <c r="H1" s="149"/>
      <c r="I1" s="149"/>
    </row>
    <row r="2" spans="1:9" ht="18" customHeight="1" thickBot="1">
      <c r="A2" s="386"/>
      <c r="B2" s="386"/>
      <c r="C2" s="149"/>
      <c r="D2" s="149"/>
      <c r="E2" s="149"/>
      <c r="F2" s="149"/>
      <c r="H2" s="529"/>
      <c r="I2" s="530" t="s">
        <v>496</v>
      </c>
    </row>
    <row r="3" spans="1:9">
      <c r="A3" s="807" t="s">
        <v>54</v>
      </c>
      <c r="B3" s="810" t="s">
        <v>438</v>
      </c>
      <c r="C3" s="811"/>
      <c r="D3" s="811"/>
      <c r="E3" s="807"/>
      <c r="F3" s="810" t="s">
        <v>439</v>
      </c>
      <c r="G3" s="811"/>
      <c r="H3" s="811"/>
      <c r="I3" s="811"/>
    </row>
    <row r="4" spans="1:9">
      <c r="A4" s="808"/>
      <c r="B4" s="812"/>
      <c r="C4" s="813"/>
      <c r="D4" s="813"/>
      <c r="E4" s="809"/>
      <c r="F4" s="812"/>
      <c r="G4" s="813"/>
      <c r="H4" s="813"/>
      <c r="I4" s="813"/>
    </row>
    <row r="5" spans="1:9">
      <c r="A5" s="808"/>
      <c r="B5" s="814" t="s">
        <v>308</v>
      </c>
      <c r="C5" s="532" t="s">
        <v>259</v>
      </c>
      <c r="D5" s="816" t="s">
        <v>590</v>
      </c>
      <c r="E5" s="816" t="s">
        <v>591</v>
      </c>
      <c r="F5" s="814" t="s">
        <v>13</v>
      </c>
      <c r="G5" s="532" t="s">
        <v>259</v>
      </c>
      <c r="H5" s="816" t="s">
        <v>590</v>
      </c>
      <c r="I5" s="818" t="s">
        <v>591</v>
      </c>
    </row>
    <row r="6" spans="1:9">
      <c r="A6" s="809"/>
      <c r="B6" s="815"/>
      <c r="C6" s="534" t="s">
        <v>336</v>
      </c>
      <c r="D6" s="817"/>
      <c r="E6" s="817"/>
      <c r="F6" s="815"/>
      <c r="G6" s="534" t="s">
        <v>336</v>
      </c>
      <c r="H6" s="817"/>
      <c r="I6" s="819"/>
    </row>
    <row r="7" spans="1:9">
      <c r="A7" s="822" t="s">
        <v>59</v>
      </c>
      <c r="B7" s="513">
        <f>SUM(B9:B40)</f>
        <v>15028</v>
      </c>
      <c r="C7" s="512">
        <f>C9+C11+C13+C15+C17+C19+C21+C23+C25+C27+C29+C31+C33+C35+C37+C39</f>
        <v>14576</v>
      </c>
      <c r="D7" s="824">
        <v>0</v>
      </c>
      <c r="E7" s="826">
        <v>0</v>
      </c>
      <c r="F7" s="511">
        <f>SUM(F9:F40)</f>
        <v>16704</v>
      </c>
      <c r="G7" s="512">
        <f>G9+G11+G13+G15+G17+G19+G21+G23+G25+G27+G29+G31+G33+G35+G37+G39</f>
        <v>15788</v>
      </c>
      <c r="H7" s="824">
        <v>0</v>
      </c>
      <c r="I7" s="824">
        <v>0</v>
      </c>
    </row>
    <row r="8" spans="1:9">
      <c r="A8" s="823"/>
      <c r="B8" s="514"/>
      <c r="C8" s="515">
        <f>C7/B7*100</f>
        <v>96.992281075326062</v>
      </c>
      <c r="D8" s="825"/>
      <c r="E8" s="827"/>
      <c r="F8" s="514"/>
      <c r="G8" s="516">
        <f>G7/F7*100</f>
        <v>94.51628352490421</v>
      </c>
      <c r="H8" s="825"/>
      <c r="I8" s="825"/>
    </row>
    <row r="9" spans="1:9">
      <c r="A9" s="808" t="s">
        <v>61</v>
      </c>
      <c r="B9" s="508">
        <v>904</v>
      </c>
      <c r="C9" s="508">
        <v>859</v>
      </c>
      <c r="D9" s="820">
        <v>0</v>
      </c>
      <c r="E9" s="821">
        <v>0</v>
      </c>
      <c r="F9" s="518">
        <v>1159</v>
      </c>
      <c r="G9" s="508">
        <v>1068</v>
      </c>
      <c r="H9" s="820">
        <v>0</v>
      </c>
      <c r="I9" s="820">
        <v>0</v>
      </c>
    </row>
    <row r="10" spans="1:9">
      <c r="A10" s="808"/>
      <c r="B10" s="508"/>
      <c r="C10" s="520">
        <f>C9/B9*100</f>
        <v>95.022123893805315</v>
      </c>
      <c r="D10" s="820"/>
      <c r="E10" s="821"/>
      <c r="F10" s="518"/>
      <c r="G10" s="521">
        <f>G9/F9*100</f>
        <v>92.148403796376186</v>
      </c>
      <c r="H10" s="820"/>
      <c r="I10" s="820"/>
    </row>
    <row r="11" spans="1:9">
      <c r="A11" s="808" t="s">
        <v>1</v>
      </c>
      <c r="B11" s="508">
        <v>628</v>
      </c>
      <c r="C11" s="508">
        <v>586</v>
      </c>
      <c r="D11" s="820">
        <v>0</v>
      </c>
      <c r="E11" s="821">
        <v>0</v>
      </c>
      <c r="F11" s="518">
        <v>663</v>
      </c>
      <c r="G11" s="508">
        <v>663</v>
      </c>
      <c r="H11" s="820">
        <v>0</v>
      </c>
      <c r="I11" s="820">
        <v>0</v>
      </c>
    </row>
    <row r="12" spans="1:9">
      <c r="A12" s="808"/>
      <c r="B12" s="508"/>
      <c r="C12" s="520">
        <f>C11/B11*100</f>
        <v>93.312101910828034</v>
      </c>
      <c r="D12" s="820"/>
      <c r="E12" s="821"/>
      <c r="F12" s="518"/>
      <c r="G12" s="521">
        <f>G11/F11*100</f>
        <v>100</v>
      </c>
      <c r="H12" s="820"/>
      <c r="I12" s="820"/>
    </row>
    <row r="13" spans="1:9">
      <c r="A13" s="808" t="s">
        <v>2</v>
      </c>
      <c r="B13" s="508">
        <v>987</v>
      </c>
      <c r="C13" s="508">
        <v>987</v>
      </c>
      <c r="D13" s="820">
        <v>0</v>
      </c>
      <c r="E13" s="821">
        <v>0</v>
      </c>
      <c r="F13" s="518">
        <v>1040</v>
      </c>
      <c r="G13" s="508">
        <v>955</v>
      </c>
      <c r="H13" s="820">
        <v>0</v>
      </c>
      <c r="I13" s="820">
        <v>0</v>
      </c>
    </row>
    <row r="14" spans="1:9">
      <c r="A14" s="808"/>
      <c r="B14" s="508"/>
      <c r="C14" s="520">
        <f>C13/B13*100</f>
        <v>100</v>
      </c>
      <c r="D14" s="820"/>
      <c r="E14" s="821"/>
      <c r="F14" s="518"/>
      <c r="G14" s="521">
        <f>G13/F13*100</f>
        <v>91.826923076923066</v>
      </c>
      <c r="H14" s="820"/>
      <c r="I14" s="820"/>
    </row>
    <row r="15" spans="1:9">
      <c r="A15" s="808" t="s">
        <v>3</v>
      </c>
      <c r="B15" s="508">
        <v>958</v>
      </c>
      <c r="C15" s="508">
        <v>982</v>
      </c>
      <c r="D15" s="820">
        <v>0</v>
      </c>
      <c r="E15" s="821">
        <v>0</v>
      </c>
      <c r="F15" s="518">
        <v>984</v>
      </c>
      <c r="G15" s="508">
        <v>972</v>
      </c>
      <c r="H15" s="820">
        <v>0</v>
      </c>
      <c r="I15" s="820">
        <v>0</v>
      </c>
    </row>
    <row r="16" spans="1:9">
      <c r="A16" s="808"/>
      <c r="B16" s="508"/>
      <c r="C16" s="520">
        <f>C15/B15*100</f>
        <v>102.50521920668059</v>
      </c>
      <c r="D16" s="820"/>
      <c r="E16" s="821"/>
      <c r="F16" s="518"/>
      <c r="G16" s="521">
        <f>G15/F15*100</f>
        <v>98.780487804878049</v>
      </c>
      <c r="H16" s="820"/>
      <c r="I16" s="820"/>
    </row>
    <row r="17" spans="1:9">
      <c r="A17" s="808" t="s">
        <v>67</v>
      </c>
      <c r="B17" s="508">
        <v>856</v>
      </c>
      <c r="C17" s="508">
        <v>866</v>
      </c>
      <c r="D17" s="820">
        <v>0</v>
      </c>
      <c r="E17" s="821">
        <v>0</v>
      </c>
      <c r="F17" s="518">
        <v>869</v>
      </c>
      <c r="G17" s="508">
        <v>731</v>
      </c>
      <c r="H17" s="820">
        <v>0</v>
      </c>
      <c r="I17" s="820">
        <v>0</v>
      </c>
    </row>
    <row r="18" spans="1:9">
      <c r="A18" s="808"/>
      <c r="B18" s="508"/>
      <c r="C18" s="520">
        <f>C17/B17*100</f>
        <v>101.16822429906543</v>
      </c>
      <c r="D18" s="820"/>
      <c r="E18" s="821"/>
      <c r="F18" s="518"/>
      <c r="G18" s="521">
        <f>G17/F17*100</f>
        <v>84.119677790563856</v>
      </c>
      <c r="H18" s="820"/>
      <c r="I18" s="820"/>
    </row>
    <row r="19" spans="1:9">
      <c r="A19" s="808" t="s">
        <v>4</v>
      </c>
      <c r="B19" s="508">
        <v>600</v>
      </c>
      <c r="C19" s="508">
        <v>562</v>
      </c>
      <c r="D19" s="820">
        <v>0</v>
      </c>
      <c r="E19" s="821">
        <v>0</v>
      </c>
      <c r="F19" s="518">
        <v>359</v>
      </c>
      <c r="G19" s="508">
        <v>364</v>
      </c>
      <c r="H19" s="820">
        <v>0</v>
      </c>
      <c r="I19" s="820">
        <v>0</v>
      </c>
    </row>
    <row r="20" spans="1:9">
      <c r="A20" s="808"/>
      <c r="B20" s="508"/>
      <c r="C20" s="520">
        <f>C19/B19*100</f>
        <v>93.666666666666671</v>
      </c>
      <c r="D20" s="820"/>
      <c r="E20" s="821"/>
      <c r="F20" s="518"/>
      <c r="G20" s="521">
        <f>G19/F19*100</f>
        <v>101.39275766016713</v>
      </c>
      <c r="H20" s="820"/>
      <c r="I20" s="820"/>
    </row>
    <row r="21" spans="1:9">
      <c r="A21" s="808" t="s">
        <v>62</v>
      </c>
      <c r="B21" s="508">
        <v>742</v>
      </c>
      <c r="C21" s="508">
        <v>732</v>
      </c>
      <c r="D21" s="820">
        <v>0</v>
      </c>
      <c r="E21" s="821">
        <v>0</v>
      </c>
      <c r="F21" s="518">
        <v>901</v>
      </c>
      <c r="G21" s="508">
        <v>848</v>
      </c>
      <c r="H21" s="820">
        <v>0</v>
      </c>
      <c r="I21" s="820">
        <v>0</v>
      </c>
    </row>
    <row r="22" spans="1:9">
      <c r="A22" s="808"/>
      <c r="B22" s="508"/>
      <c r="C22" s="520">
        <f>C21/B21*100</f>
        <v>98.652291105121293</v>
      </c>
      <c r="D22" s="820"/>
      <c r="E22" s="821"/>
      <c r="F22" s="518"/>
      <c r="G22" s="521">
        <f>G21/F21*100</f>
        <v>94.117647058823522</v>
      </c>
      <c r="H22" s="820"/>
      <c r="I22" s="820"/>
    </row>
    <row r="23" spans="1:9">
      <c r="A23" s="808" t="s">
        <v>63</v>
      </c>
      <c r="B23" s="508">
        <v>754</v>
      </c>
      <c r="C23" s="508">
        <v>730</v>
      </c>
      <c r="D23" s="820">
        <v>0</v>
      </c>
      <c r="E23" s="821">
        <v>0</v>
      </c>
      <c r="F23" s="518">
        <v>908</v>
      </c>
      <c r="G23" s="508">
        <v>849</v>
      </c>
      <c r="H23" s="820">
        <v>0</v>
      </c>
      <c r="I23" s="820">
        <v>0</v>
      </c>
    </row>
    <row r="24" spans="1:9">
      <c r="A24" s="808"/>
      <c r="B24" s="508"/>
      <c r="C24" s="520">
        <f>C23/B23*100</f>
        <v>96.816976127320956</v>
      </c>
      <c r="D24" s="820"/>
      <c r="E24" s="821"/>
      <c r="F24" s="518"/>
      <c r="G24" s="521">
        <f>G23/F23*100</f>
        <v>93.502202643171799</v>
      </c>
      <c r="H24" s="820"/>
      <c r="I24" s="820"/>
    </row>
    <row r="25" spans="1:9">
      <c r="A25" s="808" t="s">
        <v>68</v>
      </c>
      <c r="B25" s="508">
        <v>415</v>
      </c>
      <c r="C25" s="508">
        <v>389</v>
      </c>
      <c r="D25" s="820">
        <v>0</v>
      </c>
      <c r="E25" s="821">
        <v>0</v>
      </c>
      <c r="F25" s="518">
        <v>428</v>
      </c>
      <c r="G25" s="508">
        <v>395</v>
      </c>
      <c r="H25" s="820">
        <v>0</v>
      </c>
      <c r="I25" s="820">
        <v>0</v>
      </c>
    </row>
    <row r="26" spans="1:9">
      <c r="A26" s="808"/>
      <c r="B26" s="508"/>
      <c r="C26" s="520">
        <f>C25/B25*100</f>
        <v>93.734939759036138</v>
      </c>
      <c r="D26" s="820"/>
      <c r="E26" s="821"/>
      <c r="F26" s="518"/>
      <c r="G26" s="521">
        <f>G25/F25*100</f>
        <v>92.289719626168221</v>
      </c>
      <c r="H26" s="820"/>
      <c r="I26" s="820"/>
    </row>
    <row r="27" spans="1:9">
      <c r="A27" s="808" t="s">
        <v>69</v>
      </c>
      <c r="B27" s="508">
        <v>1399</v>
      </c>
      <c r="C27" s="508">
        <v>1367</v>
      </c>
      <c r="D27" s="820">
        <v>0</v>
      </c>
      <c r="E27" s="821">
        <v>0</v>
      </c>
      <c r="F27" s="518">
        <v>1462</v>
      </c>
      <c r="G27" s="508">
        <v>1320</v>
      </c>
      <c r="H27" s="820">
        <v>0</v>
      </c>
      <c r="I27" s="820">
        <v>0</v>
      </c>
    </row>
    <row r="28" spans="1:9">
      <c r="A28" s="808"/>
      <c r="B28" s="508"/>
      <c r="C28" s="520">
        <f>C27/B27*100</f>
        <v>97.71265189421014</v>
      </c>
      <c r="D28" s="820"/>
      <c r="E28" s="821"/>
      <c r="F28" s="518"/>
      <c r="G28" s="521">
        <f>G27/F27*100</f>
        <v>90.287277701778393</v>
      </c>
      <c r="H28" s="820"/>
      <c r="I28" s="820"/>
    </row>
    <row r="29" spans="1:9">
      <c r="A29" s="808" t="s">
        <v>5</v>
      </c>
      <c r="B29" s="508">
        <v>841</v>
      </c>
      <c r="C29" s="508">
        <v>773</v>
      </c>
      <c r="D29" s="820">
        <v>0</v>
      </c>
      <c r="E29" s="821">
        <v>0</v>
      </c>
      <c r="F29" s="518">
        <v>912</v>
      </c>
      <c r="G29" s="508">
        <v>795</v>
      </c>
      <c r="H29" s="820">
        <v>0</v>
      </c>
      <c r="I29" s="820">
        <v>0</v>
      </c>
    </row>
    <row r="30" spans="1:9">
      <c r="A30" s="808"/>
      <c r="B30" s="508"/>
      <c r="C30" s="520">
        <f>C29/B29*100</f>
        <v>91.914387633769323</v>
      </c>
      <c r="D30" s="820"/>
      <c r="E30" s="821"/>
      <c r="F30" s="518"/>
      <c r="G30" s="521">
        <f>G29/F29*100</f>
        <v>87.171052631578945</v>
      </c>
      <c r="H30" s="820"/>
      <c r="I30" s="820"/>
    </row>
    <row r="31" spans="1:9">
      <c r="A31" s="808" t="s">
        <v>6</v>
      </c>
      <c r="B31" s="508">
        <v>754</v>
      </c>
      <c r="C31" s="508">
        <v>748</v>
      </c>
      <c r="D31" s="820">
        <v>0</v>
      </c>
      <c r="E31" s="821">
        <v>0</v>
      </c>
      <c r="F31" s="518">
        <v>881</v>
      </c>
      <c r="G31" s="508">
        <v>771</v>
      </c>
      <c r="H31" s="820">
        <v>0</v>
      </c>
      <c r="I31" s="820">
        <v>0</v>
      </c>
    </row>
    <row r="32" spans="1:9">
      <c r="A32" s="808"/>
      <c r="B32" s="508"/>
      <c r="C32" s="520">
        <f>C31/B31*100</f>
        <v>99.204244031830228</v>
      </c>
      <c r="D32" s="820"/>
      <c r="E32" s="821"/>
      <c r="F32" s="518"/>
      <c r="G32" s="521">
        <f>G31/F31*100</f>
        <v>87.514188422247443</v>
      </c>
      <c r="H32" s="820"/>
      <c r="I32" s="820"/>
    </row>
    <row r="33" spans="1:9">
      <c r="A33" s="808" t="s">
        <v>71</v>
      </c>
      <c r="B33" s="508">
        <v>1240</v>
      </c>
      <c r="C33" s="508">
        <v>1199</v>
      </c>
      <c r="D33" s="820">
        <v>0</v>
      </c>
      <c r="E33" s="821">
        <v>0</v>
      </c>
      <c r="F33" s="518">
        <v>1515</v>
      </c>
      <c r="G33" s="508">
        <v>1453</v>
      </c>
      <c r="H33" s="820">
        <v>0</v>
      </c>
      <c r="I33" s="820">
        <v>0</v>
      </c>
    </row>
    <row r="34" spans="1:9">
      <c r="A34" s="808"/>
      <c r="B34" s="508"/>
      <c r="C34" s="520">
        <f>C33/B33*100</f>
        <v>96.693548387096769</v>
      </c>
      <c r="D34" s="820"/>
      <c r="E34" s="821"/>
      <c r="F34" s="518"/>
      <c r="G34" s="521">
        <f>G33/F33*100</f>
        <v>95.907590759075916</v>
      </c>
      <c r="H34" s="820"/>
      <c r="I34" s="820"/>
    </row>
    <row r="35" spans="1:9">
      <c r="A35" s="808" t="s">
        <v>7</v>
      </c>
      <c r="B35" s="508">
        <v>1867</v>
      </c>
      <c r="C35" s="508">
        <v>1829</v>
      </c>
      <c r="D35" s="820">
        <v>0</v>
      </c>
      <c r="E35" s="821">
        <v>0</v>
      </c>
      <c r="F35" s="518">
        <v>2147</v>
      </c>
      <c r="G35" s="508">
        <v>2109</v>
      </c>
      <c r="H35" s="820">
        <v>0</v>
      </c>
      <c r="I35" s="820">
        <v>0</v>
      </c>
    </row>
    <row r="36" spans="1:9">
      <c r="A36" s="808"/>
      <c r="B36" s="508"/>
      <c r="C36" s="520">
        <f>C35/B35*100</f>
        <v>97.964649169791102</v>
      </c>
      <c r="D36" s="820"/>
      <c r="E36" s="821"/>
      <c r="F36" s="518"/>
      <c r="G36" s="521">
        <f>G35/F35*100</f>
        <v>98.230088495575217</v>
      </c>
      <c r="H36" s="820"/>
      <c r="I36" s="820"/>
    </row>
    <row r="37" spans="1:9">
      <c r="A37" s="808" t="s">
        <v>64</v>
      </c>
      <c r="B37" s="508">
        <v>1108</v>
      </c>
      <c r="C37" s="508">
        <v>1007</v>
      </c>
      <c r="D37" s="820">
        <v>0</v>
      </c>
      <c r="E37" s="821">
        <v>0</v>
      </c>
      <c r="F37" s="518">
        <v>1295</v>
      </c>
      <c r="G37" s="508">
        <v>1329</v>
      </c>
      <c r="H37" s="820">
        <v>0</v>
      </c>
      <c r="I37" s="820">
        <v>0</v>
      </c>
    </row>
    <row r="38" spans="1:9">
      <c r="A38" s="808"/>
      <c r="B38" s="508"/>
      <c r="C38" s="520">
        <f>C37/B37*100</f>
        <v>90.884476534296027</v>
      </c>
      <c r="D38" s="820"/>
      <c r="E38" s="821"/>
      <c r="F38" s="518"/>
      <c r="G38" s="521">
        <f>G37/F37*100</f>
        <v>102.62548262548263</v>
      </c>
      <c r="H38" s="820"/>
      <c r="I38" s="820"/>
    </row>
    <row r="39" spans="1:9">
      <c r="A39" s="808" t="s">
        <v>73</v>
      </c>
      <c r="B39" s="508">
        <v>975</v>
      </c>
      <c r="C39" s="508">
        <v>960</v>
      </c>
      <c r="D39" s="820">
        <v>0</v>
      </c>
      <c r="E39" s="821">
        <v>0</v>
      </c>
      <c r="F39" s="518">
        <v>1181</v>
      </c>
      <c r="G39" s="508">
        <v>1166</v>
      </c>
      <c r="H39" s="820">
        <v>0</v>
      </c>
      <c r="I39" s="820">
        <v>0</v>
      </c>
    </row>
    <row r="40" spans="1:9" ht="18" thickBot="1">
      <c r="A40" s="828"/>
      <c r="B40" s="522"/>
      <c r="C40" s="523">
        <f>C39/B39*100</f>
        <v>98.461538461538467</v>
      </c>
      <c r="D40" s="829"/>
      <c r="E40" s="830"/>
      <c r="F40" s="522"/>
      <c r="G40" s="525">
        <f>G39/F39*100</f>
        <v>98.729889923793394</v>
      </c>
      <c r="H40" s="829"/>
      <c r="I40" s="829"/>
    </row>
    <row r="41" spans="1:9">
      <c r="A41" s="4"/>
    </row>
    <row r="42" spans="1:9">
      <c r="A42" s="4"/>
    </row>
  </sheetData>
  <mergeCells count="94">
    <mergeCell ref="A39:A40"/>
    <mergeCell ref="D39:D40"/>
    <mergeCell ref="E39:E40"/>
    <mergeCell ref="H39:H40"/>
    <mergeCell ref="I39:I40"/>
    <mergeCell ref="A35:A36"/>
    <mergeCell ref="D35:D36"/>
    <mergeCell ref="E35:E36"/>
    <mergeCell ref="H35:H36"/>
    <mergeCell ref="I35:I36"/>
    <mergeCell ref="A37:A38"/>
    <mergeCell ref="D37:D38"/>
    <mergeCell ref="E37:E38"/>
    <mergeCell ref="H37:H38"/>
    <mergeCell ref="I37:I38"/>
    <mergeCell ref="A31:A32"/>
    <mergeCell ref="D31:D32"/>
    <mergeCell ref="E31:E32"/>
    <mergeCell ref="H31:H32"/>
    <mergeCell ref="I31:I32"/>
    <mergeCell ref="A33:A34"/>
    <mergeCell ref="D33:D34"/>
    <mergeCell ref="E33:E34"/>
    <mergeCell ref="H33:H34"/>
    <mergeCell ref="I33:I34"/>
    <mergeCell ref="A27:A28"/>
    <mergeCell ref="D27:D28"/>
    <mergeCell ref="E27:E28"/>
    <mergeCell ref="H27:H28"/>
    <mergeCell ref="I27:I28"/>
    <mergeCell ref="A29:A30"/>
    <mergeCell ref="D29:D30"/>
    <mergeCell ref="E29:E30"/>
    <mergeCell ref="H29:H30"/>
    <mergeCell ref="I29:I30"/>
    <mergeCell ref="A23:A24"/>
    <mergeCell ref="D23:D24"/>
    <mergeCell ref="E23:E24"/>
    <mergeCell ref="H23:H24"/>
    <mergeCell ref="I23:I24"/>
    <mergeCell ref="A25:A26"/>
    <mergeCell ref="D25:D26"/>
    <mergeCell ref="E25:E26"/>
    <mergeCell ref="H25:H26"/>
    <mergeCell ref="I25:I26"/>
    <mergeCell ref="A19:A20"/>
    <mergeCell ref="D19:D20"/>
    <mergeCell ref="E19:E20"/>
    <mergeCell ref="H19:H20"/>
    <mergeCell ref="I19:I20"/>
    <mergeCell ref="A21:A22"/>
    <mergeCell ref="D21:D22"/>
    <mergeCell ref="E21:E22"/>
    <mergeCell ref="H21:H22"/>
    <mergeCell ref="I21:I22"/>
    <mergeCell ref="A15:A16"/>
    <mergeCell ref="D15:D16"/>
    <mergeCell ref="E15:E16"/>
    <mergeCell ref="H15:H16"/>
    <mergeCell ref="I15:I16"/>
    <mergeCell ref="A17:A18"/>
    <mergeCell ref="D17:D18"/>
    <mergeCell ref="E17:E18"/>
    <mergeCell ref="H17:H18"/>
    <mergeCell ref="I17:I18"/>
    <mergeCell ref="A11:A12"/>
    <mergeCell ref="D11:D12"/>
    <mergeCell ref="E11:E12"/>
    <mergeCell ref="H11:H12"/>
    <mergeCell ref="I11:I12"/>
    <mergeCell ref="A13:A14"/>
    <mergeCell ref="D13:D14"/>
    <mergeCell ref="E13:E14"/>
    <mergeCell ref="H13:H14"/>
    <mergeCell ref="I13:I14"/>
    <mergeCell ref="A7:A8"/>
    <mergeCell ref="D7:D8"/>
    <mergeCell ref="E7:E8"/>
    <mergeCell ref="H7:H8"/>
    <mergeCell ref="I7:I8"/>
    <mergeCell ref="A9:A10"/>
    <mergeCell ref="D9:D10"/>
    <mergeCell ref="E9:E10"/>
    <mergeCell ref="H9:H10"/>
    <mergeCell ref="I9:I10"/>
    <mergeCell ref="A3:A6"/>
    <mergeCell ref="B3:E4"/>
    <mergeCell ref="F3:I4"/>
    <mergeCell ref="B5:B6"/>
    <mergeCell ref="D5:D6"/>
    <mergeCell ref="E5:E6"/>
    <mergeCell ref="F5:F6"/>
    <mergeCell ref="H5:H6"/>
    <mergeCell ref="I5:I6"/>
  </mergeCells>
  <phoneticPr fontId="6"/>
  <pageMargins left="0.78740157480314965" right="0.78740157480314965" top="0.86614173228346458" bottom="0.55118110236220474" header="0.51181102362204722" footer="0.51181102362204722"/>
  <pageSetup paperSize="9" scale="88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</sheetPr>
  <dimension ref="A1:AMJ41"/>
  <sheetViews>
    <sheetView showGridLines="0" view="pageBreakPreview" zoomScaleNormal="100" zoomScaleSheetLayoutView="100" workbookViewId="0">
      <selection activeCell="L18" sqref="L18"/>
    </sheetView>
  </sheetViews>
  <sheetFormatPr defaultColWidth="12.5" defaultRowHeight="17.25"/>
  <cols>
    <col min="1" max="1" width="12.5" style="137"/>
    <col min="2" max="4" width="13.75" style="137" customWidth="1"/>
    <col min="5" max="5" width="7.625" style="508" customWidth="1"/>
    <col min="6" max="257" width="12.5" style="137"/>
    <col min="258" max="260" width="13.75" style="137" customWidth="1"/>
    <col min="261" max="261" width="7.625" style="137" customWidth="1"/>
    <col min="262" max="513" width="12.5" style="137"/>
    <col min="514" max="516" width="13.75" style="137" customWidth="1"/>
    <col min="517" max="517" width="7.625" style="137" customWidth="1"/>
    <col min="518" max="769" width="12.5" style="137"/>
    <col min="770" max="772" width="13.75" style="137" customWidth="1"/>
    <col min="773" max="773" width="7.625" style="137" customWidth="1"/>
    <col min="774" max="1024" width="12.5" style="137"/>
    <col min="1025" max="16384" width="12.5" style="1"/>
  </cols>
  <sheetData>
    <row r="1" spans="1:238" s="149" customFormat="1" ht="17.25" customHeight="1">
      <c r="A1" s="5" t="s">
        <v>592</v>
      </c>
      <c r="E1" s="537"/>
    </row>
    <row r="2" spans="1:238" ht="18" customHeight="1" thickBot="1">
      <c r="A2" s="4"/>
      <c r="B2" s="4"/>
      <c r="C2" s="4"/>
      <c r="D2" s="432" t="s">
        <v>496</v>
      </c>
    </row>
    <row r="3" spans="1:238" ht="12.75" customHeight="1" thickBot="1">
      <c r="A3" s="712" t="s">
        <v>54</v>
      </c>
      <c r="B3" s="434"/>
      <c r="C3" s="33" t="s">
        <v>344</v>
      </c>
      <c r="D3" s="419" t="s">
        <v>321</v>
      </c>
    </row>
    <row r="4" spans="1:238" ht="12.75" customHeight="1" thickBot="1">
      <c r="A4" s="712"/>
      <c r="B4" s="184" t="s">
        <v>13</v>
      </c>
      <c r="C4" s="187" t="s">
        <v>259</v>
      </c>
      <c r="D4" s="19" t="s">
        <v>259</v>
      </c>
    </row>
    <row r="5" spans="1:238" ht="12.75" customHeight="1">
      <c r="A5" s="712"/>
      <c r="B5" s="39"/>
      <c r="C5" s="17" t="s">
        <v>323</v>
      </c>
      <c r="D5" s="18" t="s">
        <v>323</v>
      </c>
    </row>
    <row r="6" spans="1:238" ht="15" customHeight="1">
      <c r="A6" s="762" t="s">
        <v>59</v>
      </c>
      <c r="B6" s="513">
        <f>SUM(B8:B39)</f>
        <v>15028</v>
      </c>
      <c r="C6" s="512">
        <f>C8+C10+C12+C14+C16+C18+C20+C22+C24+C26+C28+C30+C32+C34+C36+C38</f>
        <v>14555</v>
      </c>
      <c r="D6" s="512">
        <f>D8+D10+D12+D14+D16+D18+D20+D22+D24+D26+D28+D30+D32+D34+D36+D38</f>
        <v>13711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</row>
    <row r="7" spans="1:238" ht="15" customHeight="1">
      <c r="A7" s="762"/>
      <c r="B7" s="514"/>
      <c r="C7" s="515">
        <f>C6/B6*100</f>
        <v>96.852541921746067</v>
      </c>
      <c r="D7" s="515">
        <f>D6/B6*100</f>
        <v>91.236358796912427</v>
      </c>
      <c r="F7" s="517"/>
      <c r="G7" s="517"/>
      <c r="H7" s="517"/>
      <c r="I7" s="517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7"/>
      <c r="X7" s="517"/>
      <c r="Y7" s="517"/>
      <c r="Z7" s="517"/>
      <c r="AA7" s="517"/>
      <c r="AB7" s="517"/>
      <c r="AC7" s="517"/>
      <c r="AD7" s="517"/>
      <c r="AE7" s="517"/>
      <c r="AF7" s="517"/>
      <c r="AG7" s="517"/>
      <c r="AH7" s="517"/>
      <c r="AI7" s="517"/>
      <c r="AJ7" s="517"/>
      <c r="AK7" s="517"/>
      <c r="AL7" s="517"/>
      <c r="AM7" s="517"/>
      <c r="AN7" s="517"/>
      <c r="AO7" s="517"/>
      <c r="AP7" s="517"/>
      <c r="AQ7" s="517"/>
      <c r="AR7" s="517"/>
      <c r="AS7" s="517"/>
      <c r="AT7" s="517"/>
      <c r="AU7" s="517"/>
      <c r="AV7" s="517"/>
      <c r="AW7" s="517"/>
      <c r="AX7" s="517"/>
      <c r="AY7" s="517"/>
      <c r="AZ7" s="517"/>
      <c r="BA7" s="517"/>
      <c r="BB7" s="517"/>
      <c r="BC7" s="517"/>
      <c r="BD7" s="517"/>
      <c r="BE7" s="517"/>
      <c r="BF7" s="517"/>
      <c r="BG7" s="517"/>
      <c r="BH7" s="517"/>
      <c r="BI7" s="517"/>
      <c r="BJ7" s="517"/>
      <c r="BK7" s="517"/>
      <c r="BL7" s="517"/>
      <c r="BM7" s="517"/>
      <c r="BN7" s="517"/>
      <c r="BO7" s="517"/>
      <c r="BP7" s="517"/>
      <c r="BQ7" s="517"/>
      <c r="BR7" s="517"/>
      <c r="BS7" s="517"/>
      <c r="BT7" s="517"/>
      <c r="BU7" s="517"/>
      <c r="BV7" s="517"/>
      <c r="BW7" s="517"/>
      <c r="BX7" s="517"/>
      <c r="BY7" s="517"/>
      <c r="BZ7" s="517"/>
      <c r="CA7" s="517"/>
      <c r="CB7" s="517"/>
      <c r="CC7" s="517"/>
      <c r="CD7" s="517"/>
      <c r="CE7" s="517"/>
      <c r="CF7" s="517"/>
      <c r="CG7" s="517"/>
      <c r="CH7" s="517"/>
      <c r="CI7" s="517"/>
      <c r="CJ7" s="517"/>
      <c r="CK7" s="517"/>
      <c r="CL7" s="517"/>
      <c r="CM7" s="517"/>
      <c r="CN7" s="517"/>
      <c r="CO7" s="517"/>
      <c r="CP7" s="517"/>
      <c r="CQ7" s="517"/>
      <c r="CR7" s="517"/>
      <c r="CS7" s="517"/>
      <c r="CT7" s="517"/>
      <c r="CU7" s="517"/>
      <c r="CV7" s="517"/>
      <c r="CW7" s="517"/>
      <c r="CX7" s="517"/>
      <c r="CY7" s="517"/>
      <c r="CZ7" s="517"/>
      <c r="DA7" s="517"/>
      <c r="DB7" s="517"/>
      <c r="DC7" s="517"/>
      <c r="DD7" s="517"/>
      <c r="DE7" s="517"/>
      <c r="DF7" s="517"/>
      <c r="DG7" s="517"/>
      <c r="DH7" s="517"/>
      <c r="DI7" s="517"/>
      <c r="DJ7" s="517"/>
      <c r="DK7" s="517"/>
      <c r="DL7" s="517"/>
      <c r="DM7" s="517"/>
      <c r="DN7" s="517"/>
      <c r="DO7" s="517"/>
      <c r="DP7" s="517"/>
      <c r="DQ7" s="517"/>
      <c r="DR7" s="517"/>
      <c r="DS7" s="517"/>
      <c r="DT7" s="517"/>
      <c r="DU7" s="517"/>
      <c r="DV7" s="517"/>
      <c r="DW7" s="517"/>
      <c r="DX7" s="517"/>
      <c r="DY7" s="517"/>
      <c r="DZ7" s="517"/>
      <c r="EA7" s="517"/>
      <c r="EB7" s="517"/>
      <c r="EC7" s="517"/>
      <c r="ED7" s="517"/>
      <c r="EE7" s="517"/>
      <c r="EF7" s="517"/>
      <c r="EG7" s="517"/>
      <c r="EH7" s="517"/>
      <c r="EI7" s="517"/>
      <c r="EJ7" s="517"/>
      <c r="EK7" s="517"/>
      <c r="EL7" s="517"/>
      <c r="EM7" s="517"/>
      <c r="EN7" s="517"/>
      <c r="EO7" s="517"/>
      <c r="EP7" s="517"/>
      <c r="EQ7" s="517"/>
      <c r="ER7" s="517"/>
      <c r="ES7" s="517"/>
      <c r="ET7" s="517"/>
      <c r="EU7" s="517"/>
      <c r="EV7" s="517"/>
      <c r="EW7" s="517"/>
      <c r="EX7" s="517"/>
      <c r="EY7" s="517"/>
      <c r="EZ7" s="517"/>
      <c r="FA7" s="517"/>
      <c r="FB7" s="517"/>
      <c r="FC7" s="517"/>
      <c r="FD7" s="517"/>
      <c r="FE7" s="517"/>
      <c r="FF7" s="517"/>
      <c r="FG7" s="517"/>
      <c r="FH7" s="517"/>
      <c r="FI7" s="517"/>
      <c r="FJ7" s="517"/>
      <c r="FK7" s="517"/>
      <c r="FL7" s="517"/>
      <c r="FM7" s="517"/>
      <c r="FN7" s="517"/>
      <c r="FO7" s="517"/>
      <c r="FP7" s="517"/>
      <c r="FQ7" s="517"/>
      <c r="FR7" s="517"/>
      <c r="FS7" s="517"/>
      <c r="FT7" s="517"/>
      <c r="FU7" s="517"/>
      <c r="FV7" s="517"/>
      <c r="FW7" s="517"/>
      <c r="FX7" s="517"/>
      <c r="FY7" s="517"/>
      <c r="FZ7" s="517"/>
      <c r="GA7" s="517"/>
      <c r="GB7" s="517"/>
      <c r="GC7" s="517"/>
      <c r="GD7" s="517"/>
      <c r="GE7" s="517"/>
      <c r="GF7" s="517"/>
      <c r="GG7" s="517"/>
      <c r="GH7" s="517"/>
      <c r="GI7" s="517"/>
      <c r="GJ7" s="517"/>
      <c r="GK7" s="517"/>
      <c r="GL7" s="517"/>
      <c r="GM7" s="517"/>
      <c r="GN7" s="517"/>
      <c r="GO7" s="517"/>
      <c r="GP7" s="517"/>
      <c r="GQ7" s="517"/>
      <c r="GR7" s="517"/>
      <c r="GS7" s="517"/>
      <c r="GT7" s="517"/>
      <c r="GU7" s="517"/>
      <c r="GV7" s="517"/>
      <c r="GW7" s="517"/>
      <c r="GX7" s="517"/>
      <c r="GY7" s="517"/>
      <c r="GZ7" s="517"/>
      <c r="HA7" s="517"/>
      <c r="HB7" s="517"/>
      <c r="HC7" s="517"/>
      <c r="HD7" s="517"/>
      <c r="HE7" s="517"/>
      <c r="HF7" s="517"/>
      <c r="HG7" s="517"/>
      <c r="HH7" s="517"/>
      <c r="HI7" s="517"/>
      <c r="HJ7" s="517"/>
      <c r="HK7" s="517"/>
      <c r="HL7" s="517"/>
      <c r="HM7" s="517"/>
      <c r="HN7" s="517"/>
      <c r="HO7" s="517"/>
      <c r="HP7" s="517"/>
      <c r="HQ7" s="517"/>
      <c r="HR7" s="517"/>
      <c r="HS7" s="517"/>
      <c r="HT7" s="517"/>
      <c r="HU7" s="517"/>
      <c r="HV7" s="517"/>
      <c r="HW7" s="517"/>
      <c r="HX7" s="517"/>
      <c r="HY7" s="517"/>
      <c r="HZ7" s="517"/>
      <c r="IA7" s="517"/>
      <c r="IB7" s="517"/>
      <c r="IC7" s="517"/>
      <c r="ID7" s="517"/>
    </row>
    <row r="8" spans="1:238" ht="15" customHeight="1">
      <c r="A8" s="803" t="s">
        <v>61</v>
      </c>
      <c r="B8" s="518">
        <v>904</v>
      </c>
      <c r="C8" s="508">
        <v>859</v>
      </c>
      <c r="D8" s="508">
        <v>814</v>
      </c>
    </row>
    <row r="9" spans="1:238" ht="15" customHeight="1">
      <c r="A9" s="803"/>
      <c r="B9" s="518"/>
      <c r="C9" s="520">
        <f>C8/B8*100</f>
        <v>95.022123893805315</v>
      </c>
      <c r="D9" s="520">
        <f>D8/B8*100</f>
        <v>90.044247787610615</v>
      </c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68"/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68"/>
      <c r="CS9" s="168"/>
      <c r="CT9" s="168"/>
      <c r="CU9" s="168"/>
      <c r="CV9" s="168"/>
      <c r="CW9" s="168"/>
      <c r="CX9" s="168"/>
      <c r="CY9" s="168"/>
      <c r="CZ9" s="168"/>
      <c r="DA9" s="168"/>
      <c r="DB9" s="168"/>
      <c r="DC9" s="168"/>
      <c r="DD9" s="168"/>
      <c r="DE9" s="168"/>
      <c r="DF9" s="168"/>
      <c r="DG9" s="168"/>
      <c r="DH9" s="168"/>
      <c r="DI9" s="168"/>
      <c r="DJ9" s="168"/>
      <c r="DK9" s="168"/>
      <c r="DL9" s="168"/>
      <c r="DM9" s="168"/>
      <c r="DN9" s="168"/>
      <c r="DO9" s="168"/>
      <c r="DP9" s="168"/>
      <c r="DQ9" s="168"/>
      <c r="DR9" s="168"/>
      <c r="DS9" s="168"/>
      <c r="DT9" s="168"/>
      <c r="DU9" s="168"/>
      <c r="DV9" s="168"/>
      <c r="DW9" s="168"/>
      <c r="DX9" s="168"/>
      <c r="DY9" s="168"/>
      <c r="DZ9" s="168"/>
      <c r="EA9" s="168"/>
      <c r="EB9" s="168"/>
      <c r="EC9" s="168"/>
      <c r="ED9" s="168"/>
      <c r="EE9" s="168"/>
      <c r="EF9" s="168"/>
      <c r="EG9" s="168"/>
      <c r="EH9" s="168"/>
      <c r="EI9" s="168"/>
      <c r="EJ9" s="168"/>
      <c r="EK9" s="168"/>
      <c r="EL9" s="168"/>
      <c r="EM9" s="168"/>
      <c r="EN9" s="168"/>
      <c r="EO9" s="168"/>
      <c r="EP9" s="168"/>
      <c r="EQ9" s="168"/>
      <c r="ER9" s="168"/>
      <c r="ES9" s="168"/>
      <c r="ET9" s="168"/>
      <c r="EU9" s="168"/>
      <c r="EV9" s="168"/>
      <c r="EW9" s="168"/>
      <c r="EX9" s="168"/>
      <c r="EY9" s="168"/>
      <c r="EZ9" s="168"/>
      <c r="FA9" s="168"/>
      <c r="FB9" s="168"/>
      <c r="FC9" s="168"/>
      <c r="FD9" s="168"/>
      <c r="FE9" s="168"/>
      <c r="FF9" s="168"/>
      <c r="FG9" s="168"/>
      <c r="FH9" s="168"/>
      <c r="FI9" s="168"/>
      <c r="FJ9" s="168"/>
      <c r="FK9" s="168"/>
      <c r="FL9" s="168"/>
      <c r="FM9" s="168"/>
      <c r="FN9" s="168"/>
      <c r="FO9" s="168"/>
      <c r="FP9" s="168"/>
      <c r="FQ9" s="168"/>
      <c r="FR9" s="168"/>
      <c r="FS9" s="168"/>
      <c r="FT9" s="168"/>
      <c r="FU9" s="168"/>
      <c r="FV9" s="168"/>
      <c r="FW9" s="168"/>
      <c r="FX9" s="168"/>
      <c r="FY9" s="168"/>
      <c r="FZ9" s="168"/>
      <c r="GA9" s="168"/>
      <c r="GB9" s="168"/>
      <c r="GC9" s="168"/>
      <c r="GD9" s="168"/>
      <c r="GE9" s="168"/>
      <c r="GF9" s="168"/>
      <c r="GG9" s="168"/>
      <c r="GH9" s="168"/>
      <c r="GI9" s="168"/>
      <c r="GJ9" s="168"/>
      <c r="GK9" s="168"/>
      <c r="GL9" s="168"/>
      <c r="GM9" s="168"/>
      <c r="GN9" s="168"/>
      <c r="GO9" s="168"/>
      <c r="GP9" s="168"/>
      <c r="GQ9" s="168"/>
      <c r="GR9" s="168"/>
      <c r="GS9" s="168"/>
      <c r="GT9" s="168"/>
      <c r="GU9" s="168"/>
      <c r="GV9" s="168"/>
      <c r="GW9" s="168"/>
      <c r="GX9" s="168"/>
      <c r="GY9" s="168"/>
      <c r="GZ9" s="168"/>
      <c r="HA9" s="168"/>
      <c r="HB9" s="168"/>
      <c r="HC9" s="168"/>
      <c r="HD9" s="168"/>
      <c r="HE9" s="168"/>
      <c r="HF9" s="168"/>
      <c r="HG9" s="168"/>
      <c r="HH9" s="168"/>
      <c r="HI9" s="168"/>
      <c r="HJ9" s="168"/>
      <c r="HK9" s="168"/>
      <c r="HL9" s="168"/>
      <c r="HM9" s="168"/>
      <c r="HN9" s="168"/>
      <c r="HO9" s="168"/>
      <c r="HP9" s="168"/>
      <c r="HQ9" s="168"/>
      <c r="HR9" s="168"/>
      <c r="HS9" s="168"/>
      <c r="HT9" s="168"/>
      <c r="HU9" s="168"/>
      <c r="HV9" s="168"/>
      <c r="HW9" s="168"/>
      <c r="HX9" s="168"/>
      <c r="HY9" s="168"/>
      <c r="HZ9" s="168"/>
      <c r="IA9" s="168"/>
      <c r="IB9" s="168"/>
      <c r="IC9" s="168"/>
      <c r="ID9" s="168"/>
    </row>
    <row r="10" spans="1:238" ht="15" customHeight="1">
      <c r="A10" s="803" t="s">
        <v>1</v>
      </c>
      <c r="B10" s="518">
        <v>628</v>
      </c>
      <c r="C10" s="508">
        <v>581</v>
      </c>
      <c r="D10" s="508">
        <v>593</v>
      </c>
    </row>
    <row r="11" spans="1:238" ht="15" customHeight="1">
      <c r="A11" s="803"/>
      <c r="B11" s="518"/>
      <c r="C11" s="520">
        <f>C10/B10*100</f>
        <v>92.515923566878982</v>
      </c>
      <c r="D11" s="520">
        <f>D10/B10*100</f>
        <v>94.42675159235668</v>
      </c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8"/>
      <c r="BS11" s="168"/>
      <c r="BT11" s="168"/>
      <c r="BU11" s="168"/>
      <c r="BV11" s="168"/>
      <c r="BW11" s="168"/>
      <c r="BX11" s="168"/>
      <c r="BY11" s="168"/>
      <c r="BZ11" s="168"/>
      <c r="CA11" s="168"/>
      <c r="CB11" s="168"/>
      <c r="CC11" s="168"/>
      <c r="CD11" s="168"/>
      <c r="CE11" s="168"/>
      <c r="CF11" s="168"/>
      <c r="CG11" s="168"/>
      <c r="CH11" s="168"/>
      <c r="CI11" s="168"/>
      <c r="CJ11" s="168"/>
      <c r="CK11" s="168"/>
      <c r="CL11" s="168"/>
      <c r="CM11" s="168"/>
      <c r="CN11" s="168"/>
      <c r="CO11" s="168"/>
      <c r="CP11" s="168"/>
      <c r="CQ11" s="168"/>
      <c r="CR11" s="168"/>
      <c r="CS11" s="168"/>
      <c r="CT11" s="168"/>
      <c r="CU11" s="168"/>
      <c r="CV11" s="168"/>
      <c r="CW11" s="168"/>
      <c r="CX11" s="168"/>
      <c r="CY11" s="168"/>
      <c r="CZ11" s="168"/>
      <c r="DA11" s="168"/>
      <c r="DB11" s="168"/>
      <c r="DC11" s="168"/>
      <c r="DD11" s="168"/>
      <c r="DE11" s="168"/>
      <c r="DF11" s="168"/>
      <c r="DG11" s="168"/>
      <c r="DH11" s="168"/>
      <c r="DI11" s="168"/>
      <c r="DJ11" s="168"/>
      <c r="DK11" s="168"/>
      <c r="DL11" s="168"/>
      <c r="DM11" s="168"/>
      <c r="DN11" s="168"/>
      <c r="DO11" s="168"/>
      <c r="DP11" s="168"/>
      <c r="DQ11" s="168"/>
      <c r="DR11" s="168"/>
      <c r="DS11" s="168"/>
      <c r="DT11" s="168"/>
      <c r="DU11" s="168"/>
      <c r="DV11" s="168"/>
      <c r="DW11" s="168"/>
      <c r="DX11" s="168"/>
      <c r="DY11" s="168"/>
      <c r="DZ11" s="168"/>
      <c r="EA11" s="168"/>
      <c r="EB11" s="168"/>
      <c r="EC11" s="168"/>
      <c r="ED11" s="168"/>
      <c r="EE11" s="168"/>
      <c r="EF11" s="168"/>
      <c r="EG11" s="168"/>
      <c r="EH11" s="168"/>
      <c r="EI11" s="168"/>
      <c r="EJ11" s="168"/>
      <c r="EK11" s="168"/>
      <c r="EL11" s="168"/>
      <c r="EM11" s="168"/>
      <c r="EN11" s="168"/>
      <c r="EO11" s="168"/>
      <c r="EP11" s="168"/>
      <c r="EQ11" s="168"/>
      <c r="ER11" s="168"/>
      <c r="ES11" s="168"/>
      <c r="ET11" s="168"/>
      <c r="EU11" s="168"/>
      <c r="EV11" s="168"/>
      <c r="EW11" s="168"/>
      <c r="EX11" s="168"/>
      <c r="EY11" s="168"/>
      <c r="EZ11" s="168"/>
      <c r="FA11" s="168"/>
      <c r="FB11" s="168"/>
      <c r="FC11" s="168"/>
      <c r="FD11" s="168"/>
      <c r="FE11" s="168"/>
      <c r="FF11" s="168"/>
      <c r="FG11" s="168"/>
      <c r="FH11" s="168"/>
      <c r="FI11" s="168"/>
      <c r="FJ11" s="168"/>
      <c r="FK11" s="168"/>
      <c r="FL11" s="168"/>
      <c r="FM11" s="168"/>
      <c r="FN11" s="168"/>
      <c r="FO11" s="168"/>
      <c r="FP11" s="168"/>
      <c r="FQ11" s="168"/>
      <c r="FR11" s="168"/>
      <c r="FS11" s="168"/>
      <c r="FT11" s="168"/>
      <c r="FU11" s="168"/>
      <c r="FV11" s="168"/>
      <c r="FW11" s="168"/>
      <c r="FX11" s="168"/>
      <c r="FY11" s="168"/>
      <c r="FZ11" s="168"/>
      <c r="GA11" s="168"/>
      <c r="GB11" s="168"/>
      <c r="GC11" s="168"/>
      <c r="GD11" s="168"/>
      <c r="GE11" s="168"/>
      <c r="GF11" s="168"/>
      <c r="GG11" s="168"/>
      <c r="GH11" s="168"/>
      <c r="GI11" s="168"/>
      <c r="GJ11" s="168"/>
      <c r="GK11" s="168"/>
      <c r="GL11" s="168"/>
      <c r="GM11" s="168"/>
      <c r="GN11" s="168"/>
      <c r="GO11" s="168"/>
      <c r="GP11" s="168"/>
      <c r="GQ11" s="168"/>
      <c r="GR11" s="168"/>
      <c r="GS11" s="168"/>
      <c r="GT11" s="168"/>
      <c r="GU11" s="168"/>
      <c r="GV11" s="168"/>
      <c r="GW11" s="168"/>
      <c r="GX11" s="168"/>
      <c r="GY11" s="168"/>
      <c r="GZ11" s="168"/>
      <c r="HA11" s="168"/>
      <c r="HB11" s="168"/>
      <c r="HC11" s="168"/>
      <c r="HD11" s="168"/>
      <c r="HE11" s="168"/>
      <c r="HF11" s="168"/>
      <c r="HG11" s="168"/>
      <c r="HH11" s="168"/>
      <c r="HI11" s="168"/>
      <c r="HJ11" s="168"/>
      <c r="HK11" s="168"/>
      <c r="HL11" s="168"/>
      <c r="HM11" s="168"/>
      <c r="HN11" s="168"/>
      <c r="HO11" s="168"/>
      <c r="HP11" s="168"/>
      <c r="HQ11" s="168"/>
      <c r="HR11" s="168"/>
      <c r="HS11" s="168"/>
      <c r="HT11" s="168"/>
      <c r="HU11" s="168"/>
      <c r="HV11" s="168"/>
      <c r="HW11" s="168"/>
      <c r="HX11" s="168"/>
      <c r="HY11" s="168"/>
      <c r="HZ11" s="168"/>
      <c r="IA11" s="168"/>
      <c r="IB11" s="168"/>
      <c r="IC11" s="168"/>
      <c r="ID11" s="168"/>
    </row>
    <row r="12" spans="1:238" ht="15" customHeight="1">
      <c r="A12" s="803" t="s">
        <v>2</v>
      </c>
      <c r="B12" s="518">
        <v>987</v>
      </c>
      <c r="C12" s="508">
        <v>984</v>
      </c>
      <c r="D12" s="508">
        <v>912</v>
      </c>
    </row>
    <row r="13" spans="1:238" ht="15" customHeight="1">
      <c r="A13" s="803"/>
      <c r="B13" s="518"/>
      <c r="C13" s="520">
        <f>C12/B12*100</f>
        <v>99.696048632218847</v>
      </c>
      <c r="D13" s="520">
        <f>D12/B12*100</f>
        <v>92.401215805471125</v>
      </c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  <c r="EA13" s="168"/>
      <c r="EB13" s="168"/>
      <c r="EC13" s="168"/>
      <c r="ED13" s="168"/>
      <c r="EE13" s="168"/>
      <c r="EF13" s="168"/>
      <c r="EG13" s="168"/>
      <c r="EH13" s="168"/>
      <c r="EI13" s="168"/>
      <c r="EJ13" s="168"/>
      <c r="EK13" s="168"/>
      <c r="EL13" s="168"/>
      <c r="EM13" s="168"/>
      <c r="EN13" s="168"/>
      <c r="EO13" s="168"/>
      <c r="EP13" s="168"/>
      <c r="EQ13" s="168"/>
      <c r="ER13" s="168"/>
      <c r="ES13" s="168"/>
      <c r="ET13" s="168"/>
      <c r="EU13" s="168"/>
      <c r="EV13" s="168"/>
      <c r="EW13" s="168"/>
      <c r="EX13" s="168"/>
      <c r="EY13" s="168"/>
      <c r="EZ13" s="168"/>
      <c r="FA13" s="168"/>
      <c r="FB13" s="168"/>
      <c r="FC13" s="168"/>
      <c r="FD13" s="168"/>
      <c r="FE13" s="168"/>
      <c r="FF13" s="168"/>
      <c r="FG13" s="168"/>
      <c r="FH13" s="168"/>
      <c r="FI13" s="168"/>
      <c r="FJ13" s="168"/>
      <c r="FK13" s="168"/>
      <c r="FL13" s="168"/>
      <c r="FM13" s="168"/>
      <c r="FN13" s="168"/>
      <c r="FO13" s="168"/>
      <c r="FP13" s="168"/>
      <c r="FQ13" s="168"/>
      <c r="FR13" s="168"/>
      <c r="FS13" s="168"/>
      <c r="FT13" s="168"/>
      <c r="FU13" s="168"/>
      <c r="FV13" s="168"/>
      <c r="FW13" s="168"/>
      <c r="FX13" s="168"/>
      <c r="FY13" s="168"/>
      <c r="FZ13" s="168"/>
      <c r="GA13" s="168"/>
      <c r="GB13" s="168"/>
      <c r="GC13" s="168"/>
      <c r="GD13" s="168"/>
      <c r="GE13" s="168"/>
      <c r="GF13" s="168"/>
      <c r="GG13" s="168"/>
      <c r="GH13" s="168"/>
      <c r="GI13" s="168"/>
      <c r="GJ13" s="168"/>
      <c r="GK13" s="168"/>
      <c r="GL13" s="168"/>
      <c r="GM13" s="168"/>
      <c r="GN13" s="168"/>
      <c r="GO13" s="168"/>
      <c r="GP13" s="168"/>
      <c r="GQ13" s="168"/>
      <c r="GR13" s="168"/>
      <c r="GS13" s="168"/>
      <c r="GT13" s="168"/>
      <c r="GU13" s="168"/>
      <c r="GV13" s="168"/>
      <c r="GW13" s="168"/>
      <c r="GX13" s="168"/>
      <c r="GY13" s="168"/>
      <c r="GZ13" s="168"/>
      <c r="HA13" s="168"/>
      <c r="HB13" s="168"/>
      <c r="HC13" s="168"/>
      <c r="HD13" s="168"/>
      <c r="HE13" s="168"/>
      <c r="HF13" s="168"/>
      <c r="HG13" s="168"/>
      <c r="HH13" s="168"/>
      <c r="HI13" s="168"/>
      <c r="HJ13" s="168"/>
      <c r="HK13" s="168"/>
      <c r="HL13" s="168"/>
      <c r="HM13" s="168"/>
      <c r="HN13" s="168"/>
      <c r="HO13" s="168"/>
      <c r="HP13" s="168"/>
      <c r="HQ13" s="168"/>
      <c r="HR13" s="168"/>
      <c r="HS13" s="168"/>
      <c r="HT13" s="168"/>
      <c r="HU13" s="168"/>
      <c r="HV13" s="168"/>
      <c r="HW13" s="168"/>
      <c r="HX13" s="168"/>
      <c r="HY13" s="168"/>
      <c r="HZ13" s="168"/>
      <c r="IA13" s="168"/>
      <c r="IB13" s="168"/>
      <c r="IC13" s="168"/>
      <c r="ID13" s="168"/>
    </row>
    <row r="14" spans="1:238" ht="15" customHeight="1">
      <c r="A14" s="803" t="s">
        <v>3</v>
      </c>
      <c r="B14" s="518">
        <v>958</v>
      </c>
      <c r="C14" s="508">
        <v>980</v>
      </c>
      <c r="D14" s="508">
        <v>885</v>
      </c>
    </row>
    <row r="15" spans="1:238" ht="15" customHeight="1">
      <c r="A15" s="803"/>
      <c r="B15" s="518"/>
      <c r="C15" s="520">
        <f>C14/B14*100</f>
        <v>102.2964509394572</v>
      </c>
      <c r="D15" s="520">
        <f>D14/B14*100</f>
        <v>92.379958246346561</v>
      </c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8"/>
      <c r="EH15" s="168"/>
      <c r="EI15" s="168"/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8"/>
      <c r="EU15" s="168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  <c r="FF15" s="168"/>
      <c r="FG15" s="168"/>
      <c r="FH15" s="168"/>
      <c r="FI15" s="168"/>
      <c r="FJ15" s="168"/>
      <c r="FK15" s="168"/>
      <c r="FL15" s="168"/>
      <c r="FM15" s="168"/>
      <c r="FN15" s="168"/>
      <c r="FO15" s="168"/>
      <c r="FP15" s="168"/>
      <c r="FQ15" s="168"/>
      <c r="FR15" s="168"/>
      <c r="FS15" s="168"/>
      <c r="FT15" s="168"/>
      <c r="FU15" s="168"/>
      <c r="FV15" s="168"/>
      <c r="FW15" s="168"/>
      <c r="FX15" s="168"/>
      <c r="FY15" s="168"/>
      <c r="FZ15" s="168"/>
      <c r="GA15" s="168"/>
      <c r="GB15" s="168"/>
      <c r="GC15" s="168"/>
      <c r="GD15" s="168"/>
      <c r="GE15" s="168"/>
      <c r="GF15" s="168"/>
      <c r="GG15" s="168"/>
      <c r="GH15" s="168"/>
      <c r="GI15" s="168"/>
      <c r="GJ15" s="168"/>
      <c r="GK15" s="168"/>
      <c r="GL15" s="168"/>
      <c r="GM15" s="168"/>
      <c r="GN15" s="168"/>
      <c r="GO15" s="168"/>
      <c r="GP15" s="168"/>
      <c r="GQ15" s="168"/>
      <c r="GR15" s="168"/>
      <c r="GS15" s="168"/>
      <c r="GT15" s="168"/>
      <c r="GU15" s="168"/>
      <c r="GV15" s="168"/>
      <c r="GW15" s="168"/>
      <c r="GX15" s="168"/>
      <c r="GY15" s="168"/>
      <c r="GZ15" s="168"/>
      <c r="HA15" s="168"/>
      <c r="HB15" s="168"/>
      <c r="HC15" s="168"/>
      <c r="HD15" s="168"/>
      <c r="HE15" s="168"/>
      <c r="HF15" s="168"/>
      <c r="HG15" s="168"/>
      <c r="HH15" s="168"/>
      <c r="HI15" s="168"/>
      <c r="HJ15" s="168"/>
      <c r="HK15" s="168"/>
      <c r="HL15" s="168"/>
      <c r="HM15" s="168"/>
      <c r="HN15" s="168"/>
      <c r="HO15" s="168"/>
      <c r="HP15" s="168"/>
      <c r="HQ15" s="168"/>
      <c r="HR15" s="168"/>
      <c r="HS15" s="168"/>
      <c r="HT15" s="168"/>
      <c r="HU15" s="168"/>
      <c r="HV15" s="168"/>
      <c r="HW15" s="168"/>
      <c r="HX15" s="168"/>
      <c r="HY15" s="168"/>
      <c r="HZ15" s="168"/>
      <c r="IA15" s="168"/>
      <c r="IB15" s="168"/>
      <c r="IC15" s="168"/>
      <c r="ID15" s="168"/>
    </row>
    <row r="16" spans="1:238" ht="15" customHeight="1">
      <c r="A16" s="803" t="s">
        <v>67</v>
      </c>
      <c r="B16" s="518">
        <v>856</v>
      </c>
      <c r="C16" s="508">
        <v>868</v>
      </c>
      <c r="D16" s="508">
        <v>782</v>
      </c>
    </row>
    <row r="17" spans="1:238" ht="15" customHeight="1">
      <c r="A17" s="803"/>
      <c r="B17" s="518"/>
      <c r="C17" s="520">
        <f>C16/B16*100</f>
        <v>101.4018691588785</v>
      </c>
      <c r="D17" s="520">
        <f>D16/B16*100</f>
        <v>91.355140186915889</v>
      </c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8"/>
      <c r="DF17" s="168"/>
      <c r="DG17" s="168"/>
      <c r="DH17" s="168"/>
      <c r="DI17" s="168"/>
      <c r="DJ17" s="168"/>
      <c r="DK17" s="168"/>
      <c r="DL17" s="168"/>
      <c r="DM17" s="168"/>
      <c r="DN17" s="168"/>
      <c r="DO17" s="168"/>
      <c r="DP17" s="168"/>
      <c r="DQ17" s="168"/>
      <c r="DR17" s="168"/>
      <c r="DS17" s="168"/>
      <c r="DT17" s="168"/>
      <c r="DU17" s="168"/>
      <c r="DV17" s="168"/>
      <c r="DW17" s="168"/>
      <c r="DX17" s="168"/>
      <c r="DY17" s="168"/>
      <c r="DZ17" s="168"/>
      <c r="EA17" s="168"/>
      <c r="EB17" s="168"/>
      <c r="EC17" s="168"/>
      <c r="ED17" s="168"/>
      <c r="EE17" s="168"/>
      <c r="EF17" s="168"/>
      <c r="EG17" s="168"/>
      <c r="EH17" s="168"/>
      <c r="EI17" s="168"/>
      <c r="EJ17" s="168"/>
      <c r="EK17" s="168"/>
      <c r="EL17" s="168"/>
      <c r="EM17" s="168"/>
      <c r="EN17" s="168"/>
      <c r="EO17" s="168"/>
      <c r="EP17" s="168"/>
      <c r="EQ17" s="168"/>
      <c r="ER17" s="168"/>
      <c r="ES17" s="168"/>
      <c r="ET17" s="168"/>
      <c r="EU17" s="168"/>
      <c r="EV17" s="168"/>
      <c r="EW17" s="168"/>
      <c r="EX17" s="168"/>
      <c r="EY17" s="168"/>
      <c r="EZ17" s="168"/>
      <c r="FA17" s="168"/>
      <c r="FB17" s="168"/>
      <c r="FC17" s="168"/>
      <c r="FD17" s="168"/>
      <c r="FE17" s="168"/>
      <c r="FF17" s="168"/>
      <c r="FG17" s="168"/>
      <c r="FH17" s="168"/>
      <c r="FI17" s="168"/>
      <c r="FJ17" s="168"/>
      <c r="FK17" s="168"/>
      <c r="FL17" s="168"/>
      <c r="FM17" s="168"/>
      <c r="FN17" s="168"/>
      <c r="FO17" s="168"/>
      <c r="FP17" s="168"/>
      <c r="FQ17" s="168"/>
      <c r="FR17" s="168"/>
      <c r="FS17" s="168"/>
      <c r="FT17" s="168"/>
      <c r="FU17" s="168"/>
      <c r="FV17" s="168"/>
      <c r="FW17" s="168"/>
      <c r="FX17" s="168"/>
      <c r="FY17" s="168"/>
      <c r="FZ17" s="168"/>
      <c r="GA17" s="168"/>
      <c r="GB17" s="168"/>
      <c r="GC17" s="168"/>
      <c r="GD17" s="168"/>
      <c r="GE17" s="168"/>
      <c r="GF17" s="168"/>
      <c r="GG17" s="168"/>
      <c r="GH17" s="168"/>
      <c r="GI17" s="168"/>
      <c r="GJ17" s="168"/>
      <c r="GK17" s="168"/>
      <c r="GL17" s="168"/>
      <c r="GM17" s="168"/>
      <c r="GN17" s="168"/>
      <c r="GO17" s="168"/>
      <c r="GP17" s="168"/>
      <c r="GQ17" s="168"/>
      <c r="GR17" s="168"/>
      <c r="GS17" s="168"/>
      <c r="GT17" s="168"/>
      <c r="GU17" s="168"/>
      <c r="GV17" s="168"/>
      <c r="GW17" s="168"/>
      <c r="GX17" s="168"/>
      <c r="GY17" s="168"/>
      <c r="GZ17" s="168"/>
      <c r="HA17" s="168"/>
      <c r="HB17" s="168"/>
      <c r="HC17" s="168"/>
      <c r="HD17" s="168"/>
      <c r="HE17" s="168"/>
      <c r="HF17" s="168"/>
      <c r="HG17" s="168"/>
      <c r="HH17" s="168"/>
      <c r="HI17" s="168"/>
      <c r="HJ17" s="168"/>
      <c r="HK17" s="168"/>
      <c r="HL17" s="168"/>
      <c r="HM17" s="168"/>
      <c r="HN17" s="168"/>
      <c r="HO17" s="168"/>
      <c r="HP17" s="168"/>
      <c r="HQ17" s="168"/>
      <c r="HR17" s="168"/>
      <c r="HS17" s="168"/>
      <c r="HT17" s="168"/>
      <c r="HU17" s="168"/>
      <c r="HV17" s="168"/>
      <c r="HW17" s="168"/>
      <c r="HX17" s="168"/>
      <c r="HY17" s="168"/>
      <c r="HZ17" s="168"/>
      <c r="IA17" s="168"/>
      <c r="IB17" s="168"/>
      <c r="IC17" s="168"/>
      <c r="ID17" s="168"/>
    </row>
    <row r="18" spans="1:238" ht="15" customHeight="1">
      <c r="A18" s="803" t="s">
        <v>4</v>
      </c>
      <c r="B18" s="518">
        <v>600</v>
      </c>
      <c r="C18" s="508">
        <v>561</v>
      </c>
      <c r="D18" s="508">
        <v>530</v>
      </c>
    </row>
    <row r="19" spans="1:238" ht="15" customHeight="1">
      <c r="A19" s="803"/>
      <c r="B19" s="518"/>
      <c r="C19" s="520">
        <f>C18/B18*100</f>
        <v>93.5</v>
      </c>
      <c r="D19" s="520">
        <f>D18/B18*100</f>
        <v>88.333333333333329</v>
      </c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8"/>
      <c r="BZ19" s="168"/>
      <c r="CA19" s="168"/>
      <c r="CB19" s="168"/>
      <c r="CC19" s="168"/>
      <c r="CD19" s="168"/>
      <c r="CE19" s="168"/>
      <c r="CF19" s="168"/>
      <c r="CG19" s="168"/>
      <c r="CH19" s="168"/>
      <c r="CI19" s="168"/>
      <c r="CJ19" s="168"/>
      <c r="CK19" s="168"/>
      <c r="CL19" s="168"/>
      <c r="CM19" s="168"/>
      <c r="CN19" s="168"/>
      <c r="CO19" s="168"/>
      <c r="CP19" s="168"/>
      <c r="CQ19" s="168"/>
      <c r="CR19" s="168"/>
      <c r="CS19" s="168"/>
      <c r="CT19" s="168"/>
      <c r="CU19" s="168"/>
      <c r="CV19" s="168"/>
      <c r="CW19" s="168"/>
      <c r="CX19" s="168"/>
      <c r="CY19" s="168"/>
      <c r="CZ19" s="168"/>
      <c r="DA19" s="168"/>
      <c r="DB19" s="168"/>
      <c r="DC19" s="168"/>
      <c r="DD19" s="168"/>
      <c r="DE19" s="168"/>
      <c r="DF19" s="168"/>
      <c r="DG19" s="168"/>
      <c r="DH19" s="168"/>
      <c r="DI19" s="168"/>
      <c r="DJ19" s="168"/>
      <c r="DK19" s="168"/>
      <c r="DL19" s="168"/>
      <c r="DM19" s="168"/>
      <c r="DN19" s="168"/>
      <c r="DO19" s="168"/>
      <c r="DP19" s="168"/>
      <c r="DQ19" s="168"/>
      <c r="DR19" s="168"/>
      <c r="DS19" s="168"/>
      <c r="DT19" s="168"/>
      <c r="DU19" s="168"/>
      <c r="DV19" s="168"/>
      <c r="DW19" s="168"/>
      <c r="DX19" s="168"/>
      <c r="DY19" s="168"/>
      <c r="DZ19" s="168"/>
      <c r="EA19" s="168"/>
      <c r="EB19" s="168"/>
      <c r="EC19" s="168"/>
      <c r="ED19" s="168"/>
      <c r="EE19" s="168"/>
      <c r="EF19" s="168"/>
      <c r="EG19" s="168"/>
      <c r="EH19" s="168"/>
      <c r="EI19" s="168"/>
      <c r="EJ19" s="168"/>
      <c r="EK19" s="168"/>
      <c r="EL19" s="168"/>
      <c r="EM19" s="168"/>
      <c r="EN19" s="168"/>
      <c r="EO19" s="168"/>
      <c r="EP19" s="168"/>
      <c r="EQ19" s="168"/>
      <c r="ER19" s="168"/>
      <c r="ES19" s="168"/>
      <c r="ET19" s="168"/>
      <c r="EU19" s="168"/>
      <c r="EV19" s="168"/>
      <c r="EW19" s="168"/>
      <c r="EX19" s="168"/>
      <c r="EY19" s="168"/>
      <c r="EZ19" s="168"/>
      <c r="FA19" s="168"/>
      <c r="FB19" s="168"/>
      <c r="FC19" s="168"/>
      <c r="FD19" s="168"/>
      <c r="FE19" s="168"/>
      <c r="FF19" s="168"/>
      <c r="FG19" s="168"/>
      <c r="FH19" s="168"/>
      <c r="FI19" s="168"/>
      <c r="FJ19" s="168"/>
      <c r="FK19" s="168"/>
      <c r="FL19" s="168"/>
      <c r="FM19" s="168"/>
      <c r="FN19" s="168"/>
      <c r="FO19" s="168"/>
      <c r="FP19" s="168"/>
      <c r="FQ19" s="168"/>
      <c r="FR19" s="168"/>
      <c r="FS19" s="168"/>
      <c r="FT19" s="168"/>
      <c r="FU19" s="168"/>
      <c r="FV19" s="168"/>
      <c r="FW19" s="168"/>
      <c r="FX19" s="168"/>
      <c r="FY19" s="168"/>
      <c r="FZ19" s="168"/>
      <c r="GA19" s="168"/>
      <c r="GB19" s="168"/>
      <c r="GC19" s="168"/>
      <c r="GD19" s="168"/>
      <c r="GE19" s="168"/>
      <c r="GF19" s="168"/>
      <c r="GG19" s="168"/>
      <c r="GH19" s="168"/>
      <c r="GI19" s="168"/>
      <c r="GJ19" s="168"/>
      <c r="GK19" s="168"/>
      <c r="GL19" s="168"/>
      <c r="GM19" s="168"/>
      <c r="GN19" s="168"/>
      <c r="GO19" s="168"/>
      <c r="GP19" s="168"/>
      <c r="GQ19" s="168"/>
      <c r="GR19" s="168"/>
      <c r="GS19" s="168"/>
      <c r="GT19" s="168"/>
      <c r="GU19" s="168"/>
      <c r="GV19" s="168"/>
      <c r="GW19" s="168"/>
      <c r="GX19" s="168"/>
      <c r="GY19" s="168"/>
      <c r="GZ19" s="168"/>
      <c r="HA19" s="168"/>
      <c r="HB19" s="168"/>
      <c r="HC19" s="168"/>
      <c r="HD19" s="168"/>
      <c r="HE19" s="168"/>
      <c r="HF19" s="168"/>
      <c r="HG19" s="168"/>
      <c r="HH19" s="168"/>
      <c r="HI19" s="168"/>
      <c r="HJ19" s="168"/>
      <c r="HK19" s="168"/>
      <c r="HL19" s="168"/>
      <c r="HM19" s="168"/>
      <c r="HN19" s="168"/>
      <c r="HO19" s="168"/>
      <c r="HP19" s="168"/>
      <c r="HQ19" s="168"/>
      <c r="HR19" s="168"/>
      <c r="HS19" s="168"/>
      <c r="HT19" s="168"/>
      <c r="HU19" s="168"/>
      <c r="HV19" s="168"/>
      <c r="HW19" s="168"/>
      <c r="HX19" s="168"/>
      <c r="HY19" s="168"/>
      <c r="HZ19" s="168"/>
      <c r="IA19" s="168"/>
      <c r="IB19" s="168"/>
      <c r="IC19" s="168"/>
      <c r="ID19" s="168"/>
    </row>
    <row r="20" spans="1:238" ht="15" customHeight="1">
      <c r="A20" s="803" t="s">
        <v>62</v>
      </c>
      <c r="B20" s="518">
        <v>742</v>
      </c>
      <c r="C20" s="508">
        <v>742</v>
      </c>
      <c r="D20" s="508">
        <v>715</v>
      </c>
    </row>
    <row r="21" spans="1:238" ht="15" customHeight="1">
      <c r="A21" s="803"/>
      <c r="B21" s="518"/>
      <c r="C21" s="520">
        <f>C20/B20*100</f>
        <v>100</v>
      </c>
      <c r="D21" s="520">
        <f>D20/B20*100</f>
        <v>96.361185983827497</v>
      </c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  <c r="BK21" s="168"/>
      <c r="BL21" s="168"/>
      <c r="BM21" s="168"/>
      <c r="BN21" s="168"/>
      <c r="BO21" s="168"/>
      <c r="BP21" s="168"/>
      <c r="BQ21" s="168"/>
      <c r="BR21" s="168"/>
      <c r="BS21" s="168"/>
      <c r="BT21" s="168"/>
      <c r="BU21" s="168"/>
      <c r="BV21" s="168"/>
      <c r="BW21" s="168"/>
      <c r="BX21" s="168"/>
      <c r="BY21" s="168"/>
      <c r="BZ21" s="168"/>
      <c r="CA21" s="168"/>
      <c r="CB21" s="168"/>
      <c r="CC21" s="168"/>
      <c r="CD21" s="168"/>
      <c r="CE21" s="168"/>
      <c r="CF21" s="168"/>
      <c r="CG21" s="168"/>
      <c r="CH21" s="168"/>
      <c r="CI21" s="168"/>
      <c r="CJ21" s="168"/>
      <c r="CK21" s="168"/>
      <c r="CL21" s="168"/>
      <c r="CM21" s="168"/>
      <c r="CN21" s="168"/>
      <c r="CO21" s="168"/>
      <c r="CP21" s="168"/>
      <c r="CQ21" s="168"/>
      <c r="CR21" s="168"/>
      <c r="CS21" s="168"/>
      <c r="CT21" s="168"/>
      <c r="CU21" s="168"/>
      <c r="CV21" s="168"/>
      <c r="CW21" s="168"/>
      <c r="CX21" s="168"/>
      <c r="CY21" s="168"/>
      <c r="CZ21" s="168"/>
      <c r="DA21" s="168"/>
      <c r="DB21" s="168"/>
      <c r="DC21" s="168"/>
      <c r="DD21" s="168"/>
      <c r="DE21" s="168"/>
      <c r="DF21" s="168"/>
      <c r="DG21" s="168"/>
      <c r="DH21" s="168"/>
      <c r="DI21" s="168"/>
      <c r="DJ21" s="168"/>
      <c r="DK21" s="168"/>
      <c r="DL21" s="168"/>
      <c r="DM21" s="168"/>
      <c r="DN21" s="168"/>
      <c r="DO21" s="168"/>
      <c r="DP21" s="168"/>
      <c r="DQ21" s="168"/>
      <c r="DR21" s="168"/>
      <c r="DS21" s="168"/>
      <c r="DT21" s="168"/>
      <c r="DU21" s="168"/>
      <c r="DV21" s="168"/>
      <c r="DW21" s="168"/>
      <c r="DX21" s="168"/>
      <c r="DY21" s="168"/>
      <c r="DZ21" s="168"/>
      <c r="EA21" s="168"/>
      <c r="EB21" s="168"/>
      <c r="EC21" s="168"/>
      <c r="ED21" s="168"/>
      <c r="EE21" s="168"/>
      <c r="EF21" s="168"/>
      <c r="EG21" s="168"/>
      <c r="EH21" s="168"/>
      <c r="EI21" s="168"/>
      <c r="EJ21" s="168"/>
      <c r="EK21" s="168"/>
      <c r="EL21" s="168"/>
      <c r="EM21" s="168"/>
      <c r="EN21" s="168"/>
      <c r="EO21" s="168"/>
      <c r="EP21" s="168"/>
      <c r="EQ21" s="168"/>
      <c r="ER21" s="168"/>
      <c r="ES21" s="168"/>
      <c r="ET21" s="168"/>
      <c r="EU21" s="168"/>
      <c r="EV21" s="168"/>
      <c r="EW21" s="168"/>
      <c r="EX21" s="168"/>
      <c r="EY21" s="168"/>
      <c r="EZ21" s="168"/>
      <c r="FA21" s="168"/>
      <c r="FB21" s="168"/>
      <c r="FC21" s="168"/>
      <c r="FD21" s="168"/>
      <c r="FE21" s="168"/>
      <c r="FF21" s="168"/>
      <c r="FG21" s="168"/>
      <c r="FH21" s="168"/>
      <c r="FI21" s="168"/>
      <c r="FJ21" s="168"/>
      <c r="FK21" s="168"/>
      <c r="FL21" s="168"/>
      <c r="FM21" s="168"/>
      <c r="FN21" s="168"/>
      <c r="FO21" s="168"/>
      <c r="FP21" s="168"/>
      <c r="FQ21" s="168"/>
      <c r="FR21" s="168"/>
      <c r="FS21" s="168"/>
      <c r="FT21" s="168"/>
      <c r="FU21" s="168"/>
      <c r="FV21" s="168"/>
      <c r="FW21" s="168"/>
      <c r="FX21" s="168"/>
      <c r="FY21" s="168"/>
      <c r="FZ21" s="168"/>
      <c r="GA21" s="168"/>
      <c r="GB21" s="168"/>
      <c r="GC21" s="168"/>
      <c r="GD21" s="168"/>
      <c r="GE21" s="168"/>
      <c r="GF21" s="168"/>
      <c r="GG21" s="168"/>
      <c r="GH21" s="168"/>
      <c r="GI21" s="168"/>
      <c r="GJ21" s="168"/>
      <c r="GK21" s="168"/>
      <c r="GL21" s="168"/>
      <c r="GM21" s="168"/>
      <c r="GN21" s="168"/>
      <c r="GO21" s="168"/>
      <c r="GP21" s="168"/>
      <c r="GQ21" s="168"/>
      <c r="GR21" s="168"/>
      <c r="GS21" s="168"/>
      <c r="GT21" s="168"/>
      <c r="GU21" s="168"/>
      <c r="GV21" s="168"/>
      <c r="GW21" s="168"/>
      <c r="GX21" s="168"/>
      <c r="GY21" s="168"/>
      <c r="GZ21" s="168"/>
      <c r="HA21" s="168"/>
      <c r="HB21" s="168"/>
      <c r="HC21" s="168"/>
      <c r="HD21" s="168"/>
      <c r="HE21" s="168"/>
      <c r="HF21" s="168"/>
      <c r="HG21" s="168"/>
      <c r="HH21" s="168"/>
      <c r="HI21" s="168"/>
      <c r="HJ21" s="168"/>
      <c r="HK21" s="168"/>
      <c r="HL21" s="168"/>
      <c r="HM21" s="168"/>
      <c r="HN21" s="168"/>
      <c r="HO21" s="168"/>
      <c r="HP21" s="168"/>
      <c r="HQ21" s="168"/>
      <c r="HR21" s="168"/>
      <c r="HS21" s="168"/>
      <c r="HT21" s="168"/>
      <c r="HU21" s="168"/>
      <c r="HV21" s="168"/>
      <c r="HW21" s="168"/>
      <c r="HX21" s="168"/>
      <c r="HY21" s="168"/>
      <c r="HZ21" s="168"/>
      <c r="IA21" s="168"/>
      <c r="IB21" s="168"/>
      <c r="IC21" s="168"/>
      <c r="ID21" s="168"/>
    </row>
    <row r="22" spans="1:238" ht="15" customHeight="1">
      <c r="A22" s="803" t="s">
        <v>63</v>
      </c>
      <c r="B22" s="518">
        <v>754</v>
      </c>
      <c r="C22" s="508">
        <v>735</v>
      </c>
      <c r="D22" s="508">
        <v>680</v>
      </c>
    </row>
    <row r="23" spans="1:238" ht="15" customHeight="1">
      <c r="A23" s="803"/>
      <c r="B23" s="518"/>
      <c r="C23" s="520">
        <f>C22/B22*100</f>
        <v>97.480106100795766</v>
      </c>
      <c r="D23" s="520">
        <f>D22/B22*100</f>
        <v>90.185676392572944</v>
      </c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  <c r="CJ23" s="168"/>
      <c r="CK23" s="168"/>
      <c r="CL23" s="168"/>
      <c r="CM23" s="168"/>
      <c r="CN23" s="168"/>
      <c r="CO23" s="168"/>
      <c r="CP23" s="168"/>
      <c r="CQ23" s="168"/>
      <c r="CR23" s="168"/>
      <c r="CS23" s="168"/>
      <c r="CT23" s="168"/>
      <c r="CU23" s="168"/>
      <c r="CV23" s="168"/>
      <c r="CW23" s="168"/>
      <c r="CX23" s="168"/>
      <c r="CY23" s="168"/>
      <c r="CZ23" s="168"/>
      <c r="DA23" s="168"/>
      <c r="DB23" s="168"/>
      <c r="DC23" s="168"/>
      <c r="DD23" s="168"/>
      <c r="DE23" s="168"/>
      <c r="DF23" s="168"/>
      <c r="DG23" s="168"/>
      <c r="DH23" s="168"/>
      <c r="DI23" s="168"/>
      <c r="DJ23" s="168"/>
      <c r="DK23" s="168"/>
      <c r="DL23" s="168"/>
      <c r="DM23" s="168"/>
      <c r="DN23" s="168"/>
      <c r="DO23" s="168"/>
      <c r="DP23" s="168"/>
      <c r="DQ23" s="168"/>
      <c r="DR23" s="168"/>
      <c r="DS23" s="168"/>
      <c r="DT23" s="168"/>
      <c r="DU23" s="168"/>
      <c r="DV23" s="168"/>
      <c r="DW23" s="168"/>
      <c r="DX23" s="168"/>
      <c r="DY23" s="168"/>
      <c r="DZ23" s="168"/>
      <c r="EA23" s="168"/>
      <c r="EB23" s="168"/>
      <c r="EC23" s="168"/>
      <c r="ED23" s="168"/>
      <c r="EE23" s="168"/>
      <c r="EF23" s="168"/>
      <c r="EG23" s="168"/>
      <c r="EH23" s="168"/>
      <c r="EI23" s="168"/>
      <c r="EJ23" s="168"/>
      <c r="EK23" s="168"/>
      <c r="EL23" s="168"/>
      <c r="EM23" s="168"/>
      <c r="EN23" s="168"/>
      <c r="EO23" s="168"/>
      <c r="EP23" s="168"/>
      <c r="EQ23" s="168"/>
      <c r="ER23" s="168"/>
      <c r="ES23" s="168"/>
      <c r="ET23" s="168"/>
      <c r="EU23" s="168"/>
      <c r="EV23" s="168"/>
      <c r="EW23" s="168"/>
      <c r="EX23" s="168"/>
      <c r="EY23" s="168"/>
      <c r="EZ23" s="168"/>
      <c r="FA23" s="168"/>
      <c r="FB23" s="168"/>
      <c r="FC23" s="168"/>
      <c r="FD23" s="168"/>
      <c r="FE23" s="168"/>
      <c r="FF23" s="168"/>
      <c r="FG23" s="168"/>
      <c r="FH23" s="168"/>
      <c r="FI23" s="168"/>
      <c r="FJ23" s="168"/>
      <c r="FK23" s="168"/>
      <c r="FL23" s="168"/>
      <c r="FM23" s="168"/>
      <c r="FN23" s="168"/>
      <c r="FO23" s="168"/>
      <c r="FP23" s="168"/>
      <c r="FQ23" s="168"/>
      <c r="FR23" s="168"/>
      <c r="FS23" s="168"/>
      <c r="FT23" s="168"/>
      <c r="FU23" s="168"/>
      <c r="FV23" s="168"/>
      <c r="FW23" s="168"/>
      <c r="FX23" s="168"/>
      <c r="FY23" s="168"/>
      <c r="FZ23" s="168"/>
      <c r="GA23" s="168"/>
      <c r="GB23" s="168"/>
      <c r="GC23" s="168"/>
      <c r="GD23" s="168"/>
      <c r="GE23" s="168"/>
      <c r="GF23" s="168"/>
      <c r="GG23" s="168"/>
      <c r="GH23" s="168"/>
      <c r="GI23" s="168"/>
      <c r="GJ23" s="168"/>
      <c r="GK23" s="168"/>
      <c r="GL23" s="168"/>
      <c r="GM23" s="168"/>
      <c r="GN23" s="168"/>
      <c r="GO23" s="168"/>
      <c r="GP23" s="168"/>
      <c r="GQ23" s="168"/>
      <c r="GR23" s="168"/>
      <c r="GS23" s="168"/>
      <c r="GT23" s="168"/>
      <c r="GU23" s="168"/>
      <c r="GV23" s="168"/>
      <c r="GW23" s="168"/>
      <c r="GX23" s="168"/>
      <c r="GY23" s="168"/>
      <c r="GZ23" s="168"/>
      <c r="HA23" s="168"/>
      <c r="HB23" s="168"/>
      <c r="HC23" s="168"/>
      <c r="HD23" s="168"/>
      <c r="HE23" s="168"/>
      <c r="HF23" s="168"/>
      <c r="HG23" s="168"/>
      <c r="HH23" s="168"/>
      <c r="HI23" s="168"/>
      <c r="HJ23" s="168"/>
      <c r="HK23" s="168"/>
      <c r="HL23" s="168"/>
      <c r="HM23" s="168"/>
      <c r="HN23" s="168"/>
      <c r="HO23" s="168"/>
      <c r="HP23" s="168"/>
      <c r="HQ23" s="168"/>
      <c r="HR23" s="168"/>
      <c r="HS23" s="168"/>
      <c r="HT23" s="168"/>
      <c r="HU23" s="168"/>
      <c r="HV23" s="168"/>
      <c r="HW23" s="168"/>
      <c r="HX23" s="168"/>
      <c r="HY23" s="168"/>
      <c r="HZ23" s="168"/>
      <c r="IA23" s="168"/>
      <c r="IB23" s="168"/>
      <c r="IC23" s="168"/>
      <c r="ID23" s="168"/>
    </row>
    <row r="24" spans="1:238" ht="15" customHeight="1">
      <c r="A24" s="803" t="s">
        <v>68</v>
      </c>
      <c r="B24" s="518">
        <v>415</v>
      </c>
      <c r="C24" s="508">
        <v>389</v>
      </c>
      <c r="D24" s="508">
        <v>361</v>
      </c>
    </row>
    <row r="25" spans="1:238" ht="15" customHeight="1">
      <c r="A25" s="803"/>
      <c r="B25" s="518"/>
      <c r="C25" s="520">
        <f>C24/B24*100</f>
        <v>93.734939759036138</v>
      </c>
      <c r="D25" s="520">
        <f>D24/B24*100</f>
        <v>86.98795180722891</v>
      </c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8"/>
      <c r="AT25" s="168"/>
      <c r="AU25" s="168"/>
      <c r="AV25" s="168"/>
      <c r="AW25" s="168"/>
      <c r="AX25" s="168"/>
      <c r="AY25" s="168"/>
      <c r="AZ25" s="168"/>
      <c r="BA25" s="168"/>
      <c r="BB25" s="168"/>
      <c r="BC25" s="168"/>
      <c r="BD25" s="168"/>
      <c r="BE25" s="168"/>
      <c r="BF25" s="168"/>
      <c r="BG25" s="168"/>
      <c r="BH25" s="168"/>
      <c r="BI25" s="168"/>
      <c r="BJ25" s="168"/>
      <c r="BK25" s="168"/>
      <c r="BL25" s="168"/>
      <c r="BM25" s="168"/>
      <c r="BN25" s="168"/>
      <c r="BO25" s="168"/>
      <c r="BP25" s="168"/>
      <c r="BQ25" s="168"/>
      <c r="BR25" s="168"/>
      <c r="BS25" s="168"/>
      <c r="BT25" s="168"/>
      <c r="BU25" s="168"/>
      <c r="BV25" s="168"/>
      <c r="BW25" s="168"/>
      <c r="BX25" s="168"/>
      <c r="BY25" s="168"/>
      <c r="BZ25" s="168"/>
      <c r="CA25" s="168"/>
      <c r="CB25" s="168"/>
      <c r="CC25" s="168"/>
      <c r="CD25" s="168"/>
      <c r="CE25" s="168"/>
      <c r="CF25" s="168"/>
      <c r="CG25" s="168"/>
      <c r="CH25" s="168"/>
      <c r="CI25" s="168"/>
      <c r="CJ25" s="168"/>
      <c r="CK25" s="168"/>
      <c r="CL25" s="168"/>
      <c r="CM25" s="168"/>
      <c r="CN25" s="168"/>
      <c r="CO25" s="168"/>
      <c r="CP25" s="168"/>
      <c r="CQ25" s="168"/>
      <c r="CR25" s="168"/>
      <c r="CS25" s="168"/>
      <c r="CT25" s="168"/>
      <c r="CU25" s="168"/>
      <c r="CV25" s="168"/>
      <c r="CW25" s="168"/>
      <c r="CX25" s="168"/>
      <c r="CY25" s="168"/>
      <c r="CZ25" s="168"/>
      <c r="DA25" s="168"/>
      <c r="DB25" s="168"/>
      <c r="DC25" s="168"/>
      <c r="DD25" s="168"/>
      <c r="DE25" s="168"/>
      <c r="DF25" s="168"/>
      <c r="DG25" s="168"/>
      <c r="DH25" s="168"/>
      <c r="DI25" s="168"/>
      <c r="DJ25" s="168"/>
      <c r="DK25" s="168"/>
      <c r="DL25" s="168"/>
      <c r="DM25" s="168"/>
      <c r="DN25" s="168"/>
      <c r="DO25" s="168"/>
      <c r="DP25" s="168"/>
      <c r="DQ25" s="168"/>
      <c r="DR25" s="168"/>
      <c r="DS25" s="168"/>
      <c r="DT25" s="168"/>
      <c r="DU25" s="168"/>
      <c r="DV25" s="168"/>
      <c r="DW25" s="168"/>
      <c r="DX25" s="168"/>
      <c r="DY25" s="168"/>
      <c r="DZ25" s="168"/>
      <c r="EA25" s="168"/>
      <c r="EB25" s="168"/>
      <c r="EC25" s="168"/>
      <c r="ED25" s="168"/>
      <c r="EE25" s="168"/>
      <c r="EF25" s="168"/>
      <c r="EG25" s="168"/>
      <c r="EH25" s="168"/>
      <c r="EI25" s="168"/>
      <c r="EJ25" s="168"/>
      <c r="EK25" s="168"/>
      <c r="EL25" s="168"/>
      <c r="EM25" s="168"/>
      <c r="EN25" s="168"/>
      <c r="EO25" s="168"/>
      <c r="EP25" s="168"/>
      <c r="EQ25" s="168"/>
      <c r="ER25" s="168"/>
      <c r="ES25" s="168"/>
      <c r="ET25" s="168"/>
      <c r="EU25" s="168"/>
      <c r="EV25" s="168"/>
      <c r="EW25" s="168"/>
      <c r="EX25" s="168"/>
      <c r="EY25" s="168"/>
      <c r="EZ25" s="168"/>
      <c r="FA25" s="168"/>
      <c r="FB25" s="168"/>
      <c r="FC25" s="168"/>
      <c r="FD25" s="168"/>
      <c r="FE25" s="168"/>
      <c r="FF25" s="168"/>
      <c r="FG25" s="168"/>
      <c r="FH25" s="168"/>
      <c r="FI25" s="168"/>
      <c r="FJ25" s="168"/>
      <c r="FK25" s="168"/>
      <c r="FL25" s="168"/>
      <c r="FM25" s="168"/>
      <c r="FN25" s="168"/>
      <c r="FO25" s="168"/>
      <c r="FP25" s="168"/>
      <c r="FQ25" s="168"/>
      <c r="FR25" s="168"/>
      <c r="FS25" s="168"/>
      <c r="FT25" s="168"/>
      <c r="FU25" s="168"/>
      <c r="FV25" s="168"/>
      <c r="FW25" s="168"/>
      <c r="FX25" s="168"/>
      <c r="FY25" s="168"/>
      <c r="FZ25" s="168"/>
      <c r="GA25" s="168"/>
      <c r="GB25" s="168"/>
      <c r="GC25" s="168"/>
      <c r="GD25" s="168"/>
      <c r="GE25" s="168"/>
      <c r="GF25" s="168"/>
      <c r="GG25" s="168"/>
      <c r="GH25" s="168"/>
      <c r="GI25" s="168"/>
      <c r="GJ25" s="168"/>
      <c r="GK25" s="168"/>
      <c r="GL25" s="168"/>
      <c r="GM25" s="168"/>
      <c r="GN25" s="168"/>
      <c r="GO25" s="168"/>
      <c r="GP25" s="168"/>
      <c r="GQ25" s="168"/>
      <c r="GR25" s="168"/>
      <c r="GS25" s="168"/>
      <c r="GT25" s="168"/>
      <c r="GU25" s="168"/>
      <c r="GV25" s="168"/>
      <c r="GW25" s="168"/>
      <c r="GX25" s="168"/>
      <c r="GY25" s="168"/>
      <c r="GZ25" s="168"/>
      <c r="HA25" s="168"/>
      <c r="HB25" s="168"/>
      <c r="HC25" s="168"/>
      <c r="HD25" s="168"/>
      <c r="HE25" s="168"/>
      <c r="HF25" s="168"/>
      <c r="HG25" s="168"/>
      <c r="HH25" s="168"/>
      <c r="HI25" s="168"/>
      <c r="HJ25" s="168"/>
      <c r="HK25" s="168"/>
      <c r="HL25" s="168"/>
      <c r="HM25" s="168"/>
      <c r="HN25" s="168"/>
      <c r="HO25" s="168"/>
      <c r="HP25" s="168"/>
      <c r="HQ25" s="168"/>
      <c r="HR25" s="168"/>
      <c r="HS25" s="168"/>
      <c r="HT25" s="168"/>
      <c r="HU25" s="168"/>
      <c r="HV25" s="168"/>
      <c r="HW25" s="168"/>
      <c r="HX25" s="168"/>
      <c r="HY25" s="168"/>
      <c r="HZ25" s="168"/>
      <c r="IA25" s="168"/>
      <c r="IB25" s="168"/>
      <c r="IC25" s="168"/>
      <c r="ID25" s="168"/>
    </row>
    <row r="26" spans="1:238" ht="15" customHeight="1">
      <c r="A26" s="803" t="s">
        <v>69</v>
      </c>
      <c r="B26" s="518">
        <v>1399</v>
      </c>
      <c r="C26" s="508">
        <v>1359</v>
      </c>
      <c r="D26" s="508">
        <v>1237</v>
      </c>
    </row>
    <row r="27" spans="1:238" ht="15" customHeight="1">
      <c r="A27" s="803"/>
      <c r="B27" s="518"/>
      <c r="C27" s="520">
        <f>C26/B26*100</f>
        <v>97.140814867762685</v>
      </c>
      <c r="D27" s="520">
        <f>D26/B26*100</f>
        <v>88.420300214438882</v>
      </c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8"/>
      <c r="CA27" s="168"/>
      <c r="CB27" s="168"/>
      <c r="CC27" s="168"/>
      <c r="CD27" s="168"/>
      <c r="CE27" s="168"/>
      <c r="CF27" s="168"/>
      <c r="CG27" s="168"/>
      <c r="CH27" s="168"/>
      <c r="CI27" s="168"/>
      <c r="CJ27" s="168"/>
      <c r="CK27" s="168"/>
      <c r="CL27" s="168"/>
      <c r="CM27" s="168"/>
      <c r="CN27" s="168"/>
      <c r="CO27" s="168"/>
      <c r="CP27" s="168"/>
      <c r="CQ27" s="168"/>
      <c r="CR27" s="168"/>
      <c r="CS27" s="168"/>
      <c r="CT27" s="168"/>
      <c r="CU27" s="168"/>
      <c r="CV27" s="168"/>
      <c r="CW27" s="168"/>
      <c r="CX27" s="168"/>
      <c r="CY27" s="168"/>
      <c r="CZ27" s="168"/>
      <c r="DA27" s="168"/>
      <c r="DB27" s="168"/>
      <c r="DC27" s="168"/>
      <c r="DD27" s="168"/>
      <c r="DE27" s="168"/>
      <c r="DF27" s="168"/>
      <c r="DG27" s="168"/>
      <c r="DH27" s="168"/>
      <c r="DI27" s="168"/>
      <c r="DJ27" s="168"/>
      <c r="DK27" s="168"/>
      <c r="DL27" s="168"/>
      <c r="DM27" s="168"/>
      <c r="DN27" s="168"/>
      <c r="DO27" s="168"/>
      <c r="DP27" s="168"/>
      <c r="DQ27" s="168"/>
      <c r="DR27" s="168"/>
      <c r="DS27" s="168"/>
      <c r="DT27" s="168"/>
      <c r="DU27" s="168"/>
      <c r="DV27" s="168"/>
      <c r="DW27" s="168"/>
      <c r="DX27" s="168"/>
      <c r="DY27" s="168"/>
      <c r="DZ27" s="168"/>
      <c r="EA27" s="168"/>
      <c r="EB27" s="168"/>
      <c r="EC27" s="168"/>
      <c r="ED27" s="168"/>
      <c r="EE27" s="168"/>
      <c r="EF27" s="168"/>
      <c r="EG27" s="168"/>
      <c r="EH27" s="168"/>
      <c r="EI27" s="168"/>
      <c r="EJ27" s="168"/>
      <c r="EK27" s="168"/>
      <c r="EL27" s="168"/>
      <c r="EM27" s="168"/>
      <c r="EN27" s="168"/>
      <c r="EO27" s="168"/>
      <c r="EP27" s="168"/>
      <c r="EQ27" s="168"/>
      <c r="ER27" s="168"/>
      <c r="ES27" s="168"/>
      <c r="ET27" s="168"/>
      <c r="EU27" s="168"/>
      <c r="EV27" s="168"/>
      <c r="EW27" s="168"/>
      <c r="EX27" s="168"/>
      <c r="EY27" s="168"/>
      <c r="EZ27" s="168"/>
      <c r="FA27" s="168"/>
      <c r="FB27" s="168"/>
      <c r="FC27" s="168"/>
      <c r="FD27" s="168"/>
      <c r="FE27" s="168"/>
      <c r="FF27" s="168"/>
      <c r="FG27" s="168"/>
      <c r="FH27" s="168"/>
      <c r="FI27" s="168"/>
      <c r="FJ27" s="168"/>
      <c r="FK27" s="168"/>
      <c r="FL27" s="168"/>
      <c r="FM27" s="168"/>
      <c r="FN27" s="168"/>
      <c r="FO27" s="168"/>
      <c r="FP27" s="168"/>
      <c r="FQ27" s="168"/>
      <c r="FR27" s="168"/>
      <c r="FS27" s="168"/>
      <c r="FT27" s="168"/>
      <c r="FU27" s="168"/>
      <c r="FV27" s="168"/>
      <c r="FW27" s="168"/>
      <c r="FX27" s="168"/>
      <c r="FY27" s="168"/>
      <c r="FZ27" s="168"/>
      <c r="GA27" s="168"/>
      <c r="GB27" s="168"/>
      <c r="GC27" s="168"/>
      <c r="GD27" s="168"/>
      <c r="GE27" s="168"/>
      <c r="GF27" s="168"/>
      <c r="GG27" s="168"/>
      <c r="GH27" s="168"/>
      <c r="GI27" s="168"/>
      <c r="GJ27" s="168"/>
      <c r="GK27" s="168"/>
      <c r="GL27" s="168"/>
      <c r="GM27" s="168"/>
      <c r="GN27" s="168"/>
      <c r="GO27" s="168"/>
      <c r="GP27" s="168"/>
      <c r="GQ27" s="168"/>
      <c r="GR27" s="168"/>
      <c r="GS27" s="168"/>
      <c r="GT27" s="168"/>
      <c r="GU27" s="168"/>
      <c r="GV27" s="168"/>
      <c r="GW27" s="168"/>
      <c r="GX27" s="168"/>
      <c r="GY27" s="168"/>
      <c r="GZ27" s="168"/>
      <c r="HA27" s="168"/>
      <c r="HB27" s="168"/>
      <c r="HC27" s="168"/>
      <c r="HD27" s="168"/>
      <c r="HE27" s="168"/>
      <c r="HF27" s="168"/>
      <c r="HG27" s="168"/>
      <c r="HH27" s="168"/>
      <c r="HI27" s="168"/>
      <c r="HJ27" s="168"/>
      <c r="HK27" s="168"/>
      <c r="HL27" s="168"/>
      <c r="HM27" s="168"/>
      <c r="HN27" s="168"/>
      <c r="HO27" s="168"/>
      <c r="HP27" s="168"/>
      <c r="HQ27" s="168"/>
      <c r="HR27" s="168"/>
      <c r="HS27" s="168"/>
      <c r="HT27" s="168"/>
      <c r="HU27" s="168"/>
      <c r="HV27" s="168"/>
      <c r="HW27" s="168"/>
      <c r="HX27" s="168"/>
      <c r="HY27" s="168"/>
      <c r="HZ27" s="168"/>
      <c r="IA27" s="168"/>
      <c r="IB27" s="168"/>
      <c r="IC27" s="168"/>
      <c r="ID27" s="168"/>
    </row>
    <row r="28" spans="1:238" ht="15" customHeight="1">
      <c r="A28" s="803" t="s">
        <v>5</v>
      </c>
      <c r="B28" s="518">
        <v>841</v>
      </c>
      <c r="C28" s="508">
        <v>769</v>
      </c>
      <c r="D28" s="508">
        <v>692</v>
      </c>
    </row>
    <row r="29" spans="1:238" ht="15" customHeight="1">
      <c r="A29" s="803"/>
      <c r="B29" s="518"/>
      <c r="C29" s="520">
        <f>C28/B28*100</f>
        <v>91.438763376932215</v>
      </c>
      <c r="D29" s="520">
        <f>D28/B28*100</f>
        <v>82.282996432818081</v>
      </c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8"/>
      <c r="DH29" s="168"/>
      <c r="DI29" s="168"/>
      <c r="DJ29" s="168"/>
      <c r="DK29" s="168"/>
      <c r="DL29" s="168"/>
      <c r="DM29" s="168"/>
      <c r="DN29" s="168"/>
      <c r="DO29" s="168"/>
      <c r="DP29" s="168"/>
      <c r="DQ29" s="168"/>
      <c r="DR29" s="168"/>
      <c r="DS29" s="168"/>
      <c r="DT29" s="168"/>
      <c r="DU29" s="168"/>
      <c r="DV29" s="168"/>
      <c r="DW29" s="168"/>
      <c r="DX29" s="168"/>
      <c r="DY29" s="168"/>
      <c r="DZ29" s="168"/>
      <c r="EA29" s="168"/>
      <c r="EB29" s="168"/>
      <c r="EC29" s="168"/>
      <c r="ED29" s="168"/>
      <c r="EE29" s="168"/>
      <c r="EF29" s="168"/>
      <c r="EG29" s="168"/>
      <c r="EH29" s="168"/>
      <c r="EI29" s="168"/>
      <c r="EJ29" s="168"/>
      <c r="EK29" s="168"/>
      <c r="EL29" s="168"/>
      <c r="EM29" s="168"/>
      <c r="EN29" s="168"/>
      <c r="EO29" s="168"/>
      <c r="EP29" s="168"/>
      <c r="EQ29" s="168"/>
      <c r="ER29" s="168"/>
      <c r="ES29" s="168"/>
      <c r="ET29" s="168"/>
      <c r="EU29" s="168"/>
      <c r="EV29" s="168"/>
      <c r="EW29" s="168"/>
      <c r="EX29" s="168"/>
      <c r="EY29" s="168"/>
      <c r="EZ29" s="168"/>
      <c r="FA29" s="168"/>
      <c r="FB29" s="168"/>
      <c r="FC29" s="168"/>
      <c r="FD29" s="168"/>
      <c r="FE29" s="168"/>
      <c r="FF29" s="168"/>
      <c r="FG29" s="168"/>
      <c r="FH29" s="168"/>
      <c r="FI29" s="168"/>
      <c r="FJ29" s="168"/>
      <c r="FK29" s="168"/>
      <c r="FL29" s="168"/>
      <c r="FM29" s="168"/>
      <c r="FN29" s="168"/>
      <c r="FO29" s="168"/>
      <c r="FP29" s="168"/>
      <c r="FQ29" s="168"/>
      <c r="FR29" s="168"/>
      <c r="FS29" s="168"/>
      <c r="FT29" s="168"/>
      <c r="FU29" s="168"/>
      <c r="FV29" s="168"/>
      <c r="FW29" s="168"/>
      <c r="FX29" s="168"/>
      <c r="FY29" s="168"/>
      <c r="FZ29" s="168"/>
      <c r="GA29" s="168"/>
      <c r="GB29" s="168"/>
      <c r="GC29" s="168"/>
      <c r="GD29" s="168"/>
      <c r="GE29" s="168"/>
      <c r="GF29" s="168"/>
      <c r="GG29" s="168"/>
      <c r="GH29" s="168"/>
      <c r="GI29" s="168"/>
      <c r="GJ29" s="168"/>
      <c r="GK29" s="168"/>
      <c r="GL29" s="168"/>
      <c r="GM29" s="168"/>
      <c r="GN29" s="168"/>
      <c r="GO29" s="168"/>
      <c r="GP29" s="168"/>
      <c r="GQ29" s="168"/>
      <c r="GR29" s="168"/>
      <c r="GS29" s="168"/>
      <c r="GT29" s="168"/>
      <c r="GU29" s="168"/>
      <c r="GV29" s="168"/>
      <c r="GW29" s="168"/>
      <c r="GX29" s="168"/>
      <c r="GY29" s="168"/>
      <c r="GZ29" s="168"/>
      <c r="HA29" s="168"/>
      <c r="HB29" s="168"/>
      <c r="HC29" s="168"/>
      <c r="HD29" s="168"/>
      <c r="HE29" s="168"/>
      <c r="HF29" s="168"/>
      <c r="HG29" s="168"/>
      <c r="HH29" s="168"/>
      <c r="HI29" s="168"/>
      <c r="HJ29" s="168"/>
      <c r="HK29" s="168"/>
      <c r="HL29" s="168"/>
      <c r="HM29" s="168"/>
      <c r="HN29" s="168"/>
      <c r="HO29" s="168"/>
      <c r="HP29" s="168"/>
      <c r="HQ29" s="168"/>
      <c r="HR29" s="168"/>
      <c r="HS29" s="168"/>
      <c r="HT29" s="168"/>
      <c r="HU29" s="168"/>
      <c r="HV29" s="168"/>
      <c r="HW29" s="168"/>
      <c r="HX29" s="168"/>
      <c r="HY29" s="168"/>
      <c r="HZ29" s="168"/>
      <c r="IA29" s="168"/>
      <c r="IB29" s="168"/>
      <c r="IC29" s="168"/>
      <c r="ID29" s="168"/>
    </row>
    <row r="30" spans="1:238" ht="15" customHeight="1">
      <c r="A30" s="803" t="s">
        <v>6</v>
      </c>
      <c r="B30" s="518">
        <v>754</v>
      </c>
      <c r="C30" s="508">
        <v>743</v>
      </c>
      <c r="D30" s="508">
        <v>685</v>
      </c>
    </row>
    <row r="31" spans="1:238" ht="15" customHeight="1">
      <c r="A31" s="803"/>
      <c r="B31" s="518"/>
      <c r="C31" s="520">
        <f>C30/B30*100</f>
        <v>98.541114058355433</v>
      </c>
      <c r="D31" s="520">
        <f>D30/B30*100</f>
        <v>90.848806366047739</v>
      </c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168"/>
      <c r="AY31" s="168"/>
      <c r="AZ31" s="168"/>
      <c r="BA31" s="168"/>
      <c r="BB31" s="168"/>
      <c r="BC31" s="168"/>
      <c r="BD31" s="168"/>
      <c r="BE31" s="168"/>
      <c r="BF31" s="168"/>
      <c r="BG31" s="168"/>
      <c r="BH31" s="168"/>
      <c r="BI31" s="168"/>
      <c r="BJ31" s="168"/>
      <c r="BK31" s="168"/>
      <c r="BL31" s="168"/>
      <c r="BM31" s="168"/>
      <c r="BN31" s="168"/>
      <c r="BO31" s="168"/>
      <c r="BP31" s="168"/>
      <c r="BQ31" s="168"/>
      <c r="BR31" s="168"/>
      <c r="BS31" s="168"/>
      <c r="BT31" s="168"/>
      <c r="BU31" s="168"/>
      <c r="BV31" s="168"/>
      <c r="BW31" s="168"/>
      <c r="BX31" s="168"/>
      <c r="BY31" s="168"/>
      <c r="BZ31" s="168"/>
      <c r="CA31" s="168"/>
      <c r="CB31" s="168"/>
      <c r="CC31" s="168"/>
      <c r="CD31" s="168"/>
      <c r="CE31" s="168"/>
      <c r="CF31" s="168"/>
      <c r="CG31" s="168"/>
      <c r="CH31" s="168"/>
      <c r="CI31" s="168"/>
      <c r="CJ31" s="168"/>
      <c r="CK31" s="168"/>
      <c r="CL31" s="168"/>
      <c r="CM31" s="168"/>
      <c r="CN31" s="168"/>
      <c r="CO31" s="168"/>
      <c r="CP31" s="168"/>
      <c r="CQ31" s="168"/>
      <c r="CR31" s="168"/>
      <c r="CS31" s="168"/>
      <c r="CT31" s="168"/>
      <c r="CU31" s="168"/>
      <c r="CV31" s="168"/>
      <c r="CW31" s="168"/>
      <c r="CX31" s="168"/>
      <c r="CY31" s="168"/>
      <c r="CZ31" s="168"/>
      <c r="DA31" s="168"/>
      <c r="DB31" s="168"/>
      <c r="DC31" s="168"/>
      <c r="DD31" s="168"/>
      <c r="DE31" s="168"/>
      <c r="DF31" s="168"/>
      <c r="DG31" s="168"/>
      <c r="DH31" s="168"/>
      <c r="DI31" s="168"/>
      <c r="DJ31" s="168"/>
      <c r="DK31" s="168"/>
      <c r="DL31" s="168"/>
      <c r="DM31" s="168"/>
      <c r="DN31" s="168"/>
      <c r="DO31" s="168"/>
      <c r="DP31" s="168"/>
      <c r="DQ31" s="168"/>
      <c r="DR31" s="168"/>
      <c r="DS31" s="168"/>
      <c r="DT31" s="168"/>
      <c r="DU31" s="168"/>
      <c r="DV31" s="168"/>
      <c r="DW31" s="168"/>
      <c r="DX31" s="168"/>
      <c r="DY31" s="168"/>
      <c r="DZ31" s="168"/>
      <c r="EA31" s="168"/>
      <c r="EB31" s="168"/>
      <c r="EC31" s="168"/>
      <c r="ED31" s="168"/>
      <c r="EE31" s="168"/>
      <c r="EF31" s="168"/>
      <c r="EG31" s="168"/>
      <c r="EH31" s="168"/>
      <c r="EI31" s="168"/>
      <c r="EJ31" s="168"/>
      <c r="EK31" s="168"/>
      <c r="EL31" s="168"/>
      <c r="EM31" s="168"/>
      <c r="EN31" s="168"/>
      <c r="EO31" s="168"/>
      <c r="EP31" s="168"/>
      <c r="EQ31" s="168"/>
      <c r="ER31" s="168"/>
      <c r="ES31" s="168"/>
      <c r="ET31" s="168"/>
      <c r="EU31" s="168"/>
      <c r="EV31" s="168"/>
      <c r="EW31" s="168"/>
      <c r="EX31" s="168"/>
      <c r="EY31" s="168"/>
      <c r="EZ31" s="168"/>
      <c r="FA31" s="168"/>
      <c r="FB31" s="168"/>
      <c r="FC31" s="168"/>
      <c r="FD31" s="168"/>
      <c r="FE31" s="168"/>
      <c r="FF31" s="168"/>
      <c r="FG31" s="168"/>
      <c r="FH31" s="168"/>
      <c r="FI31" s="168"/>
      <c r="FJ31" s="168"/>
      <c r="FK31" s="168"/>
      <c r="FL31" s="168"/>
      <c r="FM31" s="168"/>
      <c r="FN31" s="168"/>
      <c r="FO31" s="168"/>
      <c r="FP31" s="168"/>
      <c r="FQ31" s="168"/>
      <c r="FR31" s="168"/>
      <c r="FS31" s="168"/>
      <c r="FT31" s="168"/>
      <c r="FU31" s="168"/>
      <c r="FV31" s="168"/>
      <c r="FW31" s="168"/>
      <c r="FX31" s="168"/>
      <c r="FY31" s="168"/>
      <c r="FZ31" s="168"/>
      <c r="GA31" s="168"/>
      <c r="GB31" s="168"/>
      <c r="GC31" s="168"/>
      <c r="GD31" s="168"/>
      <c r="GE31" s="168"/>
      <c r="GF31" s="168"/>
      <c r="GG31" s="168"/>
      <c r="GH31" s="168"/>
      <c r="GI31" s="168"/>
      <c r="GJ31" s="168"/>
      <c r="GK31" s="168"/>
      <c r="GL31" s="168"/>
      <c r="GM31" s="168"/>
      <c r="GN31" s="168"/>
      <c r="GO31" s="168"/>
      <c r="GP31" s="168"/>
      <c r="GQ31" s="168"/>
      <c r="GR31" s="168"/>
      <c r="GS31" s="168"/>
      <c r="GT31" s="168"/>
      <c r="GU31" s="168"/>
      <c r="GV31" s="168"/>
      <c r="GW31" s="168"/>
      <c r="GX31" s="168"/>
      <c r="GY31" s="168"/>
      <c r="GZ31" s="168"/>
      <c r="HA31" s="168"/>
      <c r="HB31" s="168"/>
      <c r="HC31" s="168"/>
      <c r="HD31" s="168"/>
      <c r="HE31" s="168"/>
      <c r="HF31" s="168"/>
      <c r="HG31" s="168"/>
      <c r="HH31" s="168"/>
      <c r="HI31" s="168"/>
      <c r="HJ31" s="168"/>
      <c r="HK31" s="168"/>
      <c r="HL31" s="168"/>
      <c r="HM31" s="168"/>
      <c r="HN31" s="168"/>
      <c r="HO31" s="168"/>
      <c r="HP31" s="168"/>
      <c r="HQ31" s="168"/>
      <c r="HR31" s="168"/>
      <c r="HS31" s="168"/>
      <c r="HT31" s="168"/>
      <c r="HU31" s="168"/>
      <c r="HV31" s="168"/>
      <c r="HW31" s="168"/>
      <c r="HX31" s="168"/>
      <c r="HY31" s="168"/>
      <c r="HZ31" s="168"/>
      <c r="IA31" s="168"/>
      <c r="IB31" s="168"/>
      <c r="IC31" s="168"/>
      <c r="ID31" s="168"/>
    </row>
    <row r="32" spans="1:238" ht="15" customHeight="1">
      <c r="A32" s="803" t="s">
        <v>71</v>
      </c>
      <c r="B32" s="518">
        <v>1240</v>
      </c>
      <c r="C32" s="508">
        <v>1192</v>
      </c>
      <c r="D32" s="508">
        <v>1151</v>
      </c>
    </row>
    <row r="33" spans="1:238" ht="15" customHeight="1">
      <c r="A33" s="803"/>
      <c r="B33" s="518"/>
      <c r="C33" s="520">
        <f>C32/B32*100</f>
        <v>96.129032258064512</v>
      </c>
      <c r="D33" s="520">
        <f>D32/B32*100</f>
        <v>92.822580645161295</v>
      </c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8"/>
      <c r="BJ33" s="168"/>
      <c r="BK33" s="168"/>
      <c r="BL33" s="168"/>
      <c r="BM33" s="168"/>
      <c r="BN33" s="168"/>
      <c r="BO33" s="168"/>
      <c r="BP33" s="168"/>
      <c r="BQ33" s="168"/>
      <c r="BR33" s="168"/>
      <c r="BS33" s="168"/>
      <c r="BT33" s="168"/>
      <c r="BU33" s="168"/>
      <c r="BV33" s="168"/>
      <c r="BW33" s="168"/>
      <c r="BX33" s="168"/>
      <c r="BY33" s="168"/>
      <c r="BZ33" s="168"/>
      <c r="CA33" s="168"/>
      <c r="CB33" s="168"/>
      <c r="CC33" s="168"/>
      <c r="CD33" s="168"/>
      <c r="CE33" s="168"/>
      <c r="CF33" s="168"/>
      <c r="CG33" s="168"/>
      <c r="CH33" s="168"/>
      <c r="CI33" s="168"/>
      <c r="CJ33" s="168"/>
      <c r="CK33" s="168"/>
      <c r="CL33" s="168"/>
      <c r="CM33" s="168"/>
      <c r="CN33" s="168"/>
      <c r="CO33" s="168"/>
      <c r="CP33" s="168"/>
      <c r="CQ33" s="168"/>
      <c r="CR33" s="168"/>
      <c r="CS33" s="168"/>
      <c r="CT33" s="168"/>
      <c r="CU33" s="168"/>
      <c r="CV33" s="168"/>
      <c r="CW33" s="168"/>
      <c r="CX33" s="168"/>
      <c r="CY33" s="168"/>
      <c r="CZ33" s="168"/>
      <c r="DA33" s="168"/>
      <c r="DB33" s="168"/>
      <c r="DC33" s="168"/>
      <c r="DD33" s="168"/>
      <c r="DE33" s="168"/>
      <c r="DF33" s="168"/>
      <c r="DG33" s="168"/>
      <c r="DH33" s="168"/>
      <c r="DI33" s="168"/>
      <c r="DJ33" s="168"/>
      <c r="DK33" s="168"/>
      <c r="DL33" s="168"/>
      <c r="DM33" s="168"/>
      <c r="DN33" s="168"/>
      <c r="DO33" s="168"/>
      <c r="DP33" s="168"/>
      <c r="DQ33" s="168"/>
      <c r="DR33" s="168"/>
      <c r="DS33" s="168"/>
      <c r="DT33" s="168"/>
      <c r="DU33" s="168"/>
      <c r="DV33" s="168"/>
      <c r="DW33" s="168"/>
      <c r="DX33" s="168"/>
      <c r="DY33" s="168"/>
      <c r="DZ33" s="168"/>
      <c r="EA33" s="168"/>
      <c r="EB33" s="168"/>
      <c r="EC33" s="168"/>
      <c r="ED33" s="168"/>
      <c r="EE33" s="168"/>
      <c r="EF33" s="168"/>
      <c r="EG33" s="168"/>
      <c r="EH33" s="168"/>
      <c r="EI33" s="168"/>
      <c r="EJ33" s="168"/>
      <c r="EK33" s="168"/>
      <c r="EL33" s="168"/>
      <c r="EM33" s="168"/>
      <c r="EN33" s="168"/>
      <c r="EO33" s="168"/>
      <c r="EP33" s="168"/>
      <c r="EQ33" s="168"/>
      <c r="ER33" s="168"/>
      <c r="ES33" s="168"/>
      <c r="ET33" s="168"/>
      <c r="EU33" s="168"/>
      <c r="EV33" s="168"/>
      <c r="EW33" s="168"/>
      <c r="EX33" s="168"/>
      <c r="EY33" s="168"/>
      <c r="EZ33" s="168"/>
      <c r="FA33" s="168"/>
      <c r="FB33" s="168"/>
      <c r="FC33" s="168"/>
      <c r="FD33" s="168"/>
      <c r="FE33" s="168"/>
      <c r="FF33" s="168"/>
      <c r="FG33" s="168"/>
      <c r="FH33" s="168"/>
      <c r="FI33" s="168"/>
      <c r="FJ33" s="168"/>
      <c r="FK33" s="168"/>
      <c r="FL33" s="168"/>
      <c r="FM33" s="168"/>
      <c r="FN33" s="168"/>
      <c r="FO33" s="168"/>
      <c r="FP33" s="168"/>
      <c r="FQ33" s="168"/>
      <c r="FR33" s="168"/>
      <c r="FS33" s="168"/>
      <c r="FT33" s="168"/>
      <c r="FU33" s="168"/>
      <c r="FV33" s="168"/>
      <c r="FW33" s="168"/>
      <c r="FX33" s="168"/>
      <c r="FY33" s="168"/>
      <c r="FZ33" s="168"/>
      <c r="GA33" s="168"/>
      <c r="GB33" s="168"/>
      <c r="GC33" s="168"/>
      <c r="GD33" s="168"/>
      <c r="GE33" s="168"/>
      <c r="GF33" s="168"/>
      <c r="GG33" s="168"/>
      <c r="GH33" s="168"/>
      <c r="GI33" s="168"/>
      <c r="GJ33" s="168"/>
      <c r="GK33" s="168"/>
      <c r="GL33" s="168"/>
      <c r="GM33" s="168"/>
      <c r="GN33" s="168"/>
      <c r="GO33" s="168"/>
      <c r="GP33" s="168"/>
      <c r="GQ33" s="168"/>
      <c r="GR33" s="168"/>
      <c r="GS33" s="168"/>
      <c r="GT33" s="168"/>
      <c r="GU33" s="168"/>
      <c r="GV33" s="168"/>
      <c r="GW33" s="168"/>
      <c r="GX33" s="168"/>
      <c r="GY33" s="168"/>
      <c r="GZ33" s="168"/>
      <c r="HA33" s="168"/>
      <c r="HB33" s="168"/>
      <c r="HC33" s="168"/>
      <c r="HD33" s="168"/>
      <c r="HE33" s="168"/>
      <c r="HF33" s="168"/>
      <c r="HG33" s="168"/>
      <c r="HH33" s="168"/>
      <c r="HI33" s="168"/>
      <c r="HJ33" s="168"/>
      <c r="HK33" s="168"/>
      <c r="HL33" s="168"/>
      <c r="HM33" s="168"/>
      <c r="HN33" s="168"/>
      <c r="HO33" s="168"/>
      <c r="HP33" s="168"/>
      <c r="HQ33" s="168"/>
      <c r="HR33" s="168"/>
      <c r="HS33" s="168"/>
      <c r="HT33" s="168"/>
      <c r="HU33" s="168"/>
      <c r="HV33" s="168"/>
      <c r="HW33" s="168"/>
      <c r="HX33" s="168"/>
      <c r="HY33" s="168"/>
      <c r="HZ33" s="168"/>
      <c r="IA33" s="168"/>
      <c r="IB33" s="168"/>
      <c r="IC33" s="168"/>
      <c r="ID33" s="168"/>
    </row>
    <row r="34" spans="1:238" ht="15" customHeight="1">
      <c r="A34" s="803" t="s">
        <v>7</v>
      </c>
      <c r="B34" s="518">
        <v>1867</v>
      </c>
      <c r="C34" s="508">
        <v>1828</v>
      </c>
      <c r="D34" s="508">
        <v>1771</v>
      </c>
    </row>
    <row r="35" spans="1:238" ht="15" customHeight="1">
      <c r="A35" s="803"/>
      <c r="B35" s="518"/>
      <c r="C35" s="520">
        <f>C34/B34*100</f>
        <v>97.911087305838237</v>
      </c>
      <c r="D35" s="520">
        <f>D34/B34*100</f>
        <v>94.858061060524903</v>
      </c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68"/>
      <c r="AV35" s="168"/>
      <c r="AW35" s="168"/>
      <c r="AX35" s="168"/>
      <c r="AY35" s="168"/>
      <c r="AZ35" s="168"/>
      <c r="BA35" s="168"/>
      <c r="BB35" s="168"/>
      <c r="BC35" s="168"/>
      <c r="BD35" s="168"/>
      <c r="BE35" s="168"/>
      <c r="BF35" s="168"/>
      <c r="BG35" s="168"/>
      <c r="BH35" s="168"/>
      <c r="BI35" s="168"/>
      <c r="BJ35" s="168"/>
      <c r="BK35" s="168"/>
      <c r="BL35" s="168"/>
      <c r="BM35" s="168"/>
      <c r="BN35" s="168"/>
      <c r="BO35" s="168"/>
      <c r="BP35" s="168"/>
      <c r="BQ35" s="168"/>
      <c r="BR35" s="168"/>
      <c r="BS35" s="168"/>
      <c r="BT35" s="168"/>
      <c r="BU35" s="168"/>
      <c r="BV35" s="168"/>
      <c r="BW35" s="168"/>
      <c r="BX35" s="168"/>
      <c r="BY35" s="168"/>
      <c r="BZ35" s="168"/>
      <c r="CA35" s="168"/>
      <c r="CB35" s="168"/>
      <c r="CC35" s="168"/>
      <c r="CD35" s="168"/>
      <c r="CE35" s="168"/>
      <c r="CF35" s="168"/>
      <c r="CG35" s="168"/>
      <c r="CH35" s="168"/>
      <c r="CI35" s="168"/>
      <c r="CJ35" s="168"/>
      <c r="CK35" s="168"/>
      <c r="CL35" s="168"/>
      <c r="CM35" s="168"/>
      <c r="CN35" s="168"/>
      <c r="CO35" s="168"/>
      <c r="CP35" s="168"/>
      <c r="CQ35" s="168"/>
      <c r="CR35" s="168"/>
      <c r="CS35" s="168"/>
      <c r="CT35" s="168"/>
      <c r="CU35" s="168"/>
      <c r="CV35" s="168"/>
      <c r="CW35" s="168"/>
      <c r="CX35" s="168"/>
      <c r="CY35" s="168"/>
      <c r="CZ35" s="168"/>
      <c r="DA35" s="168"/>
      <c r="DB35" s="168"/>
      <c r="DC35" s="168"/>
      <c r="DD35" s="168"/>
      <c r="DE35" s="168"/>
      <c r="DF35" s="168"/>
      <c r="DG35" s="168"/>
      <c r="DH35" s="168"/>
      <c r="DI35" s="168"/>
      <c r="DJ35" s="168"/>
      <c r="DK35" s="168"/>
      <c r="DL35" s="168"/>
      <c r="DM35" s="168"/>
      <c r="DN35" s="168"/>
      <c r="DO35" s="168"/>
      <c r="DP35" s="168"/>
      <c r="DQ35" s="168"/>
      <c r="DR35" s="168"/>
      <c r="DS35" s="168"/>
      <c r="DT35" s="168"/>
      <c r="DU35" s="168"/>
      <c r="DV35" s="168"/>
      <c r="DW35" s="168"/>
      <c r="DX35" s="168"/>
      <c r="DY35" s="168"/>
      <c r="DZ35" s="168"/>
      <c r="EA35" s="168"/>
      <c r="EB35" s="168"/>
      <c r="EC35" s="168"/>
      <c r="ED35" s="168"/>
      <c r="EE35" s="168"/>
      <c r="EF35" s="168"/>
      <c r="EG35" s="168"/>
      <c r="EH35" s="168"/>
      <c r="EI35" s="168"/>
      <c r="EJ35" s="168"/>
      <c r="EK35" s="168"/>
      <c r="EL35" s="168"/>
      <c r="EM35" s="168"/>
      <c r="EN35" s="168"/>
      <c r="EO35" s="168"/>
      <c r="EP35" s="168"/>
      <c r="EQ35" s="168"/>
      <c r="ER35" s="168"/>
      <c r="ES35" s="168"/>
      <c r="ET35" s="168"/>
      <c r="EU35" s="168"/>
      <c r="EV35" s="168"/>
      <c r="EW35" s="168"/>
      <c r="EX35" s="168"/>
      <c r="EY35" s="168"/>
      <c r="EZ35" s="168"/>
      <c r="FA35" s="168"/>
      <c r="FB35" s="168"/>
      <c r="FC35" s="168"/>
      <c r="FD35" s="168"/>
      <c r="FE35" s="168"/>
      <c r="FF35" s="168"/>
      <c r="FG35" s="168"/>
      <c r="FH35" s="168"/>
      <c r="FI35" s="168"/>
      <c r="FJ35" s="168"/>
      <c r="FK35" s="168"/>
      <c r="FL35" s="168"/>
      <c r="FM35" s="168"/>
      <c r="FN35" s="168"/>
      <c r="FO35" s="168"/>
      <c r="FP35" s="168"/>
      <c r="FQ35" s="168"/>
      <c r="FR35" s="168"/>
      <c r="FS35" s="168"/>
      <c r="FT35" s="168"/>
      <c r="FU35" s="168"/>
      <c r="FV35" s="168"/>
      <c r="FW35" s="168"/>
      <c r="FX35" s="168"/>
      <c r="FY35" s="168"/>
      <c r="FZ35" s="168"/>
      <c r="GA35" s="168"/>
      <c r="GB35" s="168"/>
      <c r="GC35" s="168"/>
      <c r="GD35" s="168"/>
      <c r="GE35" s="168"/>
      <c r="GF35" s="168"/>
      <c r="GG35" s="168"/>
      <c r="GH35" s="168"/>
      <c r="GI35" s="168"/>
      <c r="GJ35" s="168"/>
      <c r="GK35" s="168"/>
      <c r="GL35" s="168"/>
      <c r="GM35" s="168"/>
      <c r="GN35" s="168"/>
      <c r="GO35" s="168"/>
      <c r="GP35" s="168"/>
      <c r="GQ35" s="168"/>
      <c r="GR35" s="168"/>
      <c r="GS35" s="168"/>
      <c r="GT35" s="168"/>
      <c r="GU35" s="168"/>
      <c r="GV35" s="168"/>
      <c r="GW35" s="168"/>
      <c r="GX35" s="168"/>
      <c r="GY35" s="168"/>
      <c r="GZ35" s="168"/>
      <c r="HA35" s="168"/>
      <c r="HB35" s="168"/>
      <c r="HC35" s="168"/>
      <c r="HD35" s="168"/>
      <c r="HE35" s="168"/>
      <c r="HF35" s="168"/>
      <c r="HG35" s="168"/>
      <c r="HH35" s="168"/>
      <c r="HI35" s="168"/>
      <c r="HJ35" s="168"/>
      <c r="HK35" s="168"/>
      <c r="HL35" s="168"/>
      <c r="HM35" s="168"/>
      <c r="HN35" s="168"/>
      <c r="HO35" s="168"/>
      <c r="HP35" s="168"/>
      <c r="HQ35" s="168"/>
      <c r="HR35" s="168"/>
      <c r="HS35" s="168"/>
      <c r="HT35" s="168"/>
      <c r="HU35" s="168"/>
      <c r="HV35" s="168"/>
      <c r="HW35" s="168"/>
      <c r="HX35" s="168"/>
      <c r="HY35" s="168"/>
      <c r="HZ35" s="168"/>
      <c r="IA35" s="168"/>
      <c r="IB35" s="168"/>
      <c r="IC35" s="168"/>
      <c r="ID35" s="168"/>
    </row>
    <row r="36" spans="1:238" ht="15" customHeight="1">
      <c r="A36" s="803" t="s">
        <v>64</v>
      </c>
      <c r="B36" s="518">
        <v>1108</v>
      </c>
      <c r="C36" s="508">
        <v>999</v>
      </c>
      <c r="D36" s="508">
        <v>1004</v>
      </c>
    </row>
    <row r="37" spans="1:238" ht="15" customHeight="1">
      <c r="A37" s="803"/>
      <c r="B37" s="518"/>
      <c r="C37" s="520">
        <f>C36/B36*100</f>
        <v>90.162454873646212</v>
      </c>
      <c r="D37" s="520">
        <f>D36/B36*100</f>
        <v>90.613718411552341</v>
      </c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8"/>
      <c r="AZ37" s="168"/>
      <c r="BA37" s="168"/>
      <c r="BB37" s="168"/>
      <c r="BC37" s="168"/>
      <c r="BD37" s="168"/>
      <c r="BE37" s="168"/>
      <c r="BF37" s="168"/>
      <c r="BG37" s="168"/>
      <c r="BH37" s="168"/>
      <c r="BI37" s="168"/>
      <c r="BJ37" s="168"/>
      <c r="BK37" s="168"/>
      <c r="BL37" s="168"/>
      <c r="BM37" s="168"/>
      <c r="BN37" s="168"/>
      <c r="BO37" s="168"/>
      <c r="BP37" s="168"/>
      <c r="BQ37" s="168"/>
      <c r="BR37" s="168"/>
      <c r="BS37" s="168"/>
      <c r="BT37" s="168"/>
      <c r="BU37" s="168"/>
      <c r="BV37" s="168"/>
      <c r="BW37" s="168"/>
      <c r="BX37" s="168"/>
      <c r="BY37" s="168"/>
      <c r="BZ37" s="168"/>
      <c r="CA37" s="168"/>
      <c r="CB37" s="168"/>
      <c r="CC37" s="168"/>
      <c r="CD37" s="168"/>
      <c r="CE37" s="168"/>
      <c r="CF37" s="168"/>
      <c r="CG37" s="168"/>
      <c r="CH37" s="168"/>
      <c r="CI37" s="168"/>
      <c r="CJ37" s="168"/>
      <c r="CK37" s="168"/>
      <c r="CL37" s="168"/>
      <c r="CM37" s="168"/>
      <c r="CN37" s="168"/>
      <c r="CO37" s="168"/>
      <c r="CP37" s="168"/>
      <c r="CQ37" s="168"/>
      <c r="CR37" s="168"/>
      <c r="CS37" s="168"/>
      <c r="CT37" s="168"/>
      <c r="CU37" s="168"/>
      <c r="CV37" s="168"/>
      <c r="CW37" s="168"/>
      <c r="CX37" s="168"/>
      <c r="CY37" s="168"/>
      <c r="CZ37" s="168"/>
      <c r="DA37" s="168"/>
      <c r="DB37" s="168"/>
      <c r="DC37" s="168"/>
      <c r="DD37" s="168"/>
      <c r="DE37" s="168"/>
      <c r="DF37" s="168"/>
      <c r="DG37" s="168"/>
      <c r="DH37" s="168"/>
      <c r="DI37" s="168"/>
      <c r="DJ37" s="168"/>
      <c r="DK37" s="168"/>
      <c r="DL37" s="168"/>
      <c r="DM37" s="168"/>
      <c r="DN37" s="168"/>
      <c r="DO37" s="168"/>
      <c r="DP37" s="168"/>
      <c r="DQ37" s="168"/>
      <c r="DR37" s="168"/>
      <c r="DS37" s="168"/>
      <c r="DT37" s="168"/>
      <c r="DU37" s="168"/>
      <c r="DV37" s="168"/>
      <c r="DW37" s="168"/>
      <c r="DX37" s="168"/>
      <c r="DY37" s="168"/>
      <c r="DZ37" s="168"/>
      <c r="EA37" s="168"/>
      <c r="EB37" s="168"/>
      <c r="EC37" s="168"/>
      <c r="ED37" s="168"/>
      <c r="EE37" s="168"/>
      <c r="EF37" s="168"/>
      <c r="EG37" s="168"/>
      <c r="EH37" s="168"/>
      <c r="EI37" s="168"/>
      <c r="EJ37" s="168"/>
      <c r="EK37" s="168"/>
      <c r="EL37" s="168"/>
      <c r="EM37" s="168"/>
      <c r="EN37" s="168"/>
      <c r="EO37" s="168"/>
      <c r="EP37" s="168"/>
      <c r="EQ37" s="168"/>
      <c r="ER37" s="168"/>
      <c r="ES37" s="168"/>
      <c r="ET37" s="168"/>
      <c r="EU37" s="168"/>
      <c r="EV37" s="168"/>
      <c r="EW37" s="168"/>
      <c r="EX37" s="168"/>
      <c r="EY37" s="168"/>
      <c r="EZ37" s="168"/>
      <c r="FA37" s="168"/>
      <c r="FB37" s="168"/>
      <c r="FC37" s="168"/>
      <c r="FD37" s="168"/>
      <c r="FE37" s="168"/>
      <c r="FF37" s="168"/>
      <c r="FG37" s="168"/>
      <c r="FH37" s="168"/>
      <c r="FI37" s="168"/>
      <c r="FJ37" s="168"/>
      <c r="FK37" s="168"/>
      <c r="FL37" s="168"/>
      <c r="FM37" s="168"/>
      <c r="FN37" s="168"/>
      <c r="FO37" s="168"/>
      <c r="FP37" s="168"/>
      <c r="FQ37" s="168"/>
      <c r="FR37" s="168"/>
      <c r="FS37" s="168"/>
      <c r="FT37" s="168"/>
      <c r="FU37" s="168"/>
      <c r="FV37" s="168"/>
      <c r="FW37" s="168"/>
      <c r="FX37" s="168"/>
      <c r="FY37" s="168"/>
      <c r="FZ37" s="168"/>
      <c r="GA37" s="168"/>
      <c r="GB37" s="168"/>
      <c r="GC37" s="168"/>
      <c r="GD37" s="168"/>
      <c r="GE37" s="168"/>
      <c r="GF37" s="168"/>
      <c r="GG37" s="168"/>
      <c r="GH37" s="168"/>
      <c r="GI37" s="168"/>
      <c r="GJ37" s="168"/>
      <c r="GK37" s="168"/>
      <c r="GL37" s="168"/>
      <c r="GM37" s="168"/>
      <c r="GN37" s="168"/>
      <c r="GO37" s="168"/>
      <c r="GP37" s="168"/>
      <c r="GQ37" s="168"/>
      <c r="GR37" s="168"/>
      <c r="GS37" s="168"/>
      <c r="GT37" s="168"/>
      <c r="GU37" s="168"/>
      <c r="GV37" s="168"/>
      <c r="GW37" s="168"/>
      <c r="GX37" s="168"/>
      <c r="GY37" s="168"/>
      <c r="GZ37" s="168"/>
      <c r="HA37" s="168"/>
      <c r="HB37" s="168"/>
      <c r="HC37" s="168"/>
      <c r="HD37" s="168"/>
      <c r="HE37" s="168"/>
      <c r="HF37" s="168"/>
      <c r="HG37" s="168"/>
      <c r="HH37" s="168"/>
      <c r="HI37" s="168"/>
      <c r="HJ37" s="168"/>
      <c r="HK37" s="168"/>
      <c r="HL37" s="168"/>
      <c r="HM37" s="168"/>
      <c r="HN37" s="168"/>
      <c r="HO37" s="168"/>
      <c r="HP37" s="168"/>
      <c r="HQ37" s="168"/>
      <c r="HR37" s="168"/>
      <c r="HS37" s="168"/>
      <c r="HT37" s="168"/>
      <c r="HU37" s="168"/>
      <c r="HV37" s="168"/>
      <c r="HW37" s="168"/>
      <c r="HX37" s="168"/>
      <c r="HY37" s="168"/>
      <c r="HZ37" s="168"/>
      <c r="IA37" s="168"/>
      <c r="IB37" s="168"/>
      <c r="IC37" s="168"/>
      <c r="ID37" s="168"/>
    </row>
    <row r="38" spans="1:238" ht="15" customHeight="1" thickBot="1">
      <c r="A38" s="805" t="s">
        <v>73</v>
      </c>
      <c r="B38" s="518">
        <v>975</v>
      </c>
      <c r="C38" s="508">
        <v>966</v>
      </c>
      <c r="D38" s="508">
        <v>899</v>
      </c>
    </row>
    <row r="39" spans="1:238" ht="15" customHeight="1" thickBot="1">
      <c r="A39" s="805"/>
      <c r="B39" s="524"/>
      <c r="C39" s="520">
        <f>C38/B38*100</f>
        <v>99.07692307692308</v>
      </c>
      <c r="D39" s="520">
        <f>D38/B38*100</f>
        <v>92.205128205128204</v>
      </c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  <c r="BG39" s="168"/>
      <c r="BH39" s="168"/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68"/>
      <c r="BT39" s="168"/>
      <c r="BU39" s="168"/>
      <c r="BV39" s="168"/>
      <c r="BW39" s="168"/>
      <c r="BX39" s="168"/>
      <c r="BY39" s="168"/>
      <c r="BZ39" s="168"/>
      <c r="CA39" s="168"/>
      <c r="CB39" s="168"/>
      <c r="CC39" s="168"/>
      <c r="CD39" s="168"/>
      <c r="CE39" s="168"/>
      <c r="CF39" s="168"/>
      <c r="CG39" s="168"/>
      <c r="CH39" s="168"/>
      <c r="CI39" s="168"/>
      <c r="CJ39" s="168"/>
      <c r="CK39" s="168"/>
      <c r="CL39" s="168"/>
      <c r="CM39" s="168"/>
      <c r="CN39" s="168"/>
      <c r="CO39" s="168"/>
      <c r="CP39" s="168"/>
      <c r="CQ39" s="168"/>
      <c r="CR39" s="168"/>
      <c r="CS39" s="168"/>
      <c r="CT39" s="168"/>
      <c r="CU39" s="168"/>
      <c r="CV39" s="168"/>
      <c r="CW39" s="168"/>
      <c r="CX39" s="168"/>
      <c r="CY39" s="168"/>
      <c r="CZ39" s="168"/>
      <c r="DA39" s="168"/>
      <c r="DB39" s="168"/>
      <c r="DC39" s="168"/>
      <c r="DD39" s="168"/>
      <c r="DE39" s="168"/>
      <c r="DF39" s="168"/>
      <c r="DG39" s="168"/>
      <c r="DH39" s="168"/>
      <c r="DI39" s="168"/>
      <c r="DJ39" s="168"/>
      <c r="DK39" s="168"/>
      <c r="DL39" s="168"/>
      <c r="DM39" s="168"/>
      <c r="DN39" s="168"/>
      <c r="DO39" s="168"/>
      <c r="DP39" s="168"/>
      <c r="DQ39" s="168"/>
      <c r="DR39" s="168"/>
      <c r="DS39" s="168"/>
      <c r="DT39" s="168"/>
      <c r="DU39" s="168"/>
      <c r="DV39" s="168"/>
      <c r="DW39" s="168"/>
      <c r="DX39" s="168"/>
      <c r="DY39" s="168"/>
      <c r="DZ39" s="168"/>
      <c r="EA39" s="168"/>
      <c r="EB39" s="168"/>
      <c r="EC39" s="168"/>
      <c r="ED39" s="168"/>
      <c r="EE39" s="168"/>
      <c r="EF39" s="168"/>
      <c r="EG39" s="168"/>
      <c r="EH39" s="168"/>
      <c r="EI39" s="168"/>
      <c r="EJ39" s="168"/>
      <c r="EK39" s="168"/>
      <c r="EL39" s="168"/>
      <c r="EM39" s="168"/>
      <c r="EN39" s="168"/>
      <c r="EO39" s="168"/>
      <c r="EP39" s="168"/>
      <c r="EQ39" s="168"/>
      <c r="ER39" s="168"/>
      <c r="ES39" s="168"/>
      <c r="ET39" s="168"/>
      <c r="EU39" s="168"/>
      <c r="EV39" s="168"/>
      <c r="EW39" s="168"/>
      <c r="EX39" s="168"/>
      <c r="EY39" s="168"/>
      <c r="EZ39" s="168"/>
      <c r="FA39" s="168"/>
      <c r="FB39" s="168"/>
      <c r="FC39" s="168"/>
      <c r="FD39" s="168"/>
      <c r="FE39" s="168"/>
      <c r="FF39" s="168"/>
      <c r="FG39" s="168"/>
      <c r="FH39" s="168"/>
      <c r="FI39" s="168"/>
      <c r="FJ39" s="168"/>
      <c r="FK39" s="168"/>
      <c r="FL39" s="168"/>
      <c r="FM39" s="168"/>
      <c r="FN39" s="168"/>
      <c r="FO39" s="168"/>
      <c r="FP39" s="168"/>
      <c r="FQ39" s="168"/>
      <c r="FR39" s="168"/>
      <c r="FS39" s="168"/>
      <c r="FT39" s="168"/>
      <c r="FU39" s="168"/>
      <c r="FV39" s="168"/>
      <c r="FW39" s="168"/>
      <c r="FX39" s="168"/>
      <c r="FY39" s="168"/>
      <c r="FZ39" s="168"/>
      <c r="GA39" s="168"/>
      <c r="GB39" s="168"/>
      <c r="GC39" s="168"/>
      <c r="GD39" s="168"/>
      <c r="GE39" s="168"/>
      <c r="GF39" s="168"/>
      <c r="GG39" s="168"/>
      <c r="GH39" s="168"/>
      <c r="GI39" s="168"/>
      <c r="GJ39" s="168"/>
      <c r="GK39" s="168"/>
      <c r="GL39" s="168"/>
      <c r="GM39" s="168"/>
      <c r="GN39" s="168"/>
      <c r="GO39" s="168"/>
      <c r="GP39" s="168"/>
      <c r="GQ39" s="168"/>
      <c r="GR39" s="168"/>
      <c r="GS39" s="168"/>
      <c r="GT39" s="168"/>
      <c r="GU39" s="168"/>
      <c r="GV39" s="168"/>
      <c r="GW39" s="168"/>
      <c r="GX39" s="168"/>
      <c r="GY39" s="168"/>
      <c r="GZ39" s="168"/>
      <c r="HA39" s="168"/>
      <c r="HB39" s="168"/>
      <c r="HC39" s="168"/>
      <c r="HD39" s="168"/>
      <c r="HE39" s="168"/>
      <c r="HF39" s="168"/>
      <c r="HG39" s="168"/>
      <c r="HH39" s="168"/>
      <c r="HI39" s="168"/>
      <c r="HJ39" s="168"/>
      <c r="HK39" s="168"/>
      <c r="HL39" s="168"/>
      <c r="HM39" s="168"/>
      <c r="HN39" s="168"/>
      <c r="HO39" s="168"/>
      <c r="HP39" s="168"/>
      <c r="HQ39" s="168"/>
      <c r="HR39" s="168"/>
      <c r="HS39" s="168"/>
      <c r="HT39" s="168"/>
      <c r="HU39" s="168"/>
      <c r="HV39" s="168"/>
      <c r="HW39" s="168"/>
      <c r="HX39" s="168"/>
      <c r="HY39" s="168"/>
      <c r="HZ39" s="168"/>
      <c r="IA39" s="168"/>
      <c r="IB39" s="168"/>
      <c r="IC39" s="168"/>
      <c r="ID39" s="168"/>
    </row>
    <row r="40" spans="1:238" ht="18" customHeight="1">
      <c r="A40" s="806"/>
      <c r="B40" s="806"/>
      <c r="C40" s="806"/>
      <c r="D40" s="806"/>
    </row>
    <row r="41" spans="1:238">
      <c r="A41" s="4"/>
    </row>
  </sheetData>
  <mergeCells count="19">
    <mergeCell ref="A40:D40"/>
    <mergeCell ref="A34:A35"/>
    <mergeCell ref="A36:A37"/>
    <mergeCell ref="A38:A39"/>
    <mergeCell ref="A28:A29"/>
    <mergeCell ref="A30:A31"/>
    <mergeCell ref="A32:A33"/>
    <mergeCell ref="A22:A23"/>
    <mergeCell ref="A24:A25"/>
    <mergeCell ref="A26:A27"/>
    <mergeCell ref="A16:A17"/>
    <mergeCell ref="A18:A19"/>
    <mergeCell ref="A20:A21"/>
    <mergeCell ref="A10:A11"/>
    <mergeCell ref="A12:A13"/>
    <mergeCell ref="A14:A15"/>
    <mergeCell ref="A3:A5"/>
    <mergeCell ref="A6:A7"/>
    <mergeCell ref="A8:A9"/>
  </mergeCells>
  <phoneticPr fontId="6"/>
  <pageMargins left="0.78749999999999998" right="0.78749999999999998" top="0.86597222222222203" bottom="0.55138888888888904" header="0.511811023622047" footer="0.511811023622047"/>
  <pageSetup paperSize="9" scale="110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  <pageSetUpPr fitToPage="1"/>
  </sheetPr>
  <dimension ref="A1:AMJ45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0.75" style="137" customWidth="1"/>
    <col min="2" max="8" width="10.875" style="137" customWidth="1"/>
    <col min="9" max="9" width="4.25" style="4" customWidth="1"/>
    <col min="10" max="229" width="12.5" style="137"/>
    <col min="230" max="256" width="15.75" style="137" customWidth="1"/>
    <col min="257" max="257" width="10.75" style="137" customWidth="1"/>
    <col min="258" max="264" width="10.875" style="137" customWidth="1"/>
    <col min="265" max="265" width="4.25" style="137" customWidth="1"/>
    <col min="266" max="485" width="12.5" style="137"/>
    <col min="486" max="512" width="15.75" style="137" customWidth="1"/>
    <col min="513" max="513" width="10.75" style="137" customWidth="1"/>
    <col min="514" max="520" width="10.875" style="137" customWidth="1"/>
    <col min="521" max="521" width="4.25" style="137" customWidth="1"/>
    <col min="522" max="741" width="12.5" style="137"/>
    <col min="742" max="768" width="15.75" style="137" customWidth="1"/>
    <col min="769" max="769" width="10.75" style="137" customWidth="1"/>
    <col min="770" max="776" width="10.875" style="137" customWidth="1"/>
    <col min="777" max="777" width="4.25" style="137" customWidth="1"/>
    <col min="778" max="997" width="12.5" style="137"/>
    <col min="998" max="1024" width="15.75" style="137" customWidth="1"/>
    <col min="1025" max="16384" width="12.5" style="1"/>
  </cols>
  <sheetData>
    <row r="1" spans="1:229">
      <c r="A1" s="5" t="s">
        <v>593</v>
      </c>
      <c r="C1" s="538"/>
      <c r="D1" s="168"/>
      <c r="E1" s="168"/>
      <c r="F1" s="168"/>
      <c r="G1" s="168"/>
      <c r="H1" s="168"/>
    </row>
    <row r="2" spans="1:229" ht="18" customHeight="1" thickBot="1">
      <c r="A2" s="6"/>
      <c r="B2" s="6"/>
      <c r="C2" s="6"/>
      <c r="D2" s="6"/>
      <c r="E2" s="6"/>
      <c r="F2" s="6"/>
      <c r="G2" s="6"/>
      <c r="H2" s="530" t="s">
        <v>496</v>
      </c>
    </row>
    <row r="3" spans="1:229" ht="12.75" customHeight="1" thickBot="1">
      <c r="A3" s="833" t="s">
        <v>54</v>
      </c>
      <c r="B3" s="692" t="s">
        <v>438</v>
      </c>
      <c r="C3" s="692"/>
      <c r="D3" s="692"/>
      <c r="E3" s="692"/>
      <c r="F3" s="692"/>
      <c r="G3" s="692" t="s">
        <v>439</v>
      </c>
      <c r="H3" s="692"/>
    </row>
    <row r="4" spans="1:229" ht="12.75" customHeight="1">
      <c r="A4" s="803"/>
      <c r="B4" s="817" t="s">
        <v>337</v>
      </c>
      <c r="C4" s="817"/>
      <c r="D4" s="817"/>
      <c r="E4" s="819" t="s">
        <v>325</v>
      </c>
      <c r="F4" s="819"/>
      <c r="G4" s="692"/>
      <c r="H4" s="692"/>
    </row>
    <row r="5" spans="1:229" ht="12.75" customHeight="1">
      <c r="A5" s="803"/>
      <c r="B5" s="184"/>
      <c r="C5" s="509" t="s">
        <v>338</v>
      </c>
      <c r="D5" s="19" t="s">
        <v>339</v>
      </c>
      <c r="E5" s="509"/>
      <c r="F5" s="332" t="s">
        <v>259</v>
      </c>
      <c r="G5" s="509"/>
      <c r="H5" s="332" t="s">
        <v>259</v>
      </c>
    </row>
    <row r="6" spans="1:229" ht="12.75" customHeight="1">
      <c r="A6" s="803"/>
      <c r="B6" s="184" t="s">
        <v>13</v>
      </c>
      <c r="C6" s="187" t="s">
        <v>259</v>
      </c>
      <c r="D6" s="25" t="s">
        <v>259</v>
      </c>
      <c r="E6" s="187" t="s">
        <v>13</v>
      </c>
      <c r="F6" s="187"/>
      <c r="G6" s="187" t="s">
        <v>13</v>
      </c>
      <c r="H6" s="184"/>
    </row>
    <row r="7" spans="1:229" ht="12.75" customHeight="1">
      <c r="A7" s="764"/>
      <c r="B7" s="39"/>
      <c r="C7" s="17" t="s">
        <v>336</v>
      </c>
      <c r="D7" s="18" t="s">
        <v>336</v>
      </c>
      <c r="E7" s="17"/>
      <c r="F7" s="510" t="s">
        <v>336</v>
      </c>
      <c r="G7" s="17"/>
      <c r="H7" s="534" t="s">
        <v>336</v>
      </c>
    </row>
    <row r="8" spans="1:229" ht="15" customHeight="1">
      <c r="A8" s="762" t="s">
        <v>59</v>
      </c>
      <c r="B8" s="513">
        <f>SUM(B10:B41)</f>
        <v>16040</v>
      </c>
      <c r="C8" s="512">
        <f>C10+C12+C14+C16+C18+C20+C22+C24+C26+C28+C30+C32+C34+C36+C38+C40</f>
        <v>15156</v>
      </c>
      <c r="D8" s="512">
        <f>D10+D12+D14+D16+D18+D20+D22+D24+D26+D28+D30+D32+D34+D36+D38+D40</f>
        <v>15136</v>
      </c>
      <c r="E8" s="513">
        <f>SUM(E10:E41)</f>
        <v>16484</v>
      </c>
      <c r="F8" s="512">
        <f>F10+F12+F14+F16+F18+F20+F22+F24+F26+F28+F30+F32+F34+F36+F38+F40</f>
        <v>14917</v>
      </c>
      <c r="G8" s="513">
        <f>SUM(G10:G41)</f>
        <v>18075</v>
      </c>
      <c r="H8" s="512">
        <f>H10+H12+H14+H16+H18+H20+H22+H24+H26+H28+H30+H32+H34+H36+H38+H40</f>
        <v>15524</v>
      </c>
      <c r="I8" s="539"/>
      <c r="J8" s="7"/>
      <c r="K8" s="832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</row>
    <row r="9" spans="1:229" ht="15" customHeight="1">
      <c r="A9" s="762"/>
      <c r="B9" s="514"/>
      <c r="C9" s="515">
        <f>C8/B8*100</f>
        <v>94.488778054862848</v>
      </c>
      <c r="D9" s="515">
        <f>D8/B8*100</f>
        <v>94.364089775561098</v>
      </c>
      <c r="E9" s="512"/>
      <c r="F9" s="515">
        <f>F8/E8*100</f>
        <v>90.493812181509341</v>
      </c>
      <c r="G9" s="512"/>
      <c r="H9" s="515">
        <f>H8/G8*100</f>
        <v>85.886583679114807</v>
      </c>
      <c r="I9" s="540"/>
      <c r="J9" s="7"/>
      <c r="K9" s="832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</row>
    <row r="10" spans="1:229" ht="15" customHeight="1">
      <c r="A10" s="803" t="s">
        <v>61</v>
      </c>
      <c r="B10" s="518">
        <v>1082</v>
      </c>
      <c r="C10" s="508">
        <v>978</v>
      </c>
      <c r="D10" s="508">
        <v>956</v>
      </c>
      <c r="E10" s="508">
        <v>1024</v>
      </c>
      <c r="F10" s="508">
        <v>999</v>
      </c>
      <c r="G10" s="508">
        <v>1218</v>
      </c>
      <c r="H10" s="508">
        <v>1124</v>
      </c>
      <c r="I10" s="540"/>
      <c r="J10" s="7"/>
      <c r="K10" s="83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</row>
    <row r="11" spans="1:229" ht="15" customHeight="1">
      <c r="A11" s="803"/>
      <c r="B11" s="518"/>
      <c r="C11" s="520">
        <f>C10/B10*100</f>
        <v>90.388170055452861</v>
      </c>
      <c r="D11" s="520">
        <f>D10/B10*100</f>
        <v>88.354898336414038</v>
      </c>
      <c r="E11" s="508"/>
      <c r="F11" s="520">
        <f>F10/E10*100</f>
        <v>97.55859375</v>
      </c>
      <c r="G11" s="508"/>
      <c r="H11" s="520">
        <f>H10/G10*100</f>
        <v>92.282430213464693</v>
      </c>
      <c r="J11" s="7"/>
      <c r="K11" s="831"/>
    </row>
    <row r="12" spans="1:229" ht="15" customHeight="1">
      <c r="A12" s="803" t="s">
        <v>1</v>
      </c>
      <c r="B12" s="518">
        <v>670</v>
      </c>
      <c r="C12" s="508">
        <v>620</v>
      </c>
      <c r="D12" s="508">
        <v>594</v>
      </c>
      <c r="E12" s="508">
        <v>648</v>
      </c>
      <c r="F12" s="508">
        <v>585</v>
      </c>
      <c r="G12" s="508">
        <v>663</v>
      </c>
      <c r="H12" s="508">
        <v>581</v>
      </c>
      <c r="J12" s="7"/>
      <c r="K12" s="831"/>
    </row>
    <row r="13" spans="1:229" ht="15" customHeight="1">
      <c r="A13" s="803"/>
      <c r="B13" s="518"/>
      <c r="C13" s="520">
        <f>C12/B12*100</f>
        <v>92.537313432835816</v>
      </c>
      <c r="D13" s="520">
        <f>D12/B12*100</f>
        <v>88.656716417910459</v>
      </c>
      <c r="E13" s="508"/>
      <c r="F13" s="520">
        <f>F12/E12*100</f>
        <v>90.277777777777786</v>
      </c>
      <c r="G13" s="508"/>
      <c r="H13" s="520">
        <f>H12/G12*100</f>
        <v>87.631975867269986</v>
      </c>
      <c r="J13" s="7"/>
      <c r="K13" s="831"/>
    </row>
    <row r="14" spans="1:229" ht="15" customHeight="1">
      <c r="A14" s="803" t="s">
        <v>2</v>
      </c>
      <c r="B14" s="518">
        <v>1022</v>
      </c>
      <c r="C14" s="508">
        <v>965</v>
      </c>
      <c r="D14" s="508">
        <v>994</v>
      </c>
      <c r="E14" s="508">
        <v>1026</v>
      </c>
      <c r="F14" s="508">
        <v>906</v>
      </c>
      <c r="G14" s="508">
        <v>1077</v>
      </c>
      <c r="H14" s="508">
        <v>907</v>
      </c>
      <c r="J14" s="7"/>
      <c r="K14" s="831"/>
    </row>
    <row r="15" spans="1:229" ht="15" customHeight="1">
      <c r="A15" s="803"/>
      <c r="B15" s="518"/>
      <c r="C15" s="520">
        <f>C14/B14*100</f>
        <v>94.422700587084151</v>
      </c>
      <c r="D15" s="520">
        <f>D14/B14*100</f>
        <v>97.260273972602747</v>
      </c>
      <c r="E15" s="508"/>
      <c r="F15" s="520">
        <f>F14/E14*100</f>
        <v>88.304093567251456</v>
      </c>
      <c r="G15" s="508"/>
      <c r="H15" s="520">
        <f>H14/G14*100</f>
        <v>84.215413184772515</v>
      </c>
      <c r="J15" s="7"/>
      <c r="K15" s="831"/>
    </row>
    <row r="16" spans="1:229" ht="15" customHeight="1">
      <c r="A16" s="803" t="s">
        <v>3</v>
      </c>
      <c r="B16" s="518">
        <v>1024</v>
      </c>
      <c r="C16" s="508">
        <v>1019</v>
      </c>
      <c r="D16" s="508">
        <v>1030</v>
      </c>
      <c r="E16" s="508">
        <v>959</v>
      </c>
      <c r="F16" s="508">
        <v>937</v>
      </c>
      <c r="G16" s="508">
        <v>1101</v>
      </c>
      <c r="H16" s="508">
        <v>967</v>
      </c>
      <c r="J16" s="7"/>
      <c r="K16" s="831"/>
    </row>
    <row r="17" spans="1:12" ht="15" customHeight="1">
      <c r="A17" s="803"/>
      <c r="B17" s="518"/>
      <c r="C17" s="520">
        <f>C16/B16*100</f>
        <v>99.51171875</v>
      </c>
      <c r="D17" s="520">
        <f>D16/B16*100</f>
        <v>100.5859375</v>
      </c>
      <c r="E17" s="508"/>
      <c r="F17" s="520">
        <f>F16/E16*100</f>
        <v>97.705943691345155</v>
      </c>
      <c r="G17" s="508"/>
      <c r="H17" s="520">
        <f>H16/G16*100</f>
        <v>87.829246139872836</v>
      </c>
      <c r="J17" s="7"/>
      <c r="K17" s="831"/>
    </row>
    <row r="18" spans="1:12" ht="15" customHeight="1">
      <c r="A18" s="803" t="s">
        <v>67</v>
      </c>
      <c r="B18" s="518">
        <v>850</v>
      </c>
      <c r="C18" s="508">
        <v>783</v>
      </c>
      <c r="D18" s="508">
        <v>786</v>
      </c>
      <c r="E18" s="508">
        <v>852</v>
      </c>
      <c r="F18" s="508">
        <v>705</v>
      </c>
      <c r="G18" s="508">
        <v>795</v>
      </c>
      <c r="H18" s="508">
        <v>681</v>
      </c>
      <c r="J18" s="7"/>
      <c r="K18" s="831"/>
    </row>
    <row r="19" spans="1:12" ht="15" customHeight="1">
      <c r="A19" s="803"/>
      <c r="B19" s="518"/>
      <c r="C19" s="520">
        <f>C18/B18*100</f>
        <v>92.117647058823522</v>
      </c>
      <c r="D19" s="520">
        <f>D18/B18*100</f>
        <v>92.470588235294116</v>
      </c>
      <c r="E19" s="508"/>
      <c r="F19" s="520">
        <f>F18/E18*100</f>
        <v>82.74647887323944</v>
      </c>
      <c r="G19" s="508"/>
      <c r="H19" s="520">
        <f>H18/G18*100</f>
        <v>85.660377358490564</v>
      </c>
      <c r="J19" s="7"/>
      <c r="K19" s="831"/>
    </row>
    <row r="20" spans="1:12" ht="15" customHeight="1">
      <c r="A20" s="803" t="s">
        <v>4</v>
      </c>
      <c r="B20" s="518">
        <v>464</v>
      </c>
      <c r="C20" s="508">
        <v>436</v>
      </c>
      <c r="D20" s="508">
        <v>422</v>
      </c>
      <c r="E20" s="508">
        <v>438</v>
      </c>
      <c r="F20" s="508">
        <v>369</v>
      </c>
      <c r="G20" s="508">
        <v>378</v>
      </c>
      <c r="H20" s="508">
        <v>328</v>
      </c>
      <c r="J20" s="7"/>
      <c r="K20" s="831"/>
    </row>
    <row r="21" spans="1:12" ht="15" customHeight="1">
      <c r="A21" s="803"/>
      <c r="B21" s="518"/>
      <c r="C21" s="520">
        <f>C20/B20*100</f>
        <v>93.965517241379317</v>
      </c>
      <c r="D21" s="520">
        <f>D20/B20*100</f>
        <v>90.948275862068968</v>
      </c>
      <c r="E21" s="508"/>
      <c r="F21" s="520">
        <f>F20/E20*100</f>
        <v>84.246575342465761</v>
      </c>
      <c r="G21" s="508"/>
      <c r="H21" s="520">
        <f>H20/G20*100</f>
        <v>86.772486772486772</v>
      </c>
      <c r="J21" s="7"/>
      <c r="K21" s="831"/>
    </row>
    <row r="22" spans="1:12" ht="15" customHeight="1">
      <c r="A22" s="803" t="s">
        <v>62</v>
      </c>
      <c r="B22" s="518">
        <v>810</v>
      </c>
      <c r="C22" s="508">
        <v>753</v>
      </c>
      <c r="D22" s="508">
        <v>734</v>
      </c>
      <c r="E22" s="508">
        <v>860</v>
      </c>
      <c r="F22" s="508">
        <v>833</v>
      </c>
      <c r="G22" s="508">
        <v>909</v>
      </c>
      <c r="H22" s="508">
        <v>807</v>
      </c>
      <c r="J22" s="7"/>
      <c r="K22" s="831"/>
    </row>
    <row r="23" spans="1:12" ht="15" customHeight="1">
      <c r="A23" s="803"/>
      <c r="B23" s="518"/>
      <c r="C23" s="520">
        <f>C22/B22*100</f>
        <v>92.962962962962962</v>
      </c>
      <c r="D23" s="520">
        <f>D22/B22*100</f>
        <v>90.617283950617292</v>
      </c>
      <c r="E23" s="508"/>
      <c r="F23" s="520">
        <f>F22/E22*100</f>
        <v>96.860465116279073</v>
      </c>
      <c r="G23" s="508"/>
      <c r="H23" s="520">
        <f>H22/G22*100</f>
        <v>88.778877887788781</v>
      </c>
      <c r="K23" s="831"/>
    </row>
    <row r="24" spans="1:12" ht="15" customHeight="1">
      <c r="A24" s="803" t="s">
        <v>63</v>
      </c>
      <c r="B24" s="518">
        <v>826</v>
      </c>
      <c r="C24" s="508">
        <v>756</v>
      </c>
      <c r="D24" s="508">
        <v>762</v>
      </c>
      <c r="E24" s="508">
        <v>805</v>
      </c>
      <c r="F24" s="508">
        <v>762</v>
      </c>
      <c r="G24" s="508">
        <v>973</v>
      </c>
      <c r="H24" s="508">
        <v>879</v>
      </c>
      <c r="K24" s="831"/>
      <c r="L24" s="508"/>
    </row>
    <row r="25" spans="1:12" ht="15" customHeight="1">
      <c r="A25" s="803"/>
      <c r="B25" s="518"/>
      <c r="C25" s="520">
        <f>C24/B24*100</f>
        <v>91.525423728813564</v>
      </c>
      <c r="D25" s="520">
        <f>D24/B24*100</f>
        <v>92.25181598062953</v>
      </c>
      <c r="E25" s="508"/>
      <c r="F25" s="520">
        <f>F24/E24*100</f>
        <v>94.658385093167709</v>
      </c>
      <c r="G25" s="508"/>
      <c r="H25" s="520">
        <f>H24/G24*100</f>
        <v>90.339157245632066</v>
      </c>
      <c r="K25" s="831"/>
    </row>
    <row r="26" spans="1:12" ht="15" customHeight="1">
      <c r="A26" s="803" t="s">
        <v>68</v>
      </c>
      <c r="B26" s="518">
        <v>391</v>
      </c>
      <c r="C26" s="508">
        <v>384</v>
      </c>
      <c r="D26" s="508">
        <v>392</v>
      </c>
      <c r="E26" s="508">
        <v>398</v>
      </c>
      <c r="F26" s="508">
        <v>342</v>
      </c>
      <c r="G26" s="508">
        <v>469</v>
      </c>
      <c r="H26" s="508">
        <v>438</v>
      </c>
      <c r="K26" s="831"/>
    </row>
    <row r="27" spans="1:12" ht="15" customHeight="1">
      <c r="A27" s="803"/>
      <c r="B27" s="518"/>
      <c r="C27" s="520">
        <f>C26/B26*100</f>
        <v>98.209718670076725</v>
      </c>
      <c r="D27" s="520">
        <f>D26/B26*100</f>
        <v>100.25575447570331</v>
      </c>
      <c r="E27" s="508"/>
      <c r="F27" s="520">
        <f>F26/E26*100</f>
        <v>85.929648241206024</v>
      </c>
      <c r="G27" s="508"/>
      <c r="H27" s="520">
        <f>H26/G26*100</f>
        <v>93.390191897654589</v>
      </c>
      <c r="K27" s="831"/>
    </row>
    <row r="28" spans="1:12" ht="15" customHeight="1">
      <c r="A28" s="803" t="s">
        <v>69</v>
      </c>
      <c r="B28" s="518">
        <v>1399</v>
      </c>
      <c r="C28" s="508">
        <v>1351</v>
      </c>
      <c r="D28" s="508">
        <v>1332</v>
      </c>
      <c r="E28" s="508">
        <v>1526</v>
      </c>
      <c r="F28" s="508">
        <v>1284</v>
      </c>
      <c r="G28" s="508">
        <v>1600</v>
      </c>
      <c r="H28" s="508">
        <v>1281</v>
      </c>
      <c r="K28" s="831"/>
    </row>
    <row r="29" spans="1:12" ht="15" customHeight="1">
      <c r="A29" s="803"/>
      <c r="B29" s="518"/>
      <c r="C29" s="520">
        <f>C28/B28*100</f>
        <v>96.568977841315231</v>
      </c>
      <c r="D29" s="520">
        <f>D28/B28*100</f>
        <v>95.210864903502497</v>
      </c>
      <c r="E29" s="508"/>
      <c r="F29" s="520">
        <f>F28/E28*100</f>
        <v>84.141546526867629</v>
      </c>
      <c r="G29" s="508"/>
      <c r="H29" s="520">
        <f>H28/G28*100</f>
        <v>80.0625</v>
      </c>
      <c r="K29" s="831"/>
    </row>
    <row r="30" spans="1:12" ht="15" customHeight="1">
      <c r="A30" s="803" t="s">
        <v>5</v>
      </c>
      <c r="B30" s="518">
        <v>858</v>
      </c>
      <c r="C30" s="508">
        <v>757</v>
      </c>
      <c r="D30" s="508">
        <v>769</v>
      </c>
      <c r="E30" s="508">
        <v>933</v>
      </c>
      <c r="F30" s="508">
        <v>745</v>
      </c>
      <c r="G30" s="508">
        <v>984</v>
      </c>
      <c r="H30" s="508">
        <v>738</v>
      </c>
      <c r="K30" s="831"/>
    </row>
    <row r="31" spans="1:12" ht="15" customHeight="1">
      <c r="A31" s="803"/>
      <c r="B31" s="518"/>
      <c r="C31" s="520">
        <f>C30/B30*100</f>
        <v>88.228438228438236</v>
      </c>
      <c r="D31" s="520">
        <f>D30/B30*100</f>
        <v>89.627039627039622</v>
      </c>
      <c r="E31" s="508"/>
      <c r="F31" s="520">
        <f>F30/E30*100</f>
        <v>79.849946409431936</v>
      </c>
      <c r="G31" s="508"/>
      <c r="H31" s="520">
        <f>H30/G30*100</f>
        <v>75</v>
      </c>
      <c r="K31" s="831"/>
    </row>
    <row r="32" spans="1:12" ht="15" customHeight="1">
      <c r="A32" s="803" t="s">
        <v>6</v>
      </c>
      <c r="B32" s="518">
        <v>807</v>
      </c>
      <c r="C32" s="508">
        <v>760</v>
      </c>
      <c r="D32" s="508">
        <v>735</v>
      </c>
      <c r="E32" s="508">
        <v>830</v>
      </c>
      <c r="F32" s="508">
        <v>716</v>
      </c>
      <c r="G32" s="508">
        <v>908</v>
      </c>
      <c r="H32" s="508">
        <v>735</v>
      </c>
      <c r="K32" s="831"/>
    </row>
    <row r="33" spans="1:11" ht="15" customHeight="1">
      <c r="A33" s="803"/>
      <c r="B33" s="518"/>
      <c r="C33" s="520">
        <f>C32/B32*100</f>
        <v>94.175960346964061</v>
      </c>
      <c r="D33" s="520">
        <f>D32/B32*100</f>
        <v>91.078066914498152</v>
      </c>
      <c r="E33" s="508"/>
      <c r="F33" s="520">
        <f>F32/E32*100</f>
        <v>86.265060240963848</v>
      </c>
      <c r="G33" s="508"/>
      <c r="H33" s="520">
        <f>H32/G32*100</f>
        <v>80.947136563876654</v>
      </c>
      <c r="I33" s="137"/>
      <c r="K33" s="831"/>
    </row>
    <row r="34" spans="1:11" ht="15" customHeight="1">
      <c r="A34" s="803" t="s">
        <v>71</v>
      </c>
      <c r="B34" s="518">
        <v>1471</v>
      </c>
      <c r="C34" s="508">
        <v>1398</v>
      </c>
      <c r="D34" s="508">
        <v>1408</v>
      </c>
      <c r="E34" s="508">
        <v>1469</v>
      </c>
      <c r="F34" s="508">
        <v>1418</v>
      </c>
      <c r="G34" s="508">
        <v>1600</v>
      </c>
      <c r="H34" s="508">
        <v>1371</v>
      </c>
      <c r="I34" s="137"/>
      <c r="K34" s="831"/>
    </row>
    <row r="35" spans="1:11" ht="15" customHeight="1">
      <c r="A35" s="803"/>
      <c r="B35" s="518"/>
      <c r="C35" s="520">
        <f>C34/B34*100</f>
        <v>95.037389530931335</v>
      </c>
      <c r="D35" s="520">
        <f>D34/B34*100</f>
        <v>95.71719918422842</v>
      </c>
      <c r="E35" s="508"/>
      <c r="F35" s="520">
        <f>F34/E34*100</f>
        <v>96.528250510551388</v>
      </c>
      <c r="G35" s="508"/>
      <c r="H35" s="520">
        <f>H34/G34*100</f>
        <v>85.6875</v>
      </c>
      <c r="I35" s="137"/>
      <c r="K35" s="831"/>
    </row>
    <row r="36" spans="1:11" ht="15" customHeight="1">
      <c r="A36" s="803" t="s">
        <v>7</v>
      </c>
      <c r="B36" s="518">
        <v>2012</v>
      </c>
      <c r="C36" s="508">
        <v>1891</v>
      </c>
      <c r="D36" s="508">
        <v>1908</v>
      </c>
      <c r="E36" s="508">
        <v>2185</v>
      </c>
      <c r="F36" s="508">
        <v>2099</v>
      </c>
      <c r="G36" s="508">
        <v>2543</v>
      </c>
      <c r="H36" s="508">
        <v>2178</v>
      </c>
      <c r="I36" s="137"/>
      <c r="K36" s="831"/>
    </row>
    <row r="37" spans="1:11" ht="15" customHeight="1">
      <c r="A37" s="803"/>
      <c r="B37" s="518"/>
      <c r="C37" s="520">
        <f>C36/B36*100</f>
        <v>93.986083499005971</v>
      </c>
      <c r="D37" s="520">
        <f>D36/B36*100</f>
        <v>94.831013916500993</v>
      </c>
      <c r="E37" s="508"/>
      <c r="F37" s="520">
        <f>F36/E36*100</f>
        <v>96.064073226544622</v>
      </c>
      <c r="G37" s="508"/>
      <c r="H37" s="520">
        <f>H36/G36*100</f>
        <v>85.646873771136455</v>
      </c>
      <c r="I37" s="137"/>
      <c r="K37" s="831"/>
    </row>
    <row r="38" spans="1:11" ht="15" customHeight="1">
      <c r="A38" s="803" t="s">
        <v>64</v>
      </c>
      <c r="B38" s="518">
        <v>1247</v>
      </c>
      <c r="C38" s="508">
        <v>1214</v>
      </c>
      <c r="D38" s="508">
        <v>1210</v>
      </c>
      <c r="E38" s="508">
        <v>1321</v>
      </c>
      <c r="F38" s="508">
        <v>1118</v>
      </c>
      <c r="G38" s="508">
        <v>1485</v>
      </c>
      <c r="H38" s="508">
        <v>1301</v>
      </c>
      <c r="I38" s="137"/>
      <c r="K38" s="831"/>
    </row>
    <row r="39" spans="1:11" ht="15" customHeight="1">
      <c r="A39" s="803"/>
      <c r="B39" s="518"/>
      <c r="C39" s="520">
        <f>C38/B38*100</f>
        <v>97.353648757016842</v>
      </c>
      <c r="D39" s="520">
        <f>D38/B38*100</f>
        <v>97.032878909382518</v>
      </c>
      <c r="E39" s="508"/>
      <c r="F39" s="520">
        <f>F38/E38*100</f>
        <v>84.632853898561706</v>
      </c>
      <c r="G39" s="508"/>
      <c r="H39" s="520">
        <f>H38/G38*100</f>
        <v>87.609427609427613</v>
      </c>
      <c r="I39" s="137"/>
      <c r="K39" s="831"/>
    </row>
    <row r="40" spans="1:11" ht="15" customHeight="1" thickBot="1">
      <c r="A40" s="805" t="s">
        <v>73</v>
      </c>
      <c r="B40" s="518">
        <v>1107</v>
      </c>
      <c r="C40" s="508">
        <v>1091</v>
      </c>
      <c r="D40" s="508">
        <v>1104</v>
      </c>
      <c r="E40" s="508">
        <v>1210</v>
      </c>
      <c r="F40" s="508">
        <v>1099</v>
      </c>
      <c r="G40" s="508">
        <v>1372</v>
      </c>
      <c r="H40" s="508">
        <v>1208</v>
      </c>
      <c r="I40" s="137"/>
    </row>
    <row r="41" spans="1:11" ht="15" customHeight="1" thickBot="1">
      <c r="A41" s="805"/>
      <c r="B41" s="524"/>
      <c r="C41" s="523">
        <f>C40/B40*100</f>
        <v>98.554652213188803</v>
      </c>
      <c r="D41" s="523">
        <f>D40/B40*100</f>
        <v>99.728997289972895</v>
      </c>
      <c r="E41" s="524"/>
      <c r="F41" s="523">
        <f>F40/E40*100</f>
        <v>90.826446280991732</v>
      </c>
      <c r="G41" s="524"/>
      <c r="H41" s="523">
        <f>H40/G40*100</f>
        <v>88.046647230320701</v>
      </c>
      <c r="I41" s="137"/>
    </row>
    <row r="42" spans="1:11">
      <c r="A42" s="541" t="s">
        <v>595</v>
      </c>
      <c r="I42" s="137"/>
    </row>
    <row r="43" spans="1:11">
      <c r="A43" s="541" t="s">
        <v>596</v>
      </c>
      <c r="I43" s="137"/>
    </row>
    <row r="44" spans="1:11">
      <c r="A44" s="541" t="s">
        <v>597</v>
      </c>
      <c r="I44" s="137"/>
    </row>
    <row r="45" spans="1:11">
      <c r="A45" s="541" t="s">
        <v>594</v>
      </c>
    </row>
  </sheetData>
  <mergeCells count="38">
    <mergeCell ref="A40:A41"/>
    <mergeCell ref="A38:A39"/>
    <mergeCell ref="K38:K39"/>
    <mergeCell ref="A36:A37"/>
    <mergeCell ref="K36:K37"/>
    <mergeCell ref="A34:A35"/>
    <mergeCell ref="K34:K35"/>
    <mergeCell ref="A32:A33"/>
    <mergeCell ref="K32:K33"/>
    <mergeCell ref="A30:A31"/>
    <mergeCell ref="K30:K31"/>
    <mergeCell ref="A28:A29"/>
    <mergeCell ref="K28:K29"/>
    <mergeCell ref="A26:A27"/>
    <mergeCell ref="K26:K27"/>
    <mergeCell ref="A24:A25"/>
    <mergeCell ref="K24:K25"/>
    <mergeCell ref="A22:A23"/>
    <mergeCell ref="K22:K23"/>
    <mergeCell ref="A20:A21"/>
    <mergeCell ref="K20:K21"/>
    <mergeCell ref="A18:A19"/>
    <mergeCell ref="K18:K19"/>
    <mergeCell ref="A16:A17"/>
    <mergeCell ref="K16:K17"/>
    <mergeCell ref="A14:A15"/>
    <mergeCell ref="K14:K15"/>
    <mergeCell ref="A12:A13"/>
    <mergeCell ref="K12:K13"/>
    <mergeCell ref="A10:A11"/>
    <mergeCell ref="K10:K11"/>
    <mergeCell ref="A8:A9"/>
    <mergeCell ref="K8:K9"/>
    <mergeCell ref="B3:F3"/>
    <mergeCell ref="G3:H4"/>
    <mergeCell ref="B4:D4"/>
    <mergeCell ref="E4:F4"/>
    <mergeCell ref="A3:A7"/>
  </mergeCells>
  <phoneticPr fontId="6"/>
  <pageMargins left="0.59027777777777801" right="0.59027777777777801" top="0.86597222222222203" bottom="0.55138888888888904" header="0.511811023622047" footer="0.511811023622047"/>
  <pageSetup paperSize="9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</sheetPr>
  <dimension ref="A1:AMJ41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2.5" style="137"/>
    <col min="2" max="5" width="13.75" style="137" customWidth="1"/>
    <col min="6" max="6" width="7.625" style="508" customWidth="1"/>
    <col min="7" max="8" width="6.75" style="137" customWidth="1"/>
    <col min="9" max="256" width="12.5" style="137"/>
    <col min="257" max="260" width="13.75" style="137" customWidth="1"/>
    <col min="261" max="261" width="7.625" style="137" customWidth="1"/>
    <col min="262" max="264" width="6.75" style="137" customWidth="1"/>
    <col min="265" max="512" width="12.5" style="137"/>
    <col min="513" max="516" width="13.75" style="137" customWidth="1"/>
    <col min="517" max="517" width="7.625" style="137" customWidth="1"/>
    <col min="518" max="520" width="6.75" style="137" customWidth="1"/>
    <col min="521" max="768" width="12.5" style="137"/>
    <col min="769" max="772" width="13.75" style="137" customWidth="1"/>
    <col min="773" max="773" width="7.625" style="137" customWidth="1"/>
    <col min="774" max="776" width="6.75" style="137" customWidth="1"/>
    <col min="777" max="1024" width="12.5" style="137"/>
    <col min="1025" max="16384" width="12.5" style="1"/>
  </cols>
  <sheetData>
    <row r="1" spans="1:235" s="149" customFormat="1" ht="17.25" customHeight="1">
      <c r="A1" s="2" t="s">
        <v>598</v>
      </c>
      <c r="F1" s="537"/>
    </row>
    <row r="2" spans="1:235" ht="18" customHeight="1" thickBot="1">
      <c r="A2" s="4"/>
      <c r="B2" s="4"/>
      <c r="C2" s="4"/>
      <c r="D2" s="4"/>
      <c r="E2" s="530" t="s">
        <v>496</v>
      </c>
    </row>
    <row r="3" spans="1:235" ht="12.75" customHeight="1" thickBot="1">
      <c r="A3" s="712" t="s">
        <v>54</v>
      </c>
      <c r="B3" s="434"/>
      <c r="C3" s="33" t="s">
        <v>320</v>
      </c>
      <c r="D3" s="419" t="s">
        <v>321</v>
      </c>
      <c r="E3" s="434" t="s">
        <v>322</v>
      </c>
    </row>
    <row r="4" spans="1:235" ht="12.75" customHeight="1" thickBot="1">
      <c r="A4" s="712"/>
      <c r="B4" s="184" t="s">
        <v>13</v>
      </c>
      <c r="C4" s="187" t="s">
        <v>259</v>
      </c>
      <c r="D4" s="19" t="s">
        <v>259</v>
      </c>
      <c r="E4" s="184" t="s">
        <v>259</v>
      </c>
    </row>
    <row r="5" spans="1:235" ht="12.75" customHeight="1">
      <c r="A5" s="712"/>
      <c r="B5" s="39"/>
      <c r="C5" s="17" t="s">
        <v>323</v>
      </c>
      <c r="D5" s="18" t="s">
        <v>323</v>
      </c>
      <c r="E5" s="39" t="s">
        <v>323</v>
      </c>
    </row>
    <row r="6" spans="1:235" ht="15" customHeight="1">
      <c r="A6" s="762" t="s">
        <v>59</v>
      </c>
      <c r="B6" s="513">
        <f>SUM(B8:B39)</f>
        <v>9305</v>
      </c>
      <c r="C6" s="512">
        <f>C8+C10+C12+C14+C16+C18+C20+C22+C24+C26+C28+C30+C32+C34+C36+C38</f>
        <v>4937</v>
      </c>
      <c r="D6" s="512">
        <f>D8+D10+D12+D14+D16+D18+D20+D22+D24+D26+D28+D30+D32+D34+D36+D38</f>
        <v>4941</v>
      </c>
      <c r="E6" s="512">
        <f>E8+E10+E12+E14+E16+E18+E20+E22+E24+E26+E28+E30+E32+E34+E36+E38</f>
        <v>1913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</row>
    <row r="7" spans="1:235" ht="15" customHeight="1">
      <c r="A7" s="762"/>
      <c r="B7" s="514"/>
      <c r="C7" s="515">
        <f>C6/B6*100</f>
        <v>53.057495969908651</v>
      </c>
      <c r="D7" s="515">
        <f>D6/B6*100</f>
        <v>53.100483610961845</v>
      </c>
      <c r="E7" s="515">
        <f>E6/B6*100</f>
        <v>20.558839333691566</v>
      </c>
      <c r="G7" s="517"/>
      <c r="H7" s="517"/>
      <c r="I7" s="517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7"/>
      <c r="X7" s="517"/>
      <c r="Y7" s="517"/>
      <c r="Z7" s="517"/>
      <c r="AA7" s="517"/>
      <c r="AB7" s="517"/>
      <c r="AC7" s="517"/>
      <c r="AD7" s="517"/>
      <c r="AE7" s="517"/>
      <c r="AF7" s="517"/>
      <c r="AG7" s="517"/>
      <c r="AH7" s="517"/>
      <c r="AI7" s="517"/>
      <c r="AJ7" s="517"/>
      <c r="AK7" s="517"/>
      <c r="AL7" s="517"/>
      <c r="AM7" s="517"/>
      <c r="AN7" s="517"/>
      <c r="AO7" s="517"/>
      <c r="AP7" s="517"/>
      <c r="AQ7" s="517"/>
      <c r="AR7" s="517"/>
      <c r="AS7" s="517"/>
      <c r="AT7" s="517"/>
      <c r="AU7" s="517"/>
      <c r="AV7" s="517"/>
      <c r="AW7" s="517"/>
      <c r="AX7" s="517"/>
      <c r="AY7" s="517"/>
      <c r="AZ7" s="517"/>
      <c r="BA7" s="517"/>
      <c r="BB7" s="517"/>
      <c r="BC7" s="517"/>
      <c r="BD7" s="517"/>
      <c r="BE7" s="517"/>
      <c r="BF7" s="517"/>
      <c r="BG7" s="517"/>
      <c r="BH7" s="517"/>
      <c r="BI7" s="517"/>
      <c r="BJ7" s="517"/>
      <c r="BK7" s="517"/>
      <c r="BL7" s="517"/>
      <c r="BM7" s="517"/>
      <c r="BN7" s="517"/>
      <c r="BO7" s="517"/>
      <c r="BP7" s="517"/>
      <c r="BQ7" s="517"/>
      <c r="BR7" s="517"/>
      <c r="BS7" s="517"/>
      <c r="BT7" s="517"/>
      <c r="BU7" s="517"/>
      <c r="BV7" s="517"/>
      <c r="BW7" s="517"/>
      <c r="BX7" s="517"/>
      <c r="BY7" s="517"/>
      <c r="BZ7" s="517"/>
      <c r="CA7" s="517"/>
      <c r="CB7" s="517"/>
      <c r="CC7" s="517"/>
      <c r="CD7" s="517"/>
      <c r="CE7" s="517"/>
      <c r="CF7" s="517"/>
      <c r="CG7" s="517"/>
      <c r="CH7" s="517"/>
      <c r="CI7" s="517"/>
      <c r="CJ7" s="517"/>
      <c r="CK7" s="517"/>
      <c r="CL7" s="517"/>
      <c r="CM7" s="517"/>
      <c r="CN7" s="517"/>
      <c r="CO7" s="517"/>
      <c r="CP7" s="517"/>
      <c r="CQ7" s="517"/>
      <c r="CR7" s="517"/>
      <c r="CS7" s="517"/>
      <c r="CT7" s="517"/>
      <c r="CU7" s="517"/>
      <c r="CV7" s="517"/>
      <c r="CW7" s="517"/>
      <c r="CX7" s="517"/>
      <c r="CY7" s="517"/>
      <c r="CZ7" s="517"/>
      <c r="DA7" s="517"/>
      <c r="DB7" s="517"/>
      <c r="DC7" s="517"/>
      <c r="DD7" s="517"/>
      <c r="DE7" s="517"/>
      <c r="DF7" s="517"/>
      <c r="DG7" s="517"/>
      <c r="DH7" s="517"/>
      <c r="DI7" s="517"/>
      <c r="DJ7" s="517"/>
      <c r="DK7" s="517"/>
      <c r="DL7" s="517"/>
      <c r="DM7" s="517"/>
      <c r="DN7" s="517"/>
      <c r="DO7" s="517"/>
      <c r="DP7" s="517"/>
      <c r="DQ7" s="517"/>
      <c r="DR7" s="517"/>
      <c r="DS7" s="517"/>
      <c r="DT7" s="517"/>
      <c r="DU7" s="517"/>
      <c r="DV7" s="517"/>
      <c r="DW7" s="517"/>
      <c r="DX7" s="517"/>
      <c r="DY7" s="517"/>
      <c r="DZ7" s="517"/>
      <c r="EA7" s="517"/>
      <c r="EB7" s="517"/>
      <c r="EC7" s="517"/>
      <c r="ED7" s="517"/>
      <c r="EE7" s="517"/>
      <c r="EF7" s="517"/>
      <c r="EG7" s="517"/>
      <c r="EH7" s="517"/>
      <c r="EI7" s="517"/>
      <c r="EJ7" s="517"/>
      <c r="EK7" s="517"/>
      <c r="EL7" s="517"/>
      <c r="EM7" s="517"/>
      <c r="EN7" s="517"/>
      <c r="EO7" s="517"/>
      <c r="EP7" s="517"/>
      <c r="EQ7" s="517"/>
      <c r="ER7" s="517"/>
      <c r="ES7" s="517"/>
      <c r="ET7" s="517"/>
      <c r="EU7" s="517"/>
      <c r="EV7" s="517"/>
      <c r="EW7" s="517"/>
      <c r="EX7" s="517"/>
      <c r="EY7" s="517"/>
      <c r="EZ7" s="517"/>
      <c r="FA7" s="517"/>
      <c r="FB7" s="517"/>
      <c r="FC7" s="517"/>
      <c r="FD7" s="517"/>
      <c r="FE7" s="517"/>
      <c r="FF7" s="517"/>
      <c r="FG7" s="517"/>
      <c r="FH7" s="517"/>
      <c r="FI7" s="517"/>
      <c r="FJ7" s="517"/>
      <c r="FK7" s="517"/>
      <c r="FL7" s="517"/>
      <c r="FM7" s="517"/>
      <c r="FN7" s="517"/>
      <c r="FO7" s="517"/>
      <c r="FP7" s="517"/>
      <c r="FQ7" s="517"/>
      <c r="FR7" s="517"/>
      <c r="FS7" s="517"/>
      <c r="FT7" s="517"/>
      <c r="FU7" s="517"/>
      <c r="FV7" s="517"/>
      <c r="FW7" s="517"/>
      <c r="FX7" s="517"/>
      <c r="FY7" s="517"/>
      <c r="FZ7" s="517"/>
      <c r="GA7" s="517"/>
      <c r="GB7" s="517"/>
      <c r="GC7" s="517"/>
      <c r="GD7" s="517"/>
      <c r="GE7" s="517"/>
      <c r="GF7" s="517"/>
      <c r="GG7" s="517"/>
      <c r="GH7" s="517"/>
      <c r="GI7" s="517"/>
      <c r="GJ7" s="517"/>
      <c r="GK7" s="517"/>
      <c r="GL7" s="517"/>
      <c r="GM7" s="517"/>
      <c r="GN7" s="517"/>
      <c r="GO7" s="517"/>
      <c r="GP7" s="517"/>
      <c r="GQ7" s="517"/>
      <c r="GR7" s="517"/>
      <c r="GS7" s="517"/>
      <c r="GT7" s="517"/>
      <c r="GU7" s="517"/>
      <c r="GV7" s="517"/>
      <c r="GW7" s="517"/>
      <c r="GX7" s="517"/>
      <c r="GY7" s="517"/>
      <c r="GZ7" s="517"/>
      <c r="HA7" s="517"/>
      <c r="HB7" s="517"/>
      <c r="HC7" s="517"/>
      <c r="HD7" s="517"/>
      <c r="HE7" s="517"/>
      <c r="HF7" s="517"/>
      <c r="HG7" s="517"/>
      <c r="HH7" s="517"/>
      <c r="HI7" s="517"/>
      <c r="HJ7" s="517"/>
      <c r="HK7" s="517"/>
      <c r="HL7" s="517"/>
      <c r="HM7" s="517"/>
      <c r="HN7" s="517"/>
      <c r="HO7" s="517"/>
      <c r="HP7" s="517"/>
      <c r="HQ7" s="517"/>
      <c r="HR7" s="517"/>
      <c r="HS7" s="517"/>
      <c r="HT7" s="517"/>
      <c r="HU7" s="517"/>
      <c r="HV7" s="517"/>
      <c r="HW7" s="517"/>
      <c r="HX7" s="517"/>
      <c r="HY7" s="517"/>
      <c r="HZ7" s="517"/>
      <c r="IA7" s="517"/>
    </row>
    <row r="8" spans="1:235" ht="15" customHeight="1">
      <c r="A8" s="803" t="s">
        <v>61</v>
      </c>
      <c r="B8" s="518">
        <v>638</v>
      </c>
      <c r="C8" s="508">
        <v>419</v>
      </c>
      <c r="D8" s="508">
        <v>419</v>
      </c>
      <c r="E8" s="508">
        <v>123</v>
      </c>
    </row>
    <row r="9" spans="1:235" ht="15" customHeight="1">
      <c r="A9" s="803"/>
      <c r="B9" s="518"/>
      <c r="C9" s="520">
        <f>C8/B8*100</f>
        <v>65.67398119122258</v>
      </c>
      <c r="D9" s="520">
        <f>D8/B8*100</f>
        <v>65.67398119122258</v>
      </c>
      <c r="E9" s="520">
        <f>E8/B8*100</f>
        <v>19.278996865203762</v>
      </c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68"/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68"/>
      <c r="CS9" s="168"/>
      <c r="CT9" s="168"/>
      <c r="CU9" s="168"/>
      <c r="CV9" s="168"/>
      <c r="CW9" s="168"/>
      <c r="CX9" s="168"/>
      <c r="CY9" s="168"/>
      <c r="CZ9" s="168"/>
      <c r="DA9" s="168"/>
      <c r="DB9" s="168"/>
      <c r="DC9" s="168"/>
      <c r="DD9" s="168"/>
      <c r="DE9" s="168"/>
      <c r="DF9" s="168"/>
      <c r="DG9" s="168"/>
      <c r="DH9" s="168"/>
      <c r="DI9" s="168"/>
      <c r="DJ9" s="168"/>
      <c r="DK9" s="168"/>
      <c r="DL9" s="168"/>
      <c r="DM9" s="168"/>
      <c r="DN9" s="168"/>
      <c r="DO9" s="168"/>
      <c r="DP9" s="168"/>
      <c r="DQ9" s="168"/>
      <c r="DR9" s="168"/>
      <c r="DS9" s="168"/>
      <c r="DT9" s="168"/>
      <c r="DU9" s="168"/>
      <c r="DV9" s="168"/>
      <c r="DW9" s="168"/>
      <c r="DX9" s="168"/>
      <c r="DY9" s="168"/>
      <c r="DZ9" s="168"/>
      <c r="EA9" s="168"/>
      <c r="EB9" s="168"/>
      <c r="EC9" s="168"/>
      <c r="ED9" s="168"/>
      <c r="EE9" s="168"/>
      <c r="EF9" s="168"/>
      <c r="EG9" s="168"/>
      <c r="EH9" s="168"/>
      <c r="EI9" s="168"/>
      <c r="EJ9" s="168"/>
      <c r="EK9" s="168"/>
      <c r="EL9" s="168"/>
      <c r="EM9" s="168"/>
      <c r="EN9" s="168"/>
      <c r="EO9" s="168"/>
      <c r="EP9" s="168"/>
      <c r="EQ9" s="168"/>
      <c r="ER9" s="168"/>
      <c r="ES9" s="168"/>
      <c r="ET9" s="168"/>
      <c r="EU9" s="168"/>
      <c r="EV9" s="168"/>
      <c r="EW9" s="168"/>
      <c r="EX9" s="168"/>
      <c r="EY9" s="168"/>
      <c r="EZ9" s="168"/>
      <c r="FA9" s="168"/>
      <c r="FB9" s="168"/>
      <c r="FC9" s="168"/>
      <c r="FD9" s="168"/>
      <c r="FE9" s="168"/>
      <c r="FF9" s="168"/>
      <c r="FG9" s="168"/>
      <c r="FH9" s="168"/>
      <c r="FI9" s="168"/>
      <c r="FJ9" s="168"/>
      <c r="FK9" s="168"/>
      <c r="FL9" s="168"/>
      <c r="FM9" s="168"/>
      <c r="FN9" s="168"/>
      <c r="FO9" s="168"/>
      <c r="FP9" s="168"/>
      <c r="FQ9" s="168"/>
      <c r="FR9" s="168"/>
      <c r="FS9" s="168"/>
      <c r="FT9" s="168"/>
      <c r="FU9" s="168"/>
      <c r="FV9" s="168"/>
      <c r="FW9" s="168"/>
      <c r="FX9" s="168"/>
      <c r="FY9" s="168"/>
      <c r="FZ9" s="168"/>
      <c r="GA9" s="168"/>
      <c r="GB9" s="168"/>
      <c r="GC9" s="168"/>
      <c r="GD9" s="168"/>
      <c r="GE9" s="168"/>
      <c r="GF9" s="168"/>
      <c r="GG9" s="168"/>
      <c r="GH9" s="168"/>
      <c r="GI9" s="168"/>
      <c r="GJ9" s="168"/>
      <c r="GK9" s="168"/>
      <c r="GL9" s="168"/>
      <c r="GM9" s="168"/>
      <c r="GN9" s="168"/>
      <c r="GO9" s="168"/>
      <c r="GP9" s="168"/>
      <c r="GQ9" s="168"/>
      <c r="GR9" s="168"/>
      <c r="GS9" s="168"/>
      <c r="GT9" s="168"/>
      <c r="GU9" s="168"/>
      <c r="GV9" s="168"/>
      <c r="GW9" s="168"/>
      <c r="GX9" s="168"/>
      <c r="GY9" s="168"/>
      <c r="GZ9" s="168"/>
      <c r="HA9" s="168"/>
      <c r="HB9" s="168"/>
      <c r="HC9" s="168"/>
      <c r="HD9" s="168"/>
      <c r="HE9" s="168"/>
      <c r="HF9" s="168"/>
      <c r="HG9" s="168"/>
      <c r="HH9" s="168"/>
      <c r="HI9" s="168"/>
      <c r="HJ9" s="168"/>
      <c r="HK9" s="168"/>
      <c r="HL9" s="168"/>
      <c r="HM9" s="168"/>
      <c r="HN9" s="168"/>
      <c r="HO9" s="168"/>
      <c r="HP9" s="168"/>
      <c r="HQ9" s="168"/>
      <c r="HR9" s="168"/>
      <c r="HS9" s="168"/>
      <c r="HT9" s="168"/>
      <c r="HU9" s="168"/>
      <c r="HV9" s="168"/>
      <c r="HW9" s="168"/>
      <c r="HX9" s="168"/>
      <c r="HY9" s="168"/>
      <c r="HZ9" s="168"/>
      <c r="IA9" s="168"/>
    </row>
    <row r="10" spans="1:235" ht="15" customHeight="1">
      <c r="A10" s="803" t="s">
        <v>1</v>
      </c>
      <c r="B10" s="518">
        <v>325</v>
      </c>
      <c r="C10" s="542">
        <v>197</v>
      </c>
      <c r="D10" s="542">
        <v>198</v>
      </c>
      <c r="E10" s="542">
        <v>60</v>
      </c>
    </row>
    <row r="11" spans="1:235" ht="15" customHeight="1">
      <c r="A11" s="803"/>
      <c r="B11" s="518"/>
      <c r="C11" s="520">
        <f>C10/B10*100</f>
        <v>60.615384615384613</v>
      </c>
      <c r="D11" s="520">
        <f>D10/B10*100</f>
        <v>60.923076923076927</v>
      </c>
      <c r="E11" s="520">
        <f>E10/B10*100</f>
        <v>18.461538461538463</v>
      </c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8"/>
      <c r="BS11" s="168"/>
      <c r="BT11" s="168"/>
      <c r="BU11" s="168"/>
      <c r="BV11" s="168"/>
      <c r="BW11" s="168"/>
      <c r="BX11" s="168"/>
      <c r="BY11" s="168"/>
      <c r="BZ11" s="168"/>
      <c r="CA11" s="168"/>
      <c r="CB11" s="168"/>
      <c r="CC11" s="168"/>
      <c r="CD11" s="168"/>
      <c r="CE11" s="168"/>
      <c r="CF11" s="168"/>
      <c r="CG11" s="168"/>
      <c r="CH11" s="168"/>
      <c r="CI11" s="168"/>
      <c r="CJ11" s="168"/>
      <c r="CK11" s="168"/>
      <c r="CL11" s="168"/>
      <c r="CM11" s="168"/>
      <c r="CN11" s="168"/>
      <c r="CO11" s="168"/>
      <c r="CP11" s="168"/>
      <c r="CQ11" s="168"/>
      <c r="CR11" s="168"/>
      <c r="CS11" s="168"/>
      <c r="CT11" s="168"/>
      <c r="CU11" s="168"/>
      <c r="CV11" s="168"/>
      <c r="CW11" s="168"/>
      <c r="CX11" s="168"/>
      <c r="CY11" s="168"/>
      <c r="CZ11" s="168"/>
      <c r="DA11" s="168"/>
      <c r="DB11" s="168"/>
      <c r="DC11" s="168"/>
      <c r="DD11" s="168"/>
      <c r="DE11" s="168"/>
      <c r="DF11" s="168"/>
      <c r="DG11" s="168"/>
      <c r="DH11" s="168"/>
      <c r="DI11" s="168"/>
      <c r="DJ11" s="168"/>
      <c r="DK11" s="168"/>
      <c r="DL11" s="168"/>
      <c r="DM11" s="168"/>
      <c r="DN11" s="168"/>
      <c r="DO11" s="168"/>
      <c r="DP11" s="168"/>
      <c r="DQ11" s="168"/>
      <c r="DR11" s="168"/>
      <c r="DS11" s="168"/>
      <c r="DT11" s="168"/>
      <c r="DU11" s="168"/>
      <c r="DV11" s="168"/>
      <c r="DW11" s="168"/>
      <c r="DX11" s="168"/>
      <c r="DY11" s="168"/>
      <c r="DZ11" s="168"/>
      <c r="EA11" s="168"/>
      <c r="EB11" s="168"/>
      <c r="EC11" s="168"/>
      <c r="ED11" s="168"/>
      <c r="EE11" s="168"/>
      <c r="EF11" s="168"/>
      <c r="EG11" s="168"/>
      <c r="EH11" s="168"/>
      <c r="EI11" s="168"/>
      <c r="EJ11" s="168"/>
      <c r="EK11" s="168"/>
      <c r="EL11" s="168"/>
      <c r="EM11" s="168"/>
      <c r="EN11" s="168"/>
      <c r="EO11" s="168"/>
      <c r="EP11" s="168"/>
      <c r="EQ11" s="168"/>
      <c r="ER11" s="168"/>
      <c r="ES11" s="168"/>
      <c r="ET11" s="168"/>
      <c r="EU11" s="168"/>
      <c r="EV11" s="168"/>
      <c r="EW11" s="168"/>
      <c r="EX11" s="168"/>
      <c r="EY11" s="168"/>
      <c r="EZ11" s="168"/>
      <c r="FA11" s="168"/>
      <c r="FB11" s="168"/>
      <c r="FC11" s="168"/>
      <c r="FD11" s="168"/>
      <c r="FE11" s="168"/>
      <c r="FF11" s="168"/>
      <c r="FG11" s="168"/>
      <c r="FH11" s="168"/>
      <c r="FI11" s="168"/>
      <c r="FJ11" s="168"/>
      <c r="FK11" s="168"/>
      <c r="FL11" s="168"/>
      <c r="FM11" s="168"/>
      <c r="FN11" s="168"/>
      <c r="FO11" s="168"/>
      <c r="FP11" s="168"/>
      <c r="FQ11" s="168"/>
      <c r="FR11" s="168"/>
      <c r="FS11" s="168"/>
      <c r="FT11" s="168"/>
      <c r="FU11" s="168"/>
      <c r="FV11" s="168"/>
      <c r="FW11" s="168"/>
      <c r="FX11" s="168"/>
      <c r="FY11" s="168"/>
      <c r="FZ11" s="168"/>
      <c r="GA11" s="168"/>
      <c r="GB11" s="168"/>
      <c r="GC11" s="168"/>
      <c r="GD11" s="168"/>
      <c r="GE11" s="168"/>
      <c r="GF11" s="168"/>
      <c r="GG11" s="168"/>
      <c r="GH11" s="168"/>
      <c r="GI11" s="168"/>
      <c r="GJ11" s="168"/>
      <c r="GK11" s="168"/>
      <c r="GL11" s="168"/>
      <c r="GM11" s="168"/>
      <c r="GN11" s="168"/>
      <c r="GO11" s="168"/>
      <c r="GP11" s="168"/>
      <c r="GQ11" s="168"/>
      <c r="GR11" s="168"/>
      <c r="GS11" s="168"/>
      <c r="GT11" s="168"/>
      <c r="GU11" s="168"/>
      <c r="GV11" s="168"/>
      <c r="GW11" s="168"/>
      <c r="GX11" s="168"/>
      <c r="GY11" s="168"/>
      <c r="GZ11" s="168"/>
      <c r="HA11" s="168"/>
      <c r="HB11" s="168"/>
      <c r="HC11" s="168"/>
      <c r="HD11" s="168"/>
      <c r="HE11" s="168"/>
      <c r="HF11" s="168"/>
      <c r="HG11" s="168"/>
      <c r="HH11" s="168"/>
      <c r="HI11" s="168"/>
      <c r="HJ11" s="168"/>
      <c r="HK11" s="168"/>
      <c r="HL11" s="168"/>
      <c r="HM11" s="168"/>
      <c r="HN11" s="168"/>
      <c r="HO11" s="168"/>
      <c r="HP11" s="168"/>
      <c r="HQ11" s="168"/>
      <c r="HR11" s="168"/>
      <c r="HS11" s="168"/>
      <c r="HT11" s="168"/>
      <c r="HU11" s="168"/>
      <c r="HV11" s="168"/>
      <c r="HW11" s="168"/>
      <c r="HX11" s="168"/>
      <c r="HY11" s="168"/>
      <c r="HZ11" s="168"/>
      <c r="IA11" s="168"/>
    </row>
    <row r="12" spans="1:235" ht="15" customHeight="1">
      <c r="A12" s="803" t="s">
        <v>2</v>
      </c>
      <c r="B12" s="518">
        <v>548</v>
      </c>
      <c r="C12" s="542">
        <v>255</v>
      </c>
      <c r="D12" s="542">
        <v>277</v>
      </c>
      <c r="E12" s="542">
        <v>121</v>
      </c>
    </row>
    <row r="13" spans="1:235" ht="15" customHeight="1">
      <c r="A13" s="803"/>
      <c r="B13" s="518"/>
      <c r="C13" s="520">
        <f>C12/B12*100</f>
        <v>46.532846715328468</v>
      </c>
      <c r="D13" s="520">
        <f>D12/B12*100</f>
        <v>50.547445255474457</v>
      </c>
      <c r="E13" s="520">
        <f>E12/B12*100</f>
        <v>22.080291970802921</v>
      </c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  <c r="EA13" s="168"/>
      <c r="EB13" s="168"/>
      <c r="EC13" s="168"/>
      <c r="ED13" s="168"/>
      <c r="EE13" s="168"/>
      <c r="EF13" s="168"/>
      <c r="EG13" s="168"/>
      <c r="EH13" s="168"/>
      <c r="EI13" s="168"/>
      <c r="EJ13" s="168"/>
      <c r="EK13" s="168"/>
      <c r="EL13" s="168"/>
      <c r="EM13" s="168"/>
      <c r="EN13" s="168"/>
      <c r="EO13" s="168"/>
      <c r="EP13" s="168"/>
      <c r="EQ13" s="168"/>
      <c r="ER13" s="168"/>
      <c r="ES13" s="168"/>
      <c r="ET13" s="168"/>
      <c r="EU13" s="168"/>
      <c r="EV13" s="168"/>
      <c r="EW13" s="168"/>
      <c r="EX13" s="168"/>
      <c r="EY13" s="168"/>
      <c r="EZ13" s="168"/>
      <c r="FA13" s="168"/>
      <c r="FB13" s="168"/>
      <c r="FC13" s="168"/>
      <c r="FD13" s="168"/>
      <c r="FE13" s="168"/>
      <c r="FF13" s="168"/>
      <c r="FG13" s="168"/>
      <c r="FH13" s="168"/>
      <c r="FI13" s="168"/>
      <c r="FJ13" s="168"/>
      <c r="FK13" s="168"/>
      <c r="FL13" s="168"/>
      <c r="FM13" s="168"/>
      <c r="FN13" s="168"/>
      <c r="FO13" s="168"/>
      <c r="FP13" s="168"/>
      <c r="FQ13" s="168"/>
      <c r="FR13" s="168"/>
      <c r="FS13" s="168"/>
      <c r="FT13" s="168"/>
      <c r="FU13" s="168"/>
      <c r="FV13" s="168"/>
      <c r="FW13" s="168"/>
      <c r="FX13" s="168"/>
      <c r="FY13" s="168"/>
      <c r="FZ13" s="168"/>
      <c r="GA13" s="168"/>
      <c r="GB13" s="168"/>
      <c r="GC13" s="168"/>
      <c r="GD13" s="168"/>
      <c r="GE13" s="168"/>
      <c r="GF13" s="168"/>
      <c r="GG13" s="168"/>
      <c r="GH13" s="168"/>
      <c r="GI13" s="168"/>
      <c r="GJ13" s="168"/>
      <c r="GK13" s="168"/>
      <c r="GL13" s="168"/>
      <c r="GM13" s="168"/>
      <c r="GN13" s="168"/>
      <c r="GO13" s="168"/>
      <c r="GP13" s="168"/>
      <c r="GQ13" s="168"/>
      <c r="GR13" s="168"/>
      <c r="GS13" s="168"/>
      <c r="GT13" s="168"/>
      <c r="GU13" s="168"/>
      <c r="GV13" s="168"/>
      <c r="GW13" s="168"/>
      <c r="GX13" s="168"/>
      <c r="GY13" s="168"/>
      <c r="GZ13" s="168"/>
      <c r="HA13" s="168"/>
      <c r="HB13" s="168"/>
      <c r="HC13" s="168"/>
      <c r="HD13" s="168"/>
      <c r="HE13" s="168"/>
      <c r="HF13" s="168"/>
      <c r="HG13" s="168"/>
      <c r="HH13" s="168"/>
      <c r="HI13" s="168"/>
      <c r="HJ13" s="168"/>
      <c r="HK13" s="168"/>
      <c r="HL13" s="168"/>
      <c r="HM13" s="168"/>
      <c r="HN13" s="168"/>
      <c r="HO13" s="168"/>
      <c r="HP13" s="168"/>
      <c r="HQ13" s="168"/>
      <c r="HR13" s="168"/>
      <c r="HS13" s="168"/>
      <c r="HT13" s="168"/>
      <c r="HU13" s="168"/>
      <c r="HV13" s="168"/>
      <c r="HW13" s="168"/>
      <c r="HX13" s="168"/>
      <c r="HY13" s="168"/>
      <c r="HZ13" s="168"/>
      <c r="IA13" s="168"/>
    </row>
    <row r="14" spans="1:235" ht="15" customHeight="1">
      <c r="A14" s="803" t="s">
        <v>3</v>
      </c>
      <c r="B14" s="518">
        <v>569</v>
      </c>
      <c r="C14" s="542">
        <v>322</v>
      </c>
      <c r="D14" s="542">
        <v>318</v>
      </c>
      <c r="E14" s="542">
        <v>171</v>
      </c>
    </row>
    <row r="15" spans="1:235" ht="15" customHeight="1">
      <c r="A15" s="803"/>
      <c r="B15" s="518"/>
      <c r="C15" s="520">
        <f>C14/B14*100</f>
        <v>56.590509666080848</v>
      </c>
      <c r="D15" s="520">
        <f>D14/B14*100</f>
        <v>55.887521968365547</v>
      </c>
      <c r="E15" s="520">
        <f>E14/B14*100</f>
        <v>30.052724077328648</v>
      </c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8"/>
      <c r="EH15" s="168"/>
      <c r="EI15" s="168"/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8"/>
      <c r="EU15" s="168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  <c r="FF15" s="168"/>
      <c r="FG15" s="168"/>
      <c r="FH15" s="168"/>
      <c r="FI15" s="168"/>
      <c r="FJ15" s="168"/>
      <c r="FK15" s="168"/>
      <c r="FL15" s="168"/>
      <c r="FM15" s="168"/>
      <c r="FN15" s="168"/>
      <c r="FO15" s="168"/>
      <c r="FP15" s="168"/>
      <c r="FQ15" s="168"/>
      <c r="FR15" s="168"/>
      <c r="FS15" s="168"/>
      <c r="FT15" s="168"/>
      <c r="FU15" s="168"/>
      <c r="FV15" s="168"/>
      <c r="FW15" s="168"/>
      <c r="FX15" s="168"/>
      <c r="FY15" s="168"/>
      <c r="FZ15" s="168"/>
      <c r="GA15" s="168"/>
      <c r="GB15" s="168"/>
      <c r="GC15" s="168"/>
      <c r="GD15" s="168"/>
      <c r="GE15" s="168"/>
      <c r="GF15" s="168"/>
      <c r="GG15" s="168"/>
      <c r="GH15" s="168"/>
      <c r="GI15" s="168"/>
      <c r="GJ15" s="168"/>
      <c r="GK15" s="168"/>
      <c r="GL15" s="168"/>
      <c r="GM15" s="168"/>
      <c r="GN15" s="168"/>
      <c r="GO15" s="168"/>
      <c r="GP15" s="168"/>
      <c r="GQ15" s="168"/>
      <c r="GR15" s="168"/>
      <c r="GS15" s="168"/>
      <c r="GT15" s="168"/>
      <c r="GU15" s="168"/>
      <c r="GV15" s="168"/>
      <c r="GW15" s="168"/>
      <c r="GX15" s="168"/>
      <c r="GY15" s="168"/>
      <c r="GZ15" s="168"/>
      <c r="HA15" s="168"/>
      <c r="HB15" s="168"/>
      <c r="HC15" s="168"/>
      <c r="HD15" s="168"/>
      <c r="HE15" s="168"/>
      <c r="HF15" s="168"/>
      <c r="HG15" s="168"/>
      <c r="HH15" s="168"/>
      <c r="HI15" s="168"/>
      <c r="HJ15" s="168"/>
      <c r="HK15" s="168"/>
      <c r="HL15" s="168"/>
      <c r="HM15" s="168"/>
      <c r="HN15" s="168"/>
      <c r="HO15" s="168"/>
      <c r="HP15" s="168"/>
      <c r="HQ15" s="168"/>
      <c r="HR15" s="168"/>
      <c r="HS15" s="168"/>
      <c r="HT15" s="168"/>
      <c r="HU15" s="168"/>
      <c r="HV15" s="168"/>
      <c r="HW15" s="168"/>
      <c r="HX15" s="168"/>
      <c r="HY15" s="168"/>
      <c r="HZ15" s="168"/>
      <c r="IA15" s="168"/>
    </row>
    <row r="16" spans="1:235" ht="15" customHeight="1">
      <c r="A16" s="803" t="s">
        <v>67</v>
      </c>
      <c r="B16" s="518">
        <v>412</v>
      </c>
      <c r="C16" s="542">
        <v>195</v>
      </c>
      <c r="D16" s="542">
        <v>204</v>
      </c>
      <c r="E16" s="542">
        <v>109</v>
      </c>
    </row>
    <row r="17" spans="1:235" ht="15" customHeight="1">
      <c r="A17" s="803"/>
      <c r="B17" s="518"/>
      <c r="C17" s="520">
        <f>C16/B16*100</f>
        <v>47.33009708737864</v>
      </c>
      <c r="D17" s="520">
        <f>D16/B16*100</f>
        <v>49.514563106796118</v>
      </c>
      <c r="E17" s="520">
        <f>E16/B16*100</f>
        <v>26.456310679611651</v>
      </c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8"/>
      <c r="DF17" s="168"/>
      <c r="DG17" s="168"/>
      <c r="DH17" s="168"/>
      <c r="DI17" s="168"/>
      <c r="DJ17" s="168"/>
      <c r="DK17" s="168"/>
      <c r="DL17" s="168"/>
      <c r="DM17" s="168"/>
      <c r="DN17" s="168"/>
      <c r="DO17" s="168"/>
      <c r="DP17" s="168"/>
      <c r="DQ17" s="168"/>
      <c r="DR17" s="168"/>
      <c r="DS17" s="168"/>
      <c r="DT17" s="168"/>
      <c r="DU17" s="168"/>
      <c r="DV17" s="168"/>
      <c r="DW17" s="168"/>
      <c r="DX17" s="168"/>
      <c r="DY17" s="168"/>
      <c r="DZ17" s="168"/>
      <c r="EA17" s="168"/>
      <c r="EB17" s="168"/>
      <c r="EC17" s="168"/>
      <c r="ED17" s="168"/>
      <c r="EE17" s="168"/>
      <c r="EF17" s="168"/>
      <c r="EG17" s="168"/>
      <c r="EH17" s="168"/>
      <c r="EI17" s="168"/>
      <c r="EJ17" s="168"/>
      <c r="EK17" s="168"/>
      <c r="EL17" s="168"/>
      <c r="EM17" s="168"/>
      <c r="EN17" s="168"/>
      <c r="EO17" s="168"/>
      <c r="EP17" s="168"/>
      <c r="EQ17" s="168"/>
      <c r="ER17" s="168"/>
      <c r="ES17" s="168"/>
      <c r="ET17" s="168"/>
      <c r="EU17" s="168"/>
      <c r="EV17" s="168"/>
      <c r="EW17" s="168"/>
      <c r="EX17" s="168"/>
      <c r="EY17" s="168"/>
      <c r="EZ17" s="168"/>
      <c r="FA17" s="168"/>
      <c r="FB17" s="168"/>
      <c r="FC17" s="168"/>
      <c r="FD17" s="168"/>
      <c r="FE17" s="168"/>
      <c r="FF17" s="168"/>
      <c r="FG17" s="168"/>
      <c r="FH17" s="168"/>
      <c r="FI17" s="168"/>
      <c r="FJ17" s="168"/>
      <c r="FK17" s="168"/>
      <c r="FL17" s="168"/>
      <c r="FM17" s="168"/>
      <c r="FN17" s="168"/>
      <c r="FO17" s="168"/>
      <c r="FP17" s="168"/>
      <c r="FQ17" s="168"/>
      <c r="FR17" s="168"/>
      <c r="FS17" s="168"/>
      <c r="FT17" s="168"/>
      <c r="FU17" s="168"/>
      <c r="FV17" s="168"/>
      <c r="FW17" s="168"/>
      <c r="FX17" s="168"/>
      <c r="FY17" s="168"/>
      <c r="FZ17" s="168"/>
      <c r="GA17" s="168"/>
      <c r="GB17" s="168"/>
      <c r="GC17" s="168"/>
      <c r="GD17" s="168"/>
      <c r="GE17" s="168"/>
      <c r="GF17" s="168"/>
      <c r="GG17" s="168"/>
      <c r="GH17" s="168"/>
      <c r="GI17" s="168"/>
      <c r="GJ17" s="168"/>
      <c r="GK17" s="168"/>
      <c r="GL17" s="168"/>
      <c r="GM17" s="168"/>
      <c r="GN17" s="168"/>
      <c r="GO17" s="168"/>
      <c r="GP17" s="168"/>
      <c r="GQ17" s="168"/>
      <c r="GR17" s="168"/>
      <c r="GS17" s="168"/>
      <c r="GT17" s="168"/>
      <c r="GU17" s="168"/>
      <c r="GV17" s="168"/>
      <c r="GW17" s="168"/>
      <c r="GX17" s="168"/>
      <c r="GY17" s="168"/>
      <c r="GZ17" s="168"/>
      <c r="HA17" s="168"/>
      <c r="HB17" s="168"/>
      <c r="HC17" s="168"/>
      <c r="HD17" s="168"/>
      <c r="HE17" s="168"/>
      <c r="HF17" s="168"/>
      <c r="HG17" s="168"/>
      <c r="HH17" s="168"/>
      <c r="HI17" s="168"/>
      <c r="HJ17" s="168"/>
      <c r="HK17" s="168"/>
      <c r="HL17" s="168"/>
      <c r="HM17" s="168"/>
      <c r="HN17" s="168"/>
      <c r="HO17" s="168"/>
      <c r="HP17" s="168"/>
      <c r="HQ17" s="168"/>
      <c r="HR17" s="168"/>
      <c r="HS17" s="168"/>
      <c r="HT17" s="168"/>
      <c r="HU17" s="168"/>
      <c r="HV17" s="168"/>
      <c r="HW17" s="168"/>
      <c r="HX17" s="168"/>
      <c r="HY17" s="168"/>
      <c r="HZ17" s="168"/>
      <c r="IA17" s="168"/>
    </row>
    <row r="18" spans="1:235" ht="15" customHeight="1">
      <c r="A18" s="803" t="s">
        <v>4</v>
      </c>
      <c r="B18" s="518">
        <v>208</v>
      </c>
      <c r="C18" s="542">
        <v>84</v>
      </c>
      <c r="D18" s="542">
        <v>83</v>
      </c>
      <c r="E18" s="542">
        <v>27</v>
      </c>
    </row>
    <row r="19" spans="1:235" ht="15" customHeight="1">
      <c r="A19" s="803"/>
      <c r="B19" s="518"/>
      <c r="C19" s="520">
        <f>C18/B18*100</f>
        <v>40.384615384615387</v>
      </c>
      <c r="D19" s="520">
        <f>D18/B18*100</f>
        <v>39.903846153846153</v>
      </c>
      <c r="E19" s="520">
        <f>E18/B18*100</f>
        <v>12.980769230769232</v>
      </c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8"/>
      <c r="BZ19" s="168"/>
      <c r="CA19" s="168"/>
      <c r="CB19" s="168"/>
      <c r="CC19" s="168"/>
      <c r="CD19" s="168"/>
      <c r="CE19" s="168"/>
      <c r="CF19" s="168"/>
      <c r="CG19" s="168"/>
      <c r="CH19" s="168"/>
      <c r="CI19" s="168"/>
      <c r="CJ19" s="168"/>
      <c r="CK19" s="168"/>
      <c r="CL19" s="168"/>
      <c r="CM19" s="168"/>
      <c r="CN19" s="168"/>
      <c r="CO19" s="168"/>
      <c r="CP19" s="168"/>
      <c r="CQ19" s="168"/>
      <c r="CR19" s="168"/>
      <c r="CS19" s="168"/>
      <c r="CT19" s="168"/>
      <c r="CU19" s="168"/>
      <c r="CV19" s="168"/>
      <c r="CW19" s="168"/>
      <c r="CX19" s="168"/>
      <c r="CY19" s="168"/>
      <c r="CZ19" s="168"/>
      <c r="DA19" s="168"/>
      <c r="DB19" s="168"/>
      <c r="DC19" s="168"/>
      <c r="DD19" s="168"/>
      <c r="DE19" s="168"/>
      <c r="DF19" s="168"/>
      <c r="DG19" s="168"/>
      <c r="DH19" s="168"/>
      <c r="DI19" s="168"/>
      <c r="DJ19" s="168"/>
      <c r="DK19" s="168"/>
      <c r="DL19" s="168"/>
      <c r="DM19" s="168"/>
      <c r="DN19" s="168"/>
      <c r="DO19" s="168"/>
      <c r="DP19" s="168"/>
      <c r="DQ19" s="168"/>
      <c r="DR19" s="168"/>
      <c r="DS19" s="168"/>
      <c r="DT19" s="168"/>
      <c r="DU19" s="168"/>
      <c r="DV19" s="168"/>
      <c r="DW19" s="168"/>
      <c r="DX19" s="168"/>
      <c r="DY19" s="168"/>
      <c r="DZ19" s="168"/>
      <c r="EA19" s="168"/>
      <c r="EB19" s="168"/>
      <c r="EC19" s="168"/>
      <c r="ED19" s="168"/>
      <c r="EE19" s="168"/>
      <c r="EF19" s="168"/>
      <c r="EG19" s="168"/>
      <c r="EH19" s="168"/>
      <c r="EI19" s="168"/>
      <c r="EJ19" s="168"/>
      <c r="EK19" s="168"/>
      <c r="EL19" s="168"/>
      <c r="EM19" s="168"/>
      <c r="EN19" s="168"/>
      <c r="EO19" s="168"/>
      <c r="EP19" s="168"/>
      <c r="EQ19" s="168"/>
      <c r="ER19" s="168"/>
      <c r="ES19" s="168"/>
      <c r="ET19" s="168"/>
      <c r="EU19" s="168"/>
      <c r="EV19" s="168"/>
      <c r="EW19" s="168"/>
      <c r="EX19" s="168"/>
      <c r="EY19" s="168"/>
      <c r="EZ19" s="168"/>
      <c r="FA19" s="168"/>
      <c r="FB19" s="168"/>
      <c r="FC19" s="168"/>
      <c r="FD19" s="168"/>
      <c r="FE19" s="168"/>
      <c r="FF19" s="168"/>
      <c r="FG19" s="168"/>
      <c r="FH19" s="168"/>
      <c r="FI19" s="168"/>
      <c r="FJ19" s="168"/>
      <c r="FK19" s="168"/>
      <c r="FL19" s="168"/>
      <c r="FM19" s="168"/>
      <c r="FN19" s="168"/>
      <c r="FO19" s="168"/>
      <c r="FP19" s="168"/>
      <c r="FQ19" s="168"/>
      <c r="FR19" s="168"/>
      <c r="FS19" s="168"/>
      <c r="FT19" s="168"/>
      <c r="FU19" s="168"/>
      <c r="FV19" s="168"/>
      <c r="FW19" s="168"/>
      <c r="FX19" s="168"/>
      <c r="FY19" s="168"/>
      <c r="FZ19" s="168"/>
      <c r="GA19" s="168"/>
      <c r="GB19" s="168"/>
      <c r="GC19" s="168"/>
      <c r="GD19" s="168"/>
      <c r="GE19" s="168"/>
      <c r="GF19" s="168"/>
      <c r="GG19" s="168"/>
      <c r="GH19" s="168"/>
      <c r="GI19" s="168"/>
      <c r="GJ19" s="168"/>
      <c r="GK19" s="168"/>
      <c r="GL19" s="168"/>
      <c r="GM19" s="168"/>
      <c r="GN19" s="168"/>
      <c r="GO19" s="168"/>
      <c r="GP19" s="168"/>
      <c r="GQ19" s="168"/>
      <c r="GR19" s="168"/>
      <c r="GS19" s="168"/>
      <c r="GT19" s="168"/>
      <c r="GU19" s="168"/>
      <c r="GV19" s="168"/>
      <c r="GW19" s="168"/>
      <c r="GX19" s="168"/>
      <c r="GY19" s="168"/>
      <c r="GZ19" s="168"/>
      <c r="HA19" s="168"/>
      <c r="HB19" s="168"/>
      <c r="HC19" s="168"/>
      <c r="HD19" s="168"/>
      <c r="HE19" s="168"/>
      <c r="HF19" s="168"/>
      <c r="HG19" s="168"/>
      <c r="HH19" s="168"/>
      <c r="HI19" s="168"/>
      <c r="HJ19" s="168"/>
      <c r="HK19" s="168"/>
      <c r="HL19" s="168"/>
      <c r="HM19" s="168"/>
      <c r="HN19" s="168"/>
      <c r="HO19" s="168"/>
      <c r="HP19" s="168"/>
      <c r="HQ19" s="168"/>
      <c r="HR19" s="168"/>
      <c r="HS19" s="168"/>
      <c r="HT19" s="168"/>
      <c r="HU19" s="168"/>
      <c r="HV19" s="168"/>
      <c r="HW19" s="168"/>
      <c r="HX19" s="168"/>
      <c r="HY19" s="168"/>
      <c r="HZ19" s="168"/>
      <c r="IA19" s="168"/>
    </row>
    <row r="20" spans="1:235" ht="15" customHeight="1">
      <c r="A20" s="803" t="s">
        <v>62</v>
      </c>
      <c r="B20" s="518">
        <v>446</v>
      </c>
      <c r="C20" s="542">
        <v>269</v>
      </c>
      <c r="D20" s="542">
        <v>282</v>
      </c>
      <c r="E20" s="542">
        <v>78</v>
      </c>
    </row>
    <row r="21" spans="1:235" ht="15" customHeight="1">
      <c r="A21" s="803"/>
      <c r="B21" s="518"/>
      <c r="C21" s="520">
        <f>C20/B20*100</f>
        <v>60.313901345291477</v>
      </c>
      <c r="D21" s="520">
        <f>D20/B20*100</f>
        <v>63.228699551569512</v>
      </c>
      <c r="E21" s="520">
        <f>E20/B20*100</f>
        <v>17.488789237668161</v>
      </c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  <c r="BK21" s="168"/>
      <c r="BL21" s="168"/>
      <c r="BM21" s="168"/>
      <c r="BN21" s="168"/>
      <c r="BO21" s="168"/>
      <c r="BP21" s="168"/>
      <c r="BQ21" s="168"/>
      <c r="BR21" s="168"/>
      <c r="BS21" s="168"/>
      <c r="BT21" s="168"/>
      <c r="BU21" s="168"/>
      <c r="BV21" s="168"/>
      <c r="BW21" s="168"/>
      <c r="BX21" s="168"/>
      <c r="BY21" s="168"/>
      <c r="BZ21" s="168"/>
      <c r="CA21" s="168"/>
      <c r="CB21" s="168"/>
      <c r="CC21" s="168"/>
      <c r="CD21" s="168"/>
      <c r="CE21" s="168"/>
      <c r="CF21" s="168"/>
      <c r="CG21" s="168"/>
      <c r="CH21" s="168"/>
      <c r="CI21" s="168"/>
      <c r="CJ21" s="168"/>
      <c r="CK21" s="168"/>
      <c r="CL21" s="168"/>
      <c r="CM21" s="168"/>
      <c r="CN21" s="168"/>
      <c r="CO21" s="168"/>
      <c r="CP21" s="168"/>
      <c r="CQ21" s="168"/>
      <c r="CR21" s="168"/>
      <c r="CS21" s="168"/>
      <c r="CT21" s="168"/>
      <c r="CU21" s="168"/>
      <c r="CV21" s="168"/>
      <c r="CW21" s="168"/>
      <c r="CX21" s="168"/>
      <c r="CY21" s="168"/>
      <c r="CZ21" s="168"/>
      <c r="DA21" s="168"/>
      <c r="DB21" s="168"/>
      <c r="DC21" s="168"/>
      <c r="DD21" s="168"/>
      <c r="DE21" s="168"/>
      <c r="DF21" s="168"/>
      <c r="DG21" s="168"/>
      <c r="DH21" s="168"/>
      <c r="DI21" s="168"/>
      <c r="DJ21" s="168"/>
      <c r="DK21" s="168"/>
      <c r="DL21" s="168"/>
      <c r="DM21" s="168"/>
      <c r="DN21" s="168"/>
      <c r="DO21" s="168"/>
      <c r="DP21" s="168"/>
      <c r="DQ21" s="168"/>
      <c r="DR21" s="168"/>
      <c r="DS21" s="168"/>
      <c r="DT21" s="168"/>
      <c r="DU21" s="168"/>
      <c r="DV21" s="168"/>
      <c r="DW21" s="168"/>
      <c r="DX21" s="168"/>
      <c r="DY21" s="168"/>
      <c r="DZ21" s="168"/>
      <c r="EA21" s="168"/>
      <c r="EB21" s="168"/>
      <c r="EC21" s="168"/>
      <c r="ED21" s="168"/>
      <c r="EE21" s="168"/>
      <c r="EF21" s="168"/>
      <c r="EG21" s="168"/>
      <c r="EH21" s="168"/>
      <c r="EI21" s="168"/>
      <c r="EJ21" s="168"/>
      <c r="EK21" s="168"/>
      <c r="EL21" s="168"/>
      <c r="EM21" s="168"/>
      <c r="EN21" s="168"/>
      <c r="EO21" s="168"/>
      <c r="EP21" s="168"/>
      <c r="EQ21" s="168"/>
      <c r="ER21" s="168"/>
      <c r="ES21" s="168"/>
      <c r="ET21" s="168"/>
      <c r="EU21" s="168"/>
      <c r="EV21" s="168"/>
      <c r="EW21" s="168"/>
      <c r="EX21" s="168"/>
      <c r="EY21" s="168"/>
      <c r="EZ21" s="168"/>
      <c r="FA21" s="168"/>
      <c r="FB21" s="168"/>
      <c r="FC21" s="168"/>
      <c r="FD21" s="168"/>
      <c r="FE21" s="168"/>
      <c r="FF21" s="168"/>
      <c r="FG21" s="168"/>
      <c r="FH21" s="168"/>
      <c r="FI21" s="168"/>
      <c r="FJ21" s="168"/>
      <c r="FK21" s="168"/>
      <c r="FL21" s="168"/>
      <c r="FM21" s="168"/>
      <c r="FN21" s="168"/>
      <c r="FO21" s="168"/>
      <c r="FP21" s="168"/>
      <c r="FQ21" s="168"/>
      <c r="FR21" s="168"/>
      <c r="FS21" s="168"/>
      <c r="FT21" s="168"/>
      <c r="FU21" s="168"/>
      <c r="FV21" s="168"/>
      <c r="FW21" s="168"/>
      <c r="FX21" s="168"/>
      <c r="FY21" s="168"/>
      <c r="FZ21" s="168"/>
      <c r="GA21" s="168"/>
      <c r="GB21" s="168"/>
      <c r="GC21" s="168"/>
      <c r="GD21" s="168"/>
      <c r="GE21" s="168"/>
      <c r="GF21" s="168"/>
      <c r="GG21" s="168"/>
      <c r="GH21" s="168"/>
      <c r="GI21" s="168"/>
      <c r="GJ21" s="168"/>
      <c r="GK21" s="168"/>
      <c r="GL21" s="168"/>
      <c r="GM21" s="168"/>
      <c r="GN21" s="168"/>
      <c r="GO21" s="168"/>
      <c r="GP21" s="168"/>
      <c r="GQ21" s="168"/>
      <c r="GR21" s="168"/>
      <c r="GS21" s="168"/>
      <c r="GT21" s="168"/>
      <c r="GU21" s="168"/>
      <c r="GV21" s="168"/>
      <c r="GW21" s="168"/>
      <c r="GX21" s="168"/>
      <c r="GY21" s="168"/>
      <c r="GZ21" s="168"/>
      <c r="HA21" s="168"/>
      <c r="HB21" s="168"/>
      <c r="HC21" s="168"/>
      <c r="HD21" s="168"/>
      <c r="HE21" s="168"/>
      <c r="HF21" s="168"/>
      <c r="HG21" s="168"/>
      <c r="HH21" s="168"/>
      <c r="HI21" s="168"/>
      <c r="HJ21" s="168"/>
      <c r="HK21" s="168"/>
      <c r="HL21" s="168"/>
      <c r="HM21" s="168"/>
      <c r="HN21" s="168"/>
      <c r="HO21" s="168"/>
      <c r="HP21" s="168"/>
      <c r="HQ21" s="168"/>
      <c r="HR21" s="168"/>
      <c r="HS21" s="168"/>
      <c r="HT21" s="168"/>
      <c r="HU21" s="168"/>
      <c r="HV21" s="168"/>
      <c r="HW21" s="168"/>
      <c r="HX21" s="168"/>
      <c r="HY21" s="168"/>
      <c r="HZ21" s="168"/>
      <c r="IA21" s="168"/>
    </row>
    <row r="22" spans="1:235" ht="15" customHeight="1">
      <c r="A22" s="803" t="s">
        <v>63</v>
      </c>
      <c r="B22" s="518">
        <v>465</v>
      </c>
      <c r="C22" s="542">
        <v>280</v>
      </c>
      <c r="D22" s="542">
        <v>285</v>
      </c>
      <c r="E22" s="542">
        <v>75</v>
      </c>
    </row>
    <row r="23" spans="1:235" ht="15" customHeight="1">
      <c r="A23" s="803"/>
      <c r="B23" s="518"/>
      <c r="C23" s="520">
        <f>C22/B22*100</f>
        <v>60.215053763440864</v>
      </c>
      <c r="D23" s="520">
        <f>D22/B22*100</f>
        <v>61.29032258064516</v>
      </c>
      <c r="E23" s="520">
        <f>E22/B22*100</f>
        <v>16.129032258064516</v>
      </c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  <c r="CJ23" s="168"/>
      <c r="CK23" s="168"/>
      <c r="CL23" s="168"/>
      <c r="CM23" s="168"/>
      <c r="CN23" s="168"/>
      <c r="CO23" s="168"/>
      <c r="CP23" s="168"/>
      <c r="CQ23" s="168"/>
      <c r="CR23" s="168"/>
      <c r="CS23" s="168"/>
      <c r="CT23" s="168"/>
      <c r="CU23" s="168"/>
      <c r="CV23" s="168"/>
      <c r="CW23" s="168"/>
      <c r="CX23" s="168"/>
      <c r="CY23" s="168"/>
      <c r="CZ23" s="168"/>
      <c r="DA23" s="168"/>
      <c r="DB23" s="168"/>
      <c r="DC23" s="168"/>
      <c r="DD23" s="168"/>
      <c r="DE23" s="168"/>
      <c r="DF23" s="168"/>
      <c r="DG23" s="168"/>
      <c r="DH23" s="168"/>
      <c r="DI23" s="168"/>
      <c r="DJ23" s="168"/>
      <c r="DK23" s="168"/>
      <c r="DL23" s="168"/>
      <c r="DM23" s="168"/>
      <c r="DN23" s="168"/>
      <c r="DO23" s="168"/>
      <c r="DP23" s="168"/>
      <c r="DQ23" s="168"/>
      <c r="DR23" s="168"/>
      <c r="DS23" s="168"/>
      <c r="DT23" s="168"/>
      <c r="DU23" s="168"/>
      <c r="DV23" s="168"/>
      <c r="DW23" s="168"/>
      <c r="DX23" s="168"/>
      <c r="DY23" s="168"/>
      <c r="DZ23" s="168"/>
      <c r="EA23" s="168"/>
      <c r="EB23" s="168"/>
      <c r="EC23" s="168"/>
      <c r="ED23" s="168"/>
      <c r="EE23" s="168"/>
      <c r="EF23" s="168"/>
      <c r="EG23" s="168"/>
      <c r="EH23" s="168"/>
      <c r="EI23" s="168"/>
      <c r="EJ23" s="168"/>
      <c r="EK23" s="168"/>
      <c r="EL23" s="168"/>
      <c r="EM23" s="168"/>
      <c r="EN23" s="168"/>
      <c r="EO23" s="168"/>
      <c r="EP23" s="168"/>
      <c r="EQ23" s="168"/>
      <c r="ER23" s="168"/>
      <c r="ES23" s="168"/>
      <c r="ET23" s="168"/>
      <c r="EU23" s="168"/>
      <c r="EV23" s="168"/>
      <c r="EW23" s="168"/>
      <c r="EX23" s="168"/>
      <c r="EY23" s="168"/>
      <c r="EZ23" s="168"/>
      <c r="FA23" s="168"/>
      <c r="FB23" s="168"/>
      <c r="FC23" s="168"/>
      <c r="FD23" s="168"/>
      <c r="FE23" s="168"/>
      <c r="FF23" s="168"/>
      <c r="FG23" s="168"/>
      <c r="FH23" s="168"/>
      <c r="FI23" s="168"/>
      <c r="FJ23" s="168"/>
      <c r="FK23" s="168"/>
      <c r="FL23" s="168"/>
      <c r="FM23" s="168"/>
      <c r="FN23" s="168"/>
      <c r="FO23" s="168"/>
      <c r="FP23" s="168"/>
      <c r="FQ23" s="168"/>
      <c r="FR23" s="168"/>
      <c r="FS23" s="168"/>
      <c r="FT23" s="168"/>
      <c r="FU23" s="168"/>
      <c r="FV23" s="168"/>
      <c r="FW23" s="168"/>
      <c r="FX23" s="168"/>
      <c r="FY23" s="168"/>
      <c r="FZ23" s="168"/>
      <c r="GA23" s="168"/>
      <c r="GB23" s="168"/>
      <c r="GC23" s="168"/>
      <c r="GD23" s="168"/>
      <c r="GE23" s="168"/>
      <c r="GF23" s="168"/>
      <c r="GG23" s="168"/>
      <c r="GH23" s="168"/>
      <c r="GI23" s="168"/>
      <c r="GJ23" s="168"/>
      <c r="GK23" s="168"/>
      <c r="GL23" s="168"/>
      <c r="GM23" s="168"/>
      <c r="GN23" s="168"/>
      <c r="GO23" s="168"/>
      <c r="GP23" s="168"/>
      <c r="GQ23" s="168"/>
      <c r="GR23" s="168"/>
      <c r="GS23" s="168"/>
      <c r="GT23" s="168"/>
      <c r="GU23" s="168"/>
      <c r="GV23" s="168"/>
      <c r="GW23" s="168"/>
      <c r="GX23" s="168"/>
      <c r="GY23" s="168"/>
      <c r="GZ23" s="168"/>
      <c r="HA23" s="168"/>
      <c r="HB23" s="168"/>
      <c r="HC23" s="168"/>
      <c r="HD23" s="168"/>
      <c r="HE23" s="168"/>
      <c r="HF23" s="168"/>
      <c r="HG23" s="168"/>
      <c r="HH23" s="168"/>
      <c r="HI23" s="168"/>
      <c r="HJ23" s="168"/>
      <c r="HK23" s="168"/>
      <c r="HL23" s="168"/>
      <c r="HM23" s="168"/>
      <c r="HN23" s="168"/>
      <c r="HO23" s="168"/>
      <c r="HP23" s="168"/>
      <c r="HQ23" s="168"/>
      <c r="HR23" s="168"/>
      <c r="HS23" s="168"/>
      <c r="HT23" s="168"/>
      <c r="HU23" s="168"/>
      <c r="HV23" s="168"/>
      <c r="HW23" s="168"/>
      <c r="HX23" s="168"/>
      <c r="HY23" s="168"/>
      <c r="HZ23" s="168"/>
      <c r="IA23" s="168"/>
    </row>
    <row r="24" spans="1:235" ht="15" customHeight="1">
      <c r="A24" s="803" t="s">
        <v>68</v>
      </c>
      <c r="B24" s="518">
        <v>244</v>
      </c>
      <c r="C24" s="542">
        <v>120</v>
      </c>
      <c r="D24" s="542">
        <v>106</v>
      </c>
      <c r="E24" s="542">
        <v>41</v>
      </c>
    </row>
    <row r="25" spans="1:235" ht="15" customHeight="1">
      <c r="A25" s="803"/>
      <c r="B25" s="518"/>
      <c r="C25" s="520">
        <f>C24/B24*100</f>
        <v>49.180327868852459</v>
      </c>
      <c r="D25" s="520">
        <f>D24/B24*100</f>
        <v>43.442622950819668</v>
      </c>
      <c r="E25" s="520">
        <f>E24/B24*100</f>
        <v>16.803278688524589</v>
      </c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8"/>
      <c r="AT25" s="168"/>
      <c r="AU25" s="168"/>
      <c r="AV25" s="168"/>
      <c r="AW25" s="168"/>
      <c r="AX25" s="168"/>
      <c r="AY25" s="168"/>
      <c r="AZ25" s="168"/>
      <c r="BA25" s="168"/>
      <c r="BB25" s="168"/>
      <c r="BC25" s="168"/>
      <c r="BD25" s="168"/>
      <c r="BE25" s="168"/>
      <c r="BF25" s="168"/>
      <c r="BG25" s="168"/>
      <c r="BH25" s="168"/>
      <c r="BI25" s="168"/>
      <c r="BJ25" s="168"/>
      <c r="BK25" s="168"/>
      <c r="BL25" s="168"/>
      <c r="BM25" s="168"/>
      <c r="BN25" s="168"/>
      <c r="BO25" s="168"/>
      <c r="BP25" s="168"/>
      <c r="BQ25" s="168"/>
      <c r="BR25" s="168"/>
      <c r="BS25" s="168"/>
      <c r="BT25" s="168"/>
      <c r="BU25" s="168"/>
      <c r="BV25" s="168"/>
      <c r="BW25" s="168"/>
      <c r="BX25" s="168"/>
      <c r="BY25" s="168"/>
      <c r="BZ25" s="168"/>
      <c r="CA25" s="168"/>
      <c r="CB25" s="168"/>
      <c r="CC25" s="168"/>
      <c r="CD25" s="168"/>
      <c r="CE25" s="168"/>
      <c r="CF25" s="168"/>
      <c r="CG25" s="168"/>
      <c r="CH25" s="168"/>
      <c r="CI25" s="168"/>
      <c r="CJ25" s="168"/>
      <c r="CK25" s="168"/>
      <c r="CL25" s="168"/>
      <c r="CM25" s="168"/>
      <c r="CN25" s="168"/>
      <c r="CO25" s="168"/>
      <c r="CP25" s="168"/>
      <c r="CQ25" s="168"/>
      <c r="CR25" s="168"/>
      <c r="CS25" s="168"/>
      <c r="CT25" s="168"/>
      <c r="CU25" s="168"/>
      <c r="CV25" s="168"/>
      <c r="CW25" s="168"/>
      <c r="CX25" s="168"/>
      <c r="CY25" s="168"/>
      <c r="CZ25" s="168"/>
      <c r="DA25" s="168"/>
      <c r="DB25" s="168"/>
      <c r="DC25" s="168"/>
      <c r="DD25" s="168"/>
      <c r="DE25" s="168"/>
      <c r="DF25" s="168"/>
      <c r="DG25" s="168"/>
      <c r="DH25" s="168"/>
      <c r="DI25" s="168"/>
      <c r="DJ25" s="168"/>
      <c r="DK25" s="168"/>
      <c r="DL25" s="168"/>
      <c r="DM25" s="168"/>
      <c r="DN25" s="168"/>
      <c r="DO25" s="168"/>
      <c r="DP25" s="168"/>
      <c r="DQ25" s="168"/>
      <c r="DR25" s="168"/>
      <c r="DS25" s="168"/>
      <c r="DT25" s="168"/>
      <c r="DU25" s="168"/>
      <c r="DV25" s="168"/>
      <c r="DW25" s="168"/>
      <c r="DX25" s="168"/>
      <c r="DY25" s="168"/>
      <c r="DZ25" s="168"/>
      <c r="EA25" s="168"/>
      <c r="EB25" s="168"/>
      <c r="EC25" s="168"/>
      <c r="ED25" s="168"/>
      <c r="EE25" s="168"/>
      <c r="EF25" s="168"/>
      <c r="EG25" s="168"/>
      <c r="EH25" s="168"/>
      <c r="EI25" s="168"/>
      <c r="EJ25" s="168"/>
      <c r="EK25" s="168"/>
      <c r="EL25" s="168"/>
      <c r="EM25" s="168"/>
      <c r="EN25" s="168"/>
      <c r="EO25" s="168"/>
      <c r="EP25" s="168"/>
      <c r="EQ25" s="168"/>
      <c r="ER25" s="168"/>
      <c r="ES25" s="168"/>
      <c r="ET25" s="168"/>
      <c r="EU25" s="168"/>
      <c r="EV25" s="168"/>
      <c r="EW25" s="168"/>
      <c r="EX25" s="168"/>
      <c r="EY25" s="168"/>
      <c r="EZ25" s="168"/>
      <c r="FA25" s="168"/>
      <c r="FB25" s="168"/>
      <c r="FC25" s="168"/>
      <c r="FD25" s="168"/>
      <c r="FE25" s="168"/>
      <c r="FF25" s="168"/>
      <c r="FG25" s="168"/>
      <c r="FH25" s="168"/>
      <c r="FI25" s="168"/>
      <c r="FJ25" s="168"/>
      <c r="FK25" s="168"/>
      <c r="FL25" s="168"/>
      <c r="FM25" s="168"/>
      <c r="FN25" s="168"/>
      <c r="FO25" s="168"/>
      <c r="FP25" s="168"/>
      <c r="FQ25" s="168"/>
      <c r="FR25" s="168"/>
      <c r="FS25" s="168"/>
      <c r="FT25" s="168"/>
      <c r="FU25" s="168"/>
      <c r="FV25" s="168"/>
      <c r="FW25" s="168"/>
      <c r="FX25" s="168"/>
      <c r="FY25" s="168"/>
      <c r="FZ25" s="168"/>
      <c r="GA25" s="168"/>
      <c r="GB25" s="168"/>
      <c r="GC25" s="168"/>
      <c r="GD25" s="168"/>
      <c r="GE25" s="168"/>
      <c r="GF25" s="168"/>
      <c r="GG25" s="168"/>
      <c r="GH25" s="168"/>
      <c r="GI25" s="168"/>
      <c r="GJ25" s="168"/>
      <c r="GK25" s="168"/>
      <c r="GL25" s="168"/>
      <c r="GM25" s="168"/>
      <c r="GN25" s="168"/>
      <c r="GO25" s="168"/>
      <c r="GP25" s="168"/>
      <c r="GQ25" s="168"/>
      <c r="GR25" s="168"/>
      <c r="GS25" s="168"/>
      <c r="GT25" s="168"/>
      <c r="GU25" s="168"/>
      <c r="GV25" s="168"/>
      <c r="GW25" s="168"/>
      <c r="GX25" s="168"/>
      <c r="GY25" s="168"/>
      <c r="GZ25" s="168"/>
      <c r="HA25" s="168"/>
      <c r="HB25" s="168"/>
      <c r="HC25" s="168"/>
      <c r="HD25" s="168"/>
      <c r="HE25" s="168"/>
      <c r="HF25" s="168"/>
      <c r="HG25" s="168"/>
      <c r="HH25" s="168"/>
      <c r="HI25" s="168"/>
      <c r="HJ25" s="168"/>
      <c r="HK25" s="168"/>
      <c r="HL25" s="168"/>
      <c r="HM25" s="168"/>
      <c r="HN25" s="168"/>
      <c r="HO25" s="168"/>
      <c r="HP25" s="168"/>
      <c r="HQ25" s="168"/>
      <c r="HR25" s="168"/>
      <c r="HS25" s="168"/>
      <c r="HT25" s="168"/>
      <c r="HU25" s="168"/>
      <c r="HV25" s="168"/>
      <c r="HW25" s="168"/>
      <c r="HX25" s="168"/>
      <c r="HY25" s="168"/>
      <c r="HZ25" s="168"/>
      <c r="IA25" s="168"/>
    </row>
    <row r="26" spans="1:235" ht="15" customHeight="1">
      <c r="A26" s="803" t="s">
        <v>69</v>
      </c>
      <c r="B26" s="518">
        <v>878</v>
      </c>
      <c r="C26" s="542">
        <v>415</v>
      </c>
      <c r="D26" s="542">
        <v>405</v>
      </c>
      <c r="E26" s="542">
        <v>185</v>
      </c>
    </row>
    <row r="27" spans="1:235" ht="15" customHeight="1">
      <c r="A27" s="803"/>
      <c r="B27" s="518"/>
      <c r="C27" s="520">
        <f>C26/B26*100</f>
        <v>47.266514806378133</v>
      </c>
      <c r="D27" s="520">
        <f>D26/B26*100</f>
        <v>46.127562642369021</v>
      </c>
      <c r="E27" s="520">
        <f>E26/B26*100</f>
        <v>21.070615034168565</v>
      </c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8"/>
      <c r="CA27" s="168"/>
      <c r="CB27" s="168"/>
      <c r="CC27" s="168"/>
      <c r="CD27" s="168"/>
      <c r="CE27" s="168"/>
      <c r="CF27" s="168"/>
      <c r="CG27" s="168"/>
      <c r="CH27" s="168"/>
      <c r="CI27" s="168"/>
      <c r="CJ27" s="168"/>
      <c r="CK27" s="168"/>
      <c r="CL27" s="168"/>
      <c r="CM27" s="168"/>
      <c r="CN27" s="168"/>
      <c r="CO27" s="168"/>
      <c r="CP27" s="168"/>
      <c r="CQ27" s="168"/>
      <c r="CR27" s="168"/>
      <c r="CS27" s="168"/>
      <c r="CT27" s="168"/>
      <c r="CU27" s="168"/>
      <c r="CV27" s="168"/>
      <c r="CW27" s="168"/>
      <c r="CX27" s="168"/>
      <c r="CY27" s="168"/>
      <c r="CZ27" s="168"/>
      <c r="DA27" s="168"/>
      <c r="DB27" s="168"/>
      <c r="DC27" s="168"/>
      <c r="DD27" s="168"/>
      <c r="DE27" s="168"/>
      <c r="DF27" s="168"/>
      <c r="DG27" s="168"/>
      <c r="DH27" s="168"/>
      <c r="DI27" s="168"/>
      <c r="DJ27" s="168"/>
      <c r="DK27" s="168"/>
      <c r="DL27" s="168"/>
      <c r="DM27" s="168"/>
      <c r="DN27" s="168"/>
      <c r="DO27" s="168"/>
      <c r="DP27" s="168"/>
      <c r="DQ27" s="168"/>
      <c r="DR27" s="168"/>
      <c r="DS27" s="168"/>
      <c r="DT27" s="168"/>
      <c r="DU27" s="168"/>
      <c r="DV27" s="168"/>
      <c r="DW27" s="168"/>
      <c r="DX27" s="168"/>
      <c r="DY27" s="168"/>
      <c r="DZ27" s="168"/>
      <c r="EA27" s="168"/>
      <c r="EB27" s="168"/>
      <c r="EC27" s="168"/>
      <c r="ED27" s="168"/>
      <c r="EE27" s="168"/>
      <c r="EF27" s="168"/>
      <c r="EG27" s="168"/>
      <c r="EH27" s="168"/>
      <c r="EI27" s="168"/>
      <c r="EJ27" s="168"/>
      <c r="EK27" s="168"/>
      <c r="EL27" s="168"/>
      <c r="EM27" s="168"/>
      <c r="EN27" s="168"/>
      <c r="EO27" s="168"/>
      <c r="EP27" s="168"/>
      <c r="EQ27" s="168"/>
      <c r="ER27" s="168"/>
      <c r="ES27" s="168"/>
      <c r="ET27" s="168"/>
      <c r="EU27" s="168"/>
      <c r="EV27" s="168"/>
      <c r="EW27" s="168"/>
      <c r="EX27" s="168"/>
      <c r="EY27" s="168"/>
      <c r="EZ27" s="168"/>
      <c r="FA27" s="168"/>
      <c r="FB27" s="168"/>
      <c r="FC27" s="168"/>
      <c r="FD27" s="168"/>
      <c r="FE27" s="168"/>
      <c r="FF27" s="168"/>
      <c r="FG27" s="168"/>
      <c r="FH27" s="168"/>
      <c r="FI27" s="168"/>
      <c r="FJ27" s="168"/>
      <c r="FK27" s="168"/>
      <c r="FL27" s="168"/>
      <c r="FM27" s="168"/>
      <c r="FN27" s="168"/>
      <c r="FO27" s="168"/>
      <c r="FP27" s="168"/>
      <c r="FQ27" s="168"/>
      <c r="FR27" s="168"/>
      <c r="FS27" s="168"/>
      <c r="FT27" s="168"/>
      <c r="FU27" s="168"/>
      <c r="FV27" s="168"/>
      <c r="FW27" s="168"/>
      <c r="FX27" s="168"/>
      <c r="FY27" s="168"/>
      <c r="FZ27" s="168"/>
      <c r="GA27" s="168"/>
      <c r="GB27" s="168"/>
      <c r="GC27" s="168"/>
      <c r="GD27" s="168"/>
      <c r="GE27" s="168"/>
      <c r="GF27" s="168"/>
      <c r="GG27" s="168"/>
      <c r="GH27" s="168"/>
      <c r="GI27" s="168"/>
      <c r="GJ27" s="168"/>
      <c r="GK27" s="168"/>
      <c r="GL27" s="168"/>
      <c r="GM27" s="168"/>
      <c r="GN27" s="168"/>
      <c r="GO27" s="168"/>
      <c r="GP27" s="168"/>
      <c r="GQ27" s="168"/>
      <c r="GR27" s="168"/>
      <c r="GS27" s="168"/>
      <c r="GT27" s="168"/>
      <c r="GU27" s="168"/>
      <c r="GV27" s="168"/>
      <c r="GW27" s="168"/>
      <c r="GX27" s="168"/>
      <c r="GY27" s="168"/>
      <c r="GZ27" s="168"/>
      <c r="HA27" s="168"/>
      <c r="HB27" s="168"/>
      <c r="HC27" s="168"/>
      <c r="HD27" s="168"/>
      <c r="HE27" s="168"/>
      <c r="HF27" s="168"/>
      <c r="HG27" s="168"/>
      <c r="HH27" s="168"/>
      <c r="HI27" s="168"/>
      <c r="HJ27" s="168"/>
      <c r="HK27" s="168"/>
      <c r="HL27" s="168"/>
      <c r="HM27" s="168"/>
      <c r="HN27" s="168"/>
      <c r="HO27" s="168"/>
      <c r="HP27" s="168"/>
      <c r="HQ27" s="168"/>
      <c r="HR27" s="168"/>
      <c r="HS27" s="168"/>
      <c r="HT27" s="168"/>
      <c r="HU27" s="168"/>
      <c r="HV27" s="168"/>
      <c r="HW27" s="168"/>
      <c r="HX27" s="168"/>
      <c r="HY27" s="168"/>
      <c r="HZ27" s="168"/>
      <c r="IA27" s="168"/>
    </row>
    <row r="28" spans="1:235" ht="15" customHeight="1">
      <c r="A28" s="803" t="s">
        <v>5</v>
      </c>
      <c r="B28" s="518">
        <v>510</v>
      </c>
      <c r="C28" s="542">
        <v>199</v>
      </c>
      <c r="D28" s="542">
        <v>176</v>
      </c>
      <c r="E28" s="542">
        <v>67</v>
      </c>
    </row>
    <row r="29" spans="1:235" ht="15" customHeight="1">
      <c r="A29" s="803"/>
      <c r="B29" s="518"/>
      <c r="C29" s="520">
        <f>C28/B28*100</f>
        <v>39.019607843137258</v>
      </c>
      <c r="D29" s="520">
        <f>D28/B28*100</f>
        <v>34.509803921568626</v>
      </c>
      <c r="E29" s="520">
        <f>E28/B28*100</f>
        <v>13.137254901960786</v>
      </c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8"/>
      <c r="DH29" s="168"/>
      <c r="DI29" s="168"/>
      <c r="DJ29" s="168"/>
      <c r="DK29" s="168"/>
      <c r="DL29" s="168"/>
      <c r="DM29" s="168"/>
      <c r="DN29" s="168"/>
      <c r="DO29" s="168"/>
      <c r="DP29" s="168"/>
      <c r="DQ29" s="168"/>
      <c r="DR29" s="168"/>
      <c r="DS29" s="168"/>
      <c r="DT29" s="168"/>
      <c r="DU29" s="168"/>
      <c r="DV29" s="168"/>
      <c r="DW29" s="168"/>
      <c r="DX29" s="168"/>
      <c r="DY29" s="168"/>
      <c r="DZ29" s="168"/>
      <c r="EA29" s="168"/>
      <c r="EB29" s="168"/>
      <c r="EC29" s="168"/>
      <c r="ED29" s="168"/>
      <c r="EE29" s="168"/>
      <c r="EF29" s="168"/>
      <c r="EG29" s="168"/>
      <c r="EH29" s="168"/>
      <c r="EI29" s="168"/>
      <c r="EJ29" s="168"/>
      <c r="EK29" s="168"/>
      <c r="EL29" s="168"/>
      <c r="EM29" s="168"/>
      <c r="EN29" s="168"/>
      <c r="EO29" s="168"/>
      <c r="EP29" s="168"/>
      <c r="EQ29" s="168"/>
      <c r="ER29" s="168"/>
      <c r="ES29" s="168"/>
      <c r="ET29" s="168"/>
      <c r="EU29" s="168"/>
      <c r="EV29" s="168"/>
      <c r="EW29" s="168"/>
      <c r="EX29" s="168"/>
      <c r="EY29" s="168"/>
      <c r="EZ29" s="168"/>
      <c r="FA29" s="168"/>
      <c r="FB29" s="168"/>
      <c r="FC29" s="168"/>
      <c r="FD29" s="168"/>
      <c r="FE29" s="168"/>
      <c r="FF29" s="168"/>
      <c r="FG29" s="168"/>
      <c r="FH29" s="168"/>
      <c r="FI29" s="168"/>
      <c r="FJ29" s="168"/>
      <c r="FK29" s="168"/>
      <c r="FL29" s="168"/>
      <c r="FM29" s="168"/>
      <c r="FN29" s="168"/>
      <c r="FO29" s="168"/>
      <c r="FP29" s="168"/>
      <c r="FQ29" s="168"/>
      <c r="FR29" s="168"/>
      <c r="FS29" s="168"/>
      <c r="FT29" s="168"/>
      <c r="FU29" s="168"/>
      <c r="FV29" s="168"/>
      <c r="FW29" s="168"/>
      <c r="FX29" s="168"/>
      <c r="FY29" s="168"/>
      <c r="FZ29" s="168"/>
      <c r="GA29" s="168"/>
      <c r="GB29" s="168"/>
      <c r="GC29" s="168"/>
      <c r="GD29" s="168"/>
      <c r="GE29" s="168"/>
      <c r="GF29" s="168"/>
      <c r="GG29" s="168"/>
      <c r="GH29" s="168"/>
      <c r="GI29" s="168"/>
      <c r="GJ29" s="168"/>
      <c r="GK29" s="168"/>
      <c r="GL29" s="168"/>
      <c r="GM29" s="168"/>
      <c r="GN29" s="168"/>
      <c r="GO29" s="168"/>
      <c r="GP29" s="168"/>
      <c r="GQ29" s="168"/>
      <c r="GR29" s="168"/>
      <c r="GS29" s="168"/>
      <c r="GT29" s="168"/>
      <c r="GU29" s="168"/>
      <c r="GV29" s="168"/>
      <c r="GW29" s="168"/>
      <c r="GX29" s="168"/>
      <c r="GY29" s="168"/>
      <c r="GZ29" s="168"/>
      <c r="HA29" s="168"/>
      <c r="HB29" s="168"/>
      <c r="HC29" s="168"/>
      <c r="HD29" s="168"/>
      <c r="HE29" s="168"/>
      <c r="HF29" s="168"/>
      <c r="HG29" s="168"/>
      <c r="HH29" s="168"/>
      <c r="HI29" s="168"/>
      <c r="HJ29" s="168"/>
      <c r="HK29" s="168"/>
      <c r="HL29" s="168"/>
      <c r="HM29" s="168"/>
      <c r="HN29" s="168"/>
      <c r="HO29" s="168"/>
      <c r="HP29" s="168"/>
      <c r="HQ29" s="168"/>
      <c r="HR29" s="168"/>
      <c r="HS29" s="168"/>
      <c r="HT29" s="168"/>
      <c r="HU29" s="168"/>
      <c r="HV29" s="168"/>
      <c r="HW29" s="168"/>
      <c r="HX29" s="168"/>
      <c r="HY29" s="168"/>
      <c r="HZ29" s="168"/>
      <c r="IA29" s="168"/>
    </row>
    <row r="30" spans="1:235" ht="15" customHeight="1">
      <c r="A30" s="803" t="s">
        <v>6</v>
      </c>
      <c r="B30" s="518">
        <v>485</v>
      </c>
      <c r="C30" s="542">
        <v>187</v>
      </c>
      <c r="D30" s="542">
        <v>198</v>
      </c>
      <c r="E30" s="542">
        <v>73</v>
      </c>
    </row>
    <row r="31" spans="1:235" ht="15" customHeight="1">
      <c r="A31" s="803"/>
      <c r="B31" s="518"/>
      <c r="C31" s="520">
        <f>C30/B30*100</f>
        <v>38.55670103092784</v>
      </c>
      <c r="D31" s="520">
        <f>D30/B30*100</f>
        <v>40.824742268041234</v>
      </c>
      <c r="E31" s="520">
        <f>E30/B30*100</f>
        <v>15.051546391752577</v>
      </c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168"/>
      <c r="AY31" s="168"/>
      <c r="AZ31" s="168"/>
      <c r="BA31" s="168"/>
      <c r="BB31" s="168"/>
      <c r="BC31" s="168"/>
      <c r="BD31" s="168"/>
      <c r="BE31" s="168"/>
      <c r="BF31" s="168"/>
      <c r="BG31" s="168"/>
      <c r="BH31" s="168"/>
      <c r="BI31" s="168"/>
      <c r="BJ31" s="168"/>
      <c r="BK31" s="168"/>
      <c r="BL31" s="168"/>
      <c r="BM31" s="168"/>
      <c r="BN31" s="168"/>
      <c r="BO31" s="168"/>
      <c r="BP31" s="168"/>
      <c r="BQ31" s="168"/>
      <c r="BR31" s="168"/>
      <c r="BS31" s="168"/>
      <c r="BT31" s="168"/>
      <c r="BU31" s="168"/>
      <c r="BV31" s="168"/>
      <c r="BW31" s="168"/>
      <c r="BX31" s="168"/>
      <c r="BY31" s="168"/>
      <c r="BZ31" s="168"/>
      <c r="CA31" s="168"/>
      <c r="CB31" s="168"/>
      <c r="CC31" s="168"/>
      <c r="CD31" s="168"/>
      <c r="CE31" s="168"/>
      <c r="CF31" s="168"/>
      <c r="CG31" s="168"/>
      <c r="CH31" s="168"/>
      <c r="CI31" s="168"/>
      <c r="CJ31" s="168"/>
      <c r="CK31" s="168"/>
      <c r="CL31" s="168"/>
      <c r="CM31" s="168"/>
      <c r="CN31" s="168"/>
      <c r="CO31" s="168"/>
      <c r="CP31" s="168"/>
      <c r="CQ31" s="168"/>
      <c r="CR31" s="168"/>
      <c r="CS31" s="168"/>
      <c r="CT31" s="168"/>
      <c r="CU31" s="168"/>
      <c r="CV31" s="168"/>
      <c r="CW31" s="168"/>
      <c r="CX31" s="168"/>
      <c r="CY31" s="168"/>
      <c r="CZ31" s="168"/>
      <c r="DA31" s="168"/>
      <c r="DB31" s="168"/>
      <c r="DC31" s="168"/>
      <c r="DD31" s="168"/>
      <c r="DE31" s="168"/>
      <c r="DF31" s="168"/>
      <c r="DG31" s="168"/>
      <c r="DH31" s="168"/>
      <c r="DI31" s="168"/>
      <c r="DJ31" s="168"/>
      <c r="DK31" s="168"/>
      <c r="DL31" s="168"/>
      <c r="DM31" s="168"/>
      <c r="DN31" s="168"/>
      <c r="DO31" s="168"/>
      <c r="DP31" s="168"/>
      <c r="DQ31" s="168"/>
      <c r="DR31" s="168"/>
      <c r="DS31" s="168"/>
      <c r="DT31" s="168"/>
      <c r="DU31" s="168"/>
      <c r="DV31" s="168"/>
      <c r="DW31" s="168"/>
      <c r="DX31" s="168"/>
      <c r="DY31" s="168"/>
      <c r="DZ31" s="168"/>
      <c r="EA31" s="168"/>
      <c r="EB31" s="168"/>
      <c r="EC31" s="168"/>
      <c r="ED31" s="168"/>
      <c r="EE31" s="168"/>
      <c r="EF31" s="168"/>
      <c r="EG31" s="168"/>
      <c r="EH31" s="168"/>
      <c r="EI31" s="168"/>
      <c r="EJ31" s="168"/>
      <c r="EK31" s="168"/>
      <c r="EL31" s="168"/>
      <c r="EM31" s="168"/>
      <c r="EN31" s="168"/>
      <c r="EO31" s="168"/>
      <c r="EP31" s="168"/>
      <c r="EQ31" s="168"/>
      <c r="ER31" s="168"/>
      <c r="ES31" s="168"/>
      <c r="ET31" s="168"/>
      <c r="EU31" s="168"/>
      <c r="EV31" s="168"/>
      <c r="EW31" s="168"/>
      <c r="EX31" s="168"/>
      <c r="EY31" s="168"/>
      <c r="EZ31" s="168"/>
      <c r="FA31" s="168"/>
      <c r="FB31" s="168"/>
      <c r="FC31" s="168"/>
      <c r="FD31" s="168"/>
      <c r="FE31" s="168"/>
      <c r="FF31" s="168"/>
      <c r="FG31" s="168"/>
      <c r="FH31" s="168"/>
      <c r="FI31" s="168"/>
      <c r="FJ31" s="168"/>
      <c r="FK31" s="168"/>
      <c r="FL31" s="168"/>
      <c r="FM31" s="168"/>
      <c r="FN31" s="168"/>
      <c r="FO31" s="168"/>
      <c r="FP31" s="168"/>
      <c r="FQ31" s="168"/>
      <c r="FR31" s="168"/>
      <c r="FS31" s="168"/>
      <c r="FT31" s="168"/>
      <c r="FU31" s="168"/>
      <c r="FV31" s="168"/>
      <c r="FW31" s="168"/>
      <c r="FX31" s="168"/>
      <c r="FY31" s="168"/>
      <c r="FZ31" s="168"/>
      <c r="GA31" s="168"/>
      <c r="GB31" s="168"/>
      <c r="GC31" s="168"/>
      <c r="GD31" s="168"/>
      <c r="GE31" s="168"/>
      <c r="GF31" s="168"/>
      <c r="GG31" s="168"/>
      <c r="GH31" s="168"/>
      <c r="GI31" s="168"/>
      <c r="GJ31" s="168"/>
      <c r="GK31" s="168"/>
      <c r="GL31" s="168"/>
      <c r="GM31" s="168"/>
      <c r="GN31" s="168"/>
      <c r="GO31" s="168"/>
      <c r="GP31" s="168"/>
      <c r="GQ31" s="168"/>
      <c r="GR31" s="168"/>
      <c r="GS31" s="168"/>
      <c r="GT31" s="168"/>
      <c r="GU31" s="168"/>
      <c r="GV31" s="168"/>
      <c r="GW31" s="168"/>
      <c r="GX31" s="168"/>
      <c r="GY31" s="168"/>
      <c r="GZ31" s="168"/>
      <c r="HA31" s="168"/>
      <c r="HB31" s="168"/>
      <c r="HC31" s="168"/>
      <c r="HD31" s="168"/>
      <c r="HE31" s="168"/>
      <c r="HF31" s="168"/>
      <c r="HG31" s="168"/>
      <c r="HH31" s="168"/>
      <c r="HI31" s="168"/>
      <c r="HJ31" s="168"/>
      <c r="HK31" s="168"/>
      <c r="HL31" s="168"/>
      <c r="HM31" s="168"/>
      <c r="HN31" s="168"/>
      <c r="HO31" s="168"/>
      <c r="HP31" s="168"/>
      <c r="HQ31" s="168"/>
      <c r="HR31" s="168"/>
      <c r="HS31" s="168"/>
      <c r="HT31" s="168"/>
      <c r="HU31" s="168"/>
      <c r="HV31" s="168"/>
      <c r="HW31" s="168"/>
      <c r="HX31" s="168"/>
      <c r="HY31" s="168"/>
      <c r="HZ31" s="168"/>
      <c r="IA31" s="168"/>
    </row>
    <row r="32" spans="1:235" ht="15" customHeight="1">
      <c r="A32" s="803" t="s">
        <v>71</v>
      </c>
      <c r="B32" s="518">
        <v>822</v>
      </c>
      <c r="C32" s="542">
        <v>451</v>
      </c>
      <c r="D32" s="542">
        <v>444</v>
      </c>
      <c r="E32" s="542">
        <v>193</v>
      </c>
    </row>
    <row r="33" spans="1:235" ht="15" customHeight="1">
      <c r="A33" s="803"/>
      <c r="B33" s="518"/>
      <c r="C33" s="520">
        <f>C32/B32*100</f>
        <v>54.866180048661803</v>
      </c>
      <c r="D33" s="520">
        <f>D32/B32*100</f>
        <v>54.014598540145982</v>
      </c>
      <c r="E33" s="520">
        <f>E32/B32*100</f>
        <v>23.479318734793186</v>
      </c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8"/>
      <c r="BJ33" s="168"/>
      <c r="BK33" s="168"/>
      <c r="BL33" s="168"/>
      <c r="BM33" s="168"/>
      <c r="BN33" s="168"/>
      <c r="BO33" s="168"/>
      <c r="BP33" s="168"/>
      <c r="BQ33" s="168"/>
      <c r="BR33" s="168"/>
      <c r="BS33" s="168"/>
      <c r="BT33" s="168"/>
      <c r="BU33" s="168"/>
      <c r="BV33" s="168"/>
      <c r="BW33" s="168"/>
      <c r="BX33" s="168"/>
      <c r="BY33" s="168"/>
      <c r="BZ33" s="168"/>
      <c r="CA33" s="168"/>
      <c r="CB33" s="168"/>
      <c r="CC33" s="168"/>
      <c r="CD33" s="168"/>
      <c r="CE33" s="168"/>
      <c r="CF33" s="168"/>
      <c r="CG33" s="168"/>
      <c r="CH33" s="168"/>
      <c r="CI33" s="168"/>
      <c r="CJ33" s="168"/>
      <c r="CK33" s="168"/>
      <c r="CL33" s="168"/>
      <c r="CM33" s="168"/>
      <c r="CN33" s="168"/>
      <c r="CO33" s="168"/>
      <c r="CP33" s="168"/>
      <c r="CQ33" s="168"/>
      <c r="CR33" s="168"/>
      <c r="CS33" s="168"/>
      <c r="CT33" s="168"/>
      <c r="CU33" s="168"/>
      <c r="CV33" s="168"/>
      <c r="CW33" s="168"/>
      <c r="CX33" s="168"/>
      <c r="CY33" s="168"/>
      <c r="CZ33" s="168"/>
      <c r="DA33" s="168"/>
      <c r="DB33" s="168"/>
      <c r="DC33" s="168"/>
      <c r="DD33" s="168"/>
      <c r="DE33" s="168"/>
      <c r="DF33" s="168"/>
      <c r="DG33" s="168"/>
      <c r="DH33" s="168"/>
      <c r="DI33" s="168"/>
      <c r="DJ33" s="168"/>
      <c r="DK33" s="168"/>
      <c r="DL33" s="168"/>
      <c r="DM33" s="168"/>
      <c r="DN33" s="168"/>
      <c r="DO33" s="168"/>
      <c r="DP33" s="168"/>
      <c r="DQ33" s="168"/>
      <c r="DR33" s="168"/>
      <c r="DS33" s="168"/>
      <c r="DT33" s="168"/>
      <c r="DU33" s="168"/>
      <c r="DV33" s="168"/>
      <c r="DW33" s="168"/>
      <c r="DX33" s="168"/>
      <c r="DY33" s="168"/>
      <c r="DZ33" s="168"/>
      <c r="EA33" s="168"/>
      <c r="EB33" s="168"/>
      <c r="EC33" s="168"/>
      <c r="ED33" s="168"/>
      <c r="EE33" s="168"/>
      <c r="EF33" s="168"/>
      <c r="EG33" s="168"/>
      <c r="EH33" s="168"/>
      <c r="EI33" s="168"/>
      <c r="EJ33" s="168"/>
      <c r="EK33" s="168"/>
      <c r="EL33" s="168"/>
      <c r="EM33" s="168"/>
      <c r="EN33" s="168"/>
      <c r="EO33" s="168"/>
      <c r="EP33" s="168"/>
      <c r="EQ33" s="168"/>
      <c r="ER33" s="168"/>
      <c r="ES33" s="168"/>
      <c r="ET33" s="168"/>
      <c r="EU33" s="168"/>
      <c r="EV33" s="168"/>
      <c r="EW33" s="168"/>
      <c r="EX33" s="168"/>
      <c r="EY33" s="168"/>
      <c r="EZ33" s="168"/>
      <c r="FA33" s="168"/>
      <c r="FB33" s="168"/>
      <c r="FC33" s="168"/>
      <c r="FD33" s="168"/>
      <c r="FE33" s="168"/>
      <c r="FF33" s="168"/>
      <c r="FG33" s="168"/>
      <c r="FH33" s="168"/>
      <c r="FI33" s="168"/>
      <c r="FJ33" s="168"/>
      <c r="FK33" s="168"/>
      <c r="FL33" s="168"/>
      <c r="FM33" s="168"/>
      <c r="FN33" s="168"/>
      <c r="FO33" s="168"/>
      <c r="FP33" s="168"/>
      <c r="FQ33" s="168"/>
      <c r="FR33" s="168"/>
      <c r="FS33" s="168"/>
      <c r="FT33" s="168"/>
      <c r="FU33" s="168"/>
      <c r="FV33" s="168"/>
      <c r="FW33" s="168"/>
      <c r="FX33" s="168"/>
      <c r="FY33" s="168"/>
      <c r="FZ33" s="168"/>
      <c r="GA33" s="168"/>
      <c r="GB33" s="168"/>
      <c r="GC33" s="168"/>
      <c r="GD33" s="168"/>
      <c r="GE33" s="168"/>
      <c r="GF33" s="168"/>
      <c r="GG33" s="168"/>
      <c r="GH33" s="168"/>
      <c r="GI33" s="168"/>
      <c r="GJ33" s="168"/>
      <c r="GK33" s="168"/>
      <c r="GL33" s="168"/>
      <c r="GM33" s="168"/>
      <c r="GN33" s="168"/>
      <c r="GO33" s="168"/>
      <c r="GP33" s="168"/>
      <c r="GQ33" s="168"/>
      <c r="GR33" s="168"/>
      <c r="GS33" s="168"/>
      <c r="GT33" s="168"/>
      <c r="GU33" s="168"/>
      <c r="GV33" s="168"/>
      <c r="GW33" s="168"/>
      <c r="GX33" s="168"/>
      <c r="GY33" s="168"/>
      <c r="GZ33" s="168"/>
      <c r="HA33" s="168"/>
      <c r="HB33" s="168"/>
      <c r="HC33" s="168"/>
      <c r="HD33" s="168"/>
      <c r="HE33" s="168"/>
      <c r="HF33" s="168"/>
      <c r="HG33" s="168"/>
      <c r="HH33" s="168"/>
      <c r="HI33" s="168"/>
      <c r="HJ33" s="168"/>
      <c r="HK33" s="168"/>
      <c r="HL33" s="168"/>
      <c r="HM33" s="168"/>
      <c r="HN33" s="168"/>
      <c r="HO33" s="168"/>
      <c r="HP33" s="168"/>
      <c r="HQ33" s="168"/>
      <c r="HR33" s="168"/>
      <c r="HS33" s="168"/>
      <c r="HT33" s="168"/>
      <c r="HU33" s="168"/>
      <c r="HV33" s="168"/>
      <c r="HW33" s="168"/>
      <c r="HX33" s="168"/>
      <c r="HY33" s="168"/>
      <c r="HZ33" s="168"/>
      <c r="IA33" s="168"/>
    </row>
    <row r="34" spans="1:235" ht="15" customHeight="1">
      <c r="A34" s="803" t="s">
        <v>7</v>
      </c>
      <c r="B34" s="518">
        <v>1237</v>
      </c>
      <c r="C34" s="542">
        <v>728</v>
      </c>
      <c r="D34" s="542">
        <v>723</v>
      </c>
      <c r="E34" s="542">
        <v>264</v>
      </c>
    </row>
    <row r="35" spans="1:235" ht="15" customHeight="1">
      <c r="A35" s="803"/>
      <c r="B35" s="518"/>
      <c r="C35" s="520">
        <f>C34/B34*100</f>
        <v>58.852061438965244</v>
      </c>
      <c r="D35" s="520">
        <f>D34/B34*100</f>
        <v>58.447857720291033</v>
      </c>
      <c r="E35" s="520">
        <f>E34/B34*100</f>
        <v>21.341956345998383</v>
      </c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68"/>
      <c r="AV35" s="168"/>
      <c r="AW35" s="168"/>
      <c r="AX35" s="168"/>
      <c r="AY35" s="168"/>
      <c r="AZ35" s="168"/>
      <c r="BA35" s="168"/>
      <c r="BB35" s="168"/>
      <c r="BC35" s="168"/>
      <c r="BD35" s="168"/>
      <c r="BE35" s="168"/>
      <c r="BF35" s="168"/>
      <c r="BG35" s="168"/>
      <c r="BH35" s="168"/>
      <c r="BI35" s="168"/>
      <c r="BJ35" s="168"/>
      <c r="BK35" s="168"/>
      <c r="BL35" s="168"/>
      <c r="BM35" s="168"/>
      <c r="BN35" s="168"/>
      <c r="BO35" s="168"/>
      <c r="BP35" s="168"/>
      <c r="BQ35" s="168"/>
      <c r="BR35" s="168"/>
      <c r="BS35" s="168"/>
      <c r="BT35" s="168"/>
      <c r="BU35" s="168"/>
      <c r="BV35" s="168"/>
      <c r="BW35" s="168"/>
      <c r="BX35" s="168"/>
      <c r="BY35" s="168"/>
      <c r="BZ35" s="168"/>
      <c r="CA35" s="168"/>
      <c r="CB35" s="168"/>
      <c r="CC35" s="168"/>
      <c r="CD35" s="168"/>
      <c r="CE35" s="168"/>
      <c r="CF35" s="168"/>
      <c r="CG35" s="168"/>
      <c r="CH35" s="168"/>
      <c r="CI35" s="168"/>
      <c r="CJ35" s="168"/>
      <c r="CK35" s="168"/>
      <c r="CL35" s="168"/>
      <c r="CM35" s="168"/>
      <c r="CN35" s="168"/>
      <c r="CO35" s="168"/>
      <c r="CP35" s="168"/>
      <c r="CQ35" s="168"/>
      <c r="CR35" s="168"/>
      <c r="CS35" s="168"/>
      <c r="CT35" s="168"/>
      <c r="CU35" s="168"/>
      <c r="CV35" s="168"/>
      <c r="CW35" s="168"/>
      <c r="CX35" s="168"/>
      <c r="CY35" s="168"/>
      <c r="CZ35" s="168"/>
      <c r="DA35" s="168"/>
      <c r="DB35" s="168"/>
      <c r="DC35" s="168"/>
      <c r="DD35" s="168"/>
      <c r="DE35" s="168"/>
      <c r="DF35" s="168"/>
      <c r="DG35" s="168"/>
      <c r="DH35" s="168"/>
      <c r="DI35" s="168"/>
      <c r="DJ35" s="168"/>
      <c r="DK35" s="168"/>
      <c r="DL35" s="168"/>
      <c r="DM35" s="168"/>
      <c r="DN35" s="168"/>
      <c r="DO35" s="168"/>
      <c r="DP35" s="168"/>
      <c r="DQ35" s="168"/>
      <c r="DR35" s="168"/>
      <c r="DS35" s="168"/>
      <c r="DT35" s="168"/>
      <c r="DU35" s="168"/>
      <c r="DV35" s="168"/>
      <c r="DW35" s="168"/>
      <c r="DX35" s="168"/>
      <c r="DY35" s="168"/>
      <c r="DZ35" s="168"/>
      <c r="EA35" s="168"/>
      <c r="EB35" s="168"/>
      <c r="EC35" s="168"/>
      <c r="ED35" s="168"/>
      <c r="EE35" s="168"/>
      <c r="EF35" s="168"/>
      <c r="EG35" s="168"/>
      <c r="EH35" s="168"/>
      <c r="EI35" s="168"/>
      <c r="EJ35" s="168"/>
      <c r="EK35" s="168"/>
      <c r="EL35" s="168"/>
      <c r="EM35" s="168"/>
      <c r="EN35" s="168"/>
      <c r="EO35" s="168"/>
      <c r="EP35" s="168"/>
      <c r="EQ35" s="168"/>
      <c r="ER35" s="168"/>
      <c r="ES35" s="168"/>
      <c r="ET35" s="168"/>
      <c r="EU35" s="168"/>
      <c r="EV35" s="168"/>
      <c r="EW35" s="168"/>
      <c r="EX35" s="168"/>
      <c r="EY35" s="168"/>
      <c r="EZ35" s="168"/>
      <c r="FA35" s="168"/>
      <c r="FB35" s="168"/>
      <c r="FC35" s="168"/>
      <c r="FD35" s="168"/>
      <c r="FE35" s="168"/>
      <c r="FF35" s="168"/>
      <c r="FG35" s="168"/>
      <c r="FH35" s="168"/>
      <c r="FI35" s="168"/>
      <c r="FJ35" s="168"/>
      <c r="FK35" s="168"/>
      <c r="FL35" s="168"/>
      <c r="FM35" s="168"/>
      <c r="FN35" s="168"/>
      <c r="FO35" s="168"/>
      <c r="FP35" s="168"/>
      <c r="FQ35" s="168"/>
      <c r="FR35" s="168"/>
      <c r="FS35" s="168"/>
      <c r="FT35" s="168"/>
      <c r="FU35" s="168"/>
      <c r="FV35" s="168"/>
      <c r="FW35" s="168"/>
      <c r="FX35" s="168"/>
      <c r="FY35" s="168"/>
      <c r="FZ35" s="168"/>
      <c r="GA35" s="168"/>
      <c r="GB35" s="168"/>
      <c r="GC35" s="168"/>
      <c r="GD35" s="168"/>
      <c r="GE35" s="168"/>
      <c r="GF35" s="168"/>
      <c r="GG35" s="168"/>
      <c r="GH35" s="168"/>
      <c r="GI35" s="168"/>
      <c r="GJ35" s="168"/>
      <c r="GK35" s="168"/>
      <c r="GL35" s="168"/>
      <c r="GM35" s="168"/>
      <c r="GN35" s="168"/>
      <c r="GO35" s="168"/>
      <c r="GP35" s="168"/>
      <c r="GQ35" s="168"/>
      <c r="GR35" s="168"/>
      <c r="GS35" s="168"/>
      <c r="GT35" s="168"/>
      <c r="GU35" s="168"/>
      <c r="GV35" s="168"/>
      <c r="GW35" s="168"/>
      <c r="GX35" s="168"/>
      <c r="GY35" s="168"/>
      <c r="GZ35" s="168"/>
      <c r="HA35" s="168"/>
      <c r="HB35" s="168"/>
      <c r="HC35" s="168"/>
      <c r="HD35" s="168"/>
      <c r="HE35" s="168"/>
      <c r="HF35" s="168"/>
      <c r="HG35" s="168"/>
      <c r="HH35" s="168"/>
      <c r="HI35" s="168"/>
      <c r="HJ35" s="168"/>
      <c r="HK35" s="168"/>
      <c r="HL35" s="168"/>
      <c r="HM35" s="168"/>
      <c r="HN35" s="168"/>
      <c r="HO35" s="168"/>
      <c r="HP35" s="168"/>
      <c r="HQ35" s="168"/>
      <c r="HR35" s="168"/>
      <c r="HS35" s="168"/>
      <c r="HT35" s="168"/>
      <c r="HU35" s="168"/>
      <c r="HV35" s="168"/>
      <c r="HW35" s="168"/>
      <c r="HX35" s="168"/>
      <c r="HY35" s="168"/>
      <c r="HZ35" s="168"/>
      <c r="IA35" s="168"/>
    </row>
    <row r="36" spans="1:235" ht="15" customHeight="1">
      <c r="A36" s="803" t="s">
        <v>64</v>
      </c>
      <c r="B36" s="518">
        <v>816</v>
      </c>
      <c r="C36" s="542">
        <v>415</v>
      </c>
      <c r="D36" s="542">
        <v>450</v>
      </c>
      <c r="E36" s="542">
        <v>176</v>
      </c>
    </row>
    <row r="37" spans="1:235" ht="15" customHeight="1">
      <c r="A37" s="803"/>
      <c r="B37" s="518"/>
      <c r="C37" s="520">
        <f>C36/B36*100</f>
        <v>50.857843137254896</v>
      </c>
      <c r="D37" s="520">
        <f>D36/B36*100</f>
        <v>55.147058823529413</v>
      </c>
      <c r="E37" s="520">
        <f>E36/B36*100</f>
        <v>21.568627450980394</v>
      </c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8"/>
      <c r="AZ37" s="168"/>
      <c r="BA37" s="168"/>
      <c r="BB37" s="168"/>
      <c r="BC37" s="168"/>
      <c r="BD37" s="168"/>
      <c r="BE37" s="168"/>
      <c r="BF37" s="168"/>
      <c r="BG37" s="168"/>
      <c r="BH37" s="168"/>
      <c r="BI37" s="168"/>
      <c r="BJ37" s="168"/>
      <c r="BK37" s="168"/>
      <c r="BL37" s="168"/>
      <c r="BM37" s="168"/>
      <c r="BN37" s="168"/>
      <c r="BO37" s="168"/>
      <c r="BP37" s="168"/>
      <c r="BQ37" s="168"/>
      <c r="BR37" s="168"/>
      <c r="BS37" s="168"/>
      <c r="BT37" s="168"/>
      <c r="BU37" s="168"/>
      <c r="BV37" s="168"/>
      <c r="BW37" s="168"/>
      <c r="BX37" s="168"/>
      <c r="BY37" s="168"/>
      <c r="BZ37" s="168"/>
      <c r="CA37" s="168"/>
      <c r="CB37" s="168"/>
      <c r="CC37" s="168"/>
      <c r="CD37" s="168"/>
      <c r="CE37" s="168"/>
      <c r="CF37" s="168"/>
      <c r="CG37" s="168"/>
      <c r="CH37" s="168"/>
      <c r="CI37" s="168"/>
      <c r="CJ37" s="168"/>
      <c r="CK37" s="168"/>
      <c r="CL37" s="168"/>
      <c r="CM37" s="168"/>
      <c r="CN37" s="168"/>
      <c r="CO37" s="168"/>
      <c r="CP37" s="168"/>
      <c r="CQ37" s="168"/>
      <c r="CR37" s="168"/>
      <c r="CS37" s="168"/>
      <c r="CT37" s="168"/>
      <c r="CU37" s="168"/>
      <c r="CV37" s="168"/>
      <c r="CW37" s="168"/>
      <c r="CX37" s="168"/>
      <c r="CY37" s="168"/>
      <c r="CZ37" s="168"/>
      <c r="DA37" s="168"/>
      <c r="DB37" s="168"/>
      <c r="DC37" s="168"/>
      <c r="DD37" s="168"/>
      <c r="DE37" s="168"/>
      <c r="DF37" s="168"/>
      <c r="DG37" s="168"/>
      <c r="DH37" s="168"/>
      <c r="DI37" s="168"/>
      <c r="DJ37" s="168"/>
      <c r="DK37" s="168"/>
      <c r="DL37" s="168"/>
      <c r="DM37" s="168"/>
      <c r="DN37" s="168"/>
      <c r="DO37" s="168"/>
      <c r="DP37" s="168"/>
      <c r="DQ37" s="168"/>
      <c r="DR37" s="168"/>
      <c r="DS37" s="168"/>
      <c r="DT37" s="168"/>
      <c r="DU37" s="168"/>
      <c r="DV37" s="168"/>
      <c r="DW37" s="168"/>
      <c r="DX37" s="168"/>
      <c r="DY37" s="168"/>
      <c r="DZ37" s="168"/>
      <c r="EA37" s="168"/>
      <c r="EB37" s="168"/>
      <c r="EC37" s="168"/>
      <c r="ED37" s="168"/>
      <c r="EE37" s="168"/>
      <c r="EF37" s="168"/>
      <c r="EG37" s="168"/>
      <c r="EH37" s="168"/>
      <c r="EI37" s="168"/>
      <c r="EJ37" s="168"/>
      <c r="EK37" s="168"/>
      <c r="EL37" s="168"/>
      <c r="EM37" s="168"/>
      <c r="EN37" s="168"/>
      <c r="EO37" s="168"/>
      <c r="EP37" s="168"/>
      <c r="EQ37" s="168"/>
      <c r="ER37" s="168"/>
      <c r="ES37" s="168"/>
      <c r="ET37" s="168"/>
      <c r="EU37" s="168"/>
      <c r="EV37" s="168"/>
      <c r="EW37" s="168"/>
      <c r="EX37" s="168"/>
      <c r="EY37" s="168"/>
      <c r="EZ37" s="168"/>
      <c r="FA37" s="168"/>
      <c r="FB37" s="168"/>
      <c r="FC37" s="168"/>
      <c r="FD37" s="168"/>
      <c r="FE37" s="168"/>
      <c r="FF37" s="168"/>
      <c r="FG37" s="168"/>
      <c r="FH37" s="168"/>
      <c r="FI37" s="168"/>
      <c r="FJ37" s="168"/>
      <c r="FK37" s="168"/>
      <c r="FL37" s="168"/>
      <c r="FM37" s="168"/>
      <c r="FN37" s="168"/>
      <c r="FO37" s="168"/>
      <c r="FP37" s="168"/>
      <c r="FQ37" s="168"/>
      <c r="FR37" s="168"/>
      <c r="FS37" s="168"/>
      <c r="FT37" s="168"/>
      <c r="FU37" s="168"/>
      <c r="FV37" s="168"/>
      <c r="FW37" s="168"/>
      <c r="FX37" s="168"/>
      <c r="FY37" s="168"/>
      <c r="FZ37" s="168"/>
      <c r="GA37" s="168"/>
      <c r="GB37" s="168"/>
      <c r="GC37" s="168"/>
      <c r="GD37" s="168"/>
      <c r="GE37" s="168"/>
      <c r="GF37" s="168"/>
      <c r="GG37" s="168"/>
      <c r="GH37" s="168"/>
      <c r="GI37" s="168"/>
      <c r="GJ37" s="168"/>
      <c r="GK37" s="168"/>
      <c r="GL37" s="168"/>
      <c r="GM37" s="168"/>
      <c r="GN37" s="168"/>
      <c r="GO37" s="168"/>
      <c r="GP37" s="168"/>
      <c r="GQ37" s="168"/>
      <c r="GR37" s="168"/>
      <c r="GS37" s="168"/>
      <c r="GT37" s="168"/>
      <c r="GU37" s="168"/>
      <c r="GV37" s="168"/>
      <c r="GW37" s="168"/>
      <c r="GX37" s="168"/>
      <c r="GY37" s="168"/>
      <c r="GZ37" s="168"/>
      <c r="HA37" s="168"/>
      <c r="HB37" s="168"/>
      <c r="HC37" s="168"/>
      <c r="HD37" s="168"/>
      <c r="HE37" s="168"/>
      <c r="HF37" s="168"/>
      <c r="HG37" s="168"/>
      <c r="HH37" s="168"/>
      <c r="HI37" s="168"/>
      <c r="HJ37" s="168"/>
      <c r="HK37" s="168"/>
      <c r="HL37" s="168"/>
      <c r="HM37" s="168"/>
      <c r="HN37" s="168"/>
      <c r="HO37" s="168"/>
      <c r="HP37" s="168"/>
      <c r="HQ37" s="168"/>
      <c r="HR37" s="168"/>
      <c r="HS37" s="168"/>
      <c r="HT37" s="168"/>
      <c r="HU37" s="168"/>
      <c r="HV37" s="168"/>
      <c r="HW37" s="168"/>
      <c r="HX37" s="168"/>
      <c r="HY37" s="168"/>
      <c r="HZ37" s="168"/>
      <c r="IA37" s="168"/>
    </row>
    <row r="38" spans="1:235" ht="15" customHeight="1" thickBot="1">
      <c r="A38" s="805" t="s">
        <v>73</v>
      </c>
      <c r="B38" s="518">
        <v>702</v>
      </c>
      <c r="C38" s="542">
        <v>401</v>
      </c>
      <c r="D38" s="542">
        <v>373</v>
      </c>
      <c r="E38" s="542">
        <v>150</v>
      </c>
    </row>
    <row r="39" spans="1:235" ht="15" customHeight="1" thickBot="1">
      <c r="A39" s="805"/>
      <c r="B39" s="524"/>
      <c r="C39" s="523">
        <f>C38/B38*100</f>
        <v>57.12250712250713</v>
      </c>
      <c r="D39" s="523">
        <f>D38/B38*100</f>
        <v>53.133903133903139</v>
      </c>
      <c r="E39" s="523">
        <f>E38/B38*100</f>
        <v>21.367521367521366</v>
      </c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  <c r="BG39" s="168"/>
      <c r="BH39" s="168"/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68"/>
      <c r="BT39" s="168"/>
      <c r="BU39" s="168"/>
      <c r="BV39" s="168"/>
      <c r="BW39" s="168"/>
      <c r="BX39" s="168"/>
      <c r="BY39" s="168"/>
      <c r="BZ39" s="168"/>
      <c r="CA39" s="168"/>
      <c r="CB39" s="168"/>
      <c r="CC39" s="168"/>
      <c r="CD39" s="168"/>
      <c r="CE39" s="168"/>
      <c r="CF39" s="168"/>
      <c r="CG39" s="168"/>
      <c r="CH39" s="168"/>
      <c r="CI39" s="168"/>
      <c r="CJ39" s="168"/>
      <c r="CK39" s="168"/>
      <c r="CL39" s="168"/>
      <c r="CM39" s="168"/>
      <c r="CN39" s="168"/>
      <c r="CO39" s="168"/>
      <c r="CP39" s="168"/>
      <c r="CQ39" s="168"/>
      <c r="CR39" s="168"/>
      <c r="CS39" s="168"/>
      <c r="CT39" s="168"/>
      <c r="CU39" s="168"/>
      <c r="CV39" s="168"/>
      <c r="CW39" s="168"/>
      <c r="CX39" s="168"/>
      <c r="CY39" s="168"/>
      <c r="CZ39" s="168"/>
      <c r="DA39" s="168"/>
      <c r="DB39" s="168"/>
      <c r="DC39" s="168"/>
      <c r="DD39" s="168"/>
      <c r="DE39" s="168"/>
      <c r="DF39" s="168"/>
      <c r="DG39" s="168"/>
      <c r="DH39" s="168"/>
      <c r="DI39" s="168"/>
      <c r="DJ39" s="168"/>
      <c r="DK39" s="168"/>
      <c r="DL39" s="168"/>
      <c r="DM39" s="168"/>
      <c r="DN39" s="168"/>
      <c r="DO39" s="168"/>
      <c r="DP39" s="168"/>
      <c r="DQ39" s="168"/>
      <c r="DR39" s="168"/>
      <c r="DS39" s="168"/>
      <c r="DT39" s="168"/>
      <c r="DU39" s="168"/>
      <c r="DV39" s="168"/>
      <c r="DW39" s="168"/>
      <c r="DX39" s="168"/>
      <c r="DY39" s="168"/>
      <c r="DZ39" s="168"/>
      <c r="EA39" s="168"/>
      <c r="EB39" s="168"/>
      <c r="EC39" s="168"/>
      <c r="ED39" s="168"/>
      <c r="EE39" s="168"/>
      <c r="EF39" s="168"/>
      <c r="EG39" s="168"/>
      <c r="EH39" s="168"/>
      <c r="EI39" s="168"/>
      <c r="EJ39" s="168"/>
      <c r="EK39" s="168"/>
      <c r="EL39" s="168"/>
      <c r="EM39" s="168"/>
      <c r="EN39" s="168"/>
      <c r="EO39" s="168"/>
      <c r="EP39" s="168"/>
      <c r="EQ39" s="168"/>
      <c r="ER39" s="168"/>
      <c r="ES39" s="168"/>
      <c r="ET39" s="168"/>
      <c r="EU39" s="168"/>
      <c r="EV39" s="168"/>
      <c r="EW39" s="168"/>
      <c r="EX39" s="168"/>
      <c r="EY39" s="168"/>
      <c r="EZ39" s="168"/>
      <c r="FA39" s="168"/>
      <c r="FB39" s="168"/>
      <c r="FC39" s="168"/>
      <c r="FD39" s="168"/>
      <c r="FE39" s="168"/>
      <c r="FF39" s="168"/>
      <c r="FG39" s="168"/>
      <c r="FH39" s="168"/>
      <c r="FI39" s="168"/>
      <c r="FJ39" s="168"/>
      <c r="FK39" s="168"/>
      <c r="FL39" s="168"/>
      <c r="FM39" s="168"/>
      <c r="FN39" s="168"/>
      <c r="FO39" s="168"/>
      <c r="FP39" s="168"/>
      <c r="FQ39" s="168"/>
      <c r="FR39" s="168"/>
      <c r="FS39" s="168"/>
      <c r="FT39" s="168"/>
      <c r="FU39" s="168"/>
      <c r="FV39" s="168"/>
      <c r="FW39" s="168"/>
      <c r="FX39" s="168"/>
      <c r="FY39" s="168"/>
      <c r="FZ39" s="168"/>
      <c r="GA39" s="168"/>
      <c r="GB39" s="168"/>
      <c r="GC39" s="168"/>
      <c r="GD39" s="168"/>
      <c r="GE39" s="168"/>
      <c r="GF39" s="168"/>
      <c r="GG39" s="168"/>
      <c r="GH39" s="168"/>
      <c r="GI39" s="168"/>
      <c r="GJ39" s="168"/>
      <c r="GK39" s="168"/>
      <c r="GL39" s="168"/>
      <c r="GM39" s="168"/>
      <c r="GN39" s="168"/>
      <c r="GO39" s="168"/>
      <c r="GP39" s="168"/>
      <c r="GQ39" s="168"/>
      <c r="GR39" s="168"/>
      <c r="GS39" s="168"/>
      <c r="GT39" s="168"/>
      <c r="GU39" s="168"/>
      <c r="GV39" s="168"/>
      <c r="GW39" s="168"/>
      <c r="GX39" s="168"/>
      <c r="GY39" s="168"/>
      <c r="GZ39" s="168"/>
      <c r="HA39" s="168"/>
      <c r="HB39" s="168"/>
      <c r="HC39" s="168"/>
      <c r="HD39" s="168"/>
      <c r="HE39" s="168"/>
      <c r="HF39" s="168"/>
      <c r="HG39" s="168"/>
      <c r="HH39" s="168"/>
      <c r="HI39" s="168"/>
      <c r="HJ39" s="168"/>
      <c r="HK39" s="168"/>
      <c r="HL39" s="168"/>
      <c r="HM39" s="168"/>
      <c r="HN39" s="168"/>
      <c r="HO39" s="168"/>
      <c r="HP39" s="168"/>
      <c r="HQ39" s="168"/>
      <c r="HR39" s="168"/>
      <c r="HS39" s="168"/>
      <c r="HT39" s="168"/>
      <c r="HU39" s="168"/>
      <c r="HV39" s="168"/>
      <c r="HW39" s="168"/>
      <c r="HX39" s="168"/>
      <c r="HY39" s="168"/>
      <c r="HZ39" s="168"/>
      <c r="IA39" s="168"/>
    </row>
    <row r="40" spans="1:235">
      <c r="A40" s="541" t="s">
        <v>599</v>
      </c>
    </row>
    <row r="41" spans="1:235">
      <c r="A41" s="541" t="s">
        <v>600</v>
      </c>
    </row>
  </sheetData>
  <mergeCells count="18">
    <mergeCell ref="A34:A35"/>
    <mergeCell ref="A36:A37"/>
    <mergeCell ref="A38:A39"/>
    <mergeCell ref="A28:A29"/>
    <mergeCell ref="A30:A31"/>
    <mergeCell ref="A32:A33"/>
    <mergeCell ref="A22:A23"/>
    <mergeCell ref="A24:A25"/>
    <mergeCell ref="A26:A27"/>
    <mergeCell ref="A16:A17"/>
    <mergeCell ref="A18:A19"/>
    <mergeCell ref="A20:A21"/>
    <mergeCell ref="A10:A11"/>
    <mergeCell ref="A12:A13"/>
    <mergeCell ref="A14:A15"/>
    <mergeCell ref="A3:A5"/>
    <mergeCell ref="A6:A7"/>
    <mergeCell ref="A8:A9"/>
  </mergeCells>
  <phoneticPr fontId="6"/>
  <pageMargins left="0.78749999999999998" right="0.78749999999999998" top="0.86597222222222203" bottom="0.55138888888888904" header="0.511811023622047" footer="0.511811023622047"/>
  <pageSetup paperSize="9" scale="110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F0"/>
  </sheetPr>
  <dimension ref="A1:G25"/>
  <sheetViews>
    <sheetView showGridLines="0" view="pageBreakPreview" zoomScaleNormal="100" workbookViewId="0">
      <selection activeCell="L18" sqref="L18"/>
    </sheetView>
  </sheetViews>
  <sheetFormatPr defaultColWidth="8.625" defaultRowHeight="13.5"/>
  <cols>
    <col min="1" max="1" width="12.5" style="1" customWidth="1"/>
    <col min="2" max="4" width="13.875" style="1" customWidth="1"/>
    <col min="5" max="16384" width="8.625" style="1"/>
  </cols>
  <sheetData>
    <row r="1" spans="1:7" ht="17.25" customHeight="1">
      <c r="A1" s="2" t="s">
        <v>601</v>
      </c>
      <c r="B1" s="149"/>
      <c r="C1" s="149"/>
      <c r="D1" s="149"/>
      <c r="E1" s="537"/>
      <c r="F1" s="149"/>
      <c r="G1" s="149"/>
    </row>
    <row r="2" spans="1:7" ht="18" thickBot="1">
      <c r="A2" s="4"/>
      <c r="B2" s="4"/>
      <c r="C2" s="4"/>
      <c r="D2" s="530" t="s">
        <v>496</v>
      </c>
      <c r="E2" s="508"/>
      <c r="F2" s="137"/>
      <c r="G2" s="137"/>
    </row>
    <row r="3" spans="1:7" ht="12.75" customHeight="1" thickBot="1">
      <c r="A3" s="712" t="s">
        <v>54</v>
      </c>
      <c r="B3" s="713" t="s">
        <v>340</v>
      </c>
      <c r="C3" s="713" t="s">
        <v>341</v>
      </c>
      <c r="D3" s="750" t="s">
        <v>342</v>
      </c>
      <c r="E3" s="508"/>
      <c r="F3" s="137"/>
      <c r="G3" s="137"/>
    </row>
    <row r="4" spans="1:7" ht="12.75" customHeight="1" thickBot="1">
      <c r="A4" s="712"/>
      <c r="B4" s="713"/>
      <c r="C4" s="713"/>
      <c r="D4" s="750"/>
      <c r="E4" s="508"/>
      <c r="F4" s="137"/>
      <c r="G4" s="137"/>
    </row>
    <row r="5" spans="1:7" ht="12.75" customHeight="1">
      <c r="A5" s="712"/>
      <c r="B5" s="713"/>
      <c r="C5" s="713"/>
      <c r="D5" s="750"/>
      <c r="E5" s="508"/>
      <c r="F5" s="137"/>
      <c r="G5" s="137"/>
    </row>
    <row r="6" spans="1:7" ht="30" customHeight="1">
      <c r="A6" s="24" t="s">
        <v>59</v>
      </c>
      <c r="B6" s="543">
        <f>B7+B8+B9+B10+B11+B12+B13+B14+B15+B16+B17+B18+B19+B20+B21+B22</f>
        <v>151</v>
      </c>
      <c r="C6" s="544">
        <f>C7+C8+C9+C10+C11+C12+C13+C14+C15+C16+C17+C18+C19+C20+C21+C22</f>
        <v>1825</v>
      </c>
      <c r="D6" s="544">
        <f>D7+D8+D9+D10+D11+D12+D13+D14+D15+D16+D17+D18+D19+D20+D21+D22</f>
        <v>4986</v>
      </c>
      <c r="E6" s="508"/>
      <c r="F6" s="7"/>
      <c r="G6" s="7"/>
    </row>
    <row r="7" spans="1:7" ht="30" customHeight="1">
      <c r="A7" s="25" t="s">
        <v>61</v>
      </c>
      <c r="B7" s="545">
        <v>17</v>
      </c>
      <c r="C7" s="546">
        <v>147</v>
      </c>
      <c r="D7" s="546">
        <v>430</v>
      </c>
      <c r="E7" s="508"/>
      <c r="F7" s="137"/>
      <c r="G7" s="137"/>
    </row>
    <row r="8" spans="1:7" ht="30" customHeight="1">
      <c r="A8" s="25" t="s">
        <v>1</v>
      </c>
      <c r="B8" s="545">
        <v>5</v>
      </c>
      <c r="C8" s="546">
        <v>56</v>
      </c>
      <c r="D8" s="546">
        <v>168</v>
      </c>
      <c r="E8" s="508"/>
      <c r="F8" s="137"/>
      <c r="G8" s="137"/>
    </row>
    <row r="9" spans="1:7" ht="30" customHeight="1">
      <c r="A9" s="25" t="s">
        <v>2</v>
      </c>
      <c r="B9" s="545">
        <v>7</v>
      </c>
      <c r="C9" s="546">
        <v>115</v>
      </c>
      <c r="D9" s="546">
        <v>293</v>
      </c>
      <c r="E9" s="508"/>
      <c r="F9" s="137"/>
      <c r="G9" s="137"/>
    </row>
    <row r="10" spans="1:7" ht="30" customHeight="1">
      <c r="A10" s="25" t="s">
        <v>3</v>
      </c>
      <c r="B10" s="545">
        <v>24</v>
      </c>
      <c r="C10" s="546">
        <v>137</v>
      </c>
      <c r="D10" s="546">
        <v>346</v>
      </c>
      <c r="E10" s="508"/>
      <c r="F10" s="137"/>
      <c r="G10" s="137"/>
    </row>
    <row r="11" spans="1:7" ht="30" customHeight="1">
      <c r="A11" s="25" t="s">
        <v>67</v>
      </c>
      <c r="B11" s="545">
        <v>19</v>
      </c>
      <c r="C11" s="546">
        <v>130</v>
      </c>
      <c r="D11" s="546">
        <v>304</v>
      </c>
      <c r="E11" s="508"/>
      <c r="F11" s="137"/>
      <c r="G11" s="137"/>
    </row>
    <row r="12" spans="1:7" ht="30" customHeight="1">
      <c r="A12" s="25" t="s">
        <v>4</v>
      </c>
      <c r="B12" s="545">
        <v>15</v>
      </c>
      <c r="C12" s="546">
        <v>115</v>
      </c>
      <c r="D12" s="546">
        <v>286</v>
      </c>
      <c r="E12" s="508"/>
      <c r="F12" s="137"/>
      <c r="G12" s="137"/>
    </row>
    <row r="13" spans="1:7" ht="30" customHeight="1">
      <c r="A13" s="25" t="s">
        <v>62</v>
      </c>
      <c r="B13" s="545">
        <v>8</v>
      </c>
      <c r="C13" s="546">
        <v>92</v>
      </c>
      <c r="D13" s="546">
        <v>268</v>
      </c>
      <c r="E13" s="508"/>
      <c r="F13" s="137"/>
      <c r="G13" s="137"/>
    </row>
    <row r="14" spans="1:7" ht="30" customHeight="1">
      <c r="A14" s="25" t="s">
        <v>63</v>
      </c>
      <c r="B14" s="545">
        <v>4</v>
      </c>
      <c r="C14" s="546">
        <v>72</v>
      </c>
      <c r="D14" s="546">
        <v>237</v>
      </c>
      <c r="E14" s="508"/>
      <c r="F14" s="137"/>
      <c r="G14" s="137"/>
    </row>
    <row r="15" spans="1:7" ht="30" customHeight="1">
      <c r="A15" s="25" t="s">
        <v>68</v>
      </c>
      <c r="B15" s="545">
        <v>0</v>
      </c>
      <c r="C15" s="546">
        <v>45</v>
      </c>
      <c r="D15" s="546">
        <v>136</v>
      </c>
      <c r="E15" s="508"/>
      <c r="F15" s="137"/>
      <c r="G15" s="137"/>
    </row>
    <row r="16" spans="1:7" ht="30" customHeight="1">
      <c r="A16" s="25" t="s">
        <v>69</v>
      </c>
      <c r="B16" s="545">
        <v>5</v>
      </c>
      <c r="C16" s="546">
        <v>163</v>
      </c>
      <c r="D16" s="546">
        <v>414</v>
      </c>
      <c r="E16" s="508"/>
      <c r="F16" s="137"/>
      <c r="G16" s="137"/>
    </row>
    <row r="17" spans="1:7" ht="30" customHeight="1">
      <c r="A17" s="25" t="s">
        <v>5</v>
      </c>
      <c r="B17" s="545">
        <v>7</v>
      </c>
      <c r="C17" s="546">
        <v>83</v>
      </c>
      <c r="D17" s="546">
        <v>214</v>
      </c>
      <c r="E17" s="508"/>
      <c r="F17" s="137"/>
      <c r="G17" s="137"/>
    </row>
    <row r="18" spans="1:7" ht="30" customHeight="1">
      <c r="A18" s="25" t="s">
        <v>6</v>
      </c>
      <c r="B18" s="545">
        <v>6</v>
      </c>
      <c r="C18" s="546">
        <v>89</v>
      </c>
      <c r="D18" s="546">
        <v>230</v>
      </c>
      <c r="E18" s="508"/>
      <c r="F18" s="137"/>
      <c r="G18" s="137"/>
    </row>
    <row r="19" spans="1:7" ht="30" customHeight="1">
      <c r="A19" s="25" t="s">
        <v>71</v>
      </c>
      <c r="B19" s="545">
        <v>6</v>
      </c>
      <c r="C19" s="546">
        <v>130</v>
      </c>
      <c r="D19" s="546">
        <v>433</v>
      </c>
      <c r="E19" s="508"/>
      <c r="F19" s="137"/>
      <c r="G19" s="137"/>
    </row>
    <row r="20" spans="1:7" ht="30" customHeight="1">
      <c r="A20" s="25" t="s">
        <v>7</v>
      </c>
      <c r="B20" s="545">
        <v>8</v>
      </c>
      <c r="C20" s="546">
        <v>197</v>
      </c>
      <c r="D20" s="546">
        <v>548</v>
      </c>
      <c r="E20" s="508"/>
      <c r="F20" s="137"/>
      <c r="G20" s="137"/>
    </row>
    <row r="21" spans="1:7" ht="30" customHeight="1">
      <c r="A21" s="25" t="s">
        <v>64</v>
      </c>
      <c r="B21" s="545">
        <v>6</v>
      </c>
      <c r="C21" s="546">
        <v>119</v>
      </c>
      <c r="D21" s="546">
        <v>350</v>
      </c>
      <c r="E21" s="508"/>
      <c r="F21" s="137"/>
      <c r="G21" s="137"/>
    </row>
    <row r="22" spans="1:7" ht="30" customHeight="1" thickBot="1">
      <c r="A22" s="132" t="s">
        <v>73</v>
      </c>
      <c r="B22" s="547">
        <v>14</v>
      </c>
      <c r="C22" s="548">
        <v>135</v>
      </c>
      <c r="D22" s="548">
        <v>329</v>
      </c>
      <c r="E22" s="508"/>
      <c r="F22" s="137"/>
      <c r="G22" s="137"/>
    </row>
    <row r="23" spans="1:7" ht="17.25" customHeight="1">
      <c r="A23" s="549" t="s">
        <v>602</v>
      </c>
    </row>
    <row r="24" spans="1:7" ht="17.25" customHeight="1">
      <c r="A24" s="549" t="s">
        <v>489</v>
      </c>
    </row>
    <row r="25" spans="1:7" ht="17.25" customHeight="1">
      <c r="A25" s="549" t="s">
        <v>603</v>
      </c>
    </row>
  </sheetData>
  <mergeCells count="4">
    <mergeCell ref="A3:A5"/>
    <mergeCell ref="B3:B5"/>
    <mergeCell ref="C3:C5"/>
    <mergeCell ref="D3:D5"/>
  </mergeCells>
  <phoneticPr fontId="6"/>
  <pageMargins left="0.7" right="0.7" top="0.75" bottom="0.75" header="0.511811023622047" footer="0.511811023622047"/>
  <pageSetup paperSize="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00B0F0"/>
  </sheetPr>
  <dimension ref="A1:AMJ1040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0" style="137" customWidth="1"/>
    <col min="2" max="2" width="14.875" style="137" customWidth="1"/>
    <col min="3" max="3" width="13.625" style="137" customWidth="1"/>
    <col min="4" max="4" width="12.5" style="137"/>
    <col min="5" max="5" width="7.5" style="137" customWidth="1"/>
    <col min="6" max="240" width="12.5" style="137"/>
    <col min="241" max="256" width="15.75" style="137" customWidth="1"/>
    <col min="257" max="257" width="10" style="137" customWidth="1"/>
    <col min="258" max="258" width="14.875" style="137" customWidth="1"/>
    <col min="259" max="259" width="13.625" style="137" customWidth="1"/>
    <col min="260" max="260" width="12.5" style="137"/>
    <col min="261" max="261" width="7.5" style="137" customWidth="1"/>
    <col min="262" max="496" width="12.5" style="137"/>
    <col min="497" max="512" width="15.75" style="137" customWidth="1"/>
    <col min="513" max="513" width="10" style="137" customWidth="1"/>
    <col min="514" max="514" width="14.875" style="137" customWidth="1"/>
    <col min="515" max="515" width="13.625" style="137" customWidth="1"/>
    <col min="516" max="516" width="12.5" style="137"/>
    <col min="517" max="517" width="7.5" style="137" customWidth="1"/>
    <col min="518" max="752" width="12.5" style="137"/>
    <col min="753" max="768" width="15.75" style="137" customWidth="1"/>
    <col min="769" max="769" width="10" style="137" customWidth="1"/>
    <col min="770" max="770" width="14.875" style="137" customWidth="1"/>
    <col min="771" max="771" width="13.625" style="137" customWidth="1"/>
    <col min="772" max="772" width="12.5" style="137"/>
    <col min="773" max="773" width="7.5" style="137" customWidth="1"/>
    <col min="774" max="1008" width="12.5" style="137"/>
    <col min="1009" max="1024" width="15.75" style="137" customWidth="1"/>
    <col min="1025" max="16384" width="12.5" style="1"/>
  </cols>
  <sheetData>
    <row r="1" spans="1:240">
      <c r="A1" s="5" t="s">
        <v>604</v>
      </c>
      <c r="B1" s="5"/>
      <c r="C1" s="5"/>
      <c r="D1" s="5"/>
      <c r="E1" s="5"/>
    </row>
    <row r="2" spans="1:240" ht="18" customHeight="1" thickBot="1">
      <c r="A2" s="6"/>
      <c r="B2" s="6"/>
      <c r="C2" s="317"/>
      <c r="D2" s="530" t="s">
        <v>496</v>
      </c>
      <c r="E2" s="6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68"/>
      <c r="DC2" s="168"/>
      <c r="DD2" s="168"/>
      <c r="DE2" s="168"/>
      <c r="DF2" s="168"/>
      <c r="DG2" s="168"/>
      <c r="DH2" s="168"/>
      <c r="DI2" s="168"/>
      <c r="DJ2" s="168"/>
      <c r="DK2" s="168"/>
      <c r="DL2" s="168"/>
      <c r="DM2" s="168"/>
      <c r="DN2" s="168"/>
      <c r="DO2" s="168"/>
      <c r="DP2" s="168"/>
      <c r="DQ2" s="168"/>
      <c r="DR2" s="168"/>
      <c r="DS2" s="168"/>
      <c r="DT2" s="168"/>
      <c r="DU2" s="168"/>
      <c r="DV2" s="168"/>
      <c r="DW2" s="168"/>
      <c r="DX2" s="168"/>
      <c r="DY2" s="168"/>
      <c r="DZ2" s="168"/>
      <c r="EA2" s="168"/>
      <c r="EB2" s="168"/>
      <c r="EC2" s="168"/>
      <c r="ED2" s="168"/>
      <c r="EE2" s="168"/>
      <c r="EF2" s="168"/>
      <c r="EG2" s="168"/>
      <c r="EH2" s="168"/>
      <c r="EI2" s="168"/>
      <c r="EJ2" s="168"/>
      <c r="EK2" s="168"/>
      <c r="EL2" s="168"/>
      <c r="EM2" s="168"/>
      <c r="EN2" s="168"/>
      <c r="EO2" s="168"/>
      <c r="EP2" s="168"/>
      <c r="EQ2" s="168"/>
      <c r="ER2" s="168"/>
      <c r="ES2" s="168"/>
      <c r="ET2" s="168"/>
      <c r="EU2" s="168"/>
      <c r="EV2" s="168"/>
      <c r="EW2" s="168"/>
      <c r="EX2" s="168"/>
      <c r="EY2" s="168"/>
      <c r="EZ2" s="168"/>
      <c r="FA2" s="168"/>
      <c r="FB2" s="168"/>
      <c r="FC2" s="168"/>
      <c r="FD2" s="168"/>
      <c r="FE2" s="168"/>
      <c r="FF2" s="168"/>
      <c r="FG2" s="168"/>
      <c r="FH2" s="168"/>
      <c r="FI2" s="168"/>
      <c r="FJ2" s="168"/>
      <c r="FK2" s="168"/>
      <c r="FL2" s="168"/>
      <c r="FM2" s="168"/>
      <c r="FN2" s="168"/>
      <c r="FO2" s="168"/>
      <c r="FP2" s="168"/>
      <c r="FQ2" s="168"/>
      <c r="FR2" s="168"/>
      <c r="FS2" s="168"/>
      <c r="FT2" s="168"/>
      <c r="FU2" s="168"/>
      <c r="FV2" s="168"/>
      <c r="FW2" s="168"/>
      <c r="FX2" s="168"/>
      <c r="FY2" s="168"/>
      <c r="FZ2" s="168"/>
      <c r="GA2" s="168"/>
      <c r="GB2" s="168"/>
      <c r="GC2" s="168"/>
      <c r="GD2" s="168"/>
      <c r="GE2" s="168"/>
      <c r="GF2" s="168"/>
      <c r="GG2" s="168"/>
      <c r="GH2" s="168"/>
      <c r="GI2" s="168"/>
      <c r="GJ2" s="168"/>
      <c r="GK2" s="168"/>
      <c r="GL2" s="168"/>
      <c r="GM2" s="168"/>
      <c r="GN2" s="168"/>
      <c r="GO2" s="168"/>
      <c r="GP2" s="168"/>
      <c r="GQ2" s="168"/>
      <c r="GR2" s="168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  <c r="HL2" s="168"/>
      <c r="HM2" s="168"/>
      <c r="HN2" s="168"/>
      <c r="HO2" s="168"/>
      <c r="HP2" s="168"/>
      <c r="HQ2" s="168"/>
      <c r="HR2" s="168"/>
      <c r="HS2" s="168"/>
      <c r="HT2" s="168"/>
      <c r="HU2" s="168"/>
      <c r="HV2" s="168"/>
      <c r="HW2" s="168"/>
      <c r="HX2" s="168"/>
      <c r="HY2" s="168"/>
      <c r="HZ2" s="168"/>
      <c r="IA2" s="168"/>
      <c r="IB2" s="168"/>
      <c r="IC2" s="168"/>
      <c r="ID2" s="168"/>
      <c r="IE2" s="168"/>
      <c r="IF2" s="168"/>
    </row>
    <row r="3" spans="1:240" ht="15" customHeight="1" thickBot="1">
      <c r="A3" s="712" t="s">
        <v>54</v>
      </c>
      <c r="B3" s="706" t="s">
        <v>13</v>
      </c>
      <c r="C3" s="33" t="s">
        <v>263</v>
      </c>
      <c r="D3" s="434" t="s">
        <v>264</v>
      </c>
      <c r="E3" s="4"/>
    </row>
    <row r="4" spans="1:240" ht="15" customHeight="1" thickBot="1">
      <c r="A4" s="712"/>
      <c r="B4" s="706"/>
      <c r="C4" s="184" t="s">
        <v>259</v>
      </c>
      <c r="D4" s="184" t="s">
        <v>259</v>
      </c>
      <c r="E4" s="4"/>
    </row>
    <row r="5" spans="1:240" ht="15" customHeight="1">
      <c r="A5" s="712"/>
      <c r="B5" s="706"/>
      <c r="C5" s="39" t="s">
        <v>323</v>
      </c>
      <c r="D5" s="39" t="s">
        <v>323</v>
      </c>
      <c r="E5" s="6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68"/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68"/>
      <c r="GB5" s="168"/>
      <c r="GC5" s="168"/>
      <c r="GD5" s="168"/>
      <c r="GE5" s="168"/>
      <c r="GF5" s="168"/>
      <c r="GG5" s="168"/>
      <c r="GH5" s="168"/>
      <c r="GI5" s="168"/>
      <c r="GJ5" s="168"/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8"/>
      <c r="HE5" s="168"/>
      <c r="HF5" s="168"/>
      <c r="HG5" s="168"/>
      <c r="HH5" s="168"/>
      <c r="HI5" s="168"/>
      <c r="HJ5" s="168"/>
      <c r="HK5" s="168"/>
      <c r="HL5" s="168"/>
      <c r="HM5" s="168"/>
      <c r="HN5" s="168"/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</row>
    <row r="6" spans="1:240" ht="15" customHeight="1">
      <c r="A6" s="762" t="s">
        <v>59</v>
      </c>
      <c r="B6" s="511">
        <f>SUM(B8:B39)</f>
        <v>596994</v>
      </c>
      <c r="C6" s="512">
        <f>C8+C10+C12+C14+C16+C18+C20+C22+C24+C26+C28+C30+C32+C34+C36+C38</f>
        <v>249919</v>
      </c>
      <c r="D6" s="512">
        <f>D8+D10+D12+D14+D16+D18+D20+D22+D24+D26+D28+D30+D32+D34+D36+D38</f>
        <v>51791</v>
      </c>
      <c r="E6" s="308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AF6" s="550"/>
      <c r="AG6" s="550"/>
      <c r="AH6" s="550"/>
      <c r="AI6" s="550"/>
      <c r="AJ6" s="550"/>
      <c r="AK6" s="550"/>
      <c r="AL6" s="550"/>
      <c r="AM6" s="550"/>
      <c r="AN6" s="550"/>
      <c r="AO6" s="550"/>
      <c r="AP6" s="550"/>
      <c r="AQ6" s="550"/>
      <c r="AR6" s="550"/>
      <c r="AS6" s="550"/>
      <c r="AT6" s="550"/>
      <c r="AU6" s="550"/>
      <c r="AV6" s="550"/>
      <c r="AW6" s="550"/>
      <c r="AX6" s="550"/>
      <c r="AY6" s="550"/>
      <c r="AZ6" s="550"/>
      <c r="BA6" s="550"/>
      <c r="BB6" s="550"/>
      <c r="BC6" s="550"/>
      <c r="BD6" s="550"/>
      <c r="BE6" s="550"/>
      <c r="BF6" s="550"/>
      <c r="BG6" s="550"/>
      <c r="BH6" s="550"/>
      <c r="BI6" s="550"/>
      <c r="BJ6" s="550"/>
      <c r="BK6" s="550"/>
      <c r="BL6" s="550"/>
      <c r="BM6" s="550"/>
      <c r="BN6" s="550"/>
      <c r="BO6" s="550"/>
      <c r="BP6" s="550"/>
      <c r="BQ6" s="550"/>
      <c r="BR6" s="550"/>
      <c r="BS6" s="550"/>
      <c r="BT6" s="550"/>
      <c r="BU6" s="550"/>
      <c r="BV6" s="550"/>
      <c r="BW6" s="550"/>
      <c r="BX6" s="550"/>
      <c r="BY6" s="550"/>
      <c r="BZ6" s="550"/>
      <c r="CA6" s="550"/>
      <c r="CB6" s="550"/>
      <c r="CC6" s="550"/>
      <c r="CD6" s="550"/>
      <c r="CE6" s="550"/>
      <c r="CF6" s="550"/>
      <c r="CG6" s="550"/>
      <c r="CH6" s="550"/>
      <c r="CI6" s="550"/>
      <c r="CJ6" s="550"/>
      <c r="CK6" s="550"/>
      <c r="CL6" s="550"/>
      <c r="CM6" s="550"/>
      <c r="CN6" s="550"/>
      <c r="CO6" s="550"/>
      <c r="CP6" s="550"/>
      <c r="CQ6" s="550"/>
      <c r="CR6" s="550"/>
      <c r="CS6" s="550"/>
      <c r="CT6" s="550"/>
      <c r="CU6" s="550"/>
      <c r="CV6" s="550"/>
      <c r="CW6" s="550"/>
      <c r="CX6" s="550"/>
      <c r="CY6" s="550"/>
      <c r="CZ6" s="550"/>
      <c r="DA6" s="550"/>
      <c r="DB6" s="550"/>
      <c r="DC6" s="550"/>
      <c r="DD6" s="550"/>
      <c r="DE6" s="550"/>
      <c r="DF6" s="550"/>
      <c r="DG6" s="550"/>
      <c r="DH6" s="550"/>
      <c r="DI6" s="550"/>
      <c r="DJ6" s="550"/>
      <c r="DK6" s="550"/>
      <c r="DL6" s="550"/>
      <c r="DM6" s="550"/>
      <c r="DN6" s="550"/>
      <c r="DO6" s="550"/>
      <c r="DP6" s="550"/>
      <c r="DQ6" s="550"/>
      <c r="DR6" s="550"/>
      <c r="DS6" s="550"/>
      <c r="DT6" s="550"/>
      <c r="DU6" s="550"/>
      <c r="DV6" s="550"/>
      <c r="DW6" s="550"/>
      <c r="DX6" s="550"/>
      <c r="DY6" s="550"/>
      <c r="DZ6" s="550"/>
      <c r="EA6" s="550"/>
      <c r="EB6" s="550"/>
      <c r="EC6" s="550"/>
      <c r="ED6" s="550"/>
      <c r="EE6" s="550"/>
      <c r="EF6" s="550"/>
      <c r="EG6" s="550"/>
      <c r="EH6" s="550"/>
      <c r="EI6" s="550"/>
      <c r="EJ6" s="550"/>
      <c r="EK6" s="550"/>
      <c r="EL6" s="550"/>
      <c r="EM6" s="550"/>
      <c r="EN6" s="550"/>
      <c r="EO6" s="550"/>
      <c r="EP6" s="550"/>
      <c r="EQ6" s="550"/>
      <c r="ER6" s="550"/>
      <c r="ES6" s="550"/>
      <c r="ET6" s="550"/>
      <c r="EU6" s="550"/>
      <c r="EV6" s="550"/>
      <c r="EW6" s="550"/>
      <c r="EX6" s="550"/>
      <c r="EY6" s="550"/>
      <c r="EZ6" s="550"/>
      <c r="FA6" s="550"/>
      <c r="FB6" s="550"/>
      <c r="FC6" s="550"/>
      <c r="FD6" s="550"/>
      <c r="FE6" s="550"/>
      <c r="FF6" s="550"/>
      <c r="FG6" s="550"/>
      <c r="FH6" s="550"/>
      <c r="FI6" s="550"/>
      <c r="FJ6" s="550"/>
      <c r="FK6" s="550"/>
      <c r="FL6" s="550"/>
      <c r="FM6" s="550"/>
      <c r="FN6" s="550"/>
      <c r="FO6" s="550"/>
      <c r="FP6" s="550"/>
      <c r="FQ6" s="550"/>
      <c r="FR6" s="550"/>
      <c r="FS6" s="550"/>
      <c r="FT6" s="550"/>
      <c r="FU6" s="550"/>
      <c r="FV6" s="550"/>
      <c r="FW6" s="550"/>
      <c r="FX6" s="550"/>
      <c r="FY6" s="550"/>
      <c r="FZ6" s="550"/>
      <c r="GA6" s="550"/>
      <c r="GB6" s="550"/>
      <c r="GC6" s="550"/>
      <c r="GD6" s="550"/>
      <c r="GE6" s="550"/>
      <c r="GF6" s="550"/>
      <c r="GG6" s="550"/>
      <c r="GH6" s="550"/>
      <c r="GI6" s="550"/>
      <c r="GJ6" s="550"/>
      <c r="GK6" s="550"/>
      <c r="GL6" s="550"/>
      <c r="GM6" s="550"/>
      <c r="GN6" s="550"/>
      <c r="GO6" s="550"/>
      <c r="GP6" s="550"/>
      <c r="GQ6" s="550"/>
      <c r="GR6" s="550"/>
      <c r="GS6" s="550"/>
      <c r="GT6" s="550"/>
      <c r="GU6" s="550"/>
      <c r="GV6" s="550"/>
      <c r="GW6" s="550"/>
      <c r="GX6" s="550"/>
      <c r="GY6" s="550"/>
      <c r="GZ6" s="550"/>
      <c r="HA6" s="550"/>
      <c r="HB6" s="550"/>
      <c r="HC6" s="550"/>
      <c r="HD6" s="550"/>
      <c r="HE6" s="550"/>
      <c r="HF6" s="550"/>
      <c r="HG6" s="550"/>
      <c r="HH6" s="550"/>
      <c r="HI6" s="550"/>
      <c r="HJ6" s="550"/>
      <c r="HK6" s="550"/>
      <c r="HL6" s="550"/>
      <c r="HM6" s="550"/>
      <c r="HN6" s="550"/>
      <c r="HO6" s="550"/>
      <c r="HP6" s="550"/>
      <c r="HQ6" s="550"/>
      <c r="HR6" s="550"/>
      <c r="HS6" s="550"/>
      <c r="HT6" s="550"/>
      <c r="HU6" s="550"/>
      <c r="HV6" s="550"/>
      <c r="HW6" s="550"/>
      <c r="HX6" s="550"/>
      <c r="HY6" s="550"/>
      <c r="HZ6" s="550"/>
      <c r="IA6" s="550"/>
      <c r="IB6" s="550"/>
      <c r="IC6" s="550"/>
      <c r="ID6" s="550"/>
      <c r="IE6" s="550"/>
      <c r="IF6" s="550"/>
    </row>
    <row r="7" spans="1:240" ht="15" customHeight="1">
      <c r="A7" s="762"/>
      <c r="B7" s="514"/>
      <c r="C7" s="515">
        <f>C6/B6*100</f>
        <v>41.862899794637805</v>
      </c>
      <c r="D7" s="515">
        <f>D6/B6*100</f>
        <v>8.6752965691447486</v>
      </c>
      <c r="E7" s="540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</row>
    <row r="8" spans="1:240" ht="15" customHeight="1">
      <c r="A8" s="803" t="s">
        <v>61</v>
      </c>
      <c r="B8" s="518">
        <v>41502</v>
      </c>
      <c r="C8" s="508">
        <v>18967</v>
      </c>
      <c r="D8" s="508">
        <v>2858</v>
      </c>
      <c r="E8" s="540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</row>
    <row r="9" spans="1:240" ht="15" customHeight="1">
      <c r="A9" s="803"/>
      <c r="B9" s="518"/>
      <c r="C9" s="520">
        <f>C8/B8*100</f>
        <v>45.701411980145537</v>
      </c>
      <c r="D9" s="520">
        <f>D8/B8*100</f>
        <v>6.8864151125246975</v>
      </c>
      <c r="E9" s="4"/>
    </row>
    <row r="10" spans="1:240" ht="15" customHeight="1">
      <c r="A10" s="803" t="s">
        <v>1</v>
      </c>
      <c r="B10" s="518">
        <v>19486</v>
      </c>
      <c r="C10" s="508">
        <v>8656</v>
      </c>
      <c r="D10" s="508">
        <v>1322</v>
      </c>
      <c r="E10" s="4"/>
    </row>
    <row r="11" spans="1:240" ht="15" customHeight="1">
      <c r="A11" s="803"/>
      <c r="B11" s="518"/>
      <c r="C11" s="520">
        <f>C10/B10*100</f>
        <v>44.42163604639228</v>
      </c>
      <c r="D11" s="520">
        <f>D10/B10*100</f>
        <v>6.7843580006158266</v>
      </c>
      <c r="E11" s="4"/>
    </row>
    <row r="12" spans="1:240" ht="15" customHeight="1">
      <c r="A12" s="803" t="s">
        <v>2</v>
      </c>
      <c r="B12" s="518">
        <v>46577</v>
      </c>
      <c r="C12" s="508">
        <v>18636</v>
      </c>
      <c r="D12" s="508">
        <v>5032</v>
      </c>
      <c r="E12" s="4"/>
    </row>
    <row r="13" spans="1:240" ht="15" customHeight="1">
      <c r="A13" s="803"/>
      <c r="B13" s="518"/>
      <c r="C13" s="520">
        <f>C12/B12*100</f>
        <v>40.011164308564311</v>
      </c>
      <c r="D13" s="520">
        <f>D12/B12*100</f>
        <v>10.803615518388904</v>
      </c>
      <c r="E13" s="4"/>
    </row>
    <row r="14" spans="1:240" ht="15" customHeight="1">
      <c r="A14" s="803" t="s">
        <v>3</v>
      </c>
      <c r="B14" s="518">
        <v>36809</v>
      </c>
      <c r="C14" s="508">
        <v>15335</v>
      </c>
      <c r="D14" s="508">
        <v>3188</v>
      </c>
      <c r="E14" s="4"/>
    </row>
    <row r="15" spans="1:240" ht="15" customHeight="1">
      <c r="A15" s="803"/>
      <c r="B15" s="518"/>
      <c r="C15" s="520">
        <f>C14/B14*100</f>
        <v>41.66100681898449</v>
      </c>
      <c r="D15" s="520">
        <f>D14/B14*100</f>
        <v>8.6609253171778651</v>
      </c>
      <c r="E15" s="4"/>
    </row>
    <row r="16" spans="1:240" ht="15" customHeight="1">
      <c r="A16" s="803" t="s">
        <v>67</v>
      </c>
      <c r="B16" s="518">
        <v>35782</v>
      </c>
      <c r="C16" s="508">
        <v>13820</v>
      </c>
      <c r="D16" s="508">
        <v>3490</v>
      </c>
      <c r="E16" s="4"/>
    </row>
    <row r="17" spans="1:5" ht="15" customHeight="1">
      <c r="A17" s="803"/>
      <c r="B17" s="518"/>
      <c r="C17" s="520">
        <f>C16/B16*100</f>
        <v>38.622771225755962</v>
      </c>
      <c r="D17" s="520">
        <f>D16/B16*100</f>
        <v>9.753507350064277</v>
      </c>
      <c r="E17" s="4"/>
    </row>
    <row r="18" spans="1:5" ht="15" customHeight="1">
      <c r="A18" s="803" t="s">
        <v>4</v>
      </c>
      <c r="B18" s="518">
        <v>19886</v>
      </c>
      <c r="C18" s="508">
        <v>7405</v>
      </c>
      <c r="D18" s="508">
        <v>1134</v>
      </c>
      <c r="E18" s="4"/>
    </row>
    <row r="19" spans="1:5" ht="15" customHeight="1">
      <c r="A19" s="803"/>
      <c r="B19" s="518"/>
      <c r="C19" s="520">
        <f>C18/B18*100</f>
        <v>37.237252338328474</v>
      </c>
      <c r="D19" s="520">
        <f>D18/B18*100</f>
        <v>5.7025042743638741</v>
      </c>
      <c r="E19" s="4"/>
    </row>
    <row r="20" spans="1:5" ht="15" customHeight="1">
      <c r="A20" s="803" t="s">
        <v>62</v>
      </c>
      <c r="B20" s="518">
        <v>25885</v>
      </c>
      <c r="C20" s="508">
        <v>12595</v>
      </c>
      <c r="D20" s="508">
        <v>1771</v>
      </c>
      <c r="E20" s="4"/>
    </row>
    <row r="21" spans="1:5" ht="15" customHeight="1">
      <c r="A21" s="803"/>
      <c r="B21" s="518"/>
      <c r="C21" s="520">
        <f>C20/B20*100</f>
        <v>48.657523662352716</v>
      </c>
      <c r="D21" s="520">
        <f>D20/B20*100</f>
        <v>6.8418002704268881</v>
      </c>
      <c r="E21" s="4"/>
    </row>
    <row r="22" spans="1:5" ht="15" customHeight="1">
      <c r="A22" s="803" t="s">
        <v>63</v>
      </c>
      <c r="B22" s="518">
        <v>29619</v>
      </c>
      <c r="C22" s="508">
        <v>13339</v>
      </c>
      <c r="D22" s="508">
        <v>2077</v>
      </c>
      <c r="E22" s="4"/>
    </row>
    <row r="23" spans="1:5" ht="15" customHeight="1">
      <c r="A23" s="803"/>
      <c r="B23" s="518"/>
      <c r="C23" s="520">
        <f>C22/B22*100</f>
        <v>45.035281407204835</v>
      </c>
      <c r="D23" s="520">
        <f>D22/B22*100</f>
        <v>7.0123906951618897</v>
      </c>
      <c r="E23" s="4"/>
    </row>
    <row r="24" spans="1:5" ht="15" customHeight="1">
      <c r="A24" s="803" t="s">
        <v>68</v>
      </c>
      <c r="B24" s="518">
        <v>17997</v>
      </c>
      <c r="C24" s="508">
        <v>7778</v>
      </c>
      <c r="D24" s="508">
        <v>1422</v>
      </c>
      <c r="E24" s="4"/>
    </row>
    <row r="25" spans="1:5" ht="15" customHeight="1">
      <c r="A25" s="803"/>
      <c r="B25" s="518"/>
      <c r="C25" s="520">
        <f>C24/B24*100</f>
        <v>43.218314163471689</v>
      </c>
      <c r="D25" s="520">
        <f>D24/B24*100</f>
        <v>7.9013168861476917</v>
      </c>
      <c r="E25" s="4"/>
    </row>
    <row r="26" spans="1:5" ht="15" customHeight="1">
      <c r="A26" s="803" t="s">
        <v>69</v>
      </c>
      <c r="B26" s="518">
        <v>55234</v>
      </c>
      <c r="C26" s="508">
        <v>21985</v>
      </c>
      <c r="D26" s="508">
        <v>5694</v>
      </c>
      <c r="E26" s="4"/>
    </row>
    <row r="27" spans="1:5" ht="15" customHeight="1">
      <c r="A27" s="803"/>
      <c r="B27" s="518"/>
      <c r="C27" s="520">
        <f>C26/B26*100</f>
        <v>39.803381974870547</v>
      </c>
      <c r="D27" s="520">
        <f>D26/B26*100</f>
        <v>10.308867726400406</v>
      </c>
      <c r="E27" s="4"/>
    </row>
    <row r="28" spans="1:5" ht="15" customHeight="1">
      <c r="A28" s="803" t="s">
        <v>5</v>
      </c>
      <c r="B28" s="518">
        <v>41370</v>
      </c>
      <c r="C28" s="508">
        <v>16455</v>
      </c>
      <c r="D28" s="508">
        <v>4391</v>
      </c>
      <c r="E28" s="4"/>
    </row>
    <row r="29" spans="1:5" ht="15" customHeight="1">
      <c r="A29" s="803"/>
      <c r="B29" s="518"/>
      <c r="C29" s="520">
        <f>C28/B28*100</f>
        <v>39.775199419869473</v>
      </c>
      <c r="D29" s="520">
        <f>D28/B28*100</f>
        <v>10.613971476915639</v>
      </c>
      <c r="E29" s="4"/>
    </row>
    <row r="30" spans="1:5" ht="15" customHeight="1">
      <c r="A30" s="803" t="s">
        <v>6</v>
      </c>
      <c r="B30" s="518">
        <v>39240</v>
      </c>
      <c r="C30" s="508">
        <v>16252</v>
      </c>
      <c r="D30" s="508">
        <v>4131</v>
      </c>
      <c r="E30" s="4"/>
    </row>
    <row r="31" spans="1:5" ht="15" customHeight="1">
      <c r="A31" s="803"/>
      <c r="B31" s="518"/>
      <c r="C31" s="520">
        <f>C30/B30*100</f>
        <v>41.416921508664629</v>
      </c>
      <c r="D31" s="520">
        <f>D30/B30*100</f>
        <v>10.527522935779816</v>
      </c>
      <c r="E31" s="4"/>
    </row>
    <row r="32" spans="1:5" ht="15" customHeight="1">
      <c r="A32" s="803" t="s">
        <v>71</v>
      </c>
      <c r="B32" s="518">
        <v>47015</v>
      </c>
      <c r="C32" s="508">
        <v>18246</v>
      </c>
      <c r="D32" s="508">
        <v>4592</v>
      </c>
      <c r="E32" s="4"/>
    </row>
    <row r="33" spans="1:5" ht="15" customHeight="1">
      <c r="A33" s="803"/>
      <c r="B33" s="518"/>
      <c r="C33" s="520">
        <f>C32/B32*100</f>
        <v>38.808890779538444</v>
      </c>
      <c r="D33" s="520">
        <f>D32/B32*100</f>
        <v>9.7670956077847499</v>
      </c>
      <c r="E33" s="4"/>
    </row>
    <row r="34" spans="1:5" ht="15" customHeight="1">
      <c r="A34" s="803" t="s">
        <v>7</v>
      </c>
      <c r="B34" s="518">
        <v>60243</v>
      </c>
      <c r="C34" s="508">
        <v>26054</v>
      </c>
      <c r="D34" s="508">
        <v>4351</v>
      </c>
      <c r="E34" s="4"/>
    </row>
    <row r="35" spans="1:5" ht="15" customHeight="1">
      <c r="A35" s="803"/>
      <c r="B35" s="518"/>
      <c r="C35" s="520">
        <f>C34/B34*100</f>
        <v>43.248178211576452</v>
      </c>
      <c r="D35" s="520">
        <f>D34/B34*100</f>
        <v>7.2224158823431761</v>
      </c>
      <c r="E35" s="4"/>
    </row>
    <row r="36" spans="1:5" ht="15" customHeight="1">
      <c r="A36" s="803" t="s">
        <v>64</v>
      </c>
      <c r="B36" s="518">
        <v>39625</v>
      </c>
      <c r="C36" s="508">
        <v>16972</v>
      </c>
      <c r="D36" s="508">
        <v>2893</v>
      </c>
      <c r="E36" s="4"/>
    </row>
    <row r="37" spans="1:5" ht="15" customHeight="1">
      <c r="A37" s="803"/>
      <c r="B37" s="518"/>
      <c r="C37" s="520">
        <f>C36/B36*100</f>
        <v>42.831545741324923</v>
      </c>
      <c r="D37" s="520">
        <f>D36/B36*100</f>
        <v>7.3009463722397472</v>
      </c>
      <c r="E37" s="4"/>
    </row>
    <row r="38" spans="1:5" ht="15" customHeight="1" thickBot="1">
      <c r="A38" s="805" t="s">
        <v>73</v>
      </c>
      <c r="B38" s="518">
        <v>40724</v>
      </c>
      <c r="C38" s="508">
        <v>17424</v>
      </c>
      <c r="D38" s="508">
        <v>3445</v>
      </c>
      <c r="E38" s="4"/>
    </row>
    <row r="39" spans="1:5" ht="15" customHeight="1" thickBot="1">
      <c r="A39" s="805"/>
      <c r="B39" s="522"/>
      <c r="C39" s="523">
        <f>C38/B38*100</f>
        <v>42.785580984186225</v>
      </c>
      <c r="D39" s="523">
        <f>D38/B38*100</f>
        <v>8.4593851291621647</v>
      </c>
      <c r="E39" s="4"/>
    </row>
    <row r="40" spans="1:5">
      <c r="A40" s="550" t="s">
        <v>12</v>
      </c>
    </row>
    <row r="41" spans="1:5">
      <c r="A41" s="550"/>
    </row>
    <row r="42" spans="1:5">
      <c r="A42" s="550"/>
    </row>
    <row r="43" spans="1:5">
      <c r="A43" s="550"/>
    </row>
    <row r="44" spans="1:5">
      <c r="A44" s="550"/>
    </row>
    <row r="45" spans="1:5">
      <c r="A45" s="550"/>
    </row>
    <row r="46" spans="1:5">
      <c r="A46" s="550"/>
    </row>
    <row r="47" spans="1:5">
      <c r="A47" s="550"/>
    </row>
    <row r="48" spans="1:5">
      <c r="A48" s="550"/>
    </row>
    <row r="49" spans="1:1">
      <c r="A49" s="550"/>
    </row>
    <row r="50" spans="1:1">
      <c r="A50" s="550"/>
    </row>
    <row r="51" spans="1:1">
      <c r="A51" s="550"/>
    </row>
    <row r="52" spans="1:1">
      <c r="A52" s="550"/>
    </row>
    <row r="53" spans="1:1">
      <c r="A53" s="550"/>
    </row>
    <row r="54" spans="1:1">
      <c r="A54" s="550"/>
    </row>
    <row r="55" spans="1:1">
      <c r="A55" s="550"/>
    </row>
    <row r="56" spans="1:1">
      <c r="A56" s="550"/>
    </row>
    <row r="57" spans="1:1">
      <c r="A57" s="550"/>
    </row>
    <row r="58" spans="1:1">
      <c r="A58" s="550"/>
    </row>
    <row r="59" spans="1:1">
      <c r="A59" s="550"/>
    </row>
    <row r="60" spans="1:1">
      <c r="A60" s="550"/>
    </row>
    <row r="61" spans="1:1">
      <c r="A61" s="550"/>
    </row>
    <row r="62" spans="1:1">
      <c r="A62" s="550"/>
    </row>
    <row r="63" spans="1:1">
      <c r="A63" s="550"/>
    </row>
    <row r="64" spans="1:1">
      <c r="A64" s="550"/>
    </row>
    <row r="65" spans="1:1">
      <c r="A65" s="550"/>
    </row>
    <row r="66" spans="1:1">
      <c r="A66" s="550"/>
    </row>
    <row r="67" spans="1:1">
      <c r="A67" s="550"/>
    </row>
    <row r="68" spans="1:1">
      <c r="A68" s="550"/>
    </row>
    <row r="69" spans="1:1">
      <c r="A69" s="550"/>
    </row>
    <row r="70" spans="1:1">
      <c r="A70" s="550"/>
    </row>
    <row r="71" spans="1:1">
      <c r="A71" s="550"/>
    </row>
    <row r="72" spans="1:1">
      <c r="A72" s="550"/>
    </row>
    <row r="73" spans="1:1">
      <c r="A73" s="550"/>
    </row>
    <row r="74" spans="1:1">
      <c r="A74" s="550"/>
    </row>
    <row r="75" spans="1:1">
      <c r="A75" s="550"/>
    </row>
    <row r="76" spans="1:1">
      <c r="A76" s="550"/>
    </row>
    <row r="77" spans="1:1">
      <c r="A77" s="550"/>
    </row>
    <row r="78" spans="1:1">
      <c r="A78" s="550"/>
    </row>
    <row r="79" spans="1:1">
      <c r="A79" s="550"/>
    </row>
    <row r="80" spans="1:1">
      <c r="A80" s="550"/>
    </row>
    <row r="81" spans="1:1">
      <c r="A81" s="550"/>
    </row>
    <row r="82" spans="1:1">
      <c r="A82" s="550"/>
    </row>
    <row r="83" spans="1:1">
      <c r="A83" s="550"/>
    </row>
    <row r="84" spans="1:1">
      <c r="A84" s="550"/>
    </row>
    <row r="85" spans="1:1">
      <c r="A85" s="550"/>
    </row>
    <row r="86" spans="1:1">
      <c r="A86" s="550"/>
    </row>
    <row r="87" spans="1:1">
      <c r="A87" s="550"/>
    </row>
    <row r="88" spans="1:1">
      <c r="A88" s="550"/>
    </row>
    <row r="89" spans="1:1">
      <c r="A89" s="550"/>
    </row>
    <row r="90" spans="1:1">
      <c r="A90" s="550"/>
    </row>
    <row r="91" spans="1:1">
      <c r="A91" s="550"/>
    </row>
    <row r="92" spans="1:1">
      <c r="A92" s="550"/>
    </row>
    <row r="93" spans="1:1">
      <c r="A93" s="550"/>
    </row>
    <row r="94" spans="1:1">
      <c r="A94" s="550"/>
    </row>
    <row r="95" spans="1:1">
      <c r="A95" s="550"/>
    </row>
    <row r="96" spans="1:1">
      <c r="A96" s="550"/>
    </row>
    <row r="97" spans="1:1">
      <c r="A97" s="550"/>
    </row>
    <row r="98" spans="1:1">
      <c r="A98" s="550"/>
    </row>
    <row r="99" spans="1:1">
      <c r="A99" s="550"/>
    </row>
    <row r="100" spans="1:1">
      <c r="A100" s="550"/>
    </row>
    <row r="101" spans="1:1">
      <c r="A101" s="550"/>
    </row>
    <row r="102" spans="1:1">
      <c r="A102" s="550"/>
    </row>
    <row r="103" spans="1:1">
      <c r="A103" s="550"/>
    </row>
    <row r="104" spans="1:1">
      <c r="A104" s="550"/>
    </row>
    <row r="105" spans="1:1">
      <c r="A105" s="550"/>
    </row>
    <row r="106" spans="1:1">
      <c r="A106" s="550"/>
    </row>
    <row r="107" spans="1:1">
      <c r="A107" s="550"/>
    </row>
    <row r="108" spans="1:1">
      <c r="A108" s="550"/>
    </row>
    <row r="109" spans="1:1">
      <c r="A109" s="550"/>
    </row>
    <row r="110" spans="1:1">
      <c r="A110" s="550"/>
    </row>
    <row r="111" spans="1:1">
      <c r="A111" s="550"/>
    </row>
    <row r="112" spans="1:1">
      <c r="A112" s="550"/>
    </row>
    <row r="113" spans="1:1">
      <c r="A113" s="550"/>
    </row>
    <row r="114" spans="1:1">
      <c r="A114" s="550"/>
    </row>
    <row r="115" spans="1:1">
      <c r="A115" s="550"/>
    </row>
    <row r="116" spans="1:1">
      <c r="A116" s="550"/>
    </row>
    <row r="117" spans="1:1">
      <c r="A117" s="550"/>
    </row>
    <row r="118" spans="1:1">
      <c r="A118" s="550"/>
    </row>
    <row r="119" spans="1:1">
      <c r="A119" s="550"/>
    </row>
    <row r="120" spans="1:1">
      <c r="A120" s="550"/>
    </row>
    <row r="121" spans="1:1">
      <c r="A121" s="550"/>
    </row>
    <row r="122" spans="1:1">
      <c r="A122" s="550"/>
    </row>
    <row r="123" spans="1:1">
      <c r="A123" s="550"/>
    </row>
    <row r="124" spans="1:1">
      <c r="A124" s="550"/>
    </row>
    <row r="125" spans="1:1">
      <c r="A125" s="550"/>
    </row>
    <row r="126" spans="1:1">
      <c r="A126" s="550"/>
    </row>
    <row r="127" spans="1:1">
      <c r="A127" s="550"/>
    </row>
    <row r="128" spans="1:1">
      <c r="A128" s="550"/>
    </row>
    <row r="129" spans="1:1">
      <c r="A129" s="550"/>
    </row>
    <row r="130" spans="1:1">
      <c r="A130" s="550"/>
    </row>
    <row r="131" spans="1:1">
      <c r="A131" s="550"/>
    </row>
    <row r="132" spans="1:1">
      <c r="A132" s="550"/>
    </row>
    <row r="133" spans="1:1">
      <c r="A133" s="550"/>
    </row>
    <row r="134" spans="1:1">
      <c r="A134" s="550"/>
    </row>
    <row r="135" spans="1:1">
      <c r="A135" s="550"/>
    </row>
    <row r="136" spans="1:1">
      <c r="A136" s="550"/>
    </row>
    <row r="137" spans="1:1">
      <c r="A137" s="550"/>
    </row>
    <row r="138" spans="1:1">
      <c r="A138" s="550"/>
    </row>
    <row r="139" spans="1:1">
      <c r="A139" s="550"/>
    </row>
    <row r="140" spans="1:1">
      <c r="A140" s="550"/>
    </row>
    <row r="141" spans="1:1">
      <c r="A141" s="550"/>
    </row>
    <row r="142" spans="1:1">
      <c r="A142" s="550"/>
    </row>
    <row r="143" spans="1:1">
      <c r="A143" s="550"/>
    </row>
    <row r="144" spans="1:1">
      <c r="A144" s="550"/>
    </row>
    <row r="145" spans="1:1">
      <c r="A145" s="550"/>
    </row>
    <row r="146" spans="1:1">
      <c r="A146" s="550"/>
    </row>
    <row r="147" spans="1:1">
      <c r="A147" s="550"/>
    </row>
    <row r="148" spans="1:1">
      <c r="A148" s="550"/>
    </row>
    <row r="149" spans="1:1">
      <c r="A149" s="550"/>
    </row>
    <row r="150" spans="1:1">
      <c r="A150" s="550"/>
    </row>
    <row r="151" spans="1:1">
      <c r="A151" s="550"/>
    </row>
    <row r="152" spans="1:1">
      <c r="A152" s="550"/>
    </row>
    <row r="153" spans="1:1">
      <c r="A153" s="550"/>
    </row>
    <row r="154" spans="1:1">
      <c r="A154" s="550"/>
    </row>
    <row r="155" spans="1:1">
      <c r="A155" s="550"/>
    </row>
    <row r="156" spans="1:1">
      <c r="A156" s="550"/>
    </row>
    <row r="157" spans="1:1">
      <c r="A157" s="550"/>
    </row>
    <row r="158" spans="1:1">
      <c r="A158" s="550"/>
    </row>
    <row r="159" spans="1:1">
      <c r="A159" s="550"/>
    </row>
    <row r="160" spans="1:1">
      <c r="A160" s="550"/>
    </row>
    <row r="161" spans="1:1">
      <c r="A161" s="550"/>
    </row>
    <row r="162" spans="1:1">
      <c r="A162" s="550"/>
    </row>
    <row r="163" spans="1:1">
      <c r="A163" s="550"/>
    </row>
    <row r="164" spans="1:1">
      <c r="A164" s="550"/>
    </row>
    <row r="165" spans="1:1">
      <c r="A165" s="550"/>
    </row>
    <row r="166" spans="1:1">
      <c r="A166" s="550"/>
    </row>
    <row r="167" spans="1:1">
      <c r="A167" s="550"/>
    </row>
    <row r="168" spans="1:1">
      <c r="A168" s="550"/>
    </row>
    <row r="169" spans="1:1">
      <c r="A169" s="550"/>
    </row>
    <row r="170" spans="1:1">
      <c r="A170" s="550"/>
    </row>
    <row r="171" spans="1:1">
      <c r="A171" s="550"/>
    </row>
    <row r="172" spans="1:1">
      <c r="A172" s="550"/>
    </row>
    <row r="173" spans="1:1">
      <c r="A173" s="550"/>
    </row>
    <row r="174" spans="1:1">
      <c r="A174" s="550"/>
    </row>
    <row r="175" spans="1:1">
      <c r="A175" s="550"/>
    </row>
    <row r="176" spans="1:1">
      <c r="A176" s="550"/>
    </row>
    <row r="177" spans="1:1">
      <c r="A177" s="550"/>
    </row>
    <row r="178" spans="1:1">
      <c r="A178" s="550"/>
    </row>
    <row r="179" spans="1:1">
      <c r="A179" s="550"/>
    </row>
    <row r="180" spans="1:1">
      <c r="A180" s="550"/>
    </row>
    <row r="181" spans="1:1">
      <c r="A181" s="550"/>
    </row>
    <row r="182" spans="1:1">
      <c r="A182" s="550"/>
    </row>
    <row r="183" spans="1:1">
      <c r="A183" s="550"/>
    </row>
    <row r="184" spans="1:1">
      <c r="A184" s="550"/>
    </row>
    <row r="185" spans="1:1">
      <c r="A185" s="550"/>
    </row>
    <row r="186" spans="1:1">
      <c r="A186" s="550"/>
    </row>
    <row r="187" spans="1:1">
      <c r="A187" s="550"/>
    </row>
    <row r="188" spans="1:1">
      <c r="A188" s="550"/>
    </row>
    <row r="189" spans="1:1">
      <c r="A189" s="550"/>
    </row>
    <row r="190" spans="1:1">
      <c r="A190" s="550"/>
    </row>
    <row r="191" spans="1:1">
      <c r="A191" s="550"/>
    </row>
    <row r="192" spans="1:1">
      <c r="A192" s="550"/>
    </row>
    <row r="193" spans="1:1">
      <c r="A193" s="550"/>
    </row>
    <row r="194" spans="1:1">
      <c r="A194" s="550"/>
    </row>
    <row r="195" spans="1:1">
      <c r="A195" s="550"/>
    </row>
    <row r="196" spans="1:1">
      <c r="A196" s="550"/>
    </row>
    <row r="197" spans="1:1">
      <c r="A197" s="550"/>
    </row>
    <row r="198" spans="1:1">
      <c r="A198" s="550"/>
    </row>
    <row r="199" spans="1:1">
      <c r="A199" s="550"/>
    </row>
    <row r="200" spans="1:1">
      <c r="A200" s="550"/>
    </row>
    <row r="201" spans="1:1">
      <c r="A201" s="550"/>
    </row>
    <row r="202" spans="1:1">
      <c r="A202" s="550"/>
    </row>
    <row r="203" spans="1:1">
      <c r="A203" s="550"/>
    </row>
    <row r="204" spans="1:1">
      <c r="A204" s="550"/>
    </row>
    <row r="205" spans="1:1">
      <c r="A205" s="550"/>
    </row>
    <row r="206" spans="1:1">
      <c r="A206" s="550"/>
    </row>
    <row r="207" spans="1:1">
      <c r="A207" s="550"/>
    </row>
    <row r="208" spans="1:1">
      <c r="A208" s="550"/>
    </row>
    <row r="209" spans="1:1">
      <c r="A209" s="550"/>
    </row>
    <row r="210" spans="1:1">
      <c r="A210" s="550"/>
    </row>
    <row r="211" spans="1:1">
      <c r="A211" s="550"/>
    </row>
    <row r="212" spans="1:1">
      <c r="A212" s="550"/>
    </row>
    <row r="213" spans="1:1">
      <c r="A213" s="550"/>
    </row>
    <row r="214" spans="1:1">
      <c r="A214" s="550"/>
    </row>
    <row r="215" spans="1:1">
      <c r="A215" s="550"/>
    </row>
    <row r="216" spans="1:1">
      <c r="A216" s="550"/>
    </row>
    <row r="217" spans="1:1">
      <c r="A217" s="550"/>
    </row>
    <row r="218" spans="1:1">
      <c r="A218" s="550"/>
    </row>
    <row r="219" spans="1:1">
      <c r="A219" s="550"/>
    </row>
    <row r="220" spans="1:1">
      <c r="A220" s="550"/>
    </row>
    <row r="221" spans="1:1">
      <c r="A221" s="550"/>
    </row>
    <row r="222" spans="1:1">
      <c r="A222" s="550"/>
    </row>
    <row r="223" spans="1:1">
      <c r="A223" s="550"/>
    </row>
    <row r="224" spans="1:1">
      <c r="A224" s="550"/>
    </row>
    <row r="225" spans="1:1">
      <c r="A225" s="550"/>
    </row>
    <row r="226" spans="1:1">
      <c r="A226" s="550"/>
    </row>
    <row r="227" spans="1:1">
      <c r="A227" s="550"/>
    </row>
    <row r="228" spans="1:1">
      <c r="A228" s="550"/>
    </row>
    <row r="229" spans="1:1">
      <c r="A229" s="550"/>
    </row>
    <row r="230" spans="1:1">
      <c r="A230" s="550"/>
    </row>
    <row r="231" spans="1:1">
      <c r="A231" s="550"/>
    </row>
    <row r="232" spans="1:1">
      <c r="A232" s="550"/>
    </row>
    <row r="233" spans="1:1">
      <c r="A233" s="550"/>
    </row>
    <row r="234" spans="1:1">
      <c r="A234" s="550"/>
    </row>
    <row r="235" spans="1:1">
      <c r="A235" s="550"/>
    </row>
    <row r="236" spans="1:1">
      <c r="A236" s="550"/>
    </row>
    <row r="237" spans="1:1">
      <c r="A237" s="550"/>
    </row>
    <row r="238" spans="1:1">
      <c r="A238" s="550"/>
    </row>
    <row r="239" spans="1:1">
      <c r="A239" s="550"/>
    </row>
    <row r="240" spans="1:1">
      <c r="A240" s="550"/>
    </row>
    <row r="241" spans="1:1">
      <c r="A241" s="550"/>
    </row>
    <row r="242" spans="1:1">
      <c r="A242" s="550"/>
    </row>
    <row r="243" spans="1:1">
      <c r="A243" s="550"/>
    </row>
    <row r="244" spans="1:1">
      <c r="A244" s="550"/>
    </row>
    <row r="245" spans="1:1">
      <c r="A245" s="550"/>
    </row>
    <row r="246" spans="1:1">
      <c r="A246" s="550"/>
    </row>
    <row r="247" spans="1:1">
      <c r="A247" s="550"/>
    </row>
    <row r="248" spans="1:1">
      <c r="A248" s="550"/>
    </row>
    <row r="249" spans="1:1">
      <c r="A249" s="550"/>
    </row>
    <row r="250" spans="1:1">
      <c r="A250" s="550"/>
    </row>
    <row r="251" spans="1:1">
      <c r="A251" s="550"/>
    </row>
    <row r="252" spans="1:1">
      <c r="A252" s="550"/>
    </row>
    <row r="253" spans="1:1">
      <c r="A253" s="550"/>
    </row>
    <row r="254" spans="1:1">
      <c r="A254" s="550"/>
    </row>
    <row r="255" spans="1:1">
      <c r="A255" s="550"/>
    </row>
    <row r="256" spans="1:1">
      <c r="A256" s="550"/>
    </row>
    <row r="257" spans="1:1">
      <c r="A257" s="550"/>
    </row>
    <row r="258" spans="1:1">
      <c r="A258" s="550"/>
    </row>
    <row r="259" spans="1:1">
      <c r="A259" s="550"/>
    </row>
    <row r="260" spans="1:1">
      <c r="A260" s="550"/>
    </row>
    <row r="261" spans="1:1">
      <c r="A261" s="550"/>
    </row>
    <row r="262" spans="1:1">
      <c r="A262" s="550"/>
    </row>
    <row r="263" spans="1:1">
      <c r="A263" s="550"/>
    </row>
    <row r="264" spans="1:1">
      <c r="A264" s="550"/>
    </row>
    <row r="265" spans="1:1">
      <c r="A265" s="550"/>
    </row>
    <row r="266" spans="1:1">
      <c r="A266" s="550"/>
    </row>
    <row r="267" spans="1:1">
      <c r="A267" s="550"/>
    </row>
    <row r="268" spans="1:1">
      <c r="A268" s="550"/>
    </row>
    <row r="269" spans="1:1">
      <c r="A269" s="550"/>
    </row>
    <row r="270" spans="1:1">
      <c r="A270" s="550"/>
    </row>
    <row r="271" spans="1:1">
      <c r="A271" s="550"/>
    </row>
    <row r="272" spans="1:1">
      <c r="A272" s="550"/>
    </row>
    <row r="273" spans="1:1">
      <c r="A273" s="550"/>
    </row>
    <row r="274" spans="1:1">
      <c r="A274" s="550"/>
    </row>
    <row r="275" spans="1:1">
      <c r="A275" s="550"/>
    </row>
    <row r="276" spans="1:1">
      <c r="A276" s="550"/>
    </row>
    <row r="277" spans="1:1">
      <c r="A277" s="550"/>
    </row>
    <row r="278" spans="1:1">
      <c r="A278" s="550"/>
    </row>
    <row r="279" spans="1:1">
      <c r="A279" s="550"/>
    </row>
    <row r="280" spans="1:1">
      <c r="A280" s="550"/>
    </row>
    <row r="281" spans="1:1">
      <c r="A281" s="550"/>
    </row>
    <row r="282" spans="1:1">
      <c r="A282" s="550"/>
    </row>
    <row r="283" spans="1:1">
      <c r="A283" s="550"/>
    </row>
    <row r="284" spans="1:1">
      <c r="A284" s="550"/>
    </row>
    <row r="285" spans="1:1">
      <c r="A285" s="550"/>
    </row>
    <row r="286" spans="1:1">
      <c r="A286" s="550"/>
    </row>
    <row r="287" spans="1:1">
      <c r="A287" s="550"/>
    </row>
    <row r="288" spans="1:1">
      <c r="A288" s="550"/>
    </row>
    <row r="289" spans="1:1">
      <c r="A289" s="550"/>
    </row>
    <row r="290" spans="1:1">
      <c r="A290" s="550"/>
    </row>
    <row r="291" spans="1:1">
      <c r="A291" s="550"/>
    </row>
    <row r="292" spans="1:1">
      <c r="A292" s="550"/>
    </row>
    <row r="293" spans="1:1">
      <c r="A293" s="550"/>
    </row>
    <row r="294" spans="1:1">
      <c r="A294" s="550"/>
    </row>
    <row r="295" spans="1:1">
      <c r="A295" s="550"/>
    </row>
    <row r="296" spans="1:1">
      <c r="A296" s="550"/>
    </row>
    <row r="297" spans="1:1">
      <c r="A297" s="550"/>
    </row>
    <row r="298" spans="1:1">
      <c r="A298" s="550"/>
    </row>
    <row r="299" spans="1:1">
      <c r="A299" s="550"/>
    </row>
    <row r="300" spans="1:1">
      <c r="A300" s="550"/>
    </row>
    <row r="301" spans="1:1">
      <c r="A301" s="550"/>
    </row>
    <row r="302" spans="1:1">
      <c r="A302" s="550"/>
    </row>
    <row r="303" spans="1:1">
      <c r="A303" s="550"/>
    </row>
    <row r="304" spans="1:1">
      <c r="A304" s="550"/>
    </row>
    <row r="305" spans="1:1">
      <c r="A305" s="550"/>
    </row>
    <row r="306" spans="1:1">
      <c r="A306" s="550"/>
    </row>
    <row r="307" spans="1:1">
      <c r="A307" s="550"/>
    </row>
    <row r="308" spans="1:1">
      <c r="A308" s="550"/>
    </row>
    <row r="309" spans="1:1">
      <c r="A309" s="550"/>
    </row>
    <row r="310" spans="1:1">
      <c r="A310" s="550"/>
    </row>
    <row r="311" spans="1:1">
      <c r="A311" s="550"/>
    </row>
    <row r="312" spans="1:1">
      <c r="A312" s="550"/>
    </row>
    <row r="313" spans="1:1">
      <c r="A313" s="550"/>
    </row>
    <row r="314" spans="1:1">
      <c r="A314" s="550"/>
    </row>
    <row r="315" spans="1:1">
      <c r="A315" s="550"/>
    </row>
    <row r="316" spans="1:1">
      <c r="A316" s="550"/>
    </row>
    <row r="317" spans="1:1">
      <c r="A317" s="550"/>
    </row>
    <row r="318" spans="1:1">
      <c r="A318" s="550"/>
    </row>
    <row r="319" spans="1:1">
      <c r="A319" s="550"/>
    </row>
    <row r="320" spans="1:1">
      <c r="A320" s="550"/>
    </row>
    <row r="321" spans="1:1">
      <c r="A321" s="550"/>
    </row>
    <row r="322" spans="1:1">
      <c r="A322" s="550"/>
    </row>
    <row r="323" spans="1:1">
      <c r="A323" s="550"/>
    </row>
    <row r="324" spans="1:1">
      <c r="A324" s="550"/>
    </row>
    <row r="325" spans="1:1">
      <c r="A325" s="550"/>
    </row>
    <row r="326" spans="1:1">
      <c r="A326" s="550"/>
    </row>
    <row r="327" spans="1:1">
      <c r="A327" s="550"/>
    </row>
    <row r="328" spans="1:1">
      <c r="A328" s="550"/>
    </row>
    <row r="329" spans="1:1">
      <c r="A329" s="550"/>
    </row>
    <row r="330" spans="1:1">
      <c r="A330" s="550"/>
    </row>
    <row r="331" spans="1:1">
      <c r="A331" s="550"/>
    </row>
    <row r="332" spans="1:1">
      <c r="A332" s="550"/>
    </row>
    <row r="333" spans="1:1">
      <c r="A333" s="550"/>
    </row>
    <row r="334" spans="1:1">
      <c r="A334" s="550"/>
    </row>
    <row r="335" spans="1:1">
      <c r="A335" s="550"/>
    </row>
    <row r="336" spans="1:1">
      <c r="A336" s="550"/>
    </row>
    <row r="337" spans="1:1">
      <c r="A337" s="550"/>
    </row>
    <row r="338" spans="1:1">
      <c r="A338" s="550"/>
    </row>
    <row r="339" spans="1:1">
      <c r="A339" s="550"/>
    </row>
    <row r="340" spans="1:1">
      <c r="A340" s="550"/>
    </row>
    <row r="341" spans="1:1">
      <c r="A341" s="550"/>
    </row>
    <row r="342" spans="1:1">
      <c r="A342" s="550"/>
    </row>
    <row r="343" spans="1:1">
      <c r="A343" s="550"/>
    </row>
    <row r="344" spans="1:1">
      <c r="A344" s="550"/>
    </row>
    <row r="345" spans="1:1">
      <c r="A345" s="550"/>
    </row>
    <row r="346" spans="1:1">
      <c r="A346" s="550"/>
    </row>
    <row r="347" spans="1:1">
      <c r="A347" s="550"/>
    </row>
    <row r="348" spans="1:1">
      <c r="A348" s="550"/>
    </row>
    <row r="349" spans="1:1">
      <c r="A349" s="550"/>
    </row>
    <row r="350" spans="1:1">
      <c r="A350" s="550"/>
    </row>
    <row r="351" spans="1:1">
      <c r="A351" s="550"/>
    </row>
    <row r="352" spans="1:1">
      <c r="A352" s="550"/>
    </row>
    <row r="353" spans="1:1">
      <c r="A353" s="550"/>
    </row>
    <row r="354" spans="1:1">
      <c r="A354" s="550"/>
    </row>
    <row r="355" spans="1:1">
      <c r="A355" s="550"/>
    </row>
    <row r="356" spans="1:1">
      <c r="A356" s="550"/>
    </row>
    <row r="357" spans="1:1">
      <c r="A357" s="550"/>
    </row>
    <row r="358" spans="1:1">
      <c r="A358" s="550"/>
    </row>
    <row r="359" spans="1:1">
      <c r="A359" s="550"/>
    </row>
    <row r="360" spans="1:1">
      <c r="A360" s="550"/>
    </row>
    <row r="361" spans="1:1">
      <c r="A361" s="550"/>
    </row>
    <row r="362" spans="1:1">
      <c r="A362" s="550"/>
    </row>
    <row r="363" spans="1:1">
      <c r="A363" s="550"/>
    </row>
    <row r="364" spans="1:1">
      <c r="A364" s="550"/>
    </row>
    <row r="365" spans="1:1">
      <c r="A365" s="550"/>
    </row>
    <row r="366" spans="1:1">
      <c r="A366" s="550"/>
    </row>
    <row r="367" spans="1:1">
      <c r="A367" s="550"/>
    </row>
    <row r="368" spans="1:1">
      <c r="A368" s="550"/>
    </row>
    <row r="369" spans="1:1">
      <c r="A369" s="550"/>
    </row>
    <row r="370" spans="1:1">
      <c r="A370" s="550"/>
    </row>
    <row r="371" spans="1:1">
      <c r="A371" s="550"/>
    </row>
    <row r="372" spans="1:1">
      <c r="A372" s="550"/>
    </row>
    <row r="373" spans="1:1">
      <c r="A373" s="550"/>
    </row>
    <row r="374" spans="1:1">
      <c r="A374" s="550"/>
    </row>
    <row r="375" spans="1:1">
      <c r="A375" s="550"/>
    </row>
    <row r="376" spans="1:1">
      <c r="A376" s="550"/>
    </row>
    <row r="377" spans="1:1">
      <c r="A377" s="550"/>
    </row>
    <row r="378" spans="1:1">
      <c r="A378" s="550"/>
    </row>
    <row r="379" spans="1:1">
      <c r="A379" s="550"/>
    </row>
    <row r="380" spans="1:1">
      <c r="A380" s="550"/>
    </row>
    <row r="381" spans="1:1">
      <c r="A381" s="550"/>
    </row>
    <row r="382" spans="1:1">
      <c r="A382" s="550"/>
    </row>
    <row r="383" spans="1:1">
      <c r="A383" s="550"/>
    </row>
    <row r="384" spans="1:1">
      <c r="A384" s="550"/>
    </row>
    <row r="385" spans="1:1">
      <c r="A385" s="550"/>
    </row>
    <row r="386" spans="1:1">
      <c r="A386" s="550"/>
    </row>
    <row r="387" spans="1:1">
      <c r="A387" s="550"/>
    </row>
    <row r="388" spans="1:1">
      <c r="A388" s="550"/>
    </row>
    <row r="389" spans="1:1">
      <c r="A389" s="550"/>
    </row>
    <row r="390" spans="1:1">
      <c r="A390" s="550"/>
    </row>
    <row r="391" spans="1:1">
      <c r="A391" s="550"/>
    </row>
    <row r="392" spans="1:1">
      <c r="A392" s="550"/>
    </row>
    <row r="393" spans="1:1">
      <c r="A393" s="550"/>
    </row>
    <row r="394" spans="1:1">
      <c r="A394" s="550"/>
    </row>
    <row r="395" spans="1:1">
      <c r="A395" s="550"/>
    </row>
    <row r="396" spans="1:1">
      <c r="A396" s="550"/>
    </row>
    <row r="397" spans="1:1">
      <c r="A397" s="550"/>
    </row>
    <row r="398" spans="1:1">
      <c r="A398" s="550"/>
    </row>
    <row r="399" spans="1:1">
      <c r="A399" s="550"/>
    </row>
    <row r="400" spans="1:1">
      <c r="A400" s="550"/>
    </row>
    <row r="401" spans="1:1">
      <c r="A401" s="550"/>
    </row>
    <row r="402" spans="1:1">
      <c r="A402" s="550"/>
    </row>
    <row r="403" spans="1:1">
      <c r="A403" s="550"/>
    </row>
    <row r="404" spans="1:1">
      <c r="A404" s="550"/>
    </row>
    <row r="405" spans="1:1">
      <c r="A405" s="550"/>
    </row>
    <row r="406" spans="1:1">
      <c r="A406" s="550"/>
    </row>
    <row r="407" spans="1:1">
      <c r="A407" s="550"/>
    </row>
    <row r="408" spans="1:1">
      <c r="A408" s="550"/>
    </row>
    <row r="409" spans="1:1">
      <c r="A409" s="550"/>
    </row>
    <row r="410" spans="1:1">
      <c r="A410" s="550"/>
    </row>
    <row r="411" spans="1:1">
      <c r="A411" s="550"/>
    </row>
    <row r="412" spans="1:1">
      <c r="A412" s="550"/>
    </row>
    <row r="413" spans="1:1">
      <c r="A413" s="550"/>
    </row>
    <row r="414" spans="1:1">
      <c r="A414" s="550"/>
    </row>
    <row r="415" spans="1:1">
      <c r="A415" s="550"/>
    </row>
    <row r="416" spans="1:1">
      <c r="A416" s="550"/>
    </row>
    <row r="417" spans="1:1">
      <c r="A417" s="550"/>
    </row>
    <row r="418" spans="1:1">
      <c r="A418" s="550"/>
    </row>
    <row r="419" spans="1:1">
      <c r="A419" s="550"/>
    </row>
    <row r="420" spans="1:1">
      <c r="A420" s="550"/>
    </row>
    <row r="421" spans="1:1">
      <c r="A421" s="550"/>
    </row>
    <row r="422" spans="1:1">
      <c r="A422" s="550"/>
    </row>
    <row r="423" spans="1:1">
      <c r="A423" s="550"/>
    </row>
    <row r="424" spans="1:1">
      <c r="A424" s="550"/>
    </row>
    <row r="425" spans="1:1">
      <c r="A425" s="550"/>
    </row>
    <row r="426" spans="1:1">
      <c r="A426" s="550"/>
    </row>
    <row r="427" spans="1:1">
      <c r="A427" s="550"/>
    </row>
    <row r="428" spans="1:1">
      <c r="A428" s="550"/>
    </row>
    <row r="429" spans="1:1">
      <c r="A429" s="550"/>
    </row>
    <row r="430" spans="1:1">
      <c r="A430" s="550"/>
    </row>
    <row r="431" spans="1:1">
      <c r="A431" s="550"/>
    </row>
    <row r="432" spans="1:1">
      <c r="A432" s="550"/>
    </row>
    <row r="433" spans="1:1">
      <c r="A433" s="550"/>
    </row>
    <row r="434" spans="1:1">
      <c r="A434" s="550"/>
    </row>
    <row r="435" spans="1:1">
      <c r="A435" s="550"/>
    </row>
    <row r="436" spans="1:1">
      <c r="A436" s="550"/>
    </row>
    <row r="437" spans="1:1">
      <c r="A437" s="550"/>
    </row>
    <row r="438" spans="1:1">
      <c r="A438" s="550"/>
    </row>
    <row r="439" spans="1:1">
      <c r="A439" s="550"/>
    </row>
    <row r="440" spans="1:1">
      <c r="A440" s="550"/>
    </row>
    <row r="441" spans="1:1">
      <c r="A441" s="550"/>
    </row>
    <row r="442" spans="1:1">
      <c r="A442" s="550"/>
    </row>
    <row r="443" spans="1:1">
      <c r="A443" s="550"/>
    </row>
    <row r="444" spans="1:1">
      <c r="A444" s="550"/>
    </row>
    <row r="445" spans="1:1">
      <c r="A445" s="550"/>
    </row>
    <row r="446" spans="1:1">
      <c r="A446" s="550"/>
    </row>
    <row r="447" spans="1:1">
      <c r="A447" s="550"/>
    </row>
    <row r="448" spans="1:1">
      <c r="A448" s="550"/>
    </row>
    <row r="449" spans="1:1">
      <c r="A449" s="550"/>
    </row>
    <row r="450" spans="1:1">
      <c r="A450" s="550"/>
    </row>
    <row r="451" spans="1:1">
      <c r="A451" s="550"/>
    </row>
    <row r="452" spans="1:1">
      <c r="A452" s="550"/>
    </row>
    <row r="453" spans="1:1">
      <c r="A453" s="550"/>
    </row>
    <row r="454" spans="1:1">
      <c r="A454" s="550"/>
    </row>
    <row r="455" spans="1:1">
      <c r="A455" s="550"/>
    </row>
    <row r="456" spans="1:1">
      <c r="A456" s="550"/>
    </row>
    <row r="457" spans="1:1">
      <c r="A457" s="550"/>
    </row>
    <row r="458" spans="1:1">
      <c r="A458" s="550"/>
    </row>
    <row r="459" spans="1:1">
      <c r="A459" s="550"/>
    </row>
    <row r="460" spans="1:1">
      <c r="A460" s="550"/>
    </row>
    <row r="461" spans="1:1">
      <c r="A461" s="550"/>
    </row>
    <row r="462" spans="1:1">
      <c r="A462" s="550"/>
    </row>
    <row r="463" spans="1:1">
      <c r="A463" s="550"/>
    </row>
    <row r="464" spans="1:1">
      <c r="A464" s="550"/>
    </row>
    <row r="465" spans="1:1">
      <c r="A465" s="550"/>
    </row>
    <row r="466" spans="1:1">
      <c r="A466" s="550"/>
    </row>
    <row r="467" spans="1:1">
      <c r="A467" s="550"/>
    </row>
    <row r="468" spans="1:1">
      <c r="A468" s="550"/>
    </row>
    <row r="469" spans="1:1">
      <c r="A469" s="550"/>
    </row>
    <row r="470" spans="1:1">
      <c r="A470" s="550"/>
    </row>
    <row r="471" spans="1:1">
      <c r="A471" s="550"/>
    </row>
    <row r="472" spans="1:1">
      <c r="A472" s="550"/>
    </row>
    <row r="473" spans="1:1">
      <c r="A473" s="550"/>
    </row>
    <row r="474" spans="1:1">
      <c r="A474" s="550"/>
    </row>
    <row r="475" spans="1:1">
      <c r="A475" s="550"/>
    </row>
    <row r="476" spans="1:1">
      <c r="A476" s="550"/>
    </row>
    <row r="477" spans="1:1">
      <c r="A477" s="550"/>
    </row>
    <row r="478" spans="1:1">
      <c r="A478" s="550"/>
    </row>
    <row r="479" spans="1:1">
      <c r="A479" s="550"/>
    </row>
    <row r="480" spans="1:1">
      <c r="A480" s="550"/>
    </row>
    <row r="481" spans="1:1">
      <c r="A481" s="550"/>
    </row>
    <row r="482" spans="1:1">
      <c r="A482" s="550"/>
    </row>
    <row r="483" spans="1:1">
      <c r="A483" s="550"/>
    </row>
    <row r="484" spans="1:1">
      <c r="A484" s="550"/>
    </row>
    <row r="485" spans="1:1">
      <c r="A485" s="550"/>
    </row>
    <row r="486" spans="1:1">
      <c r="A486" s="550"/>
    </row>
    <row r="487" spans="1:1">
      <c r="A487" s="550"/>
    </row>
    <row r="488" spans="1:1">
      <c r="A488" s="550"/>
    </row>
    <row r="489" spans="1:1">
      <c r="A489" s="550"/>
    </row>
    <row r="490" spans="1:1">
      <c r="A490" s="550"/>
    </row>
    <row r="491" spans="1:1">
      <c r="A491" s="550"/>
    </row>
    <row r="492" spans="1:1">
      <c r="A492" s="550"/>
    </row>
    <row r="493" spans="1:1">
      <c r="A493" s="550"/>
    </row>
    <row r="494" spans="1:1">
      <c r="A494" s="550"/>
    </row>
    <row r="495" spans="1:1">
      <c r="A495" s="550"/>
    </row>
    <row r="496" spans="1:1">
      <c r="A496" s="550"/>
    </row>
    <row r="497" spans="1:1">
      <c r="A497" s="550"/>
    </row>
    <row r="498" spans="1:1">
      <c r="A498" s="550"/>
    </row>
    <row r="499" spans="1:1">
      <c r="A499" s="550"/>
    </row>
    <row r="500" spans="1:1">
      <c r="A500" s="550"/>
    </row>
    <row r="501" spans="1:1">
      <c r="A501" s="550"/>
    </row>
    <row r="502" spans="1:1">
      <c r="A502" s="550"/>
    </row>
    <row r="503" spans="1:1">
      <c r="A503" s="550"/>
    </row>
    <row r="504" spans="1:1">
      <c r="A504" s="550"/>
    </row>
    <row r="505" spans="1:1">
      <c r="A505" s="550"/>
    </row>
    <row r="506" spans="1:1">
      <c r="A506" s="550"/>
    </row>
    <row r="507" spans="1:1">
      <c r="A507" s="550"/>
    </row>
    <row r="508" spans="1:1">
      <c r="A508" s="550"/>
    </row>
    <row r="509" spans="1:1">
      <c r="A509" s="550"/>
    </row>
    <row r="510" spans="1:1">
      <c r="A510" s="550"/>
    </row>
    <row r="511" spans="1:1">
      <c r="A511" s="550"/>
    </row>
    <row r="512" spans="1:1">
      <c r="A512" s="550"/>
    </row>
    <row r="513" spans="1:1">
      <c r="A513" s="550"/>
    </row>
    <row r="514" spans="1:1">
      <c r="A514" s="550"/>
    </row>
    <row r="515" spans="1:1">
      <c r="A515" s="550"/>
    </row>
    <row r="516" spans="1:1">
      <c r="A516" s="550"/>
    </row>
    <row r="517" spans="1:1">
      <c r="A517" s="550"/>
    </row>
    <row r="518" spans="1:1">
      <c r="A518" s="550"/>
    </row>
    <row r="519" spans="1:1">
      <c r="A519" s="550"/>
    </row>
    <row r="520" spans="1:1">
      <c r="A520" s="550"/>
    </row>
    <row r="521" spans="1:1">
      <c r="A521" s="550"/>
    </row>
    <row r="522" spans="1:1">
      <c r="A522" s="550"/>
    </row>
    <row r="523" spans="1:1">
      <c r="A523" s="550"/>
    </row>
    <row r="524" spans="1:1">
      <c r="A524" s="550"/>
    </row>
    <row r="525" spans="1:1">
      <c r="A525" s="550"/>
    </row>
    <row r="526" spans="1:1">
      <c r="A526" s="550"/>
    </row>
    <row r="527" spans="1:1">
      <c r="A527" s="550"/>
    </row>
    <row r="528" spans="1:1">
      <c r="A528" s="550"/>
    </row>
    <row r="529" spans="1:1">
      <c r="A529" s="550"/>
    </row>
    <row r="530" spans="1:1">
      <c r="A530" s="550"/>
    </row>
    <row r="531" spans="1:1">
      <c r="A531" s="550"/>
    </row>
    <row r="532" spans="1:1">
      <c r="A532" s="550"/>
    </row>
    <row r="533" spans="1:1">
      <c r="A533" s="550"/>
    </row>
    <row r="534" spans="1:1">
      <c r="A534" s="550"/>
    </row>
    <row r="535" spans="1:1">
      <c r="A535" s="550"/>
    </row>
    <row r="536" spans="1:1">
      <c r="A536" s="550"/>
    </row>
    <row r="537" spans="1:1">
      <c r="A537" s="550"/>
    </row>
    <row r="538" spans="1:1">
      <c r="A538" s="550"/>
    </row>
    <row r="539" spans="1:1">
      <c r="A539" s="550"/>
    </row>
    <row r="540" spans="1:1">
      <c r="A540" s="550"/>
    </row>
    <row r="541" spans="1:1">
      <c r="A541" s="550"/>
    </row>
    <row r="542" spans="1:1">
      <c r="A542" s="550"/>
    </row>
    <row r="543" spans="1:1">
      <c r="A543" s="550"/>
    </row>
    <row r="544" spans="1:1">
      <c r="A544" s="550"/>
    </row>
    <row r="545" spans="1:1">
      <c r="A545" s="550"/>
    </row>
    <row r="546" spans="1:1">
      <c r="A546" s="550"/>
    </row>
    <row r="547" spans="1:1">
      <c r="A547" s="550"/>
    </row>
    <row r="548" spans="1:1">
      <c r="A548" s="550"/>
    </row>
    <row r="549" spans="1:1">
      <c r="A549" s="550"/>
    </row>
    <row r="550" spans="1:1">
      <c r="A550" s="550"/>
    </row>
    <row r="551" spans="1:1">
      <c r="A551" s="550"/>
    </row>
    <row r="552" spans="1:1">
      <c r="A552" s="550"/>
    </row>
    <row r="553" spans="1:1">
      <c r="A553" s="550"/>
    </row>
    <row r="554" spans="1:1">
      <c r="A554" s="550"/>
    </row>
    <row r="555" spans="1:1">
      <c r="A555" s="550"/>
    </row>
    <row r="556" spans="1:1">
      <c r="A556" s="550"/>
    </row>
    <row r="557" spans="1:1">
      <c r="A557" s="550"/>
    </row>
    <row r="558" spans="1:1">
      <c r="A558" s="550"/>
    </row>
    <row r="559" spans="1:1">
      <c r="A559" s="550"/>
    </row>
    <row r="560" spans="1:1">
      <c r="A560" s="550"/>
    </row>
    <row r="561" spans="1:1">
      <c r="A561" s="550"/>
    </row>
    <row r="562" spans="1:1">
      <c r="A562" s="550"/>
    </row>
    <row r="563" spans="1:1">
      <c r="A563" s="550"/>
    </row>
    <row r="564" spans="1:1">
      <c r="A564" s="550"/>
    </row>
    <row r="565" spans="1:1">
      <c r="A565" s="550"/>
    </row>
    <row r="566" spans="1:1">
      <c r="A566" s="550"/>
    </row>
    <row r="567" spans="1:1">
      <c r="A567" s="550"/>
    </row>
    <row r="568" spans="1:1">
      <c r="A568" s="550"/>
    </row>
    <row r="569" spans="1:1">
      <c r="A569" s="550"/>
    </row>
    <row r="570" spans="1:1">
      <c r="A570" s="550"/>
    </row>
    <row r="571" spans="1:1">
      <c r="A571" s="550"/>
    </row>
    <row r="572" spans="1:1">
      <c r="A572" s="550"/>
    </row>
    <row r="573" spans="1:1">
      <c r="A573" s="550"/>
    </row>
    <row r="574" spans="1:1">
      <c r="A574" s="550"/>
    </row>
    <row r="575" spans="1:1">
      <c r="A575" s="550"/>
    </row>
    <row r="576" spans="1:1">
      <c r="A576" s="550"/>
    </row>
    <row r="577" spans="1:1">
      <c r="A577" s="550"/>
    </row>
    <row r="578" spans="1:1">
      <c r="A578" s="550"/>
    </row>
    <row r="579" spans="1:1">
      <c r="A579" s="550"/>
    </row>
    <row r="580" spans="1:1">
      <c r="A580" s="550"/>
    </row>
    <row r="581" spans="1:1">
      <c r="A581" s="550"/>
    </row>
    <row r="582" spans="1:1">
      <c r="A582" s="550"/>
    </row>
    <row r="583" spans="1:1">
      <c r="A583" s="550"/>
    </row>
    <row r="584" spans="1:1">
      <c r="A584" s="550"/>
    </row>
    <row r="585" spans="1:1">
      <c r="A585" s="550"/>
    </row>
    <row r="586" spans="1:1">
      <c r="A586" s="550"/>
    </row>
    <row r="587" spans="1:1">
      <c r="A587" s="550"/>
    </row>
    <row r="588" spans="1:1">
      <c r="A588" s="550"/>
    </row>
    <row r="589" spans="1:1">
      <c r="A589" s="550"/>
    </row>
    <row r="590" spans="1:1">
      <c r="A590" s="550"/>
    </row>
    <row r="591" spans="1:1">
      <c r="A591" s="550"/>
    </row>
    <row r="592" spans="1:1">
      <c r="A592" s="550"/>
    </row>
    <row r="593" spans="1:1">
      <c r="A593" s="550"/>
    </row>
    <row r="594" spans="1:1">
      <c r="A594" s="550"/>
    </row>
    <row r="595" spans="1:1">
      <c r="A595" s="550"/>
    </row>
    <row r="596" spans="1:1">
      <c r="A596" s="550"/>
    </row>
    <row r="597" spans="1:1">
      <c r="A597" s="550"/>
    </row>
    <row r="598" spans="1:1">
      <c r="A598" s="550"/>
    </row>
    <row r="599" spans="1:1">
      <c r="A599" s="550"/>
    </row>
    <row r="600" spans="1:1">
      <c r="A600" s="550"/>
    </row>
    <row r="601" spans="1:1">
      <c r="A601" s="550"/>
    </row>
    <row r="602" spans="1:1">
      <c r="A602" s="550"/>
    </row>
    <row r="603" spans="1:1">
      <c r="A603" s="550"/>
    </row>
    <row r="604" spans="1:1">
      <c r="A604" s="550"/>
    </row>
    <row r="605" spans="1:1">
      <c r="A605" s="550"/>
    </row>
    <row r="606" spans="1:1">
      <c r="A606" s="550"/>
    </row>
    <row r="607" spans="1:1">
      <c r="A607" s="550"/>
    </row>
    <row r="608" spans="1:1">
      <c r="A608" s="550"/>
    </row>
    <row r="609" spans="1:1">
      <c r="A609" s="550"/>
    </row>
    <row r="610" spans="1:1">
      <c r="A610" s="550"/>
    </row>
    <row r="611" spans="1:1">
      <c r="A611" s="550"/>
    </row>
    <row r="612" spans="1:1">
      <c r="A612" s="550"/>
    </row>
    <row r="613" spans="1:1">
      <c r="A613" s="550"/>
    </row>
    <row r="614" spans="1:1">
      <c r="A614" s="550"/>
    </row>
    <row r="615" spans="1:1">
      <c r="A615" s="550"/>
    </row>
    <row r="616" spans="1:1">
      <c r="A616" s="550"/>
    </row>
    <row r="617" spans="1:1">
      <c r="A617" s="550"/>
    </row>
    <row r="618" spans="1:1">
      <c r="A618" s="550"/>
    </row>
    <row r="619" spans="1:1">
      <c r="A619" s="550"/>
    </row>
    <row r="620" spans="1:1">
      <c r="A620" s="550"/>
    </row>
    <row r="621" spans="1:1">
      <c r="A621" s="550"/>
    </row>
    <row r="622" spans="1:1">
      <c r="A622" s="550"/>
    </row>
    <row r="623" spans="1:1">
      <c r="A623" s="550"/>
    </row>
    <row r="624" spans="1:1">
      <c r="A624" s="550"/>
    </row>
    <row r="625" spans="1:1">
      <c r="A625" s="550"/>
    </row>
    <row r="626" spans="1:1">
      <c r="A626" s="550"/>
    </row>
    <row r="627" spans="1:1">
      <c r="A627" s="550"/>
    </row>
    <row r="628" spans="1:1">
      <c r="A628" s="550"/>
    </row>
    <row r="629" spans="1:1">
      <c r="A629" s="550"/>
    </row>
    <row r="630" spans="1:1">
      <c r="A630" s="550"/>
    </row>
    <row r="631" spans="1:1">
      <c r="A631" s="550"/>
    </row>
    <row r="632" spans="1:1">
      <c r="A632" s="550"/>
    </row>
    <row r="633" spans="1:1">
      <c r="A633" s="550"/>
    </row>
    <row r="634" spans="1:1">
      <c r="A634" s="550"/>
    </row>
    <row r="635" spans="1:1">
      <c r="A635" s="550"/>
    </row>
    <row r="636" spans="1:1">
      <c r="A636" s="550"/>
    </row>
    <row r="637" spans="1:1">
      <c r="A637" s="550"/>
    </row>
    <row r="638" spans="1:1">
      <c r="A638" s="550"/>
    </row>
    <row r="639" spans="1:1">
      <c r="A639" s="550"/>
    </row>
    <row r="640" spans="1:1">
      <c r="A640" s="550"/>
    </row>
    <row r="641" spans="1:1">
      <c r="A641" s="550"/>
    </row>
    <row r="642" spans="1:1">
      <c r="A642" s="550"/>
    </row>
    <row r="643" spans="1:1">
      <c r="A643" s="550"/>
    </row>
    <row r="644" spans="1:1">
      <c r="A644" s="550"/>
    </row>
    <row r="645" spans="1:1">
      <c r="A645" s="550"/>
    </row>
    <row r="646" spans="1:1">
      <c r="A646" s="550"/>
    </row>
    <row r="647" spans="1:1">
      <c r="A647" s="550"/>
    </row>
    <row r="648" spans="1:1">
      <c r="A648" s="550"/>
    </row>
    <row r="649" spans="1:1">
      <c r="A649" s="550"/>
    </row>
    <row r="650" spans="1:1">
      <c r="A650" s="550"/>
    </row>
    <row r="651" spans="1:1">
      <c r="A651" s="550"/>
    </row>
    <row r="652" spans="1:1">
      <c r="A652" s="550"/>
    </row>
    <row r="653" spans="1:1">
      <c r="A653" s="550"/>
    </row>
    <row r="654" spans="1:1">
      <c r="A654" s="550"/>
    </row>
    <row r="655" spans="1:1">
      <c r="A655" s="550"/>
    </row>
    <row r="656" spans="1:1">
      <c r="A656" s="550"/>
    </row>
    <row r="657" spans="1:1">
      <c r="A657" s="550"/>
    </row>
    <row r="658" spans="1:1">
      <c r="A658" s="550"/>
    </row>
    <row r="659" spans="1:1">
      <c r="A659" s="550"/>
    </row>
    <row r="660" spans="1:1">
      <c r="A660" s="550"/>
    </row>
    <row r="661" spans="1:1">
      <c r="A661" s="550"/>
    </row>
    <row r="662" spans="1:1">
      <c r="A662" s="550"/>
    </row>
    <row r="663" spans="1:1">
      <c r="A663" s="550"/>
    </row>
    <row r="664" spans="1:1">
      <c r="A664" s="550"/>
    </row>
    <row r="665" spans="1:1">
      <c r="A665" s="550"/>
    </row>
    <row r="666" spans="1:1">
      <c r="A666" s="550"/>
    </row>
    <row r="667" spans="1:1">
      <c r="A667" s="550"/>
    </row>
    <row r="668" spans="1:1">
      <c r="A668" s="550"/>
    </row>
    <row r="669" spans="1:1">
      <c r="A669" s="550"/>
    </row>
    <row r="670" spans="1:1">
      <c r="A670" s="550"/>
    </row>
    <row r="671" spans="1:1">
      <c r="A671" s="550"/>
    </row>
    <row r="672" spans="1:1">
      <c r="A672" s="550"/>
    </row>
    <row r="673" spans="1:1">
      <c r="A673" s="550"/>
    </row>
    <row r="674" spans="1:1">
      <c r="A674" s="550"/>
    </row>
    <row r="675" spans="1:1">
      <c r="A675" s="550"/>
    </row>
    <row r="676" spans="1:1">
      <c r="A676" s="550"/>
    </row>
    <row r="677" spans="1:1">
      <c r="A677" s="550"/>
    </row>
    <row r="678" spans="1:1">
      <c r="A678" s="550"/>
    </row>
    <row r="679" spans="1:1">
      <c r="A679" s="550"/>
    </row>
    <row r="680" spans="1:1">
      <c r="A680" s="550"/>
    </row>
    <row r="681" spans="1:1">
      <c r="A681" s="550"/>
    </row>
    <row r="682" spans="1:1">
      <c r="A682" s="550"/>
    </row>
    <row r="683" spans="1:1">
      <c r="A683" s="550"/>
    </row>
    <row r="684" spans="1:1">
      <c r="A684" s="550"/>
    </row>
    <row r="685" spans="1:1">
      <c r="A685" s="550"/>
    </row>
    <row r="686" spans="1:1">
      <c r="A686" s="550"/>
    </row>
    <row r="687" spans="1:1">
      <c r="A687" s="550"/>
    </row>
    <row r="688" spans="1:1">
      <c r="A688" s="550"/>
    </row>
    <row r="689" spans="1:1">
      <c r="A689" s="550"/>
    </row>
    <row r="690" spans="1:1">
      <c r="A690" s="550"/>
    </row>
    <row r="691" spans="1:1">
      <c r="A691" s="550"/>
    </row>
    <row r="692" spans="1:1">
      <c r="A692" s="550"/>
    </row>
    <row r="693" spans="1:1">
      <c r="A693" s="550"/>
    </row>
    <row r="694" spans="1:1">
      <c r="A694" s="550"/>
    </row>
    <row r="695" spans="1:1">
      <c r="A695" s="550"/>
    </row>
    <row r="696" spans="1:1">
      <c r="A696" s="550"/>
    </row>
    <row r="697" spans="1:1">
      <c r="A697" s="550"/>
    </row>
    <row r="698" spans="1:1">
      <c r="A698" s="550"/>
    </row>
    <row r="699" spans="1:1">
      <c r="A699" s="550"/>
    </row>
    <row r="700" spans="1:1">
      <c r="A700" s="550"/>
    </row>
    <row r="701" spans="1:1">
      <c r="A701" s="550"/>
    </row>
    <row r="702" spans="1:1">
      <c r="A702" s="550"/>
    </row>
    <row r="703" spans="1:1">
      <c r="A703" s="550"/>
    </row>
    <row r="704" spans="1:1">
      <c r="A704" s="550"/>
    </row>
    <row r="705" spans="1:1">
      <c r="A705" s="550"/>
    </row>
    <row r="706" spans="1:1">
      <c r="A706" s="550"/>
    </row>
    <row r="707" spans="1:1">
      <c r="A707" s="550"/>
    </row>
    <row r="708" spans="1:1">
      <c r="A708" s="550"/>
    </row>
    <row r="709" spans="1:1">
      <c r="A709" s="550"/>
    </row>
    <row r="710" spans="1:1">
      <c r="A710" s="550"/>
    </row>
    <row r="711" spans="1:1">
      <c r="A711" s="550"/>
    </row>
    <row r="712" spans="1:1">
      <c r="A712" s="550"/>
    </row>
    <row r="713" spans="1:1">
      <c r="A713" s="550"/>
    </row>
    <row r="714" spans="1:1">
      <c r="A714" s="550"/>
    </row>
    <row r="715" spans="1:1">
      <c r="A715" s="550"/>
    </row>
    <row r="716" spans="1:1">
      <c r="A716" s="550"/>
    </row>
    <row r="717" spans="1:1">
      <c r="A717" s="550"/>
    </row>
    <row r="718" spans="1:1">
      <c r="A718" s="550"/>
    </row>
    <row r="719" spans="1:1">
      <c r="A719" s="550"/>
    </row>
    <row r="720" spans="1:1">
      <c r="A720" s="550"/>
    </row>
    <row r="721" spans="1:1">
      <c r="A721" s="550"/>
    </row>
    <row r="722" spans="1:1">
      <c r="A722" s="550"/>
    </row>
    <row r="723" spans="1:1">
      <c r="A723" s="550"/>
    </row>
    <row r="724" spans="1:1">
      <c r="A724" s="550"/>
    </row>
    <row r="725" spans="1:1">
      <c r="A725" s="550"/>
    </row>
    <row r="726" spans="1:1">
      <c r="A726" s="550"/>
    </row>
    <row r="727" spans="1:1">
      <c r="A727" s="550"/>
    </row>
    <row r="728" spans="1:1">
      <c r="A728" s="550"/>
    </row>
    <row r="729" spans="1:1">
      <c r="A729" s="550"/>
    </row>
    <row r="730" spans="1:1">
      <c r="A730" s="550"/>
    </row>
    <row r="731" spans="1:1">
      <c r="A731" s="550"/>
    </row>
    <row r="732" spans="1:1">
      <c r="A732" s="550"/>
    </row>
    <row r="733" spans="1:1">
      <c r="A733" s="550"/>
    </row>
    <row r="734" spans="1:1">
      <c r="A734" s="550"/>
    </row>
    <row r="735" spans="1:1">
      <c r="A735" s="550"/>
    </row>
    <row r="736" spans="1:1">
      <c r="A736" s="550"/>
    </row>
    <row r="737" spans="1:1">
      <c r="A737" s="550"/>
    </row>
    <row r="738" spans="1:1">
      <c r="A738" s="550"/>
    </row>
    <row r="739" spans="1:1">
      <c r="A739" s="550"/>
    </row>
    <row r="740" spans="1:1">
      <c r="A740" s="550"/>
    </row>
    <row r="741" spans="1:1">
      <c r="A741" s="550"/>
    </row>
    <row r="742" spans="1:1">
      <c r="A742" s="550"/>
    </row>
    <row r="743" spans="1:1">
      <c r="A743" s="550"/>
    </row>
    <row r="744" spans="1:1">
      <c r="A744" s="550"/>
    </row>
    <row r="745" spans="1:1">
      <c r="A745" s="550"/>
    </row>
    <row r="746" spans="1:1">
      <c r="A746" s="550"/>
    </row>
    <row r="747" spans="1:1">
      <c r="A747" s="550"/>
    </row>
    <row r="748" spans="1:1">
      <c r="A748" s="550"/>
    </row>
    <row r="749" spans="1:1">
      <c r="A749" s="550"/>
    </row>
    <row r="750" spans="1:1">
      <c r="A750" s="550"/>
    </row>
    <row r="751" spans="1:1">
      <c r="A751" s="550"/>
    </row>
    <row r="752" spans="1:1">
      <c r="A752" s="550"/>
    </row>
    <row r="753" spans="1:1">
      <c r="A753" s="550"/>
    </row>
    <row r="754" spans="1:1">
      <c r="A754" s="550"/>
    </row>
    <row r="755" spans="1:1">
      <c r="A755" s="550"/>
    </row>
    <row r="756" spans="1:1">
      <c r="A756" s="550"/>
    </row>
    <row r="757" spans="1:1">
      <c r="A757" s="550"/>
    </row>
    <row r="758" spans="1:1">
      <c r="A758" s="550"/>
    </row>
    <row r="759" spans="1:1">
      <c r="A759" s="550"/>
    </row>
    <row r="760" spans="1:1">
      <c r="A760" s="550"/>
    </row>
    <row r="761" spans="1:1">
      <c r="A761" s="550"/>
    </row>
    <row r="762" spans="1:1">
      <c r="A762" s="550"/>
    </row>
    <row r="763" spans="1:1">
      <c r="A763" s="550"/>
    </row>
    <row r="764" spans="1:1">
      <c r="A764" s="550"/>
    </row>
    <row r="765" spans="1:1">
      <c r="A765" s="550"/>
    </row>
    <row r="766" spans="1:1">
      <c r="A766" s="550"/>
    </row>
    <row r="767" spans="1:1">
      <c r="A767" s="550"/>
    </row>
    <row r="768" spans="1:1">
      <c r="A768" s="550"/>
    </row>
    <row r="769" spans="1:1">
      <c r="A769" s="550"/>
    </row>
    <row r="770" spans="1:1">
      <c r="A770" s="550"/>
    </row>
    <row r="771" spans="1:1">
      <c r="A771" s="550"/>
    </row>
    <row r="772" spans="1:1">
      <c r="A772" s="550"/>
    </row>
    <row r="773" spans="1:1">
      <c r="A773" s="550"/>
    </row>
    <row r="774" spans="1:1">
      <c r="A774" s="550"/>
    </row>
    <row r="775" spans="1:1">
      <c r="A775" s="550"/>
    </row>
    <row r="776" spans="1:1">
      <c r="A776" s="550"/>
    </row>
    <row r="777" spans="1:1">
      <c r="A777" s="550"/>
    </row>
    <row r="778" spans="1:1">
      <c r="A778" s="550"/>
    </row>
    <row r="779" spans="1:1">
      <c r="A779" s="550"/>
    </row>
    <row r="780" spans="1:1">
      <c r="A780" s="550"/>
    </row>
    <row r="781" spans="1:1">
      <c r="A781" s="550"/>
    </row>
    <row r="782" spans="1:1">
      <c r="A782" s="550"/>
    </row>
    <row r="783" spans="1:1">
      <c r="A783" s="550"/>
    </row>
    <row r="784" spans="1:1">
      <c r="A784" s="550"/>
    </row>
    <row r="785" spans="1:1">
      <c r="A785" s="550"/>
    </row>
    <row r="786" spans="1:1">
      <c r="A786" s="550"/>
    </row>
    <row r="787" spans="1:1">
      <c r="A787" s="550"/>
    </row>
    <row r="788" spans="1:1">
      <c r="A788" s="550"/>
    </row>
    <row r="789" spans="1:1">
      <c r="A789" s="550"/>
    </row>
    <row r="790" spans="1:1">
      <c r="A790" s="550"/>
    </row>
    <row r="791" spans="1:1">
      <c r="A791" s="550"/>
    </row>
    <row r="792" spans="1:1">
      <c r="A792" s="550"/>
    </row>
    <row r="793" spans="1:1">
      <c r="A793" s="550"/>
    </row>
    <row r="794" spans="1:1">
      <c r="A794" s="550"/>
    </row>
    <row r="795" spans="1:1">
      <c r="A795" s="550"/>
    </row>
    <row r="796" spans="1:1">
      <c r="A796" s="550"/>
    </row>
    <row r="797" spans="1:1">
      <c r="A797" s="550"/>
    </row>
    <row r="798" spans="1:1">
      <c r="A798" s="550"/>
    </row>
    <row r="799" spans="1:1">
      <c r="A799" s="550"/>
    </row>
    <row r="800" spans="1:1">
      <c r="A800" s="550"/>
    </row>
    <row r="801" spans="1:1">
      <c r="A801" s="550"/>
    </row>
    <row r="802" spans="1:1">
      <c r="A802" s="550"/>
    </row>
    <row r="803" spans="1:1">
      <c r="A803" s="550"/>
    </row>
    <row r="804" spans="1:1">
      <c r="A804" s="550"/>
    </row>
    <row r="805" spans="1:1">
      <c r="A805" s="550"/>
    </row>
    <row r="806" spans="1:1">
      <c r="A806" s="550"/>
    </row>
    <row r="807" spans="1:1">
      <c r="A807" s="550"/>
    </row>
    <row r="808" spans="1:1">
      <c r="A808" s="550"/>
    </row>
    <row r="809" spans="1:1">
      <c r="A809" s="550"/>
    </row>
    <row r="810" spans="1:1">
      <c r="A810" s="550"/>
    </row>
    <row r="811" spans="1:1">
      <c r="A811" s="550"/>
    </row>
    <row r="812" spans="1:1">
      <c r="A812" s="550"/>
    </row>
    <row r="813" spans="1:1">
      <c r="A813" s="550"/>
    </row>
    <row r="814" spans="1:1">
      <c r="A814" s="550"/>
    </row>
    <row r="815" spans="1:1">
      <c r="A815" s="550"/>
    </row>
    <row r="816" spans="1:1">
      <c r="A816" s="550"/>
    </row>
    <row r="817" spans="1:1">
      <c r="A817" s="550"/>
    </row>
    <row r="818" spans="1:1">
      <c r="A818" s="550"/>
    </row>
    <row r="819" spans="1:1">
      <c r="A819" s="550"/>
    </row>
    <row r="820" spans="1:1">
      <c r="A820" s="550"/>
    </row>
    <row r="821" spans="1:1">
      <c r="A821" s="550"/>
    </row>
    <row r="822" spans="1:1">
      <c r="A822" s="550"/>
    </row>
    <row r="823" spans="1:1">
      <c r="A823" s="550"/>
    </row>
    <row r="824" spans="1:1">
      <c r="A824" s="550"/>
    </row>
    <row r="825" spans="1:1">
      <c r="A825" s="550"/>
    </row>
    <row r="826" spans="1:1">
      <c r="A826" s="550"/>
    </row>
    <row r="827" spans="1:1">
      <c r="A827" s="550"/>
    </row>
    <row r="828" spans="1:1">
      <c r="A828" s="550"/>
    </row>
    <row r="829" spans="1:1">
      <c r="A829" s="550"/>
    </row>
    <row r="830" spans="1:1">
      <c r="A830" s="550"/>
    </row>
    <row r="831" spans="1:1">
      <c r="A831" s="550"/>
    </row>
    <row r="832" spans="1:1">
      <c r="A832" s="550"/>
    </row>
    <row r="833" spans="1:1">
      <c r="A833" s="550"/>
    </row>
    <row r="834" spans="1:1">
      <c r="A834" s="550"/>
    </row>
    <row r="835" spans="1:1">
      <c r="A835" s="550"/>
    </row>
    <row r="836" spans="1:1">
      <c r="A836" s="550"/>
    </row>
    <row r="837" spans="1:1">
      <c r="A837" s="550"/>
    </row>
    <row r="838" spans="1:1">
      <c r="A838" s="550"/>
    </row>
    <row r="839" spans="1:1">
      <c r="A839" s="550"/>
    </row>
    <row r="840" spans="1:1">
      <c r="A840" s="550"/>
    </row>
    <row r="841" spans="1:1">
      <c r="A841" s="550"/>
    </row>
    <row r="842" spans="1:1">
      <c r="A842" s="550"/>
    </row>
    <row r="843" spans="1:1">
      <c r="A843" s="550"/>
    </row>
    <row r="844" spans="1:1">
      <c r="A844" s="550"/>
    </row>
    <row r="845" spans="1:1">
      <c r="A845" s="550"/>
    </row>
    <row r="846" spans="1:1">
      <c r="A846" s="550"/>
    </row>
    <row r="847" spans="1:1">
      <c r="A847" s="550"/>
    </row>
    <row r="848" spans="1:1">
      <c r="A848" s="550"/>
    </row>
    <row r="849" spans="1:1">
      <c r="A849" s="550"/>
    </row>
    <row r="850" spans="1:1">
      <c r="A850" s="550"/>
    </row>
    <row r="851" spans="1:1">
      <c r="A851" s="550"/>
    </row>
    <row r="852" spans="1:1">
      <c r="A852" s="550"/>
    </row>
    <row r="853" spans="1:1">
      <c r="A853" s="550"/>
    </row>
    <row r="854" spans="1:1">
      <c r="A854" s="550"/>
    </row>
    <row r="855" spans="1:1">
      <c r="A855" s="550"/>
    </row>
    <row r="856" spans="1:1">
      <c r="A856" s="550"/>
    </row>
    <row r="857" spans="1:1">
      <c r="A857" s="550"/>
    </row>
    <row r="858" spans="1:1">
      <c r="A858" s="550"/>
    </row>
    <row r="859" spans="1:1">
      <c r="A859" s="550"/>
    </row>
    <row r="860" spans="1:1">
      <c r="A860" s="550"/>
    </row>
    <row r="861" spans="1:1">
      <c r="A861" s="550"/>
    </row>
    <row r="862" spans="1:1">
      <c r="A862" s="550"/>
    </row>
    <row r="863" spans="1:1">
      <c r="A863" s="550"/>
    </row>
    <row r="864" spans="1:1">
      <c r="A864" s="550"/>
    </row>
    <row r="865" spans="1:1">
      <c r="A865" s="550"/>
    </row>
    <row r="866" spans="1:1">
      <c r="A866" s="550"/>
    </row>
    <row r="867" spans="1:1">
      <c r="A867" s="550"/>
    </row>
    <row r="868" spans="1:1">
      <c r="A868" s="550"/>
    </row>
    <row r="869" spans="1:1">
      <c r="A869" s="550"/>
    </row>
    <row r="870" spans="1:1">
      <c r="A870" s="550"/>
    </row>
    <row r="871" spans="1:1">
      <c r="A871" s="550"/>
    </row>
    <row r="872" spans="1:1">
      <c r="A872" s="550"/>
    </row>
    <row r="873" spans="1:1">
      <c r="A873" s="550"/>
    </row>
    <row r="874" spans="1:1">
      <c r="A874" s="550"/>
    </row>
    <row r="875" spans="1:1">
      <c r="A875" s="550"/>
    </row>
    <row r="876" spans="1:1">
      <c r="A876" s="550"/>
    </row>
    <row r="877" spans="1:1">
      <c r="A877" s="550"/>
    </row>
    <row r="878" spans="1:1">
      <c r="A878" s="550"/>
    </row>
    <row r="879" spans="1:1">
      <c r="A879" s="550"/>
    </row>
    <row r="880" spans="1:1">
      <c r="A880" s="550"/>
    </row>
    <row r="881" spans="1:1">
      <c r="A881" s="550"/>
    </row>
    <row r="882" spans="1:1">
      <c r="A882" s="550"/>
    </row>
    <row r="883" spans="1:1">
      <c r="A883" s="550"/>
    </row>
    <row r="884" spans="1:1">
      <c r="A884" s="550"/>
    </row>
    <row r="885" spans="1:1">
      <c r="A885" s="550"/>
    </row>
    <row r="886" spans="1:1">
      <c r="A886" s="550"/>
    </row>
    <row r="887" spans="1:1">
      <c r="A887" s="550"/>
    </row>
    <row r="888" spans="1:1">
      <c r="A888" s="550"/>
    </row>
    <row r="889" spans="1:1">
      <c r="A889" s="550"/>
    </row>
    <row r="890" spans="1:1">
      <c r="A890" s="550"/>
    </row>
    <row r="891" spans="1:1">
      <c r="A891" s="550"/>
    </row>
    <row r="892" spans="1:1">
      <c r="A892" s="550"/>
    </row>
    <row r="893" spans="1:1">
      <c r="A893" s="550"/>
    </row>
    <row r="894" spans="1:1">
      <c r="A894" s="550"/>
    </row>
    <row r="895" spans="1:1">
      <c r="A895" s="550"/>
    </row>
    <row r="896" spans="1:1">
      <c r="A896" s="550"/>
    </row>
    <row r="897" spans="1:1">
      <c r="A897" s="550"/>
    </row>
    <row r="898" spans="1:1">
      <c r="A898" s="550"/>
    </row>
    <row r="899" spans="1:1">
      <c r="A899" s="550"/>
    </row>
    <row r="900" spans="1:1">
      <c r="A900" s="550"/>
    </row>
    <row r="901" spans="1:1">
      <c r="A901" s="550"/>
    </row>
    <row r="902" spans="1:1">
      <c r="A902" s="550"/>
    </row>
    <row r="903" spans="1:1">
      <c r="A903" s="550"/>
    </row>
    <row r="904" spans="1:1">
      <c r="A904" s="550"/>
    </row>
    <row r="905" spans="1:1">
      <c r="A905" s="550"/>
    </row>
    <row r="906" spans="1:1">
      <c r="A906" s="550"/>
    </row>
    <row r="907" spans="1:1">
      <c r="A907" s="550"/>
    </row>
    <row r="908" spans="1:1">
      <c r="A908" s="550"/>
    </row>
    <row r="909" spans="1:1">
      <c r="A909" s="550"/>
    </row>
    <row r="910" spans="1:1">
      <c r="A910" s="550"/>
    </row>
    <row r="911" spans="1:1">
      <c r="A911" s="550"/>
    </row>
    <row r="912" spans="1:1">
      <c r="A912" s="550"/>
    </row>
    <row r="913" spans="1:1">
      <c r="A913" s="550"/>
    </row>
    <row r="914" spans="1:1">
      <c r="A914" s="550"/>
    </row>
    <row r="915" spans="1:1">
      <c r="A915" s="550"/>
    </row>
    <row r="916" spans="1:1">
      <c r="A916" s="550"/>
    </row>
    <row r="917" spans="1:1">
      <c r="A917" s="550"/>
    </row>
    <row r="918" spans="1:1">
      <c r="A918" s="550"/>
    </row>
    <row r="919" spans="1:1">
      <c r="A919" s="550"/>
    </row>
    <row r="920" spans="1:1">
      <c r="A920" s="550"/>
    </row>
    <row r="921" spans="1:1">
      <c r="A921" s="550"/>
    </row>
    <row r="922" spans="1:1">
      <c r="A922" s="550"/>
    </row>
    <row r="923" spans="1:1">
      <c r="A923" s="550"/>
    </row>
    <row r="924" spans="1:1">
      <c r="A924" s="550"/>
    </row>
    <row r="925" spans="1:1">
      <c r="A925" s="550"/>
    </row>
    <row r="926" spans="1:1">
      <c r="A926" s="550"/>
    </row>
    <row r="927" spans="1:1">
      <c r="A927" s="550"/>
    </row>
    <row r="928" spans="1:1">
      <c r="A928" s="550"/>
    </row>
    <row r="929" spans="1:1">
      <c r="A929" s="550"/>
    </row>
    <row r="930" spans="1:1">
      <c r="A930" s="550"/>
    </row>
    <row r="931" spans="1:1">
      <c r="A931" s="550"/>
    </row>
    <row r="932" spans="1:1">
      <c r="A932" s="550"/>
    </row>
    <row r="933" spans="1:1">
      <c r="A933" s="550"/>
    </row>
    <row r="934" spans="1:1">
      <c r="A934" s="550"/>
    </row>
    <row r="935" spans="1:1">
      <c r="A935" s="550"/>
    </row>
    <row r="936" spans="1:1">
      <c r="A936" s="550"/>
    </row>
    <row r="937" spans="1:1">
      <c r="A937" s="550"/>
    </row>
    <row r="938" spans="1:1">
      <c r="A938" s="550"/>
    </row>
    <row r="939" spans="1:1">
      <c r="A939" s="550"/>
    </row>
    <row r="940" spans="1:1">
      <c r="A940" s="550"/>
    </row>
    <row r="941" spans="1:1">
      <c r="A941" s="550"/>
    </row>
    <row r="942" spans="1:1">
      <c r="A942" s="550"/>
    </row>
    <row r="943" spans="1:1">
      <c r="A943" s="550"/>
    </row>
    <row r="944" spans="1:1">
      <c r="A944" s="550"/>
    </row>
    <row r="945" spans="1:1">
      <c r="A945" s="550"/>
    </row>
    <row r="946" spans="1:1">
      <c r="A946" s="550"/>
    </row>
    <row r="947" spans="1:1">
      <c r="A947" s="550"/>
    </row>
    <row r="948" spans="1:1">
      <c r="A948" s="550"/>
    </row>
    <row r="949" spans="1:1">
      <c r="A949" s="550"/>
    </row>
    <row r="950" spans="1:1">
      <c r="A950" s="550"/>
    </row>
    <row r="951" spans="1:1">
      <c r="A951" s="550"/>
    </row>
    <row r="952" spans="1:1">
      <c r="A952" s="550"/>
    </row>
    <row r="953" spans="1:1">
      <c r="A953" s="550"/>
    </row>
    <row r="954" spans="1:1">
      <c r="A954" s="550"/>
    </row>
    <row r="955" spans="1:1">
      <c r="A955" s="550"/>
    </row>
    <row r="956" spans="1:1">
      <c r="A956" s="550"/>
    </row>
    <row r="957" spans="1:1">
      <c r="A957" s="550"/>
    </row>
    <row r="958" spans="1:1">
      <c r="A958" s="550"/>
    </row>
    <row r="959" spans="1:1">
      <c r="A959" s="550"/>
    </row>
    <row r="960" spans="1:1">
      <c r="A960" s="550"/>
    </row>
    <row r="961" spans="1:1">
      <c r="A961" s="550"/>
    </row>
    <row r="962" spans="1:1">
      <c r="A962" s="550"/>
    </row>
    <row r="963" spans="1:1">
      <c r="A963" s="550"/>
    </row>
    <row r="964" spans="1:1">
      <c r="A964" s="550"/>
    </row>
    <row r="965" spans="1:1">
      <c r="A965" s="550"/>
    </row>
    <row r="966" spans="1:1">
      <c r="A966" s="550"/>
    </row>
    <row r="967" spans="1:1">
      <c r="A967" s="550"/>
    </row>
    <row r="968" spans="1:1">
      <c r="A968" s="550"/>
    </row>
    <row r="969" spans="1:1">
      <c r="A969" s="550"/>
    </row>
    <row r="970" spans="1:1">
      <c r="A970" s="550"/>
    </row>
    <row r="971" spans="1:1">
      <c r="A971" s="550"/>
    </row>
    <row r="972" spans="1:1">
      <c r="A972" s="550"/>
    </row>
    <row r="973" spans="1:1">
      <c r="A973" s="550"/>
    </row>
    <row r="974" spans="1:1">
      <c r="A974" s="550"/>
    </row>
    <row r="975" spans="1:1">
      <c r="A975" s="550"/>
    </row>
    <row r="976" spans="1:1">
      <c r="A976" s="550"/>
    </row>
    <row r="977" spans="1:1">
      <c r="A977" s="550"/>
    </row>
    <row r="978" spans="1:1">
      <c r="A978" s="550"/>
    </row>
    <row r="979" spans="1:1">
      <c r="A979" s="550"/>
    </row>
    <row r="980" spans="1:1">
      <c r="A980" s="550"/>
    </row>
    <row r="981" spans="1:1">
      <c r="A981" s="550"/>
    </row>
    <row r="982" spans="1:1">
      <c r="A982" s="550"/>
    </row>
    <row r="983" spans="1:1">
      <c r="A983" s="550"/>
    </row>
    <row r="984" spans="1:1">
      <c r="A984" s="550"/>
    </row>
    <row r="985" spans="1:1">
      <c r="A985" s="550"/>
    </row>
    <row r="986" spans="1:1">
      <c r="A986" s="550"/>
    </row>
    <row r="987" spans="1:1">
      <c r="A987" s="550"/>
    </row>
    <row r="988" spans="1:1">
      <c r="A988" s="550"/>
    </row>
    <row r="989" spans="1:1">
      <c r="A989" s="550"/>
    </row>
    <row r="990" spans="1:1">
      <c r="A990" s="550"/>
    </row>
    <row r="991" spans="1:1">
      <c r="A991" s="550"/>
    </row>
    <row r="992" spans="1:1">
      <c r="A992" s="550"/>
    </row>
    <row r="993" spans="1:1">
      <c r="A993" s="550"/>
    </row>
    <row r="994" spans="1:1">
      <c r="A994" s="550"/>
    </row>
    <row r="995" spans="1:1">
      <c r="A995" s="550"/>
    </row>
    <row r="996" spans="1:1">
      <c r="A996" s="550"/>
    </row>
    <row r="997" spans="1:1">
      <c r="A997" s="550"/>
    </row>
    <row r="998" spans="1:1">
      <c r="A998" s="550"/>
    </row>
    <row r="999" spans="1:1">
      <c r="A999" s="550"/>
    </row>
    <row r="1000" spans="1:1">
      <c r="A1000" s="550"/>
    </row>
    <row r="1001" spans="1:1">
      <c r="A1001" s="550"/>
    </row>
    <row r="1002" spans="1:1">
      <c r="A1002" s="550"/>
    </row>
    <row r="1003" spans="1:1">
      <c r="A1003" s="550"/>
    </row>
    <row r="1004" spans="1:1">
      <c r="A1004" s="550"/>
    </row>
    <row r="1005" spans="1:1">
      <c r="A1005" s="550"/>
    </row>
    <row r="1006" spans="1:1">
      <c r="A1006" s="550"/>
    </row>
    <row r="1007" spans="1:1">
      <c r="A1007" s="550"/>
    </row>
    <row r="1008" spans="1:1">
      <c r="A1008" s="550"/>
    </row>
    <row r="1009" spans="1:1">
      <c r="A1009" s="550"/>
    </row>
    <row r="1010" spans="1:1">
      <c r="A1010" s="550"/>
    </row>
    <row r="1011" spans="1:1">
      <c r="A1011" s="550"/>
    </row>
    <row r="1012" spans="1:1">
      <c r="A1012" s="550"/>
    </row>
    <row r="1013" spans="1:1">
      <c r="A1013" s="550"/>
    </row>
    <row r="1014" spans="1:1">
      <c r="A1014" s="550"/>
    </row>
    <row r="1015" spans="1:1">
      <c r="A1015" s="550"/>
    </row>
    <row r="1016" spans="1:1">
      <c r="A1016" s="550"/>
    </row>
    <row r="1017" spans="1:1">
      <c r="A1017" s="550"/>
    </row>
    <row r="1018" spans="1:1">
      <c r="A1018" s="550"/>
    </row>
    <row r="1019" spans="1:1">
      <c r="A1019" s="550"/>
    </row>
    <row r="1020" spans="1:1">
      <c r="A1020" s="550"/>
    </row>
    <row r="1021" spans="1:1">
      <c r="A1021" s="550"/>
    </row>
    <row r="1022" spans="1:1">
      <c r="A1022" s="550"/>
    </row>
    <row r="1023" spans="1:1">
      <c r="A1023" s="550"/>
    </row>
    <row r="1024" spans="1:1">
      <c r="A1024" s="550"/>
    </row>
    <row r="1025" spans="1:1">
      <c r="A1025" s="550"/>
    </row>
    <row r="1026" spans="1:1">
      <c r="A1026" s="550"/>
    </row>
    <row r="1027" spans="1:1">
      <c r="A1027" s="550"/>
    </row>
    <row r="1028" spans="1:1">
      <c r="A1028" s="550"/>
    </row>
    <row r="1029" spans="1:1">
      <c r="A1029" s="550"/>
    </row>
    <row r="1030" spans="1:1">
      <c r="A1030" s="550"/>
    </row>
    <row r="1031" spans="1:1">
      <c r="A1031" s="550"/>
    </row>
    <row r="1032" spans="1:1">
      <c r="A1032" s="550"/>
    </row>
    <row r="1033" spans="1:1">
      <c r="A1033" s="550"/>
    </row>
    <row r="1034" spans="1:1">
      <c r="A1034" s="550"/>
    </row>
    <row r="1035" spans="1:1">
      <c r="A1035" s="550"/>
    </row>
    <row r="1036" spans="1:1">
      <c r="A1036" s="550"/>
    </row>
    <row r="1037" spans="1:1">
      <c r="A1037" s="550"/>
    </row>
    <row r="1038" spans="1:1">
      <c r="A1038" s="550"/>
    </row>
    <row r="1039" spans="1:1">
      <c r="A1039" s="550"/>
    </row>
    <row r="1040" spans="1:1">
      <c r="A1040" s="550"/>
    </row>
  </sheetData>
  <mergeCells count="19">
    <mergeCell ref="A38:A39"/>
    <mergeCell ref="A32:A33"/>
    <mergeCell ref="A34:A35"/>
    <mergeCell ref="A36:A37"/>
    <mergeCell ref="A26:A27"/>
    <mergeCell ref="A28:A29"/>
    <mergeCell ref="A30:A31"/>
    <mergeCell ref="A20:A21"/>
    <mergeCell ref="A22:A23"/>
    <mergeCell ref="A24:A25"/>
    <mergeCell ref="A14:A15"/>
    <mergeCell ref="A16:A17"/>
    <mergeCell ref="A18:A19"/>
    <mergeCell ref="A8:A9"/>
    <mergeCell ref="A10:A11"/>
    <mergeCell ref="A12:A13"/>
    <mergeCell ref="A3:A5"/>
    <mergeCell ref="B3:B5"/>
    <mergeCell ref="A6:A7"/>
  </mergeCells>
  <phoneticPr fontId="6"/>
  <pageMargins left="0.78749999999999998" right="0.78749999999999998" top="0.86597222222222203" bottom="0.55138888888888904" header="0.511811023622047" footer="0.511811023622047"/>
  <pageSetup paperSize="9" scale="110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B0F0"/>
    <pageSetUpPr fitToPage="1"/>
  </sheetPr>
  <dimension ref="A1:AMJ1038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0" style="137" customWidth="1"/>
    <col min="2" max="3" width="15" style="137" customWidth="1"/>
    <col min="4" max="4" width="15.25" style="137" customWidth="1"/>
    <col min="5" max="5" width="5.5" style="137" customWidth="1"/>
    <col min="6" max="241" width="12.5" style="137"/>
    <col min="242" max="256" width="19.75" style="137" customWidth="1"/>
    <col min="257" max="257" width="10" style="137" customWidth="1"/>
    <col min="258" max="259" width="15" style="137" customWidth="1"/>
    <col min="260" max="260" width="15.25" style="137" customWidth="1"/>
    <col min="261" max="261" width="9.375" style="137" customWidth="1"/>
    <col min="262" max="497" width="12.5" style="137"/>
    <col min="498" max="512" width="19.75" style="137" customWidth="1"/>
    <col min="513" max="513" width="10" style="137" customWidth="1"/>
    <col min="514" max="515" width="15" style="137" customWidth="1"/>
    <col min="516" max="516" width="15.25" style="137" customWidth="1"/>
    <col min="517" max="517" width="9.375" style="137" customWidth="1"/>
    <col min="518" max="753" width="12.5" style="137"/>
    <col min="754" max="768" width="19.75" style="137" customWidth="1"/>
    <col min="769" max="769" width="10" style="137" customWidth="1"/>
    <col min="770" max="771" width="15" style="137" customWidth="1"/>
    <col min="772" max="772" width="15.25" style="137" customWidth="1"/>
    <col min="773" max="773" width="9.375" style="137" customWidth="1"/>
    <col min="774" max="1009" width="12.5" style="137"/>
    <col min="1010" max="1024" width="19.75" style="137" customWidth="1"/>
    <col min="1025" max="16384" width="12.5" style="1"/>
  </cols>
  <sheetData>
    <row r="1" spans="1:241">
      <c r="A1" s="5" t="s">
        <v>605</v>
      </c>
      <c r="B1" s="551"/>
      <c r="C1" s="551"/>
      <c r="D1" s="551"/>
      <c r="E1" s="551"/>
    </row>
    <row r="2" spans="1:241" ht="18" customHeight="1" thickBot="1">
      <c r="A2" s="105"/>
      <c r="B2" s="105"/>
      <c r="C2" s="154"/>
      <c r="D2" s="530" t="s">
        <v>496</v>
      </c>
      <c r="E2" s="6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68"/>
      <c r="DC2" s="168"/>
      <c r="DD2" s="168"/>
      <c r="DE2" s="168"/>
      <c r="DF2" s="168"/>
      <c r="DG2" s="168"/>
      <c r="DH2" s="168"/>
      <c r="DI2" s="168"/>
      <c r="DJ2" s="168"/>
      <c r="DK2" s="168"/>
      <c r="DL2" s="168"/>
      <c r="DM2" s="168"/>
      <c r="DN2" s="168"/>
      <c r="DO2" s="168"/>
      <c r="DP2" s="168"/>
      <c r="DQ2" s="168"/>
      <c r="DR2" s="168"/>
      <c r="DS2" s="168"/>
      <c r="DT2" s="168"/>
      <c r="DU2" s="168"/>
      <c r="DV2" s="168"/>
      <c r="DW2" s="168"/>
      <c r="DX2" s="168"/>
      <c r="DY2" s="168"/>
      <c r="DZ2" s="168"/>
      <c r="EA2" s="168"/>
      <c r="EB2" s="168"/>
      <c r="EC2" s="168"/>
      <c r="ED2" s="168"/>
      <c r="EE2" s="168"/>
      <c r="EF2" s="168"/>
      <c r="EG2" s="168"/>
      <c r="EH2" s="168"/>
      <c r="EI2" s="168"/>
      <c r="EJ2" s="168"/>
      <c r="EK2" s="168"/>
      <c r="EL2" s="168"/>
      <c r="EM2" s="168"/>
      <c r="EN2" s="168"/>
      <c r="EO2" s="168"/>
      <c r="EP2" s="168"/>
      <c r="EQ2" s="168"/>
      <c r="ER2" s="168"/>
      <c r="ES2" s="168"/>
      <c r="ET2" s="168"/>
      <c r="EU2" s="168"/>
      <c r="EV2" s="168"/>
      <c r="EW2" s="168"/>
      <c r="EX2" s="168"/>
      <c r="EY2" s="168"/>
      <c r="EZ2" s="168"/>
      <c r="FA2" s="168"/>
      <c r="FB2" s="168"/>
      <c r="FC2" s="168"/>
      <c r="FD2" s="168"/>
      <c r="FE2" s="168"/>
      <c r="FF2" s="168"/>
      <c r="FG2" s="168"/>
      <c r="FH2" s="168"/>
      <c r="FI2" s="168"/>
      <c r="FJ2" s="168"/>
      <c r="FK2" s="168"/>
      <c r="FL2" s="168"/>
      <c r="FM2" s="168"/>
      <c r="FN2" s="168"/>
      <c r="FO2" s="168"/>
      <c r="FP2" s="168"/>
      <c r="FQ2" s="168"/>
      <c r="FR2" s="168"/>
      <c r="FS2" s="168"/>
      <c r="FT2" s="168"/>
      <c r="FU2" s="168"/>
      <c r="FV2" s="168"/>
      <c r="FW2" s="168"/>
      <c r="FX2" s="168"/>
      <c r="FY2" s="168"/>
      <c r="FZ2" s="168"/>
      <c r="GA2" s="168"/>
      <c r="GB2" s="168"/>
      <c r="GC2" s="168"/>
      <c r="GD2" s="168"/>
      <c r="GE2" s="168"/>
      <c r="GF2" s="168"/>
      <c r="GG2" s="168"/>
      <c r="GH2" s="168"/>
      <c r="GI2" s="168"/>
      <c r="GJ2" s="168"/>
      <c r="GK2" s="168"/>
      <c r="GL2" s="168"/>
      <c r="GM2" s="168"/>
      <c r="GN2" s="168"/>
      <c r="GO2" s="168"/>
      <c r="GP2" s="168"/>
      <c r="GQ2" s="168"/>
      <c r="GR2" s="168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  <c r="HL2" s="168"/>
      <c r="HM2" s="168"/>
      <c r="HN2" s="168"/>
      <c r="HO2" s="168"/>
      <c r="HP2" s="168"/>
      <c r="HQ2" s="168"/>
      <c r="HR2" s="168"/>
      <c r="HS2" s="168"/>
      <c r="HT2" s="168"/>
      <c r="HU2" s="168"/>
      <c r="HV2" s="168"/>
      <c r="HW2" s="168"/>
      <c r="HX2" s="168"/>
      <c r="HY2" s="168"/>
      <c r="HZ2" s="168"/>
      <c r="IA2" s="168"/>
      <c r="IB2" s="168"/>
      <c r="IC2" s="168"/>
      <c r="ID2" s="168"/>
      <c r="IE2" s="168"/>
      <c r="IF2" s="168"/>
      <c r="IG2" s="168"/>
    </row>
    <row r="3" spans="1:241" ht="15" customHeight="1" thickBot="1">
      <c r="A3" s="712" t="s">
        <v>54</v>
      </c>
      <c r="B3" s="706" t="s">
        <v>13</v>
      </c>
      <c r="C3" s="33" t="s">
        <v>263</v>
      </c>
      <c r="D3" s="434" t="s">
        <v>264</v>
      </c>
      <c r="E3" s="4"/>
    </row>
    <row r="4" spans="1:241" ht="15" customHeight="1" thickBot="1">
      <c r="A4" s="712"/>
      <c r="B4" s="706"/>
      <c r="C4" s="184" t="s">
        <v>259</v>
      </c>
      <c r="D4" s="184" t="s">
        <v>259</v>
      </c>
      <c r="E4" s="4"/>
    </row>
    <row r="5" spans="1:241" ht="15" customHeight="1">
      <c r="A5" s="712"/>
      <c r="B5" s="706"/>
      <c r="C5" s="39" t="s">
        <v>323</v>
      </c>
      <c r="D5" s="39" t="s">
        <v>323</v>
      </c>
      <c r="E5" s="6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68"/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68"/>
      <c r="GB5" s="168"/>
      <c r="GC5" s="168"/>
      <c r="GD5" s="168"/>
      <c r="GE5" s="168"/>
      <c r="GF5" s="168"/>
      <c r="GG5" s="168"/>
      <c r="GH5" s="168"/>
      <c r="GI5" s="168"/>
      <c r="GJ5" s="168"/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8"/>
      <c r="HE5" s="168"/>
      <c r="HF5" s="168"/>
      <c r="HG5" s="168"/>
      <c r="HH5" s="168"/>
      <c r="HI5" s="168"/>
      <c r="HJ5" s="168"/>
      <c r="HK5" s="168"/>
      <c r="HL5" s="168"/>
      <c r="HM5" s="168"/>
      <c r="HN5" s="168"/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  <c r="IG5" s="168"/>
    </row>
    <row r="6" spans="1:241" ht="15" customHeight="1">
      <c r="A6" s="762" t="s">
        <v>59</v>
      </c>
      <c r="B6" s="511">
        <f>SUM(B8:B39)</f>
        <v>26812</v>
      </c>
      <c r="C6" s="512">
        <f>C8+C10+C12+C14+C16+C18+C20+C22+C24+C26+C28+C30+C32+C34+C36+C38</f>
        <v>726</v>
      </c>
      <c r="D6" s="512">
        <f>D8+D10+D12+D14+D16+D18+D20+D22+D24+D26+D28+D30+D32+D34+D36+D38</f>
        <v>127</v>
      </c>
      <c r="E6" s="552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AF6" s="550"/>
      <c r="AG6" s="550"/>
      <c r="AH6" s="550"/>
      <c r="AI6" s="550"/>
      <c r="AJ6" s="550"/>
      <c r="AK6" s="550"/>
      <c r="AL6" s="550"/>
      <c r="AM6" s="550"/>
      <c r="AN6" s="550"/>
      <c r="AO6" s="550"/>
      <c r="AP6" s="550"/>
      <c r="AQ6" s="550"/>
      <c r="AR6" s="550"/>
      <c r="AS6" s="550"/>
      <c r="AT6" s="550"/>
      <c r="AU6" s="550"/>
      <c r="AV6" s="550"/>
      <c r="AW6" s="550"/>
      <c r="AX6" s="550"/>
      <c r="AY6" s="550"/>
      <c r="AZ6" s="550"/>
      <c r="BA6" s="550"/>
      <c r="BB6" s="550"/>
      <c r="BC6" s="550"/>
      <c r="BD6" s="550"/>
      <c r="BE6" s="550"/>
      <c r="BF6" s="550"/>
      <c r="BG6" s="550"/>
      <c r="BH6" s="550"/>
      <c r="BI6" s="550"/>
      <c r="BJ6" s="550"/>
      <c r="BK6" s="550"/>
      <c r="BL6" s="550"/>
      <c r="BM6" s="550"/>
      <c r="BN6" s="550"/>
      <c r="BO6" s="550"/>
      <c r="BP6" s="550"/>
      <c r="BQ6" s="550"/>
      <c r="BR6" s="550"/>
      <c r="BS6" s="550"/>
      <c r="BT6" s="550"/>
      <c r="BU6" s="550"/>
      <c r="BV6" s="550"/>
      <c r="BW6" s="550"/>
      <c r="BX6" s="550"/>
      <c r="BY6" s="550"/>
      <c r="BZ6" s="550"/>
      <c r="CA6" s="550"/>
      <c r="CB6" s="550"/>
      <c r="CC6" s="550"/>
      <c r="CD6" s="550"/>
      <c r="CE6" s="550"/>
      <c r="CF6" s="550"/>
      <c r="CG6" s="550"/>
      <c r="CH6" s="550"/>
      <c r="CI6" s="550"/>
      <c r="CJ6" s="550"/>
      <c r="CK6" s="550"/>
      <c r="CL6" s="550"/>
      <c r="CM6" s="550"/>
      <c r="CN6" s="550"/>
      <c r="CO6" s="550"/>
      <c r="CP6" s="550"/>
      <c r="CQ6" s="550"/>
      <c r="CR6" s="550"/>
      <c r="CS6" s="550"/>
      <c r="CT6" s="550"/>
      <c r="CU6" s="550"/>
      <c r="CV6" s="550"/>
      <c r="CW6" s="550"/>
      <c r="CX6" s="550"/>
      <c r="CY6" s="550"/>
      <c r="CZ6" s="550"/>
      <c r="DA6" s="550"/>
      <c r="DB6" s="550"/>
      <c r="DC6" s="550"/>
      <c r="DD6" s="550"/>
      <c r="DE6" s="550"/>
      <c r="DF6" s="550"/>
      <c r="DG6" s="550"/>
      <c r="DH6" s="550"/>
      <c r="DI6" s="550"/>
      <c r="DJ6" s="550"/>
      <c r="DK6" s="550"/>
      <c r="DL6" s="550"/>
      <c r="DM6" s="550"/>
      <c r="DN6" s="550"/>
      <c r="DO6" s="550"/>
      <c r="DP6" s="550"/>
      <c r="DQ6" s="550"/>
      <c r="DR6" s="550"/>
      <c r="DS6" s="550"/>
      <c r="DT6" s="550"/>
      <c r="DU6" s="550"/>
      <c r="DV6" s="550"/>
      <c r="DW6" s="550"/>
      <c r="DX6" s="550"/>
      <c r="DY6" s="550"/>
      <c r="DZ6" s="550"/>
      <c r="EA6" s="550"/>
      <c r="EB6" s="550"/>
      <c r="EC6" s="550"/>
      <c r="ED6" s="550"/>
      <c r="EE6" s="550"/>
      <c r="EF6" s="550"/>
      <c r="EG6" s="550"/>
      <c r="EH6" s="550"/>
      <c r="EI6" s="550"/>
      <c r="EJ6" s="550"/>
      <c r="EK6" s="550"/>
      <c r="EL6" s="550"/>
      <c r="EM6" s="550"/>
      <c r="EN6" s="550"/>
      <c r="EO6" s="550"/>
      <c r="EP6" s="550"/>
      <c r="EQ6" s="550"/>
      <c r="ER6" s="550"/>
      <c r="ES6" s="550"/>
      <c r="ET6" s="550"/>
      <c r="EU6" s="550"/>
      <c r="EV6" s="550"/>
      <c r="EW6" s="550"/>
      <c r="EX6" s="550"/>
      <c r="EY6" s="550"/>
      <c r="EZ6" s="550"/>
      <c r="FA6" s="550"/>
      <c r="FB6" s="550"/>
      <c r="FC6" s="550"/>
      <c r="FD6" s="550"/>
      <c r="FE6" s="550"/>
      <c r="FF6" s="550"/>
      <c r="FG6" s="550"/>
      <c r="FH6" s="550"/>
      <c r="FI6" s="550"/>
      <c r="FJ6" s="550"/>
      <c r="FK6" s="550"/>
      <c r="FL6" s="550"/>
      <c r="FM6" s="550"/>
      <c r="FN6" s="550"/>
      <c r="FO6" s="550"/>
      <c r="FP6" s="550"/>
      <c r="FQ6" s="550"/>
      <c r="FR6" s="550"/>
      <c r="FS6" s="550"/>
      <c r="FT6" s="550"/>
      <c r="FU6" s="550"/>
      <c r="FV6" s="550"/>
      <c r="FW6" s="550"/>
      <c r="FX6" s="550"/>
      <c r="FY6" s="550"/>
      <c r="FZ6" s="550"/>
      <c r="GA6" s="550"/>
      <c r="GB6" s="550"/>
      <c r="GC6" s="550"/>
      <c r="GD6" s="550"/>
      <c r="GE6" s="550"/>
      <c r="GF6" s="550"/>
      <c r="GG6" s="550"/>
      <c r="GH6" s="550"/>
      <c r="GI6" s="550"/>
      <c r="GJ6" s="550"/>
      <c r="GK6" s="550"/>
      <c r="GL6" s="550"/>
      <c r="GM6" s="550"/>
      <c r="GN6" s="550"/>
      <c r="GO6" s="550"/>
      <c r="GP6" s="550"/>
      <c r="GQ6" s="550"/>
      <c r="GR6" s="550"/>
      <c r="GS6" s="550"/>
      <c r="GT6" s="550"/>
      <c r="GU6" s="550"/>
      <c r="GV6" s="550"/>
      <c r="GW6" s="550"/>
      <c r="GX6" s="550"/>
      <c r="GY6" s="550"/>
      <c r="GZ6" s="550"/>
      <c r="HA6" s="550"/>
      <c r="HB6" s="550"/>
      <c r="HC6" s="550"/>
      <c r="HD6" s="550"/>
      <c r="HE6" s="550"/>
      <c r="HF6" s="550"/>
      <c r="HG6" s="550"/>
      <c r="HH6" s="550"/>
      <c r="HI6" s="550"/>
      <c r="HJ6" s="550"/>
      <c r="HK6" s="550"/>
      <c r="HL6" s="550"/>
      <c r="HM6" s="550"/>
      <c r="HN6" s="550"/>
      <c r="HO6" s="550"/>
      <c r="HP6" s="550"/>
      <c r="HQ6" s="550"/>
      <c r="HR6" s="550"/>
      <c r="HS6" s="550"/>
      <c r="HT6" s="550"/>
      <c r="HU6" s="550"/>
      <c r="HV6" s="550"/>
      <c r="HW6" s="550"/>
      <c r="HX6" s="550"/>
      <c r="HY6" s="550"/>
      <c r="HZ6" s="550"/>
      <c r="IA6" s="550"/>
      <c r="IB6" s="550"/>
      <c r="IC6" s="550"/>
      <c r="ID6" s="550"/>
      <c r="IE6" s="550"/>
      <c r="IF6" s="550"/>
      <c r="IG6" s="550"/>
    </row>
    <row r="7" spans="1:241" ht="15" customHeight="1">
      <c r="A7" s="762"/>
      <c r="B7" s="514"/>
      <c r="C7" s="515">
        <f>C6/B6*100</f>
        <v>2.7077428017305687</v>
      </c>
      <c r="D7" s="515">
        <f>D6/B6*100</f>
        <v>0.47366850663881843</v>
      </c>
      <c r="E7" s="552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</row>
    <row r="8" spans="1:241" ht="15" customHeight="1">
      <c r="A8" s="803" t="s">
        <v>61</v>
      </c>
      <c r="B8" s="518">
        <v>1901</v>
      </c>
      <c r="C8" s="508">
        <v>58</v>
      </c>
      <c r="D8" s="508">
        <v>11</v>
      </c>
      <c r="E8" s="55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</row>
    <row r="9" spans="1:241" ht="15" customHeight="1">
      <c r="A9" s="803"/>
      <c r="B9" s="518"/>
      <c r="C9" s="520">
        <f>C8/B8*100</f>
        <v>3.0510257759074171</v>
      </c>
      <c r="D9" s="520">
        <f>D8/B8*100</f>
        <v>0.57864281956864805</v>
      </c>
      <c r="E9" s="552"/>
    </row>
    <row r="10" spans="1:241" ht="15" customHeight="1">
      <c r="A10" s="803" t="s">
        <v>1</v>
      </c>
      <c r="B10" s="518">
        <v>998</v>
      </c>
      <c r="C10" s="508">
        <v>40</v>
      </c>
      <c r="D10" s="508">
        <v>3</v>
      </c>
      <c r="E10" s="552"/>
    </row>
    <row r="11" spans="1:241" ht="15" customHeight="1">
      <c r="A11" s="803"/>
      <c r="B11" s="518"/>
      <c r="C11" s="520">
        <f>C10/B10*100</f>
        <v>4.0080160320641278</v>
      </c>
      <c r="D11" s="520">
        <f>D10/B10*100</f>
        <v>0.30060120240480964</v>
      </c>
      <c r="E11" s="552"/>
    </row>
    <row r="12" spans="1:241" ht="15" customHeight="1">
      <c r="A12" s="803" t="s">
        <v>2</v>
      </c>
      <c r="B12" s="518">
        <v>1979</v>
      </c>
      <c r="C12" s="508">
        <v>72</v>
      </c>
      <c r="D12" s="508">
        <v>18</v>
      </c>
      <c r="E12" s="552"/>
    </row>
    <row r="13" spans="1:241" ht="15" customHeight="1">
      <c r="A13" s="803"/>
      <c r="B13" s="518"/>
      <c r="C13" s="520">
        <f>C12/B12*100</f>
        <v>3.6382011116725623</v>
      </c>
      <c r="D13" s="520">
        <f>D12/B12*100</f>
        <v>0.90955027791814058</v>
      </c>
      <c r="E13" s="552"/>
    </row>
    <row r="14" spans="1:241" ht="15" customHeight="1">
      <c r="A14" s="803" t="s">
        <v>3</v>
      </c>
      <c r="B14" s="518">
        <v>1755</v>
      </c>
      <c r="C14" s="508">
        <v>30</v>
      </c>
      <c r="D14" s="508">
        <v>6</v>
      </c>
      <c r="E14" s="552"/>
    </row>
    <row r="15" spans="1:241" ht="15" customHeight="1">
      <c r="A15" s="803"/>
      <c r="B15" s="518"/>
      <c r="C15" s="520">
        <f>C14/B14*100</f>
        <v>1.7094017094017095</v>
      </c>
      <c r="D15" s="520">
        <f>D14/B14*100</f>
        <v>0.34188034188034189</v>
      </c>
      <c r="E15" s="552"/>
    </row>
    <row r="16" spans="1:241" ht="15" customHeight="1">
      <c r="A16" s="803" t="s">
        <v>67</v>
      </c>
      <c r="B16" s="518">
        <v>1548</v>
      </c>
      <c r="C16" s="508">
        <v>39</v>
      </c>
      <c r="D16" s="508">
        <v>10</v>
      </c>
      <c r="E16" s="552"/>
    </row>
    <row r="17" spans="1:5" ht="15" customHeight="1">
      <c r="A17" s="803"/>
      <c r="B17" s="518"/>
      <c r="C17" s="520">
        <f>C16/B16*100</f>
        <v>2.5193798449612403</v>
      </c>
      <c r="D17" s="520">
        <f>D16/B16*100</f>
        <v>0.64599483204134367</v>
      </c>
      <c r="E17" s="552"/>
    </row>
    <row r="18" spans="1:5" ht="15" customHeight="1">
      <c r="A18" s="803" t="s">
        <v>4</v>
      </c>
      <c r="B18" s="518">
        <v>1041</v>
      </c>
      <c r="C18" s="508">
        <v>23</v>
      </c>
      <c r="D18" s="508">
        <v>3</v>
      </c>
      <c r="E18" s="552"/>
    </row>
    <row r="19" spans="1:5" ht="15" customHeight="1">
      <c r="A19" s="803"/>
      <c r="B19" s="518"/>
      <c r="C19" s="520">
        <f>C18/B18*100</f>
        <v>2.2094140249759846</v>
      </c>
      <c r="D19" s="520">
        <f>D18/B18*100</f>
        <v>0.28818443804034583</v>
      </c>
      <c r="E19" s="552"/>
    </row>
    <row r="20" spans="1:5" ht="15" customHeight="1">
      <c r="A20" s="803" t="s">
        <v>62</v>
      </c>
      <c r="B20" s="518">
        <v>1207</v>
      </c>
      <c r="C20" s="508">
        <v>34</v>
      </c>
      <c r="D20" s="508">
        <v>4</v>
      </c>
      <c r="E20" s="552"/>
    </row>
    <row r="21" spans="1:5" ht="15" customHeight="1">
      <c r="A21" s="803"/>
      <c r="B21" s="518"/>
      <c r="C21" s="520">
        <f>C20/B20*100</f>
        <v>2.8169014084507045</v>
      </c>
      <c r="D21" s="520">
        <f>D20/B20*100</f>
        <v>0.33140016570008285</v>
      </c>
      <c r="E21" s="552"/>
    </row>
    <row r="22" spans="1:5" ht="15" customHeight="1">
      <c r="A22" s="803" t="s">
        <v>63</v>
      </c>
      <c r="B22" s="518">
        <v>1291</v>
      </c>
      <c r="C22" s="508">
        <v>26</v>
      </c>
      <c r="D22" s="508">
        <v>5</v>
      </c>
      <c r="E22" s="552"/>
    </row>
    <row r="23" spans="1:5" ht="15" customHeight="1">
      <c r="A23" s="803"/>
      <c r="B23" s="518"/>
      <c r="C23" s="520">
        <f>C22/B22*100</f>
        <v>2.0139426800929514</v>
      </c>
      <c r="D23" s="520">
        <f>D22/B22*100</f>
        <v>0.38729666924864448</v>
      </c>
      <c r="E23" s="552"/>
    </row>
    <row r="24" spans="1:5" ht="15" customHeight="1">
      <c r="A24" s="803" t="s">
        <v>68</v>
      </c>
      <c r="B24" s="518">
        <v>832</v>
      </c>
      <c r="C24" s="508">
        <v>21</v>
      </c>
      <c r="D24" s="508">
        <v>3</v>
      </c>
      <c r="E24" s="552"/>
    </row>
    <row r="25" spans="1:5" ht="15" customHeight="1">
      <c r="A25" s="803"/>
      <c r="B25" s="518"/>
      <c r="C25" s="520">
        <f>C24/B24*100</f>
        <v>2.5240384615384617</v>
      </c>
      <c r="D25" s="520">
        <f>D24/B24*100</f>
        <v>0.36057692307692307</v>
      </c>
      <c r="E25" s="552"/>
    </row>
    <row r="26" spans="1:5" ht="15" customHeight="1">
      <c r="A26" s="803" t="s">
        <v>69</v>
      </c>
      <c r="B26" s="518">
        <v>2411</v>
      </c>
      <c r="C26" s="508">
        <v>62</v>
      </c>
      <c r="D26" s="508">
        <v>12</v>
      </c>
      <c r="E26" s="552"/>
    </row>
    <row r="27" spans="1:5" ht="15" customHeight="1">
      <c r="A27" s="803"/>
      <c r="B27" s="518"/>
      <c r="C27" s="520">
        <f>C26/B26*100</f>
        <v>2.5715470759021151</v>
      </c>
      <c r="D27" s="520">
        <f>D26/B26*100</f>
        <v>0.49771878888428039</v>
      </c>
      <c r="E27" s="552"/>
    </row>
    <row r="28" spans="1:5" ht="15" customHeight="1">
      <c r="A28" s="803" t="s">
        <v>5</v>
      </c>
      <c r="B28" s="518">
        <v>1690</v>
      </c>
      <c r="C28" s="508">
        <v>37</v>
      </c>
      <c r="D28" s="508">
        <v>8</v>
      </c>
      <c r="E28" s="552"/>
    </row>
    <row r="29" spans="1:5" ht="15" customHeight="1">
      <c r="A29" s="803"/>
      <c r="B29" s="518"/>
      <c r="C29" s="520">
        <f>C28/B28*100</f>
        <v>2.1893491124260356</v>
      </c>
      <c r="D29" s="520">
        <f>D28/B28*100</f>
        <v>0.47337278106508879</v>
      </c>
      <c r="E29" s="552"/>
    </row>
    <row r="30" spans="1:5" ht="15" customHeight="1">
      <c r="A30" s="803" t="s">
        <v>6</v>
      </c>
      <c r="B30" s="518">
        <v>1652</v>
      </c>
      <c r="C30" s="508">
        <v>36</v>
      </c>
      <c r="D30" s="508">
        <v>9</v>
      </c>
      <c r="E30" s="552"/>
    </row>
    <row r="31" spans="1:5" ht="15" customHeight="1">
      <c r="A31" s="803"/>
      <c r="B31" s="518"/>
      <c r="C31" s="520">
        <f>C30/B30*100</f>
        <v>2.1791767554479415</v>
      </c>
      <c r="D31" s="520">
        <f>D30/B30*100</f>
        <v>0.54479418886198538</v>
      </c>
      <c r="E31" s="552"/>
    </row>
    <row r="32" spans="1:5" ht="15" customHeight="1">
      <c r="A32" s="803" t="s">
        <v>71</v>
      </c>
      <c r="B32" s="518">
        <v>1901</v>
      </c>
      <c r="C32" s="508">
        <v>73</v>
      </c>
      <c r="D32" s="508">
        <v>9</v>
      </c>
      <c r="E32" s="552"/>
    </row>
    <row r="33" spans="1:5" ht="15" customHeight="1">
      <c r="A33" s="803"/>
      <c r="B33" s="518"/>
      <c r="C33" s="520">
        <f>C32/B32*100</f>
        <v>3.840084166228301</v>
      </c>
      <c r="D33" s="520">
        <f>D32/B32*100</f>
        <v>0.47343503419253025</v>
      </c>
      <c r="E33" s="552"/>
    </row>
    <row r="34" spans="1:5" ht="15" customHeight="1">
      <c r="A34" s="803" t="s">
        <v>7</v>
      </c>
      <c r="B34" s="518">
        <v>2693</v>
      </c>
      <c r="C34" s="508">
        <v>76</v>
      </c>
      <c r="D34" s="508">
        <v>9</v>
      </c>
      <c r="E34" s="552"/>
    </row>
    <row r="35" spans="1:5" ht="15" customHeight="1">
      <c r="A35" s="803"/>
      <c r="B35" s="518"/>
      <c r="C35" s="520">
        <f>C34/B34*100</f>
        <v>2.8221314519123655</v>
      </c>
      <c r="D35" s="520">
        <f>D34/B34*100</f>
        <v>0.33419977720014854</v>
      </c>
      <c r="E35" s="552"/>
    </row>
    <row r="36" spans="1:5" ht="15" customHeight="1">
      <c r="A36" s="803" t="s">
        <v>64</v>
      </c>
      <c r="B36" s="518">
        <v>1887</v>
      </c>
      <c r="C36" s="508">
        <v>52</v>
      </c>
      <c r="D36" s="508">
        <v>11</v>
      </c>
      <c r="E36" s="552"/>
    </row>
    <row r="37" spans="1:5" ht="15" customHeight="1">
      <c r="A37" s="803"/>
      <c r="B37" s="518"/>
      <c r="C37" s="520">
        <f>C36/B36*100</f>
        <v>2.7556968733439322</v>
      </c>
      <c r="D37" s="520">
        <f>D36/B36*100</f>
        <v>0.58293587705352412</v>
      </c>
      <c r="E37" s="552"/>
    </row>
    <row r="38" spans="1:5" ht="15" customHeight="1" thickBot="1">
      <c r="A38" s="805" t="s">
        <v>73</v>
      </c>
      <c r="B38" s="518">
        <v>2026</v>
      </c>
      <c r="C38" s="508">
        <v>47</v>
      </c>
      <c r="D38" s="508">
        <v>6</v>
      </c>
      <c r="E38" s="552"/>
    </row>
    <row r="39" spans="1:5" ht="15" customHeight="1" thickBot="1">
      <c r="A39" s="805"/>
      <c r="B39" s="522"/>
      <c r="C39" s="523">
        <f>C38/B38*100</f>
        <v>2.319842053307009</v>
      </c>
      <c r="D39" s="523">
        <f>D38/B38*100</f>
        <v>0.29615004935834155</v>
      </c>
      <c r="E39" s="552"/>
    </row>
    <row r="40" spans="1:5">
      <c r="A40" s="550"/>
    </row>
    <row r="41" spans="1:5">
      <c r="A41" s="550"/>
    </row>
    <row r="42" spans="1:5">
      <c r="A42" s="550"/>
    </row>
    <row r="43" spans="1:5">
      <c r="A43" s="550"/>
    </row>
    <row r="44" spans="1:5">
      <c r="A44" s="550"/>
    </row>
    <row r="45" spans="1:5">
      <c r="A45" s="550"/>
    </row>
    <row r="46" spans="1:5">
      <c r="A46" s="550"/>
    </row>
    <row r="47" spans="1:5">
      <c r="A47" s="550"/>
    </row>
    <row r="48" spans="1:5">
      <c r="A48" s="550"/>
    </row>
    <row r="49" spans="1:1">
      <c r="A49" s="550"/>
    </row>
    <row r="50" spans="1:1">
      <c r="A50" s="550"/>
    </row>
    <row r="51" spans="1:1">
      <c r="A51" s="550"/>
    </row>
    <row r="52" spans="1:1">
      <c r="A52" s="550"/>
    </row>
    <row r="53" spans="1:1">
      <c r="A53" s="550"/>
    </row>
    <row r="54" spans="1:1">
      <c r="A54" s="550"/>
    </row>
    <row r="55" spans="1:1">
      <c r="A55" s="550"/>
    </row>
    <row r="56" spans="1:1">
      <c r="A56" s="550"/>
    </row>
    <row r="57" spans="1:1">
      <c r="A57" s="550"/>
    </row>
    <row r="58" spans="1:1">
      <c r="A58" s="550"/>
    </row>
    <row r="59" spans="1:1">
      <c r="A59" s="550"/>
    </row>
    <row r="60" spans="1:1">
      <c r="A60" s="550"/>
    </row>
    <row r="61" spans="1:1">
      <c r="A61" s="550"/>
    </row>
    <row r="62" spans="1:1">
      <c r="A62" s="550"/>
    </row>
    <row r="63" spans="1:1">
      <c r="A63" s="550"/>
    </row>
    <row r="64" spans="1:1">
      <c r="A64" s="550"/>
    </row>
    <row r="65" spans="1:1">
      <c r="A65" s="550"/>
    </row>
    <row r="66" spans="1:1">
      <c r="A66" s="550"/>
    </row>
    <row r="67" spans="1:1">
      <c r="A67" s="550"/>
    </row>
    <row r="68" spans="1:1">
      <c r="A68" s="550"/>
    </row>
    <row r="69" spans="1:1">
      <c r="A69" s="550"/>
    </row>
    <row r="70" spans="1:1">
      <c r="A70" s="550"/>
    </row>
    <row r="71" spans="1:1">
      <c r="A71" s="550"/>
    </row>
    <row r="72" spans="1:1">
      <c r="A72" s="550"/>
    </row>
    <row r="73" spans="1:1">
      <c r="A73" s="550"/>
    </row>
    <row r="74" spans="1:1">
      <c r="A74" s="550"/>
    </row>
    <row r="75" spans="1:1">
      <c r="A75" s="550"/>
    </row>
    <row r="76" spans="1:1">
      <c r="A76" s="550"/>
    </row>
    <row r="77" spans="1:1">
      <c r="A77" s="550"/>
    </row>
    <row r="78" spans="1:1">
      <c r="A78" s="550"/>
    </row>
    <row r="79" spans="1:1">
      <c r="A79" s="550"/>
    </row>
    <row r="80" spans="1:1">
      <c r="A80" s="550"/>
    </row>
    <row r="81" spans="1:1">
      <c r="A81" s="550"/>
    </row>
    <row r="82" spans="1:1">
      <c r="A82" s="550"/>
    </row>
    <row r="83" spans="1:1">
      <c r="A83" s="550"/>
    </row>
    <row r="84" spans="1:1">
      <c r="A84" s="550"/>
    </row>
    <row r="85" spans="1:1">
      <c r="A85" s="550"/>
    </row>
    <row r="86" spans="1:1">
      <c r="A86" s="550"/>
    </row>
    <row r="87" spans="1:1">
      <c r="A87" s="550"/>
    </row>
    <row r="88" spans="1:1">
      <c r="A88" s="550"/>
    </row>
    <row r="89" spans="1:1">
      <c r="A89" s="550"/>
    </row>
    <row r="90" spans="1:1">
      <c r="A90" s="550"/>
    </row>
    <row r="91" spans="1:1">
      <c r="A91" s="550"/>
    </row>
    <row r="92" spans="1:1">
      <c r="A92" s="550"/>
    </row>
    <row r="93" spans="1:1">
      <c r="A93" s="550"/>
    </row>
    <row r="94" spans="1:1">
      <c r="A94" s="550"/>
    </row>
    <row r="95" spans="1:1">
      <c r="A95" s="550"/>
    </row>
    <row r="96" spans="1:1">
      <c r="A96" s="550"/>
    </row>
    <row r="97" spans="1:1">
      <c r="A97" s="550"/>
    </row>
    <row r="98" spans="1:1">
      <c r="A98" s="550"/>
    </row>
    <row r="99" spans="1:1">
      <c r="A99" s="550"/>
    </row>
    <row r="100" spans="1:1">
      <c r="A100" s="550"/>
    </row>
    <row r="101" spans="1:1">
      <c r="A101" s="550"/>
    </row>
    <row r="102" spans="1:1">
      <c r="A102" s="550"/>
    </row>
    <row r="103" spans="1:1">
      <c r="A103" s="550"/>
    </row>
    <row r="104" spans="1:1">
      <c r="A104" s="550"/>
    </row>
    <row r="105" spans="1:1">
      <c r="A105" s="550"/>
    </row>
    <row r="106" spans="1:1">
      <c r="A106" s="550"/>
    </row>
    <row r="107" spans="1:1">
      <c r="A107" s="550"/>
    </row>
    <row r="108" spans="1:1">
      <c r="A108" s="550"/>
    </row>
    <row r="109" spans="1:1">
      <c r="A109" s="550"/>
    </row>
    <row r="110" spans="1:1">
      <c r="A110" s="550"/>
    </row>
    <row r="111" spans="1:1">
      <c r="A111" s="550"/>
    </row>
    <row r="112" spans="1:1">
      <c r="A112" s="550"/>
    </row>
    <row r="113" spans="1:1">
      <c r="A113" s="550"/>
    </row>
    <row r="114" spans="1:1">
      <c r="A114" s="550"/>
    </row>
    <row r="115" spans="1:1">
      <c r="A115" s="550"/>
    </row>
    <row r="116" spans="1:1">
      <c r="A116" s="550"/>
    </row>
    <row r="117" spans="1:1">
      <c r="A117" s="550"/>
    </row>
    <row r="118" spans="1:1">
      <c r="A118" s="550"/>
    </row>
    <row r="119" spans="1:1">
      <c r="A119" s="550"/>
    </row>
    <row r="120" spans="1:1">
      <c r="A120" s="550"/>
    </row>
    <row r="121" spans="1:1">
      <c r="A121" s="550"/>
    </row>
    <row r="122" spans="1:1">
      <c r="A122" s="550"/>
    </row>
    <row r="123" spans="1:1">
      <c r="A123" s="550"/>
    </row>
    <row r="124" spans="1:1">
      <c r="A124" s="550"/>
    </row>
    <row r="125" spans="1:1">
      <c r="A125" s="550"/>
    </row>
    <row r="126" spans="1:1">
      <c r="A126" s="550"/>
    </row>
    <row r="127" spans="1:1">
      <c r="A127" s="550"/>
    </row>
    <row r="128" spans="1:1">
      <c r="A128" s="550"/>
    </row>
    <row r="129" spans="1:1">
      <c r="A129" s="550"/>
    </row>
    <row r="130" spans="1:1">
      <c r="A130" s="550"/>
    </row>
    <row r="131" spans="1:1">
      <c r="A131" s="550"/>
    </row>
    <row r="132" spans="1:1">
      <c r="A132" s="550"/>
    </row>
    <row r="133" spans="1:1">
      <c r="A133" s="550"/>
    </row>
    <row r="134" spans="1:1">
      <c r="A134" s="550"/>
    </row>
    <row r="135" spans="1:1">
      <c r="A135" s="550"/>
    </row>
    <row r="136" spans="1:1">
      <c r="A136" s="550"/>
    </row>
    <row r="137" spans="1:1">
      <c r="A137" s="550"/>
    </row>
    <row r="138" spans="1:1">
      <c r="A138" s="550"/>
    </row>
    <row r="139" spans="1:1">
      <c r="A139" s="550"/>
    </row>
    <row r="140" spans="1:1">
      <c r="A140" s="550"/>
    </row>
    <row r="141" spans="1:1">
      <c r="A141" s="550"/>
    </row>
    <row r="142" spans="1:1">
      <c r="A142" s="550"/>
    </row>
    <row r="143" spans="1:1">
      <c r="A143" s="550"/>
    </row>
    <row r="144" spans="1:1">
      <c r="A144" s="550"/>
    </row>
    <row r="145" spans="1:1">
      <c r="A145" s="550"/>
    </row>
    <row r="146" spans="1:1">
      <c r="A146" s="550"/>
    </row>
    <row r="147" spans="1:1">
      <c r="A147" s="550"/>
    </row>
    <row r="148" spans="1:1">
      <c r="A148" s="550"/>
    </row>
    <row r="149" spans="1:1">
      <c r="A149" s="550"/>
    </row>
    <row r="150" spans="1:1">
      <c r="A150" s="550"/>
    </row>
    <row r="151" spans="1:1">
      <c r="A151" s="550"/>
    </row>
    <row r="152" spans="1:1">
      <c r="A152" s="550"/>
    </row>
    <row r="153" spans="1:1">
      <c r="A153" s="550"/>
    </row>
    <row r="154" spans="1:1">
      <c r="A154" s="550"/>
    </row>
    <row r="155" spans="1:1">
      <c r="A155" s="550"/>
    </row>
    <row r="156" spans="1:1">
      <c r="A156" s="550"/>
    </row>
    <row r="157" spans="1:1">
      <c r="A157" s="550"/>
    </row>
    <row r="158" spans="1:1">
      <c r="A158" s="550"/>
    </row>
    <row r="159" spans="1:1">
      <c r="A159" s="550"/>
    </row>
    <row r="160" spans="1:1">
      <c r="A160" s="550"/>
    </row>
    <row r="161" spans="1:1">
      <c r="A161" s="550"/>
    </row>
    <row r="162" spans="1:1">
      <c r="A162" s="550"/>
    </row>
    <row r="163" spans="1:1">
      <c r="A163" s="550"/>
    </row>
    <row r="164" spans="1:1">
      <c r="A164" s="550"/>
    </row>
    <row r="165" spans="1:1">
      <c r="A165" s="550"/>
    </row>
    <row r="166" spans="1:1">
      <c r="A166" s="550"/>
    </row>
    <row r="167" spans="1:1">
      <c r="A167" s="550"/>
    </row>
    <row r="168" spans="1:1">
      <c r="A168" s="550"/>
    </row>
    <row r="169" spans="1:1">
      <c r="A169" s="550"/>
    </row>
    <row r="170" spans="1:1">
      <c r="A170" s="550"/>
    </row>
    <row r="171" spans="1:1">
      <c r="A171" s="550"/>
    </row>
    <row r="172" spans="1:1">
      <c r="A172" s="550"/>
    </row>
    <row r="173" spans="1:1">
      <c r="A173" s="550"/>
    </row>
    <row r="174" spans="1:1">
      <c r="A174" s="550"/>
    </row>
    <row r="175" spans="1:1">
      <c r="A175" s="550"/>
    </row>
    <row r="176" spans="1:1">
      <c r="A176" s="550"/>
    </row>
    <row r="177" spans="1:1">
      <c r="A177" s="550"/>
    </row>
    <row r="178" spans="1:1">
      <c r="A178" s="550"/>
    </row>
    <row r="179" spans="1:1">
      <c r="A179" s="550"/>
    </row>
    <row r="180" spans="1:1">
      <c r="A180" s="550"/>
    </row>
    <row r="181" spans="1:1">
      <c r="A181" s="550"/>
    </row>
    <row r="182" spans="1:1">
      <c r="A182" s="550"/>
    </row>
    <row r="183" spans="1:1">
      <c r="A183" s="550"/>
    </row>
    <row r="184" spans="1:1">
      <c r="A184" s="550"/>
    </row>
    <row r="185" spans="1:1">
      <c r="A185" s="550"/>
    </row>
    <row r="186" spans="1:1">
      <c r="A186" s="550"/>
    </row>
    <row r="187" spans="1:1">
      <c r="A187" s="550"/>
    </row>
    <row r="188" spans="1:1">
      <c r="A188" s="550"/>
    </row>
    <row r="189" spans="1:1">
      <c r="A189" s="550"/>
    </row>
    <row r="190" spans="1:1">
      <c r="A190" s="550"/>
    </row>
    <row r="191" spans="1:1">
      <c r="A191" s="550"/>
    </row>
    <row r="192" spans="1:1">
      <c r="A192" s="550"/>
    </row>
    <row r="193" spans="1:1">
      <c r="A193" s="550"/>
    </row>
    <row r="194" spans="1:1">
      <c r="A194" s="550"/>
    </row>
    <row r="195" spans="1:1">
      <c r="A195" s="550"/>
    </row>
    <row r="196" spans="1:1">
      <c r="A196" s="550"/>
    </row>
    <row r="197" spans="1:1">
      <c r="A197" s="550"/>
    </row>
    <row r="198" spans="1:1">
      <c r="A198" s="550"/>
    </row>
    <row r="199" spans="1:1">
      <c r="A199" s="550"/>
    </row>
    <row r="200" spans="1:1">
      <c r="A200" s="550"/>
    </row>
    <row r="201" spans="1:1">
      <c r="A201" s="550"/>
    </row>
    <row r="202" spans="1:1">
      <c r="A202" s="550"/>
    </row>
    <row r="203" spans="1:1">
      <c r="A203" s="550"/>
    </row>
    <row r="204" spans="1:1">
      <c r="A204" s="550"/>
    </row>
    <row r="205" spans="1:1">
      <c r="A205" s="550"/>
    </row>
    <row r="206" spans="1:1">
      <c r="A206" s="550"/>
    </row>
    <row r="207" spans="1:1">
      <c r="A207" s="550"/>
    </row>
    <row r="208" spans="1:1">
      <c r="A208" s="550"/>
    </row>
    <row r="209" spans="1:1">
      <c r="A209" s="550"/>
    </row>
    <row r="210" spans="1:1">
      <c r="A210" s="550"/>
    </row>
    <row r="211" spans="1:1">
      <c r="A211" s="550"/>
    </row>
    <row r="212" spans="1:1">
      <c r="A212" s="550"/>
    </row>
    <row r="213" spans="1:1">
      <c r="A213" s="550"/>
    </row>
    <row r="214" spans="1:1">
      <c r="A214" s="550"/>
    </row>
    <row r="215" spans="1:1">
      <c r="A215" s="550"/>
    </row>
    <row r="216" spans="1:1">
      <c r="A216" s="550"/>
    </row>
    <row r="217" spans="1:1">
      <c r="A217" s="550"/>
    </row>
    <row r="218" spans="1:1">
      <c r="A218" s="550"/>
    </row>
    <row r="219" spans="1:1">
      <c r="A219" s="550"/>
    </row>
    <row r="220" spans="1:1">
      <c r="A220" s="550"/>
    </row>
    <row r="221" spans="1:1">
      <c r="A221" s="550"/>
    </row>
    <row r="222" spans="1:1">
      <c r="A222" s="550"/>
    </row>
    <row r="223" spans="1:1">
      <c r="A223" s="550"/>
    </row>
    <row r="224" spans="1:1">
      <c r="A224" s="550"/>
    </row>
    <row r="225" spans="1:1">
      <c r="A225" s="550"/>
    </row>
    <row r="226" spans="1:1">
      <c r="A226" s="550"/>
    </row>
    <row r="227" spans="1:1">
      <c r="A227" s="550"/>
    </row>
    <row r="228" spans="1:1">
      <c r="A228" s="550"/>
    </row>
    <row r="229" spans="1:1">
      <c r="A229" s="550"/>
    </row>
    <row r="230" spans="1:1">
      <c r="A230" s="550"/>
    </row>
    <row r="231" spans="1:1">
      <c r="A231" s="550"/>
    </row>
    <row r="232" spans="1:1">
      <c r="A232" s="550"/>
    </row>
    <row r="233" spans="1:1">
      <c r="A233" s="550"/>
    </row>
    <row r="234" spans="1:1">
      <c r="A234" s="550"/>
    </row>
    <row r="235" spans="1:1">
      <c r="A235" s="550"/>
    </row>
    <row r="236" spans="1:1">
      <c r="A236" s="550"/>
    </row>
    <row r="237" spans="1:1">
      <c r="A237" s="550"/>
    </row>
    <row r="238" spans="1:1">
      <c r="A238" s="550"/>
    </row>
    <row r="239" spans="1:1">
      <c r="A239" s="550"/>
    </row>
    <row r="240" spans="1:1">
      <c r="A240" s="550"/>
    </row>
    <row r="241" spans="1:1">
      <c r="A241" s="550"/>
    </row>
    <row r="242" spans="1:1">
      <c r="A242" s="550"/>
    </row>
    <row r="243" spans="1:1">
      <c r="A243" s="550"/>
    </row>
    <row r="244" spans="1:1">
      <c r="A244" s="550"/>
    </row>
    <row r="245" spans="1:1">
      <c r="A245" s="550"/>
    </row>
    <row r="246" spans="1:1">
      <c r="A246" s="550"/>
    </row>
    <row r="247" spans="1:1">
      <c r="A247" s="550"/>
    </row>
    <row r="248" spans="1:1">
      <c r="A248" s="550"/>
    </row>
    <row r="249" spans="1:1">
      <c r="A249" s="550"/>
    </row>
    <row r="250" spans="1:1">
      <c r="A250" s="550"/>
    </row>
    <row r="251" spans="1:1">
      <c r="A251" s="550"/>
    </row>
    <row r="252" spans="1:1">
      <c r="A252" s="550"/>
    </row>
    <row r="253" spans="1:1">
      <c r="A253" s="550"/>
    </row>
    <row r="254" spans="1:1">
      <c r="A254" s="550"/>
    </row>
    <row r="255" spans="1:1">
      <c r="A255" s="550"/>
    </row>
    <row r="256" spans="1:1">
      <c r="A256" s="550"/>
    </row>
    <row r="257" spans="1:1">
      <c r="A257" s="550"/>
    </row>
    <row r="258" spans="1:1">
      <c r="A258" s="550"/>
    </row>
    <row r="259" spans="1:1">
      <c r="A259" s="550"/>
    </row>
    <row r="260" spans="1:1">
      <c r="A260" s="550"/>
    </row>
    <row r="261" spans="1:1">
      <c r="A261" s="550"/>
    </row>
    <row r="262" spans="1:1">
      <c r="A262" s="550"/>
    </row>
    <row r="263" spans="1:1">
      <c r="A263" s="550"/>
    </row>
    <row r="264" spans="1:1">
      <c r="A264" s="550"/>
    </row>
    <row r="265" spans="1:1">
      <c r="A265" s="550"/>
    </row>
    <row r="266" spans="1:1">
      <c r="A266" s="550"/>
    </row>
    <row r="267" spans="1:1">
      <c r="A267" s="550"/>
    </row>
    <row r="268" spans="1:1">
      <c r="A268" s="550"/>
    </row>
    <row r="269" spans="1:1">
      <c r="A269" s="550"/>
    </row>
    <row r="270" spans="1:1">
      <c r="A270" s="550"/>
    </row>
    <row r="271" spans="1:1">
      <c r="A271" s="550"/>
    </row>
    <row r="272" spans="1:1">
      <c r="A272" s="550"/>
    </row>
    <row r="273" spans="1:1">
      <c r="A273" s="550"/>
    </row>
    <row r="274" spans="1:1">
      <c r="A274" s="550"/>
    </row>
    <row r="275" spans="1:1">
      <c r="A275" s="550"/>
    </row>
    <row r="276" spans="1:1">
      <c r="A276" s="550"/>
    </row>
    <row r="277" spans="1:1">
      <c r="A277" s="550"/>
    </row>
    <row r="278" spans="1:1">
      <c r="A278" s="550"/>
    </row>
    <row r="279" spans="1:1">
      <c r="A279" s="550"/>
    </row>
    <row r="280" spans="1:1">
      <c r="A280" s="550"/>
    </row>
    <row r="281" spans="1:1">
      <c r="A281" s="550"/>
    </row>
    <row r="282" spans="1:1">
      <c r="A282" s="550"/>
    </row>
    <row r="283" spans="1:1">
      <c r="A283" s="550"/>
    </row>
    <row r="284" spans="1:1">
      <c r="A284" s="550"/>
    </row>
    <row r="285" spans="1:1">
      <c r="A285" s="550"/>
    </row>
    <row r="286" spans="1:1">
      <c r="A286" s="550"/>
    </row>
    <row r="287" spans="1:1">
      <c r="A287" s="550"/>
    </row>
    <row r="288" spans="1:1">
      <c r="A288" s="550"/>
    </row>
    <row r="289" spans="1:1">
      <c r="A289" s="550"/>
    </row>
    <row r="290" spans="1:1">
      <c r="A290" s="550"/>
    </row>
    <row r="291" spans="1:1">
      <c r="A291" s="550"/>
    </row>
    <row r="292" spans="1:1">
      <c r="A292" s="550"/>
    </row>
    <row r="293" spans="1:1">
      <c r="A293" s="550"/>
    </row>
    <row r="294" spans="1:1">
      <c r="A294" s="550"/>
    </row>
    <row r="295" spans="1:1">
      <c r="A295" s="550"/>
    </row>
    <row r="296" spans="1:1">
      <c r="A296" s="550"/>
    </row>
    <row r="297" spans="1:1">
      <c r="A297" s="550"/>
    </row>
    <row r="298" spans="1:1">
      <c r="A298" s="550"/>
    </row>
    <row r="299" spans="1:1">
      <c r="A299" s="550"/>
    </row>
    <row r="300" spans="1:1">
      <c r="A300" s="550"/>
    </row>
    <row r="301" spans="1:1">
      <c r="A301" s="550"/>
    </row>
    <row r="302" spans="1:1">
      <c r="A302" s="550"/>
    </row>
    <row r="303" spans="1:1">
      <c r="A303" s="550"/>
    </row>
    <row r="304" spans="1:1">
      <c r="A304" s="550"/>
    </row>
    <row r="305" spans="1:1">
      <c r="A305" s="550"/>
    </row>
    <row r="306" spans="1:1">
      <c r="A306" s="550"/>
    </row>
    <row r="307" spans="1:1">
      <c r="A307" s="550"/>
    </row>
    <row r="308" spans="1:1">
      <c r="A308" s="550"/>
    </row>
    <row r="309" spans="1:1">
      <c r="A309" s="550"/>
    </row>
    <row r="310" spans="1:1">
      <c r="A310" s="550"/>
    </row>
    <row r="311" spans="1:1">
      <c r="A311" s="550"/>
    </row>
    <row r="312" spans="1:1">
      <c r="A312" s="550"/>
    </row>
    <row r="313" spans="1:1">
      <c r="A313" s="550"/>
    </row>
    <row r="314" spans="1:1">
      <c r="A314" s="550"/>
    </row>
    <row r="315" spans="1:1">
      <c r="A315" s="550"/>
    </row>
    <row r="316" spans="1:1">
      <c r="A316" s="550"/>
    </row>
    <row r="317" spans="1:1">
      <c r="A317" s="550"/>
    </row>
    <row r="318" spans="1:1">
      <c r="A318" s="550"/>
    </row>
    <row r="319" spans="1:1">
      <c r="A319" s="550"/>
    </row>
    <row r="320" spans="1:1">
      <c r="A320" s="550"/>
    </row>
    <row r="321" spans="1:1">
      <c r="A321" s="550"/>
    </row>
    <row r="322" spans="1:1">
      <c r="A322" s="550"/>
    </row>
    <row r="323" spans="1:1">
      <c r="A323" s="550"/>
    </row>
    <row r="324" spans="1:1">
      <c r="A324" s="550"/>
    </row>
    <row r="325" spans="1:1">
      <c r="A325" s="550"/>
    </row>
    <row r="326" spans="1:1">
      <c r="A326" s="550"/>
    </row>
    <row r="327" spans="1:1">
      <c r="A327" s="550"/>
    </row>
    <row r="328" spans="1:1">
      <c r="A328" s="550"/>
    </row>
    <row r="329" spans="1:1">
      <c r="A329" s="550"/>
    </row>
    <row r="330" spans="1:1">
      <c r="A330" s="550"/>
    </row>
    <row r="331" spans="1:1">
      <c r="A331" s="550"/>
    </row>
    <row r="332" spans="1:1">
      <c r="A332" s="550"/>
    </row>
    <row r="333" spans="1:1">
      <c r="A333" s="550"/>
    </row>
    <row r="334" spans="1:1">
      <c r="A334" s="550"/>
    </row>
    <row r="335" spans="1:1">
      <c r="A335" s="550"/>
    </row>
    <row r="336" spans="1:1">
      <c r="A336" s="550"/>
    </row>
    <row r="337" spans="1:1">
      <c r="A337" s="550"/>
    </row>
    <row r="338" spans="1:1">
      <c r="A338" s="550"/>
    </row>
    <row r="339" spans="1:1">
      <c r="A339" s="550"/>
    </row>
    <row r="340" spans="1:1">
      <c r="A340" s="550"/>
    </row>
    <row r="341" spans="1:1">
      <c r="A341" s="550"/>
    </row>
    <row r="342" spans="1:1">
      <c r="A342" s="550"/>
    </row>
    <row r="343" spans="1:1">
      <c r="A343" s="550"/>
    </row>
    <row r="344" spans="1:1">
      <c r="A344" s="550"/>
    </row>
    <row r="345" spans="1:1">
      <c r="A345" s="550"/>
    </row>
    <row r="346" spans="1:1">
      <c r="A346" s="550"/>
    </row>
    <row r="347" spans="1:1">
      <c r="A347" s="550"/>
    </row>
    <row r="348" spans="1:1">
      <c r="A348" s="550"/>
    </row>
    <row r="349" spans="1:1">
      <c r="A349" s="550"/>
    </row>
    <row r="350" spans="1:1">
      <c r="A350" s="550"/>
    </row>
    <row r="351" spans="1:1">
      <c r="A351" s="550"/>
    </row>
    <row r="352" spans="1:1">
      <c r="A352" s="550"/>
    </row>
    <row r="353" spans="1:1">
      <c r="A353" s="550"/>
    </row>
    <row r="354" spans="1:1">
      <c r="A354" s="550"/>
    </row>
    <row r="355" spans="1:1">
      <c r="A355" s="550"/>
    </row>
    <row r="356" spans="1:1">
      <c r="A356" s="550"/>
    </row>
    <row r="357" spans="1:1">
      <c r="A357" s="550"/>
    </row>
    <row r="358" spans="1:1">
      <c r="A358" s="550"/>
    </row>
    <row r="359" spans="1:1">
      <c r="A359" s="550"/>
    </row>
    <row r="360" spans="1:1">
      <c r="A360" s="550"/>
    </row>
    <row r="361" spans="1:1">
      <c r="A361" s="550"/>
    </row>
    <row r="362" spans="1:1">
      <c r="A362" s="550"/>
    </row>
    <row r="363" spans="1:1">
      <c r="A363" s="550"/>
    </row>
    <row r="364" spans="1:1">
      <c r="A364" s="550"/>
    </row>
    <row r="365" spans="1:1">
      <c r="A365" s="550"/>
    </row>
    <row r="366" spans="1:1">
      <c r="A366" s="550"/>
    </row>
    <row r="367" spans="1:1">
      <c r="A367" s="550"/>
    </row>
    <row r="368" spans="1:1">
      <c r="A368" s="550"/>
    </row>
    <row r="369" spans="1:1">
      <c r="A369" s="550"/>
    </row>
    <row r="370" spans="1:1">
      <c r="A370" s="550"/>
    </row>
    <row r="371" spans="1:1">
      <c r="A371" s="550"/>
    </row>
    <row r="372" spans="1:1">
      <c r="A372" s="550"/>
    </row>
    <row r="373" spans="1:1">
      <c r="A373" s="550"/>
    </row>
    <row r="374" spans="1:1">
      <c r="A374" s="550"/>
    </row>
    <row r="375" spans="1:1">
      <c r="A375" s="550"/>
    </row>
    <row r="376" spans="1:1">
      <c r="A376" s="550"/>
    </row>
    <row r="377" spans="1:1">
      <c r="A377" s="550"/>
    </row>
    <row r="378" spans="1:1">
      <c r="A378" s="550"/>
    </row>
    <row r="379" spans="1:1">
      <c r="A379" s="550"/>
    </row>
    <row r="380" spans="1:1">
      <c r="A380" s="550"/>
    </row>
    <row r="381" spans="1:1">
      <c r="A381" s="550"/>
    </row>
    <row r="382" spans="1:1">
      <c r="A382" s="550"/>
    </row>
    <row r="383" spans="1:1">
      <c r="A383" s="550"/>
    </row>
    <row r="384" spans="1:1">
      <c r="A384" s="550"/>
    </row>
    <row r="385" spans="1:1">
      <c r="A385" s="550"/>
    </row>
    <row r="386" spans="1:1">
      <c r="A386" s="550"/>
    </row>
    <row r="387" spans="1:1">
      <c r="A387" s="550"/>
    </row>
    <row r="388" spans="1:1">
      <c r="A388" s="550"/>
    </row>
    <row r="389" spans="1:1">
      <c r="A389" s="550"/>
    </row>
    <row r="390" spans="1:1">
      <c r="A390" s="550"/>
    </row>
    <row r="391" spans="1:1">
      <c r="A391" s="550"/>
    </row>
    <row r="392" spans="1:1">
      <c r="A392" s="550"/>
    </row>
    <row r="393" spans="1:1">
      <c r="A393" s="550"/>
    </row>
    <row r="394" spans="1:1">
      <c r="A394" s="550"/>
    </row>
    <row r="395" spans="1:1">
      <c r="A395" s="550"/>
    </row>
    <row r="396" spans="1:1">
      <c r="A396" s="550"/>
    </row>
    <row r="397" spans="1:1">
      <c r="A397" s="550"/>
    </row>
    <row r="398" spans="1:1">
      <c r="A398" s="550"/>
    </row>
    <row r="399" spans="1:1">
      <c r="A399" s="550"/>
    </row>
    <row r="400" spans="1:1">
      <c r="A400" s="550"/>
    </row>
    <row r="401" spans="1:1">
      <c r="A401" s="550"/>
    </row>
    <row r="402" spans="1:1">
      <c r="A402" s="550"/>
    </row>
    <row r="403" spans="1:1">
      <c r="A403" s="550"/>
    </row>
    <row r="404" spans="1:1">
      <c r="A404" s="550"/>
    </row>
    <row r="405" spans="1:1">
      <c r="A405" s="550"/>
    </row>
    <row r="406" spans="1:1">
      <c r="A406" s="550"/>
    </row>
    <row r="407" spans="1:1">
      <c r="A407" s="550"/>
    </row>
    <row r="408" spans="1:1">
      <c r="A408" s="550"/>
    </row>
    <row r="409" spans="1:1">
      <c r="A409" s="550"/>
    </row>
    <row r="410" spans="1:1">
      <c r="A410" s="550"/>
    </row>
    <row r="411" spans="1:1">
      <c r="A411" s="550"/>
    </row>
    <row r="412" spans="1:1">
      <c r="A412" s="550"/>
    </row>
    <row r="413" spans="1:1">
      <c r="A413" s="550"/>
    </row>
    <row r="414" spans="1:1">
      <c r="A414" s="550"/>
    </row>
    <row r="415" spans="1:1">
      <c r="A415" s="550"/>
    </row>
    <row r="416" spans="1:1">
      <c r="A416" s="550"/>
    </row>
    <row r="417" spans="1:1">
      <c r="A417" s="550"/>
    </row>
    <row r="418" spans="1:1">
      <c r="A418" s="550"/>
    </row>
    <row r="419" spans="1:1">
      <c r="A419" s="550"/>
    </row>
    <row r="420" spans="1:1">
      <c r="A420" s="550"/>
    </row>
    <row r="421" spans="1:1">
      <c r="A421" s="550"/>
    </row>
    <row r="422" spans="1:1">
      <c r="A422" s="550"/>
    </row>
    <row r="423" spans="1:1">
      <c r="A423" s="550"/>
    </row>
    <row r="424" spans="1:1">
      <c r="A424" s="550"/>
    </row>
    <row r="425" spans="1:1">
      <c r="A425" s="550"/>
    </row>
    <row r="426" spans="1:1">
      <c r="A426" s="550"/>
    </row>
    <row r="427" spans="1:1">
      <c r="A427" s="550"/>
    </row>
    <row r="428" spans="1:1">
      <c r="A428" s="550"/>
    </row>
    <row r="429" spans="1:1">
      <c r="A429" s="550"/>
    </row>
    <row r="430" spans="1:1">
      <c r="A430" s="550"/>
    </row>
    <row r="431" spans="1:1">
      <c r="A431" s="550"/>
    </row>
    <row r="432" spans="1:1">
      <c r="A432" s="550"/>
    </row>
    <row r="433" spans="1:1">
      <c r="A433" s="550"/>
    </row>
    <row r="434" spans="1:1">
      <c r="A434" s="550"/>
    </row>
    <row r="435" spans="1:1">
      <c r="A435" s="550"/>
    </row>
    <row r="436" spans="1:1">
      <c r="A436" s="550"/>
    </row>
    <row r="437" spans="1:1">
      <c r="A437" s="550"/>
    </row>
    <row r="438" spans="1:1">
      <c r="A438" s="550"/>
    </row>
    <row r="439" spans="1:1">
      <c r="A439" s="550"/>
    </row>
    <row r="440" spans="1:1">
      <c r="A440" s="550"/>
    </row>
    <row r="441" spans="1:1">
      <c r="A441" s="550"/>
    </row>
    <row r="442" spans="1:1">
      <c r="A442" s="550"/>
    </row>
    <row r="443" spans="1:1">
      <c r="A443" s="550"/>
    </row>
    <row r="444" spans="1:1">
      <c r="A444" s="550"/>
    </row>
    <row r="445" spans="1:1">
      <c r="A445" s="550"/>
    </row>
    <row r="446" spans="1:1">
      <c r="A446" s="550"/>
    </row>
    <row r="447" spans="1:1">
      <c r="A447" s="550"/>
    </row>
    <row r="448" spans="1:1">
      <c r="A448" s="550"/>
    </row>
    <row r="449" spans="1:1">
      <c r="A449" s="550"/>
    </row>
    <row r="450" spans="1:1">
      <c r="A450" s="550"/>
    </row>
    <row r="451" spans="1:1">
      <c r="A451" s="550"/>
    </row>
    <row r="452" spans="1:1">
      <c r="A452" s="550"/>
    </row>
    <row r="453" spans="1:1">
      <c r="A453" s="550"/>
    </row>
    <row r="454" spans="1:1">
      <c r="A454" s="550"/>
    </row>
    <row r="455" spans="1:1">
      <c r="A455" s="550"/>
    </row>
    <row r="456" spans="1:1">
      <c r="A456" s="550"/>
    </row>
    <row r="457" spans="1:1">
      <c r="A457" s="550"/>
    </row>
    <row r="458" spans="1:1">
      <c r="A458" s="550"/>
    </row>
    <row r="459" spans="1:1">
      <c r="A459" s="550"/>
    </row>
    <row r="460" spans="1:1">
      <c r="A460" s="550"/>
    </row>
    <row r="461" spans="1:1">
      <c r="A461" s="550"/>
    </row>
    <row r="462" spans="1:1">
      <c r="A462" s="550"/>
    </row>
    <row r="463" spans="1:1">
      <c r="A463" s="550"/>
    </row>
    <row r="464" spans="1:1">
      <c r="A464" s="550"/>
    </row>
    <row r="465" spans="1:1">
      <c r="A465" s="550"/>
    </row>
    <row r="466" spans="1:1">
      <c r="A466" s="550"/>
    </row>
    <row r="467" spans="1:1">
      <c r="A467" s="550"/>
    </row>
    <row r="468" spans="1:1">
      <c r="A468" s="550"/>
    </row>
    <row r="469" spans="1:1">
      <c r="A469" s="550"/>
    </row>
    <row r="470" spans="1:1">
      <c r="A470" s="550"/>
    </row>
    <row r="471" spans="1:1">
      <c r="A471" s="550"/>
    </row>
    <row r="472" spans="1:1">
      <c r="A472" s="550"/>
    </row>
    <row r="473" spans="1:1">
      <c r="A473" s="550"/>
    </row>
    <row r="474" spans="1:1">
      <c r="A474" s="550"/>
    </row>
    <row r="475" spans="1:1">
      <c r="A475" s="550"/>
    </row>
    <row r="476" spans="1:1">
      <c r="A476" s="550"/>
    </row>
    <row r="477" spans="1:1">
      <c r="A477" s="550"/>
    </row>
    <row r="478" spans="1:1">
      <c r="A478" s="550"/>
    </row>
    <row r="479" spans="1:1">
      <c r="A479" s="550"/>
    </row>
    <row r="480" spans="1:1">
      <c r="A480" s="550"/>
    </row>
    <row r="481" spans="1:1">
      <c r="A481" s="550"/>
    </row>
    <row r="482" spans="1:1">
      <c r="A482" s="550"/>
    </row>
    <row r="483" spans="1:1">
      <c r="A483" s="550"/>
    </row>
    <row r="484" spans="1:1">
      <c r="A484" s="550"/>
    </row>
    <row r="485" spans="1:1">
      <c r="A485" s="550"/>
    </row>
    <row r="486" spans="1:1">
      <c r="A486" s="550"/>
    </row>
    <row r="487" spans="1:1">
      <c r="A487" s="550"/>
    </row>
    <row r="488" spans="1:1">
      <c r="A488" s="550"/>
    </row>
    <row r="489" spans="1:1">
      <c r="A489" s="550"/>
    </row>
    <row r="490" spans="1:1">
      <c r="A490" s="550"/>
    </row>
    <row r="491" spans="1:1">
      <c r="A491" s="550"/>
    </row>
    <row r="492" spans="1:1">
      <c r="A492" s="550"/>
    </row>
    <row r="493" spans="1:1">
      <c r="A493" s="550"/>
    </row>
    <row r="494" spans="1:1">
      <c r="A494" s="550"/>
    </row>
    <row r="495" spans="1:1">
      <c r="A495" s="550"/>
    </row>
    <row r="496" spans="1:1">
      <c r="A496" s="550"/>
    </row>
    <row r="497" spans="1:1">
      <c r="A497" s="550"/>
    </row>
    <row r="498" spans="1:1">
      <c r="A498" s="550"/>
    </row>
    <row r="499" spans="1:1">
      <c r="A499" s="550"/>
    </row>
    <row r="500" spans="1:1">
      <c r="A500" s="550"/>
    </row>
    <row r="501" spans="1:1">
      <c r="A501" s="550"/>
    </row>
    <row r="502" spans="1:1">
      <c r="A502" s="550"/>
    </row>
    <row r="503" spans="1:1">
      <c r="A503" s="550"/>
    </row>
    <row r="504" spans="1:1">
      <c r="A504" s="550"/>
    </row>
    <row r="505" spans="1:1">
      <c r="A505" s="550"/>
    </row>
    <row r="506" spans="1:1">
      <c r="A506" s="550"/>
    </row>
    <row r="507" spans="1:1">
      <c r="A507" s="550"/>
    </row>
    <row r="508" spans="1:1">
      <c r="A508" s="550"/>
    </row>
    <row r="509" spans="1:1">
      <c r="A509" s="550"/>
    </row>
    <row r="510" spans="1:1">
      <c r="A510" s="550"/>
    </row>
    <row r="511" spans="1:1">
      <c r="A511" s="550"/>
    </row>
    <row r="512" spans="1:1">
      <c r="A512" s="550"/>
    </row>
    <row r="513" spans="1:1">
      <c r="A513" s="550"/>
    </row>
    <row r="514" spans="1:1">
      <c r="A514" s="550"/>
    </row>
    <row r="515" spans="1:1">
      <c r="A515" s="550"/>
    </row>
    <row r="516" spans="1:1">
      <c r="A516" s="550"/>
    </row>
    <row r="517" spans="1:1">
      <c r="A517" s="550"/>
    </row>
    <row r="518" spans="1:1">
      <c r="A518" s="550"/>
    </row>
    <row r="519" spans="1:1">
      <c r="A519" s="550"/>
    </row>
    <row r="520" spans="1:1">
      <c r="A520" s="550"/>
    </row>
    <row r="521" spans="1:1">
      <c r="A521" s="550"/>
    </row>
    <row r="522" spans="1:1">
      <c r="A522" s="550"/>
    </row>
    <row r="523" spans="1:1">
      <c r="A523" s="550"/>
    </row>
    <row r="524" spans="1:1">
      <c r="A524" s="550"/>
    </row>
    <row r="525" spans="1:1">
      <c r="A525" s="550"/>
    </row>
    <row r="526" spans="1:1">
      <c r="A526" s="550"/>
    </row>
    <row r="527" spans="1:1">
      <c r="A527" s="550"/>
    </row>
    <row r="528" spans="1:1">
      <c r="A528" s="550"/>
    </row>
    <row r="529" spans="1:1">
      <c r="A529" s="550"/>
    </row>
    <row r="530" spans="1:1">
      <c r="A530" s="550"/>
    </row>
    <row r="531" spans="1:1">
      <c r="A531" s="550"/>
    </row>
    <row r="532" spans="1:1">
      <c r="A532" s="550"/>
    </row>
    <row r="533" spans="1:1">
      <c r="A533" s="550"/>
    </row>
    <row r="534" spans="1:1">
      <c r="A534" s="550"/>
    </row>
    <row r="535" spans="1:1">
      <c r="A535" s="550"/>
    </row>
    <row r="536" spans="1:1">
      <c r="A536" s="550"/>
    </row>
    <row r="537" spans="1:1">
      <c r="A537" s="550"/>
    </row>
    <row r="538" spans="1:1">
      <c r="A538" s="550"/>
    </row>
    <row r="539" spans="1:1">
      <c r="A539" s="550"/>
    </row>
    <row r="540" spans="1:1">
      <c r="A540" s="550"/>
    </row>
    <row r="541" spans="1:1">
      <c r="A541" s="550"/>
    </row>
    <row r="542" spans="1:1">
      <c r="A542" s="550"/>
    </row>
    <row r="543" spans="1:1">
      <c r="A543" s="550"/>
    </row>
    <row r="544" spans="1:1">
      <c r="A544" s="550"/>
    </row>
    <row r="545" spans="1:1">
      <c r="A545" s="550"/>
    </row>
    <row r="546" spans="1:1">
      <c r="A546" s="550"/>
    </row>
    <row r="547" spans="1:1">
      <c r="A547" s="550"/>
    </row>
    <row r="548" spans="1:1">
      <c r="A548" s="550"/>
    </row>
    <row r="549" spans="1:1">
      <c r="A549" s="550"/>
    </row>
    <row r="550" spans="1:1">
      <c r="A550" s="550"/>
    </row>
    <row r="551" spans="1:1">
      <c r="A551" s="550"/>
    </row>
    <row r="552" spans="1:1">
      <c r="A552" s="550"/>
    </row>
    <row r="553" spans="1:1">
      <c r="A553" s="550"/>
    </row>
    <row r="554" spans="1:1">
      <c r="A554" s="550"/>
    </row>
    <row r="555" spans="1:1">
      <c r="A555" s="550"/>
    </row>
    <row r="556" spans="1:1">
      <c r="A556" s="550"/>
    </row>
    <row r="557" spans="1:1">
      <c r="A557" s="550"/>
    </row>
    <row r="558" spans="1:1">
      <c r="A558" s="550"/>
    </row>
    <row r="559" spans="1:1">
      <c r="A559" s="550"/>
    </row>
    <row r="560" spans="1:1">
      <c r="A560" s="550"/>
    </row>
    <row r="561" spans="1:1">
      <c r="A561" s="550"/>
    </row>
    <row r="562" spans="1:1">
      <c r="A562" s="550"/>
    </row>
    <row r="563" spans="1:1">
      <c r="A563" s="550"/>
    </row>
    <row r="564" spans="1:1">
      <c r="A564" s="550"/>
    </row>
    <row r="565" spans="1:1">
      <c r="A565" s="550"/>
    </row>
    <row r="566" spans="1:1">
      <c r="A566" s="550"/>
    </row>
    <row r="567" spans="1:1">
      <c r="A567" s="550"/>
    </row>
    <row r="568" spans="1:1">
      <c r="A568" s="550"/>
    </row>
    <row r="569" spans="1:1">
      <c r="A569" s="550"/>
    </row>
    <row r="570" spans="1:1">
      <c r="A570" s="550"/>
    </row>
    <row r="571" spans="1:1">
      <c r="A571" s="550"/>
    </row>
    <row r="572" spans="1:1">
      <c r="A572" s="550"/>
    </row>
    <row r="573" spans="1:1">
      <c r="A573" s="550"/>
    </row>
    <row r="574" spans="1:1">
      <c r="A574" s="550"/>
    </row>
    <row r="575" spans="1:1">
      <c r="A575" s="550"/>
    </row>
    <row r="576" spans="1:1">
      <c r="A576" s="550"/>
    </row>
    <row r="577" spans="1:1">
      <c r="A577" s="550"/>
    </row>
    <row r="578" spans="1:1">
      <c r="A578" s="550"/>
    </row>
    <row r="579" spans="1:1">
      <c r="A579" s="550"/>
    </row>
    <row r="580" spans="1:1">
      <c r="A580" s="550"/>
    </row>
    <row r="581" spans="1:1">
      <c r="A581" s="550"/>
    </row>
    <row r="582" spans="1:1">
      <c r="A582" s="550"/>
    </row>
    <row r="583" spans="1:1">
      <c r="A583" s="550"/>
    </row>
    <row r="584" spans="1:1">
      <c r="A584" s="550"/>
    </row>
    <row r="585" spans="1:1">
      <c r="A585" s="550"/>
    </row>
    <row r="586" spans="1:1">
      <c r="A586" s="550"/>
    </row>
    <row r="587" spans="1:1">
      <c r="A587" s="550"/>
    </row>
    <row r="588" spans="1:1">
      <c r="A588" s="550"/>
    </row>
    <row r="589" spans="1:1">
      <c r="A589" s="550"/>
    </row>
    <row r="590" spans="1:1">
      <c r="A590" s="550"/>
    </row>
    <row r="591" spans="1:1">
      <c r="A591" s="550"/>
    </row>
    <row r="592" spans="1:1">
      <c r="A592" s="550"/>
    </row>
    <row r="593" spans="1:1">
      <c r="A593" s="550"/>
    </row>
    <row r="594" spans="1:1">
      <c r="A594" s="550"/>
    </row>
    <row r="595" spans="1:1">
      <c r="A595" s="550"/>
    </row>
    <row r="596" spans="1:1">
      <c r="A596" s="550"/>
    </row>
    <row r="597" spans="1:1">
      <c r="A597" s="550"/>
    </row>
    <row r="598" spans="1:1">
      <c r="A598" s="550"/>
    </row>
    <row r="599" spans="1:1">
      <c r="A599" s="550"/>
    </row>
    <row r="600" spans="1:1">
      <c r="A600" s="550"/>
    </row>
    <row r="601" spans="1:1">
      <c r="A601" s="550"/>
    </row>
    <row r="602" spans="1:1">
      <c r="A602" s="550"/>
    </row>
    <row r="603" spans="1:1">
      <c r="A603" s="550"/>
    </row>
    <row r="604" spans="1:1">
      <c r="A604" s="550"/>
    </row>
    <row r="605" spans="1:1">
      <c r="A605" s="550"/>
    </row>
    <row r="606" spans="1:1">
      <c r="A606" s="550"/>
    </row>
    <row r="607" spans="1:1">
      <c r="A607" s="550"/>
    </row>
    <row r="608" spans="1:1">
      <c r="A608" s="550"/>
    </row>
    <row r="609" spans="1:1">
      <c r="A609" s="550"/>
    </row>
    <row r="610" spans="1:1">
      <c r="A610" s="550"/>
    </row>
    <row r="611" spans="1:1">
      <c r="A611" s="550"/>
    </row>
    <row r="612" spans="1:1">
      <c r="A612" s="550"/>
    </row>
    <row r="613" spans="1:1">
      <c r="A613" s="550"/>
    </row>
    <row r="614" spans="1:1">
      <c r="A614" s="550"/>
    </row>
    <row r="615" spans="1:1">
      <c r="A615" s="550"/>
    </row>
    <row r="616" spans="1:1">
      <c r="A616" s="550"/>
    </row>
    <row r="617" spans="1:1">
      <c r="A617" s="550"/>
    </row>
    <row r="618" spans="1:1">
      <c r="A618" s="550"/>
    </row>
    <row r="619" spans="1:1">
      <c r="A619" s="550"/>
    </row>
    <row r="620" spans="1:1">
      <c r="A620" s="550"/>
    </row>
    <row r="621" spans="1:1">
      <c r="A621" s="550"/>
    </row>
    <row r="622" spans="1:1">
      <c r="A622" s="550"/>
    </row>
    <row r="623" spans="1:1">
      <c r="A623" s="550"/>
    </row>
    <row r="624" spans="1:1">
      <c r="A624" s="550"/>
    </row>
    <row r="625" spans="1:1">
      <c r="A625" s="550"/>
    </row>
    <row r="626" spans="1:1">
      <c r="A626" s="550"/>
    </row>
    <row r="627" spans="1:1">
      <c r="A627" s="550"/>
    </row>
    <row r="628" spans="1:1">
      <c r="A628" s="550"/>
    </row>
    <row r="629" spans="1:1">
      <c r="A629" s="550"/>
    </row>
    <row r="630" spans="1:1">
      <c r="A630" s="550"/>
    </row>
    <row r="631" spans="1:1">
      <c r="A631" s="550"/>
    </row>
    <row r="632" spans="1:1">
      <c r="A632" s="550"/>
    </row>
    <row r="633" spans="1:1">
      <c r="A633" s="550"/>
    </row>
    <row r="634" spans="1:1">
      <c r="A634" s="550"/>
    </row>
    <row r="635" spans="1:1">
      <c r="A635" s="550"/>
    </row>
    <row r="636" spans="1:1">
      <c r="A636" s="550"/>
    </row>
    <row r="637" spans="1:1">
      <c r="A637" s="550"/>
    </row>
    <row r="638" spans="1:1">
      <c r="A638" s="550"/>
    </row>
    <row r="639" spans="1:1">
      <c r="A639" s="550"/>
    </row>
    <row r="640" spans="1:1">
      <c r="A640" s="550"/>
    </row>
    <row r="641" spans="1:1">
      <c r="A641" s="550"/>
    </row>
    <row r="642" spans="1:1">
      <c r="A642" s="550"/>
    </row>
    <row r="643" spans="1:1">
      <c r="A643" s="550"/>
    </row>
    <row r="644" spans="1:1">
      <c r="A644" s="550"/>
    </row>
    <row r="645" spans="1:1">
      <c r="A645" s="550"/>
    </row>
    <row r="646" spans="1:1">
      <c r="A646" s="550"/>
    </row>
    <row r="647" spans="1:1">
      <c r="A647" s="550"/>
    </row>
    <row r="648" spans="1:1">
      <c r="A648" s="550"/>
    </row>
    <row r="649" spans="1:1">
      <c r="A649" s="550"/>
    </row>
    <row r="650" spans="1:1">
      <c r="A650" s="550"/>
    </row>
    <row r="651" spans="1:1">
      <c r="A651" s="550"/>
    </row>
    <row r="652" spans="1:1">
      <c r="A652" s="550"/>
    </row>
    <row r="653" spans="1:1">
      <c r="A653" s="550"/>
    </row>
    <row r="654" spans="1:1">
      <c r="A654" s="550"/>
    </row>
    <row r="655" spans="1:1">
      <c r="A655" s="550"/>
    </row>
    <row r="656" spans="1:1">
      <c r="A656" s="550"/>
    </row>
    <row r="657" spans="1:1">
      <c r="A657" s="550"/>
    </row>
    <row r="658" spans="1:1">
      <c r="A658" s="550"/>
    </row>
    <row r="659" spans="1:1">
      <c r="A659" s="550"/>
    </row>
    <row r="660" spans="1:1">
      <c r="A660" s="550"/>
    </row>
    <row r="661" spans="1:1">
      <c r="A661" s="550"/>
    </row>
    <row r="662" spans="1:1">
      <c r="A662" s="550"/>
    </row>
    <row r="663" spans="1:1">
      <c r="A663" s="550"/>
    </row>
    <row r="664" spans="1:1">
      <c r="A664" s="550"/>
    </row>
    <row r="665" spans="1:1">
      <c r="A665" s="550"/>
    </row>
    <row r="666" spans="1:1">
      <c r="A666" s="550"/>
    </row>
    <row r="667" spans="1:1">
      <c r="A667" s="550"/>
    </row>
    <row r="668" spans="1:1">
      <c r="A668" s="550"/>
    </row>
    <row r="669" spans="1:1">
      <c r="A669" s="550"/>
    </row>
    <row r="670" spans="1:1">
      <c r="A670" s="550"/>
    </row>
    <row r="671" spans="1:1">
      <c r="A671" s="550"/>
    </row>
    <row r="672" spans="1:1">
      <c r="A672" s="550"/>
    </row>
    <row r="673" spans="1:1">
      <c r="A673" s="550"/>
    </row>
    <row r="674" spans="1:1">
      <c r="A674" s="550"/>
    </row>
    <row r="675" spans="1:1">
      <c r="A675" s="550"/>
    </row>
    <row r="676" spans="1:1">
      <c r="A676" s="550"/>
    </row>
    <row r="677" spans="1:1">
      <c r="A677" s="550"/>
    </row>
    <row r="678" spans="1:1">
      <c r="A678" s="550"/>
    </row>
    <row r="679" spans="1:1">
      <c r="A679" s="550"/>
    </row>
    <row r="680" spans="1:1">
      <c r="A680" s="550"/>
    </row>
    <row r="681" spans="1:1">
      <c r="A681" s="550"/>
    </row>
    <row r="682" spans="1:1">
      <c r="A682" s="550"/>
    </row>
    <row r="683" spans="1:1">
      <c r="A683" s="550"/>
    </row>
    <row r="684" spans="1:1">
      <c r="A684" s="550"/>
    </row>
    <row r="685" spans="1:1">
      <c r="A685" s="550"/>
    </row>
    <row r="686" spans="1:1">
      <c r="A686" s="550"/>
    </row>
    <row r="687" spans="1:1">
      <c r="A687" s="550"/>
    </row>
    <row r="688" spans="1:1">
      <c r="A688" s="550"/>
    </row>
    <row r="689" spans="1:1">
      <c r="A689" s="550"/>
    </row>
    <row r="690" spans="1:1">
      <c r="A690" s="550"/>
    </row>
    <row r="691" spans="1:1">
      <c r="A691" s="550"/>
    </row>
    <row r="692" spans="1:1">
      <c r="A692" s="550"/>
    </row>
    <row r="693" spans="1:1">
      <c r="A693" s="550"/>
    </row>
    <row r="694" spans="1:1">
      <c r="A694" s="550"/>
    </row>
    <row r="695" spans="1:1">
      <c r="A695" s="550"/>
    </row>
    <row r="696" spans="1:1">
      <c r="A696" s="550"/>
    </row>
    <row r="697" spans="1:1">
      <c r="A697" s="550"/>
    </row>
    <row r="698" spans="1:1">
      <c r="A698" s="550"/>
    </row>
    <row r="699" spans="1:1">
      <c r="A699" s="550"/>
    </row>
    <row r="700" spans="1:1">
      <c r="A700" s="550"/>
    </row>
    <row r="701" spans="1:1">
      <c r="A701" s="550"/>
    </row>
    <row r="702" spans="1:1">
      <c r="A702" s="550"/>
    </row>
    <row r="703" spans="1:1">
      <c r="A703" s="550"/>
    </row>
    <row r="704" spans="1:1">
      <c r="A704" s="550"/>
    </row>
    <row r="705" spans="1:1">
      <c r="A705" s="550"/>
    </row>
    <row r="706" spans="1:1">
      <c r="A706" s="550"/>
    </row>
    <row r="707" spans="1:1">
      <c r="A707" s="550"/>
    </row>
    <row r="708" spans="1:1">
      <c r="A708" s="550"/>
    </row>
    <row r="709" spans="1:1">
      <c r="A709" s="550"/>
    </row>
    <row r="710" spans="1:1">
      <c r="A710" s="550"/>
    </row>
    <row r="711" spans="1:1">
      <c r="A711" s="550"/>
    </row>
    <row r="712" spans="1:1">
      <c r="A712" s="550"/>
    </row>
    <row r="713" spans="1:1">
      <c r="A713" s="550"/>
    </row>
    <row r="714" spans="1:1">
      <c r="A714" s="550"/>
    </row>
    <row r="715" spans="1:1">
      <c r="A715" s="550"/>
    </row>
    <row r="716" spans="1:1">
      <c r="A716" s="550"/>
    </row>
    <row r="717" spans="1:1">
      <c r="A717" s="550"/>
    </row>
    <row r="718" spans="1:1">
      <c r="A718" s="550"/>
    </row>
    <row r="719" spans="1:1">
      <c r="A719" s="550"/>
    </row>
    <row r="720" spans="1:1">
      <c r="A720" s="550"/>
    </row>
    <row r="721" spans="1:1">
      <c r="A721" s="550"/>
    </row>
    <row r="722" spans="1:1">
      <c r="A722" s="550"/>
    </row>
    <row r="723" spans="1:1">
      <c r="A723" s="550"/>
    </row>
    <row r="724" spans="1:1">
      <c r="A724" s="550"/>
    </row>
    <row r="725" spans="1:1">
      <c r="A725" s="550"/>
    </row>
    <row r="726" spans="1:1">
      <c r="A726" s="550"/>
    </row>
    <row r="727" spans="1:1">
      <c r="A727" s="550"/>
    </row>
    <row r="728" spans="1:1">
      <c r="A728" s="550"/>
    </row>
    <row r="729" spans="1:1">
      <c r="A729" s="550"/>
    </row>
    <row r="730" spans="1:1">
      <c r="A730" s="550"/>
    </row>
    <row r="731" spans="1:1">
      <c r="A731" s="550"/>
    </row>
    <row r="732" spans="1:1">
      <c r="A732" s="550"/>
    </row>
    <row r="733" spans="1:1">
      <c r="A733" s="550"/>
    </row>
    <row r="734" spans="1:1">
      <c r="A734" s="550"/>
    </row>
    <row r="735" spans="1:1">
      <c r="A735" s="550"/>
    </row>
    <row r="736" spans="1:1">
      <c r="A736" s="550"/>
    </row>
    <row r="737" spans="1:1">
      <c r="A737" s="550"/>
    </row>
    <row r="738" spans="1:1">
      <c r="A738" s="550"/>
    </row>
    <row r="739" spans="1:1">
      <c r="A739" s="550"/>
    </row>
    <row r="740" spans="1:1">
      <c r="A740" s="550"/>
    </row>
    <row r="741" spans="1:1">
      <c r="A741" s="550"/>
    </row>
    <row r="742" spans="1:1">
      <c r="A742" s="550"/>
    </row>
    <row r="743" spans="1:1">
      <c r="A743" s="550"/>
    </row>
    <row r="744" spans="1:1">
      <c r="A744" s="550"/>
    </row>
    <row r="745" spans="1:1">
      <c r="A745" s="550"/>
    </row>
    <row r="746" spans="1:1">
      <c r="A746" s="550"/>
    </row>
    <row r="747" spans="1:1">
      <c r="A747" s="550"/>
    </row>
    <row r="748" spans="1:1">
      <c r="A748" s="550"/>
    </row>
    <row r="749" spans="1:1">
      <c r="A749" s="550"/>
    </row>
    <row r="750" spans="1:1">
      <c r="A750" s="550"/>
    </row>
    <row r="751" spans="1:1">
      <c r="A751" s="550"/>
    </row>
    <row r="752" spans="1:1">
      <c r="A752" s="550"/>
    </row>
    <row r="753" spans="1:1">
      <c r="A753" s="550"/>
    </row>
    <row r="754" spans="1:1">
      <c r="A754" s="550"/>
    </row>
    <row r="755" spans="1:1">
      <c r="A755" s="550"/>
    </row>
    <row r="756" spans="1:1">
      <c r="A756" s="550"/>
    </row>
    <row r="757" spans="1:1">
      <c r="A757" s="550"/>
    </row>
    <row r="758" spans="1:1">
      <c r="A758" s="550"/>
    </row>
    <row r="759" spans="1:1">
      <c r="A759" s="550"/>
    </row>
    <row r="760" spans="1:1">
      <c r="A760" s="550"/>
    </row>
    <row r="761" spans="1:1">
      <c r="A761" s="550"/>
    </row>
    <row r="762" spans="1:1">
      <c r="A762" s="550"/>
    </row>
    <row r="763" spans="1:1">
      <c r="A763" s="550"/>
    </row>
    <row r="764" spans="1:1">
      <c r="A764" s="550"/>
    </row>
    <row r="765" spans="1:1">
      <c r="A765" s="550"/>
    </row>
    <row r="766" spans="1:1">
      <c r="A766" s="550"/>
    </row>
    <row r="767" spans="1:1">
      <c r="A767" s="550"/>
    </row>
    <row r="768" spans="1:1">
      <c r="A768" s="550"/>
    </row>
    <row r="769" spans="1:1">
      <c r="A769" s="550"/>
    </row>
    <row r="770" spans="1:1">
      <c r="A770" s="550"/>
    </row>
    <row r="771" spans="1:1">
      <c r="A771" s="550"/>
    </row>
    <row r="772" spans="1:1">
      <c r="A772" s="550"/>
    </row>
    <row r="773" spans="1:1">
      <c r="A773" s="550"/>
    </row>
    <row r="774" spans="1:1">
      <c r="A774" s="550"/>
    </row>
    <row r="775" spans="1:1">
      <c r="A775" s="550"/>
    </row>
    <row r="776" spans="1:1">
      <c r="A776" s="550"/>
    </row>
    <row r="777" spans="1:1">
      <c r="A777" s="550"/>
    </row>
    <row r="778" spans="1:1">
      <c r="A778" s="550"/>
    </row>
    <row r="779" spans="1:1">
      <c r="A779" s="550"/>
    </row>
    <row r="780" spans="1:1">
      <c r="A780" s="550"/>
    </row>
    <row r="781" spans="1:1">
      <c r="A781" s="550"/>
    </row>
    <row r="782" spans="1:1">
      <c r="A782" s="550"/>
    </row>
    <row r="783" spans="1:1">
      <c r="A783" s="550"/>
    </row>
    <row r="784" spans="1:1">
      <c r="A784" s="550"/>
    </row>
    <row r="785" spans="1:1">
      <c r="A785" s="550"/>
    </row>
    <row r="786" spans="1:1">
      <c r="A786" s="550"/>
    </row>
    <row r="787" spans="1:1">
      <c r="A787" s="550"/>
    </row>
    <row r="788" spans="1:1">
      <c r="A788" s="550"/>
    </row>
    <row r="789" spans="1:1">
      <c r="A789" s="550"/>
    </row>
    <row r="790" spans="1:1">
      <c r="A790" s="550"/>
    </row>
    <row r="791" spans="1:1">
      <c r="A791" s="550"/>
    </row>
    <row r="792" spans="1:1">
      <c r="A792" s="550"/>
    </row>
    <row r="793" spans="1:1">
      <c r="A793" s="550"/>
    </row>
    <row r="794" spans="1:1">
      <c r="A794" s="550"/>
    </row>
    <row r="795" spans="1:1">
      <c r="A795" s="550"/>
    </row>
    <row r="796" spans="1:1">
      <c r="A796" s="550"/>
    </row>
    <row r="797" spans="1:1">
      <c r="A797" s="550"/>
    </row>
    <row r="798" spans="1:1">
      <c r="A798" s="550"/>
    </row>
    <row r="799" spans="1:1">
      <c r="A799" s="550"/>
    </row>
    <row r="800" spans="1:1">
      <c r="A800" s="550"/>
    </row>
    <row r="801" spans="1:1">
      <c r="A801" s="550"/>
    </row>
    <row r="802" spans="1:1">
      <c r="A802" s="550"/>
    </row>
    <row r="803" spans="1:1">
      <c r="A803" s="550"/>
    </row>
    <row r="804" spans="1:1">
      <c r="A804" s="550"/>
    </row>
    <row r="805" spans="1:1">
      <c r="A805" s="550"/>
    </row>
    <row r="806" spans="1:1">
      <c r="A806" s="550"/>
    </row>
    <row r="807" spans="1:1">
      <c r="A807" s="550"/>
    </row>
    <row r="808" spans="1:1">
      <c r="A808" s="550"/>
    </row>
    <row r="809" spans="1:1">
      <c r="A809" s="550"/>
    </row>
    <row r="810" spans="1:1">
      <c r="A810" s="550"/>
    </row>
    <row r="811" spans="1:1">
      <c r="A811" s="550"/>
    </row>
    <row r="812" spans="1:1">
      <c r="A812" s="550"/>
    </row>
    <row r="813" spans="1:1">
      <c r="A813" s="550"/>
    </row>
    <row r="814" spans="1:1">
      <c r="A814" s="550"/>
    </row>
    <row r="815" spans="1:1">
      <c r="A815" s="550"/>
    </row>
    <row r="816" spans="1:1">
      <c r="A816" s="550"/>
    </row>
    <row r="817" spans="1:1">
      <c r="A817" s="550"/>
    </row>
    <row r="818" spans="1:1">
      <c r="A818" s="550"/>
    </row>
    <row r="819" spans="1:1">
      <c r="A819" s="550"/>
    </row>
    <row r="820" spans="1:1">
      <c r="A820" s="550"/>
    </row>
    <row r="821" spans="1:1">
      <c r="A821" s="550"/>
    </row>
    <row r="822" spans="1:1">
      <c r="A822" s="550"/>
    </row>
    <row r="823" spans="1:1">
      <c r="A823" s="550"/>
    </row>
    <row r="824" spans="1:1">
      <c r="A824" s="550"/>
    </row>
    <row r="825" spans="1:1">
      <c r="A825" s="550"/>
    </row>
    <row r="826" spans="1:1">
      <c r="A826" s="550"/>
    </row>
    <row r="827" spans="1:1">
      <c r="A827" s="550"/>
    </row>
    <row r="828" spans="1:1">
      <c r="A828" s="550"/>
    </row>
    <row r="829" spans="1:1">
      <c r="A829" s="550"/>
    </row>
    <row r="830" spans="1:1">
      <c r="A830" s="550"/>
    </row>
    <row r="831" spans="1:1">
      <c r="A831" s="550"/>
    </row>
    <row r="832" spans="1:1">
      <c r="A832" s="550"/>
    </row>
    <row r="833" spans="1:1">
      <c r="A833" s="550"/>
    </row>
    <row r="834" spans="1:1">
      <c r="A834" s="550"/>
    </row>
    <row r="835" spans="1:1">
      <c r="A835" s="550"/>
    </row>
    <row r="836" spans="1:1">
      <c r="A836" s="550"/>
    </row>
    <row r="837" spans="1:1">
      <c r="A837" s="550"/>
    </row>
    <row r="838" spans="1:1">
      <c r="A838" s="550"/>
    </row>
    <row r="839" spans="1:1">
      <c r="A839" s="550"/>
    </row>
    <row r="840" spans="1:1">
      <c r="A840" s="550"/>
    </row>
    <row r="841" spans="1:1">
      <c r="A841" s="550"/>
    </row>
    <row r="842" spans="1:1">
      <c r="A842" s="550"/>
    </row>
    <row r="843" spans="1:1">
      <c r="A843" s="550"/>
    </row>
    <row r="844" spans="1:1">
      <c r="A844" s="550"/>
    </row>
    <row r="845" spans="1:1">
      <c r="A845" s="550"/>
    </row>
    <row r="846" spans="1:1">
      <c r="A846" s="550"/>
    </row>
    <row r="847" spans="1:1">
      <c r="A847" s="550"/>
    </row>
    <row r="848" spans="1:1">
      <c r="A848" s="550"/>
    </row>
    <row r="849" spans="1:1">
      <c r="A849" s="550"/>
    </row>
    <row r="850" spans="1:1">
      <c r="A850" s="550"/>
    </row>
    <row r="851" spans="1:1">
      <c r="A851" s="550"/>
    </row>
    <row r="852" spans="1:1">
      <c r="A852" s="550"/>
    </row>
    <row r="853" spans="1:1">
      <c r="A853" s="550"/>
    </row>
    <row r="854" spans="1:1">
      <c r="A854" s="550"/>
    </row>
    <row r="855" spans="1:1">
      <c r="A855" s="550"/>
    </row>
    <row r="856" spans="1:1">
      <c r="A856" s="550"/>
    </row>
    <row r="857" spans="1:1">
      <c r="A857" s="550"/>
    </row>
    <row r="858" spans="1:1">
      <c r="A858" s="550"/>
    </row>
    <row r="859" spans="1:1">
      <c r="A859" s="550"/>
    </row>
    <row r="860" spans="1:1">
      <c r="A860" s="550"/>
    </row>
    <row r="861" spans="1:1">
      <c r="A861" s="550"/>
    </row>
    <row r="862" spans="1:1">
      <c r="A862" s="550"/>
    </row>
    <row r="863" spans="1:1">
      <c r="A863" s="550"/>
    </row>
    <row r="864" spans="1:1">
      <c r="A864" s="550"/>
    </row>
    <row r="865" spans="1:1">
      <c r="A865" s="550"/>
    </row>
    <row r="866" spans="1:1">
      <c r="A866" s="550"/>
    </row>
    <row r="867" spans="1:1">
      <c r="A867" s="550"/>
    </row>
    <row r="868" spans="1:1">
      <c r="A868" s="550"/>
    </row>
    <row r="869" spans="1:1">
      <c r="A869" s="550"/>
    </row>
    <row r="870" spans="1:1">
      <c r="A870" s="550"/>
    </row>
    <row r="871" spans="1:1">
      <c r="A871" s="550"/>
    </row>
    <row r="872" spans="1:1">
      <c r="A872" s="550"/>
    </row>
    <row r="873" spans="1:1">
      <c r="A873" s="550"/>
    </row>
    <row r="874" spans="1:1">
      <c r="A874" s="550"/>
    </row>
    <row r="875" spans="1:1">
      <c r="A875" s="550"/>
    </row>
    <row r="876" spans="1:1">
      <c r="A876" s="550"/>
    </row>
    <row r="877" spans="1:1">
      <c r="A877" s="550"/>
    </row>
    <row r="878" spans="1:1">
      <c r="A878" s="550"/>
    </row>
    <row r="879" spans="1:1">
      <c r="A879" s="550"/>
    </row>
    <row r="880" spans="1:1">
      <c r="A880" s="550"/>
    </row>
    <row r="881" spans="1:1">
      <c r="A881" s="550"/>
    </row>
    <row r="882" spans="1:1">
      <c r="A882" s="550"/>
    </row>
    <row r="883" spans="1:1">
      <c r="A883" s="550"/>
    </row>
    <row r="884" spans="1:1">
      <c r="A884" s="550"/>
    </row>
    <row r="885" spans="1:1">
      <c r="A885" s="550"/>
    </row>
    <row r="886" spans="1:1">
      <c r="A886" s="550"/>
    </row>
    <row r="887" spans="1:1">
      <c r="A887" s="550"/>
    </row>
    <row r="888" spans="1:1">
      <c r="A888" s="550"/>
    </row>
    <row r="889" spans="1:1">
      <c r="A889" s="550"/>
    </row>
    <row r="890" spans="1:1">
      <c r="A890" s="550"/>
    </row>
    <row r="891" spans="1:1">
      <c r="A891" s="550"/>
    </row>
    <row r="892" spans="1:1">
      <c r="A892" s="550"/>
    </row>
    <row r="893" spans="1:1">
      <c r="A893" s="550"/>
    </row>
    <row r="894" spans="1:1">
      <c r="A894" s="550"/>
    </row>
    <row r="895" spans="1:1">
      <c r="A895" s="550"/>
    </row>
    <row r="896" spans="1:1">
      <c r="A896" s="550"/>
    </row>
    <row r="897" spans="1:1">
      <c r="A897" s="550"/>
    </row>
    <row r="898" spans="1:1">
      <c r="A898" s="550"/>
    </row>
    <row r="899" spans="1:1">
      <c r="A899" s="550"/>
    </row>
    <row r="900" spans="1:1">
      <c r="A900" s="550"/>
    </row>
    <row r="901" spans="1:1">
      <c r="A901" s="550"/>
    </row>
    <row r="902" spans="1:1">
      <c r="A902" s="550"/>
    </row>
    <row r="903" spans="1:1">
      <c r="A903" s="550"/>
    </row>
    <row r="904" spans="1:1">
      <c r="A904" s="550"/>
    </row>
    <row r="905" spans="1:1">
      <c r="A905" s="550"/>
    </row>
    <row r="906" spans="1:1">
      <c r="A906" s="550"/>
    </row>
    <row r="907" spans="1:1">
      <c r="A907" s="550"/>
    </row>
    <row r="908" spans="1:1">
      <c r="A908" s="550"/>
    </row>
    <row r="909" spans="1:1">
      <c r="A909" s="550"/>
    </row>
    <row r="910" spans="1:1">
      <c r="A910" s="550"/>
    </row>
    <row r="911" spans="1:1">
      <c r="A911" s="550"/>
    </row>
    <row r="912" spans="1:1">
      <c r="A912" s="550"/>
    </row>
    <row r="913" spans="1:1">
      <c r="A913" s="550"/>
    </row>
    <row r="914" spans="1:1">
      <c r="A914" s="550"/>
    </row>
    <row r="915" spans="1:1">
      <c r="A915" s="550"/>
    </row>
    <row r="916" spans="1:1">
      <c r="A916" s="550"/>
    </row>
    <row r="917" spans="1:1">
      <c r="A917" s="550"/>
    </row>
    <row r="918" spans="1:1">
      <c r="A918" s="550"/>
    </row>
    <row r="919" spans="1:1">
      <c r="A919" s="550"/>
    </row>
    <row r="920" spans="1:1">
      <c r="A920" s="550"/>
    </row>
    <row r="921" spans="1:1">
      <c r="A921" s="550"/>
    </row>
    <row r="922" spans="1:1">
      <c r="A922" s="550"/>
    </row>
    <row r="923" spans="1:1">
      <c r="A923" s="550"/>
    </row>
    <row r="924" spans="1:1">
      <c r="A924" s="550"/>
    </row>
    <row r="925" spans="1:1">
      <c r="A925" s="550"/>
    </row>
    <row r="926" spans="1:1">
      <c r="A926" s="550"/>
    </row>
    <row r="927" spans="1:1">
      <c r="A927" s="550"/>
    </row>
    <row r="928" spans="1:1">
      <c r="A928" s="550"/>
    </row>
    <row r="929" spans="1:1">
      <c r="A929" s="550"/>
    </row>
    <row r="930" spans="1:1">
      <c r="A930" s="550"/>
    </row>
    <row r="931" spans="1:1">
      <c r="A931" s="550"/>
    </row>
    <row r="932" spans="1:1">
      <c r="A932" s="550"/>
    </row>
    <row r="933" spans="1:1">
      <c r="A933" s="550"/>
    </row>
    <row r="934" spans="1:1">
      <c r="A934" s="550"/>
    </row>
    <row r="935" spans="1:1">
      <c r="A935" s="550"/>
    </row>
    <row r="936" spans="1:1">
      <c r="A936" s="550"/>
    </row>
    <row r="937" spans="1:1">
      <c r="A937" s="550"/>
    </row>
    <row r="938" spans="1:1">
      <c r="A938" s="550"/>
    </row>
    <row r="939" spans="1:1">
      <c r="A939" s="550"/>
    </row>
    <row r="940" spans="1:1">
      <c r="A940" s="550"/>
    </row>
    <row r="941" spans="1:1">
      <c r="A941" s="550"/>
    </row>
    <row r="942" spans="1:1">
      <c r="A942" s="550"/>
    </row>
    <row r="943" spans="1:1">
      <c r="A943" s="550"/>
    </row>
    <row r="944" spans="1:1">
      <c r="A944" s="550"/>
    </row>
    <row r="945" spans="1:1">
      <c r="A945" s="550"/>
    </row>
    <row r="946" spans="1:1">
      <c r="A946" s="550"/>
    </row>
    <row r="947" spans="1:1">
      <c r="A947" s="550"/>
    </row>
    <row r="948" spans="1:1">
      <c r="A948" s="550"/>
    </row>
    <row r="949" spans="1:1">
      <c r="A949" s="550"/>
    </row>
    <row r="950" spans="1:1">
      <c r="A950" s="550"/>
    </row>
    <row r="951" spans="1:1">
      <c r="A951" s="550"/>
    </row>
    <row r="952" spans="1:1">
      <c r="A952" s="550"/>
    </row>
    <row r="953" spans="1:1">
      <c r="A953" s="550"/>
    </row>
    <row r="954" spans="1:1">
      <c r="A954" s="550"/>
    </row>
    <row r="955" spans="1:1">
      <c r="A955" s="550"/>
    </row>
    <row r="956" spans="1:1">
      <c r="A956" s="550"/>
    </row>
    <row r="957" spans="1:1">
      <c r="A957" s="550"/>
    </row>
    <row r="958" spans="1:1">
      <c r="A958" s="550"/>
    </row>
    <row r="959" spans="1:1">
      <c r="A959" s="550"/>
    </row>
    <row r="960" spans="1:1">
      <c r="A960" s="550"/>
    </row>
    <row r="961" spans="1:1">
      <c r="A961" s="550"/>
    </row>
    <row r="962" spans="1:1">
      <c r="A962" s="550"/>
    </row>
    <row r="963" spans="1:1">
      <c r="A963" s="550"/>
    </row>
    <row r="964" spans="1:1">
      <c r="A964" s="550"/>
    </row>
    <row r="965" spans="1:1">
      <c r="A965" s="550"/>
    </row>
    <row r="966" spans="1:1">
      <c r="A966" s="550"/>
    </row>
    <row r="967" spans="1:1">
      <c r="A967" s="550"/>
    </row>
    <row r="968" spans="1:1">
      <c r="A968" s="550"/>
    </row>
    <row r="969" spans="1:1">
      <c r="A969" s="550"/>
    </row>
    <row r="970" spans="1:1">
      <c r="A970" s="550"/>
    </row>
    <row r="971" spans="1:1">
      <c r="A971" s="550"/>
    </row>
    <row r="972" spans="1:1">
      <c r="A972" s="550"/>
    </row>
    <row r="973" spans="1:1">
      <c r="A973" s="550"/>
    </row>
    <row r="974" spans="1:1">
      <c r="A974" s="550"/>
    </row>
    <row r="975" spans="1:1">
      <c r="A975" s="550"/>
    </row>
    <row r="976" spans="1:1">
      <c r="A976" s="550"/>
    </row>
    <row r="977" spans="1:1">
      <c r="A977" s="550"/>
    </row>
    <row r="978" spans="1:1">
      <c r="A978" s="550"/>
    </row>
    <row r="979" spans="1:1">
      <c r="A979" s="550"/>
    </row>
    <row r="980" spans="1:1">
      <c r="A980" s="550"/>
    </row>
    <row r="981" spans="1:1">
      <c r="A981" s="550"/>
    </row>
    <row r="982" spans="1:1">
      <c r="A982" s="550"/>
    </row>
    <row r="983" spans="1:1">
      <c r="A983" s="550"/>
    </row>
    <row r="984" spans="1:1">
      <c r="A984" s="550"/>
    </row>
    <row r="985" spans="1:1">
      <c r="A985" s="550"/>
    </row>
    <row r="986" spans="1:1">
      <c r="A986" s="550"/>
    </row>
    <row r="987" spans="1:1">
      <c r="A987" s="550"/>
    </row>
    <row r="988" spans="1:1">
      <c r="A988" s="550"/>
    </row>
    <row r="989" spans="1:1">
      <c r="A989" s="550"/>
    </row>
    <row r="990" spans="1:1">
      <c r="A990" s="550"/>
    </row>
    <row r="991" spans="1:1">
      <c r="A991" s="550"/>
    </row>
    <row r="992" spans="1:1">
      <c r="A992" s="550"/>
    </row>
    <row r="993" spans="1:1">
      <c r="A993" s="550"/>
    </row>
    <row r="994" spans="1:1">
      <c r="A994" s="550"/>
    </row>
    <row r="995" spans="1:1">
      <c r="A995" s="550"/>
    </row>
    <row r="996" spans="1:1">
      <c r="A996" s="550"/>
    </row>
    <row r="997" spans="1:1">
      <c r="A997" s="550"/>
    </row>
    <row r="998" spans="1:1">
      <c r="A998" s="550"/>
    </row>
    <row r="999" spans="1:1">
      <c r="A999" s="550"/>
    </row>
    <row r="1000" spans="1:1">
      <c r="A1000" s="550"/>
    </row>
    <row r="1001" spans="1:1">
      <c r="A1001" s="550"/>
    </row>
    <row r="1002" spans="1:1">
      <c r="A1002" s="550"/>
    </row>
    <row r="1003" spans="1:1">
      <c r="A1003" s="550"/>
    </row>
    <row r="1004" spans="1:1">
      <c r="A1004" s="550"/>
    </row>
    <row r="1005" spans="1:1">
      <c r="A1005" s="550"/>
    </row>
    <row r="1006" spans="1:1">
      <c r="A1006" s="550"/>
    </row>
    <row r="1007" spans="1:1">
      <c r="A1007" s="550"/>
    </row>
    <row r="1008" spans="1:1">
      <c r="A1008" s="550"/>
    </row>
    <row r="1009" spans="1:1">
      <c r="A1009" s="550"/>
    </row>
    <row r="1010" spans="1:1">
      <c r="A1010" s="550"/>
    </row>
    <row r="1011" spans="1:1">
      <c r="A1011" s="550"/>
    </row>
    <row r="1012" spans="1:1">
      <c r="A1012" s="550"/>
    </row>
    <row r="1013" spans="1:1">
      <c r="A1013" s="550"/>
    </row>
    <row r="1014" spans="1:1">
      <c r="A1014" s="550"/>
    </row>
    <row r="1015" spans="1:1">
      <c r="A1015" s="550"/>
    </row>
    <row r="1016" spans="1:1">
      <c r="A1016" s="550"/>
    </row>
    <row r="1017" spans="1:1">
      <c r="A1017" s="550"/>
    </row>
    <row r="1018" spans="1:1">
      <c r="A1018" s="550"/>
    </row>
    <row r="1019" spans="1:1">
      <c r="A1019" s="550"/>
    </row>
    <row r="1020" spans="1:1">
      <c r="A1020" s="550"/>
    </row>
    <row r="1021" spans="1:1">
      <c r="A1021" s="550"/>
    </row>
    <row r="1022" spans="1:1">
      <c r="A1022" s="550"/>
    </row>
    <row r="1023" spans="1:1">
      <c r="A1023" s="550"/>
    </row>
    <row r="1024" spans="1:1">
      <c r="A1024" s="550"/>
    </row>
    <row r="1025" spans="1:1">
      <c r="A1025" s="550"/>
    </row>
    <row r="1026" spans="1:1">
      <c r="A1026" s="550"/>
    </row>
    <row r="1027" spans="1:1">
      <c r="A1027" s="550"/>
    </row>
    <row r="1028" spans="1:1">
      <c r="A1028" s="550"/>
    </row>
    <row r="1029" spans="1:1">
      <c r="A1029" s="550"/>
    </row>
    <row r="1030" spans="1:1">
      <c r="A1030" s="550"/>
    </row>
    <row r="1031" spans="1:1">
      <c r="A1031" s="550"/>
    </row>
    <row r="1032" spans="1:1">
      <c r="A1032" s="550"/>
    </row>
    <row r="1033" spans="1:1">
      <c r="A1033" s="550"/>
    </row>
    <row r="1034" spans="1:1">
      <c r="A1034" s="550"/>
    </row>
    <row r="1035" spans="1:1">
      <c r="A1035" s="550"/>
    </row>
    <row r="1036" spans="1:1">
      <c r="A1036" s="550"/>
    </row>
    <row r="1037" spans="1:1">
      <c r="A1037" s="550"/>
    </row>
    <row r="1038" spans="1:1">
      <c r="A1038" s="550"/>
    </row>
  </sheetData>
  <mergeCells count="19">
    <mergeCell ref="A34:A35"/>
    <mergeCell ref="A36:A37"/>
    <mergeCell ref="A38:A39"/>
    <mergeCell ref="A28:A29"/>
    <mergeCell ref="A30:A31"/>
    <mergeCell ref="A32:A33"/>
    <mergeCell ref="A22:A23"/>
    <mergeCell ref="A24:A25"/>
    <mergeCell ref="A26:A27"/>
    <mergeCell ref="A16:A17"/>
    <mergeCell ref="A18:A19"/>
    <mergeCell ref="A20:A21"/>
    <mergeCell ref="A10:A11"/>
    <mergeCell ref="A12:A13"/>
    <mergeCell ref="A14:A15"/>
    <mergeCell ref="A3:A5"/>
    <mergeCell ref="B3:B5"/>
    <mergeCell ref="A6:A7"/>
    <mergeCell ref="A8:A9"/>
  </mergeCells>
  <phoneticPr fontId="6"/>
  <pageMargins left="0.78749999999999998" right="0.78749999999999998" top="0.86597222222222203" bottom="0.55138888888888904" header="0.511811023622047" footer="0.511811023622047"/>
  <pageSetup paperSize="9"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B0F0"/>
    <pageSetUpPr fitToPage="1"/>
  </sheetPr>
  <dimension ref="A1:AMJ1040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4.75" style="137" customWidth="1"/>
    <col min="2" max="4" width="19.5" style="137" customWidth="1"/>
    <col min="5" max="244" width="12.5" style="137"/>
    <col min="245" max="256" width="19.75" style="137" customWidth="1"/>
    <col min="257" max="257" width="14.75" style="137" customWidth="1"/>
    <col min="258" max="258" width="19.5" style="137" customWidth="1"/>
    <col min="259" max="259" width="21.125" style="137" customWidth="1"/>
    <col min="260" max="500" width="12.5" style="137"/>
    <col min="501" max="512" width="19.75" style="137" customWidth="1"/>
    <col min="513" max="513" width="14.75" style="137" customWidth="1"/>
    <col min="514" max="514" width="19.5" style="137" customWidth="1"/>
    <col min="515" max="515" width="21.125" style="137" customWidth="1"/>
    <col min="516" max="756" width="12.5" style="137"/>
    <col min="757" max="768" width="19.75" style="137" customWidth="1"/>
    <col min="769" max="769" width="14.75" style="137" customWidth="1"/>
    <col min="770" max="770" width="19.5" style="137" customWidth="1"/>
    <col min="771" max="771" width="21.125" style="137" customWidth="1"/>
    <col min="772" max="1012" width="12.5" style="137"/>
    <col min="1013" max="1024" width="19.75" style="137" customWidth="1"/>
    <col min="1025" max="16384" width="12.5" style="1"/>
  </cols>
  <sheetData>
    <row r="1" spans="1:244">
      <c r="A1" s="5" t="s">
        <v>606</v>
      </c>
    </row>
    <row r="2" spans="1:244" ht="18" customHeight="1" thickBot="1">
      <c r="A2" s="6"/>
      <c r="D2" s="530" t="s">
        <v>496</v>
      </c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68"/>
      <c r="DC2" s="168"/>
      <c r="DD2" s="168"/>
      <c r="DE2" s="168"/>
      <c r="DF2" s="168"/>
      <c r="DG2" s="168"/>
      <c r="DH2" s="168"/>
      <c r="DI2" s="168"/>
      <c r="DJ2" s="168"/>
      <c r="DK2" s="168"/>
      <c r="DL2" s="168"/>
      <c r="DM2" s="168"/>
      <c r="DN2" s="168"/>
      <c r="DO2" s="168"/>
      <c r="DP2" s="168"/>
      <c r="DQ2" s="168"/>
      <c r="DR2" s="168"/>
      <c r="DS2" s="168"/>
      <c r="DT2" s="168"/>
      <c r="DU2" s="168"/>
      <c r="DV2" s="168"/>
      <c r="DW2" s="168"/>
      <c r="DX2" s="168"/>
      <c r="DY2" s="168"/>
      <c r="DZ2" s="168"/>
      <c r="EA2" s="168"/>
      <c r="EB2" s="168"/>
      <c r="EC2" s="168"/>
      <c r="ED2" s="168"/>
      <c r="EE2" s="168"/>
      <c r="EF2" s="168"/>
      <c r="EG2" s="168"/>
      <c r="EH2" s="168"/>
      <c r="EI2" s="168"/>
      <c r="EJ2" s="168"/>
      <c r="EK2" s="168"/>
      <c r="EL2" s="168"/>
      <c r="EM2" s="168"/>
      <c r="EN2" s="168"/>
      <c r="EO2" s="168"/>
      <c r="EP2" s="168"/>
      <c r="EQ2" s="168"/>
      <c r="ER2" s="168"/>
      <c r="ES2" s="168"/>
      <c r="ET2" s="168"/>
      <c r="EU2" s="168"/>
      <c r="EV2" s="168"/>
      <c r="EW2" s="168"/>
      <c r="EX2" s="168"/>
      <c r="EY2" s="168"/>
      <c r="EZ2" s="168"/>
      <c r="FA2" s="168"/>
      <c r="FB2" s="168"/>
      <c r="FC2" s="168"/>
      <c r="FD2" s="168"/>
      <c r="FE2" s="168"/>
      <c r="FF2" s="168"/>
      <c r="FG2" s="168"/>
      <c r="FH2" s="168"/>
      <c r="FI2" s="168"/>
      <c r="FJ2" s="168"/>
      <c r="FK2" s="168"/>
      <c r="FL2" s="168"/>
      <c r="FM2" s="168"/>
      <c r="FN2" s="168"/>
      <c r="FO2" s="168"/>
      <c r="FP2" s="168"/>
      <c r="FQ2" s="168"/>
      <c r="FR2" s="168"/>
      <c r="FS2" s="168"/>
      <c r="FT2" s="168"/>
      <c r="FU2" s="168"/>
      <c r="FV2" s="168"/>
      <c r="FW2" s="168"/>
      <c r="FX2" s="168"/>
      <c r="FY2" s="168"/>
      <c r="FZ2" s="168"/>
      <c r="GA2" s="168"/>
      <c r="GB2" s="168"/>
      <c r="GC2" s="168"/>
      <c r="GD2" s="168"/>
      <c r="GE2" s="168"/>
      <c r="GF2" s="168"/>
      <c r="GG2" s="168"/>
      <c r="GH2" s="168"/>
      <c r="GI2" s="168"/>
      <c r="GJ2" s="168"/>
      <c r="GK2" s="168"/>
      <c r="GL2" s="168"/>
      <c r="GM2" s="168"/>
      <c r="GN2" s="168"/>
      <c r="GO2" s="168"/>
      <c r="GP2" s="168"/>
      <c r="GQ2" s="168"/>
      <c r="GR2" s="168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  <c r="HL2" s="168"/>
      <c r="HM2" s="168"/>
      <c r="HN2" s="168"/>
      <c r="HO2" s="168"/>
      <c r="HP2" s="168"/>
      <c r="HQ2" s="168"/>
      <c r="HR2" s="168"/>
      <c r="HS2" s="168"/>
      <c r="HT2" s="168"/>
      <c r="HU2" s="168"/>
      <c r="HV2" s="168"/>
      <c r="HW2" s="168"/>
      <c r="HX2" s="168"/>
      <c r="HY2" s="168"/>
      <c r="HZ2" s="168"/>
      <c r="IA2" s="168"/>
      <c r="IB2" s="168"/>
      <c r="IC2" s="168"/>
      <c r="ID2" s="168"/>
      <c r="IE2" s="168"/>
      <c r="IF2" s="168"/>
      <c r="IG2" s="168"/>
      <c r="IH2" s="168"/>
      <c r="II2" s="168"/>
      <c r="IJ2" s="168"/>
    </row>
    <row r="3" spans="1:244" ht="15" customHeight="1" thickBot="1">
      <c r="A3" s="715" t="s">
        <v>54</v>
      </c>
      <c r="B3" s="692" t="s">
        <v>13</v>
      </c>
      <c r="C3" s="553" t="s">
        <v>346</v>
      </c>
      <c r="D3" s="553" t="s">
        <v>265</v>
      </c>
    </row>
    <row r="4" spans="1:244" ht="15" customHeight="1" thickBot="1">
      <c r="A4" s="715"/>
      <c r="B4" s="692"/>
      <c r="C4" s="554" t="s">
        <v>318</v>
      </c>
      <c r="D4" s="554" t="s">
        <v>259</v>
      </c>
    </row>
    <row r="5" spans="1:244" ht="15" customHeight="1">
      <c r="A5" s="715"/>
      <c r="B5" s="692"/>
      <c r="C5" s="555" t="s">
        <v>266</v>
      </c>
      <c r="D5" s="555" t="s">
        <v>260</v>
      </c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68"/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68"/>
      <c r="GB5" s="168"/>
      <c r="GC5" s="168"/>
      <c r="GD5" s="168"/>
      <c r="GE5" s="168"/>
      <c r="GF5" s="168"/>
      <c r="GG5" s="168"/>
      <c r="GH5" s="168"/>
      <c r="GI5" s="168"/>
      <c r="GJ5" s="168"/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8"/>
      <c r="HE5" s="168"/>
      <c r="HF5" s="168"/>
      <c r="HG5" s="168"/>
      <c r="HH5" s="168"/>
      <c r="HI5" s="168"/>
      <c r="HJ5" s="168"/>
      <c r="HK5" s="168"/>
      <c r="HL5" s="168"/>
      <c r="HM5" s="168"/>
      <c r="HN5" s="168"/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  <c r="IG5" s="168"/>
      <c r="IH5" s="168"/>
      <c r="II5" s="168"/>
      <c r="IJ5" s="168"/>
    </row>
    <row r="6" spans="1:244" ht="15" customHeight="1">
      <c r="A6" s="762" t="s">
        <v>59</v>
      </c>
      <c r="B6" s="556">
        <f>SUM(B8:B39)</f>
        <v>293462</v>
      </c>
      <c r="C6" s="512">
        <f>C8+C10+C12+C14+C16+C18+C20+C22+C24+C26+C28+C30+C32+C34+C36+C38</f>
        <v>0</v>
      </c>
      <c r="D6" s="512">
        <f>D8+D10+D12+D14+D16+D18+D20+D22+D24+D26+D28+D30+D32+D34+D36+D38</f>
        <v>22</v>
      </c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AF6" s="550"/>
      <c r="AG6" s="550"/>
      <c r="AH6" s="550"/>
      <c r="AI6" s="550"/>
      <c r="AJ6" s="550"/>
      <c r="AK6" s="550"/>
      <c r="AL6" s="550"/>
      <c r="AM6" s="550"/>
      <c r="AN6" s="550"/>
      <c r="AO6" s="550"/>
      <c r="AP6" s="550"/>
      <c r="AQ6" s="550"/>
      <c r="AR6" s="550"/>
      <c r="AS6" s="550"/>
      <c r="AT6" s="550"/>
      <c r="AU6" s="550"/>
      <c r="AV6" s="550"/>
      <c r="AW6" s="550"/>
      <c r="AX6" s="550"/>
      <c r="AY6" s="550"/>
      <c r="AZ6" s="550"/>
      <c r="BA6" s="550"/>
      <c r="BB6" s="550"/>
      <c r="BC6" s="550"/>
      <c r="BD6" s="550"/>
      <c r="BE6" s="550"/>
      <c r="BF6" s="550"/>
      <c r="BG6" s="550"/>
      <c r="BH6" s="550"/>
      <c r="BI6" s="550"/>
      <c r="BJ6" s="550"/>
      <c r="BK6" s="550"/>
      <c r="BL6" s="550"/>
      <c r="BM6" s="550"/>
      <c r="BN6" s="550"/>
      <c r="BO6" s="550"/>
      <c r="BP6" s="550"/>
      <c r="BQ6" s="550"/>
      <c r="BR6" s="550"/>
      <c r="BS6" s="550"/>
      <c r="BT6" s="550"/>
      <c r="BU6" s="550"/>
      <c r="BV6" s="550"/>
      <c r="BW6" s="550"/>
      <c r="BX6" s="550"/>
      <c r="BY6" s="550"/>
      <c r="BZ6" s="550"/>
      <c r="CA6" s="550"/>
      <c r="CB6" s="550"/>
      <c r="CC6" s="550"/>
      <c r="CD6" s="550"/>
      <c r="CE6" s="550"/>
      <c r="CF6" s="550"/>
      <c r="CG6" s="550"/>
      <c r="CH6" s="550"/>
      <c r="CI6" s="550"/>
      <c r="CJ6" s="550"/>
      <c r="CK6" s="550"/>
      <c r="CL6" s="550"/>
      <c r="CM6" s="550"/>
      <c r="CN6" s="550"/>
      <c r="CO6" s="550"/>
      <c r="CP6" s="550"/>
      <c r="CQ6" s="550"/>
      <c r="CR6" s="550"/>
      <c r="CS6" s="550"/>
      <c r="CT6" s="550"/>
      <c r="CU6" s="550"/>
      <c r="CV6" s="550"/>
      <c r="CW6" s="550"/>
      <c r="CX6" s="550"/>
      <c r="CY6" s="550"/>
      <c r="CZ6" s="550"/>
      <c r="DA6" s="550"/>
      <c r="DB6" s="550"/>
      <c r="DC6" s="550"/>
      <c r="DD6" s="550"/>
      <c r="DE6" s="550"/>
      <c r="DF6" s="550"/>
      <c r="DG6" s="550"/>
      <c r="DH6" s="550"/>
      <c r="DI6" s="550"/>
      <c r="DJ6" s="550"/>
      <c r="DK6" s="550"/>
      <c r="DL6" s="550"/>
      <c r="DM6" s="550"/>
      <c r="DN6" s="550"/>
      <c r="DO6" s="550"/>
      <c r="DP6" s="550"/>
      <c r="DQ6" s="550"/>
      <c r="DR6" s="550"/>
      <c r="DS6" s="550"/>
      <c r="DT6" s="550"/>
      <c r="DU6" s="550"/>
      <c r="DV6" s="550"/>
      <c r="DW6" s="550"/>
      <c r="DX6" s="550"/>
      <c r="DY6" s="550"/>
      <c r="DZ6" s="550"/>
      <c r="EA6" s="550"/>
      <c r="EB6" s="550"/>
      <c r="EC6" s="550"/>
      <c r="ED6" s="550"/>
      <c r="EE6" s="550"/>
      <c r="EF6" s="550"/>
      <c r="EG6" s="550"/>
      <c r="EH6" s="550"/>
      <c r="EI6" s="550"/>
      <c r="EJ6" s="550"/>
      <c r="EK6" s="550"/>
      <c r="EL6" s="550"/>
      <c r="EM6" s="550"/>
      <c r="EN6" s="550"/>
      <c r="EO6" s="550"/>
      <c r="EP6" s="550"/>
      <c r="EQ6" s="550"/>
      <c r="ER6" s="550"/>
      <c r="ES6" s="550"/>
      <c r="ET6" s="550"/>
      <c r="EU6" s="550"/>
      <c r="EV6" s="550"/>
      <c r="EW6" s="550"/>
      <c r="EX6" s="550"/>
      <c r="EY6" s="550"/>
      <c r="EZ6" s="550"/>
      <c r="FA6" s="550"/>
      <c r="FB6" s="550"/>
      <c r="FC6" s="550"/>
      <c r="FD6" s="550"/>
      <c r="FE6" s="550"/>
      <c r="FF6" s="550"/>
      <c r="FG6" s="550"/>
      <c r="FH6" s="550"/>
      <c r="FI6" s="550"/>
      <c r="FJ6" s="550"/>
      <c r="FK6" s="550"/>
      <c r="FL6" s="550"/>
      <c r="FM6" s="550"/>
      <c r="FN6" s="550"/>
      <c r="FO6" s="550"/>
      <c r="FP6" s="550"/>
      <c r="FQ6" s="550"/>
      <c r="FR6" s="550"/>
      <c r="FS6" s="550"/>
      <c r="FT6" s="550"/>
      <c r="FU6" s="550"/>
      <c r="FV6" s="550"/>
      <c r="FW6" s="550"/>
      <c r="FX6" s="550"/>
      <c r="FY6" s="550"/>
      <c r="FZ6" s="550"/>
      <c r="GA6" s="550"/>
      <c r="GB6" s="550"/>
      <c r="GC6" s="550"/>
      <c r="GD6" s="550"/>
      <c r="GE6" s="550"/>
      <c r="GF6" s="550"/>
      <c r="GG6" s="550"/>
      <c r="GH6" s="550"/>
      <c r="GI6" s="550"/>
      <c r="GJ6" s="550"/>
      <c r="GK6" s="550"/>
      <c r="GL6" s="550"/>
      <c r="GM6" s="550"/>
      <c r="GN6" s="550"/>
      <c r="GO6" s="550"/>
      <c r="GP6" s="550"/>
      <c r="GQ6" s="550"/>
      <c r="GR6" s="550"/>
      <c r="GS6" s="550"/>
      <c r="GT6" s="550"/>
      <c r="GU6" s="550"/>
      <c r="GV6" s="550"/>
      <c r="GW6" s="550"/>
      <c r="GX6" s="550"/>
      <c r="GY6" s="550"/>
      <c r="GZ6" s="550"/>
      <c r="HA6" s="550"/>
      <c r="HB6" s="550"/>
      <c r="HC6" s="550"/>
      <c r="HD6" s="550"/>
      <c r="HE6" s="550"/>
      <c r="HF6" s="550"/>
      <c r="HG6" s="550"/>
      <c r="HH6" s="550"/>
      <c r="HI6" s="550"/>
      <c r="HJ6" s="550"/>
      <c r="HK6" s="550"/>
      <c r="HL6" s="550"/>
      <c r="HM6" s="550"/>
      <c r="HN6" s="550"/>
      <c r="HO6" s="550"/>
      <c r="HP6" s="550"/>
      <c r="HQ6" s="550"/>
      <c r="HR6" s="550"/>
      <c r="HS6" s="550"/>
      <c r="HT6" s="550"/>
      <c r="HU6" s="550"/>
      <c r="HV6" s="550"/>
      <c r="HW6" s="550"/>
      <c r="HX6" s="550"/>
      <c r="HY6" s="550"/>
      <c r="HZ6" s="550"/>
      <c r="IA6" s="550"/>
      <c r="IB6" s="550"/>
      <c r="IC6" s="550"/>
      <c r="ID6" s="550"/>
      <c r="IE6" s="550"/>
      <c r="IF6" s="550"/>
      <c r="IG6" s="550"/>
      <c r="IH6" s="550"/>
      <c r="II6" s="550"/>
      <c r="IJ6" s="550"/>
    </row>
    <row r="7" spans="1:244" ht="15" customHeight="1">
      <c r="A7" s="762"/>
      <c r="B7" s="557"/>
      <c r="C7" s="515">
        <f>C6/B6*100</f>
        <v>0</v>
      </c>
      <c r="D7" s="515">
        <f>D6/B6*100</f>
        <v>7.4967116696539925E-3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</row>
    <row r="8" spans="1:244" ht="15" customHeight="1">
      <c r="A8" s="803" t="s">
        <v>61</v>
      </c>
      <c r="B8" s="558">
        <v>21032</v>
      </c>
      <c r="C8" s="519">
        <v>0</v>
      </c>
      <c r="D8" s="508">
        <v>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</row>
    <row r="9" spans="1:244" ht="15" customHeight="1">
      <c r="A9" s="803"/>
      <c r="B9" s="558"/>
      <c r="C9" s="520">
        <f>C8/B8*100</f>
        <v>0</v>
      </c>
      <c r="D9" s="520">
        <f>D8/B8*100</f>
        <v>1.4263978699125143E-2</v>
      </c>
    </row>
    <row r="10" spans="1:244" ht="15" customHeight="1">
      <c r="A10" s="803" t="s">
        <v>1</v>
      </c>
      <c r="B10" s="558">
        <v>11531</v>
      </c>
      <c r="C10" s="519">
        <v>0</v>
      </c>
      <c r="D10" s="519">
        <v>0</v>
      </c>
    </row>
    <row r="11" spans="1:244" ht="15" customHeight="1">
      <c r="A11" s="803"/>
      <c r="B11" s="558"/>
      <c r="C11" s="520">
        <f>C10/B10*100</f>
        <v>0</v>
      </c>
      <c r="D11" s="520">
        <f>D10/B10*100</f>
        <v>0</v>
      </c>
    </row>
    <row r="12" spans="1:244" ht="15" customHeight="1">
      <c r="A12" s="803" t="s">
        <v>2</v>
      </c>
      <c r="B12" s="558">
        <v>20331</v>
      </c>
      <c r="C12" s="519">
        <v>0</v>
      </c>
      <c r="D12" s="508">
        <v>1</v>
      </c>
    </row>
    <row r="13" spans="1:244" ht="15" customHeight="1">
      <c r="A13" s="803"/>
      <c r="B13" s="558"/>
      <c r="C13" s="520">
        <f>C12/B12*100</f>
        <v>0</v>
      </c>
      <c r="D13" s="520">
        <f>D12/B12*100</f>
        <v>4.9185972160739758E-3</v>
      </c>
    </row>
    <row r="14" spans="1:244" ht="15" customHeight="1">
      <c r="A14" s="803" t="s">
        <v>3</v>
      </c>
      <c r="B14" s="558">
        <v>19962</v>
      </c>
      <c r="C14" s="519">
        <v>0</v>
      </c>
      <c r="D14" s="508">
        <v>1</v>
      </c>
    </row>
    <row r="15" spans="1:244" ht="15" customHeight="1">
      <c r="A15" s="803"/>
      <c r="B15" s="558"/>
      <c r="C15" s="520">
        <f>C14/B14*100</f>
        <v>0</v>
      </c>
      <c r="D15" s="520">
        <f>D14/B14*100</f>
        <v>5.0095180843602845E-3</v>
      </c>
    </row>
    <row r="16" spans="1:244" ht="15" customHeight="1">
      <c r="A16" s="803" t="s">
        <v>67</v>
      </c>
      <c r="B16" s="558">
        <v>17345</v>
      </c>
      <c r="C16" s="519">
        <v>0</v>
      </c>
      <c r="D16" s="508">
        <v>1</v>
      </c>
    </row>
    <row r="17" spans="1:4" ht="15" customHeight="1">
      <c r="A17" s="803"/>
      <c r="B17" s="558"/>
      <c r="C17" s="520">
        <f>C16/B16*100</f>
        <v>0</v>
      </c>
      <c r="D17" s="520">
        <f>D16/B16*100</f>
        <v>5.7653502450273853E-3</v>
      </c>
    </row>
    <row r="18" spans="1:4" ht="15" customHeight="1">
      <c r="A18" s="803" t="s">
        <v>4</v>
      </c>
      <c r="B18" s="558">
        <v>13188</v>
      </c>
      <c r="C18" s="519">
        <v>0</v>
      </c>
      <c r="D18" s="508">
        <v>2</v>
      </c>
    </row>
    <row r="19" spans="1:4" ht="15" customHeight="1">
      <c r="A19" s="803"/>
      <c r="B19" s="558"/>
      <c r="C19" s="520">
        <f>C18/B18*100</f>
        <v>0</v>
      </c>
      <c r="D19" s="520">
        <f>D18/B18*100</f>
        <v>1.5165301789505611E-2</v>
      </c>
    </row>
    <row r="20" spans="1:4" ht="15" customHeight="1">
      <c r="A20" s="803" t="s">
        <v>62</v>
      </c>
      <c r="B20" s="558">
        <v>12286</v>
      </c>
      <c r="C20" s="519">
        <v>0</v>
      </c>
      <c r="D20" s="508">
        <v>2</v>
      </c>
    </row>
    <row r="21" spans="1:4" ht="15" customHeight="1">
      <c r="A21" s="803"/>
      <c r="B21" s="558"/>
      <c r="C21" s="520">
        <f>C20/B20*100</f>
        <v>0</v>
      </c>
      <c r="D21" s="520">
        <f>D20/B20*100</f>
        <v>1.6278691193228063E-2</v>
      </c>
    </row>
    <row r="22" spans="1:4" ht="15" customHeight="1">
      <c r="A22" s="803" t="s">
        <v>63</v>
      </c>
      <c r="B22" s="558">
        <v>12889</v>
      </c>
      <c r="C22" s="519">
        <v>0</v>
      </c>
      <c r="D22" s="508">
        <v>1</v>
      </c>
    </row>
    <row r="23" spans="1:4" ht="15" customHeight="1">
      <c r="A23" s="803"/>
      <c r="B23" s="558"/>
      <c r="C23" s="520">
        <f>C22/B22*100</f>
        <v>0</v>
      </c>
      <c r="D23" s="520">
        <f>D22/B22*100</f>
        <v>7.7585538055706419E-3</v>
      </c>
    </row>
    <row r="24" spans="1:4" ht="15" customHeight="1">
      <c r="A24" s="803" t="s">
        <v>68</v>
      </c>
      <c r="B24" s="558">
        <v>8497</v>
      </c>
      <c r="C24" s="519">
        <v>0</v>
      </c>
      <c r="D24" s="519">
        <v>0</v>
      </c>
    </row>
    <row r="25" spans="1:4" ht="15" customHeight="1">
      <c r="A25" s="803"/>
      <c r="B25" s="558"/>
      <c r="C25" s="520">
        <f>C24/B24*100</f>
        <v>0</v>
      </c>
      <c r="D25" s="520">
        <f>D24/B24*100</f>
        <v>0</v>
      </c>
    </row>
    <row r="26" spans="1:4" ht="15" customHeight="1">
      <c r="A26" s="803" t="s">
        <v>69</v>
      </c>
      <c r="B26" s="558">
        <v>27777</v>
      </c>
      <c r="C26" s="519">
        <v>0</v>
      </c>
      <c r="D26" s="508">
        <v>1</v>
      </c>
    </row>
    <row r="27" spans="1:4" ht="15" customHeight="1">
      <c r="A27" s="803"/>
      <c r="B27" s="558"/>
      <c r="C27" s="520">
        <f>C26/B26*100</f>
        <v>0</v>
      </c>
      <c r="D27" s="520">
        <f>D26/B26*100</f>
        <v>3.6001008028224788E-3</v>
      </c>
    </row>
    <row r="28" spans="1:4" ht="15" customHeight="1">
      <c r="A28" s="803" t="s">
        <v>5</v>
      </c>
      <c r="B28" s="558">
        <v>17981</v>
      </c>
      <c r="C28" s="519">
        <v>0</v>
      </c>
      <c r="D28" s="519">
        <v>0</v>
      </c>
    </row>
    <row r="29" spans="1:4" ht="15" customHeight="1">
      <c r="A29" s="803"/>
      <c r="B29" s="558"/>
      <c r="C29" s="520">
        <f>C28/B28*100</f>
        <v>0</v>
      </c>
      <c r="D29" s="520">
        <f>D28/B28*100</f>
        <v>0</v>
      </c>
    </row>
    <row r="30" spans="1:4" ht="15" customHeight="1">
      <c r="A30" s="803" t="s">
        <v>6</v>
      </c>
      <c r="B30" s="558">
        <v>16350</v>
      </c>
      <c r="C30" s="519">
        <v>0</v>
      </c>
      <c r="D30" s="508">
        <v>2</v>
      </c>
    </row>
    <row r="31" spans="1:4" ht="15" customHeight="1">
      <c r="A31" s="803"/>
      <c r="B31" s="558"/>
      <c r="C31" s="520">
        <f>C30/B30*100</f>
        <v>0</v>
      </c>
      <c r="D31" s="520">
        <f>D30/B30*100</f>
        <v>1.2232415902140673E-2</v>
      </c>
    </row>
    <row r="32" spans="1:4" ht="15" customHeight="1">
      <c r="A32" s="803" t="s">
        <v>71</v>
      </c>
      <c r="B32" s="558">
        <v>22444</v>
      </c>
      <c r="C32" s="519">
        <v>0</v>
      </c>
      <c r="D32" s="508">
        <v>1</v>
      </c>
    </row>
    <row r="33" spans="1:5" ht="15" customHeight="1">
      <c r="A33" s="803"/>
      <c r="B33" s="558"/>
      <c r="C33" s="520">
        <f>C32/B32*100</f>
        <v>0</v>
      </c>
      <c r="D33" s="520">
        <f>D32/B32*100</f>
        <v>4.4555337729459991E-3</v>
      </c>
    </row>
    <row r="34" spans="1:5" ht="15" customHeight="1">
      <c r="A34" s="803" t="s">
        <v>7</v>
      </c>
      <c r="B34" s="558">
        <v>31542</v>
      </c>
      <c r="C34" s="519">
        <v>0</v>
      </c>
      <c r="D34" s="508">
        <v>2</v>
      </c>
    </row>
    <row r="35" spans="1:5" ht="15" customHeight="1">
      <c r="A35" s="803"/>
      <c r="B35" s="558"/>
      <c r="C35" s="520">
        <f>C34/B34*100</f>
        <v>0</v>
      </c>
      <c r="D35" s="520">
        <f>D34/B34*100</f>
        <v>6.3407520131887642E-3</v>
      </c>
    </row>
    <row r="36" spans="1:5" ht="15" customHeight="1">
      <c r="A36" s="803" t="s">
        <v>64</v>
      </c>
      <c r="B36" s="558">
        <v>19830</v>
      </c>
      <c r="C36" s="519">
        <v>0</v>
      </c>
      <c r="D36" s="508">
        <v>3</v>
      </c>
    </row>
    <row r="37" spans="1:5" ht="15" customHeight="1">
      <c r="A37" s="803"/>
      <c r="B37" s="558"/>
      <c r="C37" s="520">
        <f>C36/B36*100</f>
        <v>0</v>
      </c>
      <c r="D37" s="520">
        <f>D36/B36*100</f>
        <v>1.51285930408472E-2</v>
      </c>
    </row>
    <row r="38" spans="1:5" ht="15" customHeight="1" thickBot="1">
      <c r="A38" s="805" t="s">
        <v>73</v>
      </c>
      <c r="B38" s="558">
        <v>20477</v>
      </c>
      <c r="C38" s="519">
        <v>0</v>
      </c>
      <c r="D38" s="508">
        <v>2</v>
      </c>
    </row>
    <row r="39" spans="1:5" ht="15" customHeight="1" thickBot="1">
      <c r="A39" s="805"/>
      <c r="B39" s="559"/>
      <c r="C39" s="523">
        <f>C38/B38*100</f>
        <v>0</v>
      </c>
      <c r="D39" s="523">
        <f>D38/B38*100</f>
        <v>9.7670557210528895E-3</v>
      </c>
    </row>
    <row r="40" spans="1:5" ht="15" customHeight="1">
      <c r="A40" s="834" t="s">
        <v>607</v>
      </c>
      <c r="B40" s="834"/>
      <c r="C40" s="834"/>
      <c r="D40" s="834"/>
      <c r="E40" s="834"/>
    </row>
    <row r="41" spans="1:5" ht="15" customHeight="1">
      <c r="A41" s="6" t="s">
        <v>609</v>
      </c>
      <c r="B41" s="168"/>
      <c r="C41" s="168"/>
      <c r="D41" s="168"/>
      <c r="E41" s="168"/>
    </row>
    <row r="42" spans="1:5" ht="15" customHeight="1">
      <c r="A42" s="6" t="s">
        <v>608</v>
      </c>
      <c r="B42" s="168"/>
      <c r="C42" s="168"/>
      <c r="D42" s="168"/>
      <c r="E42" s="168"/>
    </row>
    <row r="43" spans="1:5">
      <c r="A43" s="550"/>
    </row>
    <row r="44" spans="1:5">
      <c r="A44" s="550"/>
    </row>
    <row r="45" spans="1:5">
      <c r="A45" s="550"/>
    </row>
    <row r="46" spans="1:5">
      <c r="A46" s="550"/>
    </row>
    <row r="47" spans="1:5">
      <c r="A47" s="550"/>
    </row>
    <row r="48" spans="1:5">
      <c r="A48" s="550"/>
    </row>
    <row r="49" spans="1:1">
      <c r="A49" s="550"/>
    </row>
    <row r="50" spans="1:1">
      <c r="A50" s="550"/>
    </row>
    <row r="51" spans="1:1">
      <c r="A51" s="550"/>
    </row>
    <row r="52" spans="1:1">
      <c r="A52" s="550"/>
    </row>
    <row r="53" spans="1:1">
      <c r="A53" s="550"/>
    </row>
    <row r="54" spans="1:1">
      <c r="A54" s="550"/>
    </row>
    <row r="55" spans="1:1">
      <c r="A55" s="550"/>
    </row>
    <row r="56" spans="1:1">
      <c r="A56" s="550"/>
    </row>
    <row r="57" spans="1:1">
      <c r="A57" s="550"/>
    </row>
    <row r="58" spans="1:1">
      <c r="A58" s="550"/>
    </row>
    <row r="59" spans="1:1">
      <c r="A59" s="550"/>
    </row>
    <row r="60" spans="1:1">
      <c r="A60" s="550"/>
    </row>
    <row r="61" spans="1:1">
      <c r="A61" s="550"/>
    </row>
    <row r="62" spans="1:1">
      <c r="A62" s="550"/>
    </row>
    <row r="63" spans="1:1">
      <c r="A63" s="550"/>
    </row>
    <row r="64" spans="1:1">
      <c r="A64" s="550"/>
    </row>
    <row r="65" spans="1:1">
      <c r="A65" s="550"/>
    </row>
    <row r="66" spans="1:1">
      <c r="A66" s="550"/>
    </row>
    <row r="67" spans="1:1">
      <c r="A67" s="550"/>
    </row>
    <row r="68" spans="1:1">
      <c r="A68" s="550"/>
    </row>
    <row r="69" spans="1:1">
      <c r="A69" s="550"/>
    </row>
    <row r="70" spans="1:1">
      <c r="A70" s="550"/>
    </row>
    <row r="71" spans="1:1">
      <c r="A71" s="550"/>
    </row>
    <row r="72" spans="1:1">
      <c r="A72" s="550"/>
    </row>
    <row r="73" spans="1:1">
      <c r="A73" s="550"/>
    </row>
    <row r="74" spans="1:1">
      <c r="A74" s="550"/>
    </row>
    <row r="75" spans="1:1">
      <c r="A75" s="550"/>
    </row>
    <row r="76" spans="1:1">
      <c r="A76" s="550"/>
    </row>
    <row r="77" spans="1:1">
      <c r="A77" s="550"/>
    </row>
    <row r="78" spans="1:1">
      <c r="A78" s="550"/>
    </row>
    <row r="79" spans="1:1">
      <c r="A79" s="550"/>
    </row>
    <row r="80" spans="1:1">
      <c r="A80" s="550"/>
    </row>
    <row r="81" spans="1:1">
      <c r="A81" s="550"/>
    </row>
    <row r="82" spans="1:1">
      <c r="A82" s="550"/>
    </row>
    <row r="83" spans="1:1">
      <c r="A83" s="550"/>
    </row>
    <row r="84" spans="1:1">
      <c r="A84" s="550"/>
    </row>
    <row r="85" spans="1:1">
      <c r="A85" s="550"/>
    </row>
    <row r="86" spans="1:1">
      <c r="A86" s="550"/>
    </row>
    <row r="87" spans="1:1">
      <c r="A87" s="550"/>
    </row>
    <row r="88" spans="1:1">
      <c r="A88" s="550"/>
    </row>
    <row r="89" spans="1:1">
      <c r="A89" s="550"/>
    </row>
    <row r="90" spans="1:1">
      <c r="A90" s="550"/>
    </row>
    <row r="91" spans="1:1">
      <c r="A91" s="550"/>
    </row>
    <row r="92" spans="1:1">
      <c r="A92" s="550"/>
    </row>
    <row r="93" spans="1:1">
      <c r="A93" s="550"/>
    </row>
    <row r="94" spans="1:1">
      <c r="A94" s="550"/>
    </row>
    <row r="95" spans="1:1">
      <c r="A95" s="550"/>
    </row>
    <row r="96" spans="1:1">
      <c r="A96" s="550"/>
    </row>
    <row r="97" spans="1:1">
      <c r="A97" s="550"/>
    </row>
    <row r="98" spans="1:1">
      <c r="A98" s="550"/>
    </row>
    <row r="99" spans="1:1">
      <c r="A99" s="550"/>
    </row>
    <row r="100" spans="1:1">
      <c r="A100" s="550"/>
    </row>
    <row r="101" spans="1:1">
      <c r="A101" s="550"/>
    </row>
    <row r="102" spans="1:1">
      <c r="A102" s="550"/>
    </row>
    <row r="103" spans="1:1">
      <c r="A103" s="550"/>
    </row>
    <row r="104" spans="1:1">
      <c r="A104" s="550"/>
    </row>
    <row r="105" spans="1:1">
      <c r="A105" s="550"/>
    </row>
    <row r="106" spans="1:1">
      <c r="A106" s="550"/>
    </row>
    <row r="107" spans="1:1">
      <c r="A107" s="550"/>
    </row>
    <row r="108" spans="1:1">
      <c r="A108" s="550"/>
    </row>
    <row r="109" spans="1:1">
      <c r="A109" s="550"/>
    </row>
    <row r="110" spans="1:1">
      <c r="A110" s="550"/>
    </row>
    <row r="111" spans="1:1">
      <c r="A111" s="550"/>
    </row>
    <row r="112" spans="1:1">
      <c r="A112" s="550"/>
    </row>
    <row r="113" spans="1:1">
      <c r="A113" s="550"/>
    </row>
    <row r="114" spans="1:1">
      <c r="A114" s="550"/>
    </row>
    <row r="115" spans="1:1">
      <c r="A115" s="550"/>
    </row>
    <row r="116" spans="1:1">
      <c r="A116" s="550"/>
    </row>
    <row r="117" spans="1:1">
      <c r="A117" s="550"/>
    </row>
    <row r="118" spans="1:1">
      <c r="A118" s="550"/>
    </row>
    <row r="119" spans="1:1">
      <c r="A119" s="550"/>
    </row>
    <row r="120" spans="1:1">
      <c r="A120" s="550"/>
    </row>
    <row r="121" spans="1:1">
      <c r="A121" s="550"/>
    </row>
    <row r="122" spans="1:1">
      <c r="A122" s="550"/>
    </row>
    <row r="123" spans="1:1">
      <c r="A123" s="550"/>
    </row>
    <row r="124" spans="1:1">
      <c r="A124" s="550"/>
    </row>
    <row r="125" spans="1:1">
      <c r="A125" s="550"/>
    </row>
    <row r="126" spans="1:1">
      <c r="A126" s="550"/>
    </row>
    <row r="127" spans="1:1">
      <c r="A127" s="550"/>
    </row>
    <row r="128" spans="1:1">
      <c r="A128" s="550"/>
    </row>
    <row r="129" spans="1:1">
      <c r="A129" s="550"/>
    </row>
    <row r="130" spans="1:1">
      <c r="A130" s="550"/>
    </row>
    <row r="131" spans="1:1">
      <c r="A131" s="550"/>
    </row>
    <row r="132" spans="1:1">
      <c r="A132" s="550"/>
    </row>
    <row r="133" spans="1:1">
      <c r="A133" s="550"/>
    </row>
    <row r="134" spans="1:1">
      <c r="A134" s="550"/>
    </row>
    <row r="135" spans="1:1">
      <c r="A135" s="550"/>
    </row>
    <row r="136" spans="1:1">
      <c r="A136" s="550"/>
    </row>
    <row r="137" spans="1:1">
      <c r="A137" s="550"/>
    </row>
    <row r="138" spans="1:1">
      <c r="A138" s="550"/>
    </row>
    <row r="139" spans="1:1">
      <c r="A139" s="550"/>
    </row>
    <row r="140" spans="1:1">
      <c r="A140" s="550"/>
    </row>
    <row r="141" spans="1:1">
      <c r="A141" s="550"/>
    </row>
    <row r="142" spans="1:1">
      <c r="A142" s="550"/>
    </row>
    <row r="143" spans="1:1">
      <c r="A143" s="550"/>
    </row>
    <row r="144" spans="1:1">
      <c r="A144" s="550"/>
    </row>
    <row r="145" spans="1:1">
      <c r="A145" s="550"/>
    </row>
    <row r="146" spans="1:1">
      <c r="A146" s="550"/>
    </row>
    <row r="147" spans="1:1">
      <c r="A147" s="550"/>
    </row>
    <row r="148" spans="1:1">
      <c r="A148" s="550"/>
    </row>
    <row r="149" spans="1:1">
      <c r="A149" s="550"/>
    </row>
    <row r="150" spans="1:1">
      <c r="A150" s="550"/>
    </row>
    <row r="151" spans="1:1">
      <c r="A151" s="550"/>
    </row>
    <row r="152" spans="1:1">
      <c r="A152" s="550"/>
    </row>
    <row r="153" spans="1:1">
      <c r="A153" s="550"/>
    </row>
    <row r="154" spans="1:1">
      <c r="A154" s="550"/>
    </row>
    <row r="155" spans="1:1">
      <c r="A155" s="550"/>
    </row>
    <row r="156" spans="1:1">
      <c r="A156" s="550"/>
    </row>
    <row r="157" spans="1:1">
      <c r="A157" s="550"/>
    </row>
    <row r="158" spans="1:1">
      <c r="A158" s="550"/>
    </row>
    <row r="159" spans="1:1">
      <c r="A159" s="550"/>
    </row>
    <row r="160" spans="1:1">
      <c r="A160" s="550"/>
    </row>
    <row r="161" spans="1:1">
      <c r="A161" s="550"/>
    </row>
    <row r="162" spans="1:1">
      <c r="A162" s="550"/>
    </row>
    <row r="163" spans="1:1">
      <c r="A163" s="550"/>
    </row>
    <row r="164" spans="1:1">
      <c r="A164" s="550"/>
    </row>
    <row r="165" spans="1:1">
      <c r="A165" s="550"/>
    </row>
    <row r="166" spans="1:1">
      <c r="A166" s="550"/>
    </row>
    <row r="167" spans="1:1">
      <c r="A167" s="550"/>
    </row>
    <row r="168" spans="1:1">
      <c r="A168" s="550"/>
    </row>
    <row r="169" spans="1:1">
      <c r="A169" s="550"/>
    </row>
    <row r="170" spans="1:1">
      <c r="A170" s="550"/>
    </row>
    <row r="171" spans="1:1">
      <c r="A171" s="550"/>
    </row>
    <row r="172" spans="1:1">
      <c r="A172" s="550"/>
    </row>
    <row r="173" spans="1:1">
      <c r="A173" s="550"/>
    </row>
    <row r="174" spans="1:1">
      <c r="A174" s="550"/>
    </row>
    <row r="175" spans="1:1">
      <c r="A175" s="550"/>
    </row>
    <row r="176" spans="1:1">
      <c r="A176" s="550"/>
    </row>
    <row r="177" spans="1:1">
      <c r="A177" s="550"/>
    </row>
    <row r="178" spans="1:1">
      <c r="A178" s="550"/>
    </row>
    <row r="179" spans="1:1">
      <c r="A179" s="550"/>
    </row>
    <row r="180" spans="1:1">
      <c r="A180" s="550"/>
    </row>
    <row r="181" spans="1:1">
      <c r="A181" s="550"/>
    </row>
    <row r="182" spans="1:1">
      <c r="A182" s="550"/>
    </row>
    <row r="183" spans="1:1">
      <c r="A183" s="550"/>
    </row>
    <row r="184" spans="1:1">
      <c r="A184" s="550"/>
    </row>
    <row r="185" spans="1:1">
      <c r="A185" s="550"/>
    </row>
    <row r="186" spans="1:1">
      <c r="A186" s="550"/>
    </row>
    <row r="187" spans="1:1">
      <c r="A187" s="550"/>
    </row>
    <row r="188" spans="1:1">
      <c r="A188" s="550"/>
    </row>
    <row r="189" spans="1:1">
      <c r="A189" s="550"/>
    </row>
    <row r="190" spans="1:1">
      <c r="A190" s="550"/>
    </row>
    <row r="191" spans="1:1">
      <c r="A191" s="550"/>
    </row>
    <row r="192" spans="1:1">
      <c r="A192" s="550"/>
    </row>
    <row r="193" spans="1:1">
      <c r="A193" s="550"/>
    </row>
    <row r="194" spans="1:1">
      <c r="A194" s="550"/>
    </row>
    <row r="195" spans="1:1">
      <c r="A195" s="550"/>
    </row>
    <row r="196" spans="1:1">
      <c r="A196" s="550"/>
    </row>
    <row r="197" spans="1:1">
      <c r="A197" s="550"/>
    </row>
    <row r="198" spans="1:1">
      <c r="A198" s="550"/>
    </row>
    <row r="199" spans="1:1">
      <c r="A199" s="550"/>
    </row>
    <row r="200" spans="1:1">
      <c r="A200" s="550"/>
    </row>
    <row r="201" spans="1:1">
      <c r="A201" s="550"/>
    </row>
    <row r="202" spans="1:1">
      <c r="A202" s="550"/>
    </row>
    <row r="203" spans="1:1">
      <c r="A203" s="550"/>
    </row>
    <row r="204" spans="1:1">
      <c r="A204" s="550"/>
    </row>
    <row r="205" spans="1:1">
      <c r="A205" s="550"/>
    </row>
    <row r="206" spans="1:1">
      <c r="A206" s="550"/>
    </row>
    <row r="207" spans="1:1">
      <c r="A207" s="550"/>
    </row>
    <row r="208" spans="1:1">
      <c r="A208" s="550"/>
    </row>
    <row r="209" spans="1:1">
      <c r="A209" s="550"/>
    </row>
    <row r="210" spans="1:1">
      <c r="A210" s="550"/>
    </row>
    <row r="211" spans="1:1">
      <c r="A211" s="550"/>
    </row>
    <row r="212" spans="1:1">
      <c r="A212" s="550"/>
    </row>
    <row r="213" spans="1:1">
      <c r="A213" s="550"/>
    </row>
    <row r="214" spans="1:1">
      <c r="A214" s="550"/>
    </row>
    <row r="215" spans="1:1">
      <c r="A215" s="550"/>
    </row>
    <row r="216" spans="1:1">
      <c r="A216" s="550"/>
    </row>
    <row r="217" spans="1:1">
      <c r="A217" s="550"/>
    </row>
    <row r="218" spans="1:1">
      <c r="A218" s="550"/>
    </row>
    <row r="219" spans="1:1">
      <c r="A219" s="550"/>
    </row>
    <row r="220" spans="1:1">
      <c r="A220" s="550"/>
    </row>
    <row r="221" spans="1:1">
      <c r="A221" s="550"/>
    </row>
    <row r="222" spans="1:1">
      <c r="A222" s="550"/>
    </row>
    <row r="223" spans="1:1">
      <c r="A223" s="550"/>
    </row>
    <row r="224" spans="1:1">
      <c r="A224" s="550"/>
    </row>
    <row r="225" spans="1:1">
      <c r="A225" s="550"/>
    </row>
    <row r="226" spans="1:1">
      <c r="A226" s="550"/>
    </row>
    <row r="227" spans="1:1">
      <c r="A227" s="550"/>
    </row>
    <row r="228" spans="1:1">
      <c r="A228" s="550"/>
    </row>
    <row r="229" spans="1:1">
      <c r="A229" s="550"/>
    </row>
    <row r="230" spans="1:1">
      <c r="A230" s="550"/>
    </row>
    <row r="231" spans="1:1">
      <c r="A231" s="550"/>
    </row>
    <row r="232" spans="1:1">
      <c r="A232" s="550"/>
    </row>
    <row r="233" spans="1:1">
      <c r="A233" s="550"/>
    </row>
    <row r="234" spans="1:1">
      <c r="A234" s="550"/>
    </row>
    <row r="235" spans="1:1">
      <c r="A235" s="550"/>
    </row>
    <row r="236" spans="1:1">
      <c r="A236" s="550"/>
    </row>
    <row r="237" spans="1:1">
      <c r="A237" s="550"/>
    </row>
    <row r="238" spans="1:1">
      <c r="A238" s="550"/>
    </row>
    <row r="239" spans="1:1">
      <c r="A239" s="550"/>
    </row>
    <row r="240" spans="1:1">
      <c r="A240" s="550"/>
    </row>
    <row r="241" spans="1:1">
      <c r="A241" s="550"/>
    </row>
    <row r="242" spans="1:1">
      <c r="A242" s="550"/>
    </row>
    <row r="243" spans="1:1">
      <c r="A243" s="550"/>
    </row>
    <row r="244" spans="1:1">
      <c r="A244" s="550"/>
    </row>
    <row r="245" spans="1:1">
      <c r="A245" s="550"/>
    </row>
    <row r="246" spans="1:1">
      <c r="A246" s="550"/>
    </row>
    <row r="247" spans="1:1">
      <c r="A247" s="550"/>
    </row>
    <row r="248" spans="1:1">
      <c r="A248" s="550"/>
    </row>
    <row r="249" spans="1:1">
      <c r="A249" s="550"/>
    </row>
    <row r="250" spans="1:1">
      <c r="A250" s="550"/>
    </row>
    <row r="251" spans="1:1">
      <c r="A251" s="550"/>
    </row>
    <row r="252" spans="1:1">
      <c r="A252" s="550"/>
    </row>
    <row r="253" spans="1:1">
      <c r="A253" s="550"/>
    </row>
    <row r="254" spans="1:1">
      <c r="A254" s="550"/>
    </row>
    <row r="255" spans="1:1">
      <c r="A255" s="550"/>
    </row>
    <row r="256" spans="1:1">
      <c r="A256" s="550"/>
    </row>
    <row r="257" spans="1:1">
      <c r="A257" s="550"/>
    </row>
    <row r="258" spans="1:1">
      <c r="A258" s="550"/>
    </row>
    <row r="259" spans="1:1">
      <c r="A259" s="550"/>
    </row>
    <row r="260" spans="1:1">
      <c r="A260" s="550"/>
    </row>
    <row r="261" spans="1:1">
      <c r="A261" s="550"/>
    </row>
    <row r="262" spans="1:1">
      <c r="A262" s="550"/>
    </row>
    <row r="263" spans="1:1">
      <c r="A263" s="550"/>
    </row>
    <row r="264" spans="1:1">
      <c r="A264" s="550"/>
    </row>
    <row r="265" spans="1:1">
      <c r="A265" s="550"/>
    </row>
    <row r="266" spans="1:1">
      <c r="A266" s="550"/>
    </row>
    <row r="267" spans="1:1">
      <c r="A267" s="550"/>
    </row>
    <row r="268" spans="1:1">
      <c r="A268" s="550"/>
    </row>
    <row r="269" spans="1:1">
      <c r="A269" s="550"/>
    </row>
    <row r="270" spans="1:1">
      <c r="A270" s="550"/>
    </row>
    <row r="271" spans="1:1">
      <c r="A271" s="550"/>
    </row>
    <row r="272" spans="1:1">
      <c r="A272" s="550"/>
    </row>
    <row r="273" spans="1:1">
      <c r="A273" s="550"/>
    </row>
    <row r="274" spans="1:1">
      <c r="A274" s="550"/>
    </row>
    <row r="275" spans="1:1">
      <c r="A275" s="550"/>
    </row>
    <row r="276" spans="1:1">
      <c r="A276" s="550"/>
    </row>
    <row r="277" spans="1:1">
      <c r="A277" s="550"/>
    </row>
    <row r="278" spans="1:1">
      <c r="A278" s="550"/>
    </row>
    <row r="279" spans="1:1">
      <c r="A279" s="550"/>
    </row>
    <row r="280" spans="1:1">
      <c r="A280" s="550"/>
    </row>
    <row r="281" spans="1:1">
      <c r="A281" s="550"/>
    </row>
    <row r="282" spans="1:1">
      <c r="A282" s="550"/>
    </row>
    <row r="283" spans="1:1">
      <c r="A283" s="550"/>
    </row>
    <row r="284" spans="1:1">
      <c r="A284" s="550"/>
    </row>
    <row r="285" spans="1:1">
      <c r="A285" s="550"/>
    </row>
    <row r="286" spans="1:1">
      <c r="A286" s="550"/>
    </row>
    <row r="287" spans="1:1">
      <c r="A287" s="550"/>
    </row>
    <row r="288" spans="1:1">
      <c r="A288" s="550"/>
    </row>
    <row r="289" spans="1:1">
      <c r="A289" s="550"/>
    </row>
    <row r="290" spans="1:1">
      <c r="A290" s="550"/>
    </row>
    <row r="291" spans="1:1">
      <c r="A291" s="550"/>
    </row>
    <row r="292" spans="1:1">
      <c r="A292" s="550"/>
    </row>
    <row r="293" spans="1:1">
      <c r="A293" s="550"/>
    </row>
    <row r="294" spans="1:1">
      <c r="A294" s="550"/>
    </row>
    <row r="295" spans="1:1">
      <c r="A295" s="550"/>
    </row>
    <row r="296" spans="1:1">
      <c r="A296" s="550"/>
    </row>
    <row r="297" spans="1:1">
      <c r="A297" s="550"/>
    </row>
    <row r="298" spans="1:1">
      <c r="A298" s="550"/>
    </row>
    <row r="299" spans="1:1">
      <c r="A299" s="550"/>
    </row>
    <row r="300" spans="1:1">
      <c r="A300" s="550"/>
    </row>
    <row r="301" spans="1:1">
      <c r="A301" s="550"/>
    </row>
    <row r="302" spans="1:1">
      <c r="A302" s="550"/>
    </row>
    <row r="303" spans="1:1">
      <c r="A303" s="550"/>
    </row>
    <row r="304" spans="1:1">
      <c r="A304" s="550"/>
    </row>
    <row r="305" spans="1:1">
      <c r="A305" s="550"/>
    </row>
    <row r="306" spans="1:1">
      <c r="A306" s="550"/>
    </row>
    <row r="307" spans="1:1">
      <c r="A307" s="550"/>
    </row>
    <row r="308" spans="1:1">
      <c r="A308" s="550"/>
    </row>
    <row r="309" spans="1:1">
      <c r="A309" s="550"/>
    </row>
    <row r="310" spans="1:1">
      <c r="A310" s="550"/>
    </row>
    <row r="311" spans="1:1">
      <c r="A311" s="550"/>
    </row>
    <row r="312" spans="1:1">
      <c r="A312" s="550"/>
    </row>
    <row r="313" spans="1:1">
      <c r="A313" s="550"/>
    </row>
    <row r="314" spans="1:1">
      <c r="A314" s="550"/>
    </row>
    <row r="315" spans="1:1">
      <c r="A315" s="550"/>
    </row>
    <row r="316" spans="1:1">
      <c r="A316" s="550"/>
    </row>
    <row r="317" spans="1:1">
      <c r="A317" s="550"/>
    </row>
    <row r="318" spans="1:1">
      <c r="A318" s="550"/>
    </row>
    <row r="319" spans="1:1">
      <c r="A319" s="550"/>
    </row>
    <row r="320" spans="1:1">
      <c r="A320" s="550"/>
    </row>
    <row r="321" spans="1:1">
      <c r="A321" s="550"/>
    </row>
    <row r="322" spans="1:1">
      <c r="A322" s="550"/>
    </row>
    <row r="323" spans="1:1">
      <c r="A323" s="550"/>
    </row>
    <row r="324" spans="1:1">
      <c r="A324" s="550"/>
    </row>
    <row r="325" spans="1:1">
      <c r="A325" s="550"/>
    </row>
    <row r="326" spans="1:1">
      <c r="A326" s="550"/>
    </row>
    <row r="327" spans="1:1">
      <c r="A327" s="550"/>
    </row>
    <row r="328" spans="1:1">
      <c r="A328" s="550"/>
    </row>
    <row r="329" spans="1:1">
      <c r="A329" s="550"/>
    </row>
    <row r="330" spans="1:1">
      <c r="A330" s="550"/>
    </row>
    <row r="331" spans="1:1">
      <c r="A331" s="550"/>
    </row>
    <row r="332" spans="1:1">
      <c r="A332" s="550"/>
    </row>
    <row r="333" spans="1:1">
      <c r="A333" s="550"/>
    </row>
    <row r="334" spans="1:1">
      <c r="A334" s="550"/>
    </row>
    <row r="335" spans="1:1">
      <c r="A335" s="550"/>
    </row>
    <row r="336" spans="1:1">
      <c r="A336" s="550"/>
    </row>
    <row r="337" spans="1:1">
      <c r="A337" s="550"/>
    </row>
    <row r="338" spans="1:1">
      <c r="A338" s="550"/>
    </row>
    <row r="339" spans="1:1">
      <c r="A339" s="550"/>
    </row>
    <row r="340" spans="1:1">
      <c r="A340" s="550"/>
    </row>
    <row r="341" spans="1:1">
      <c r="A341" s="550"/>
    </row>
    <row r="342" spans="1:1">
      <c r="A342" s="550"/>
    </row>
    <row r="343" spans="1:1">
      <c r="A343" s="550"/>
    </row>
    <row r="344" spans="1:1">
      <c r="A344" s="550"/>
    </row>
    <row r="345" spans="1:1">
      <c r="A345" s="550"/>
    </row>
    <row r="346" spans="1:1">
      <c r="A346" s="550"/>
    </row>
    <row r="347" spans="1:1">
      <c r="A347" s="550"/>
    </row>
    <row r="348" spans="1:1">
      <c r="A348" s="550"/>
    </row>
    <row r="349" spans="1:1">
      <c r="A349" s="550"/>
    </row>
    <row r="350" spans="1:1">
      <c r="A350" s="550"/>
    </row>
    <row r="351" spans="1:1">
      <c r="A351" s="550"/>
    </row>
    <row r="352" spans="1:1">
      <c r="A352" s="550"/>
    </row>
    <row r="353" spans="1:1">
      <c r="A353" s="550"/>
    </row>
    <row r="354" spans="1:1">
      <c r="A354" s="550"/>
    </row>
    <row r="355" spans="1:1">
      <c r="A355" s="550"/>
    </row>
    <row r="356" spans="1:1">
      <c r="A356" s="550"/>
    </row>
    <row r="357" spans="1:1">
      <c r="A357" s="550"/>
    </row>
    <row r="358" spans="1:1">
      <c r="A358" s="550"/>
    </row>
    <row r="359" spans="1:1">
      <c r="A359" s="550"/>
    </row>
    <row r="360" spans="1:1">
      <c r="A360" s="550"/>
    </row>
    <row r="361" spans="1:1">
      <c r="A361" s="550"/>
    </row>
    <row r="362" spans="1:1">
      <c r="A362" s="550"/>
    </row>
    <row r="363" spans="1:1">
      <c r="A363" s="550"/>
    </row>
    <row r="364" spans="1:1">
      <c r="A364" s="550"/>
    </row>
    <row r="365" spans="1:1">
      <c r="A365" s="550"/>
    </row>
    <row r="366" spans="1:1">
      <c r="A366" s="550"/>
    </row>
    <row r="367" spans="1:1">
      <c r="A367" s="550"/>
    </row>
    <row r="368" spans="1:1">
      <c r="A368" s="550"/>
    </row>
    <row r="369" spans="1:1">
      <c r="A369" s="550"/>
    </row>
    <row r="370" spans="1:1">
      <c r="A370" s="550"/>
    </row>
    <row r="371" spans="1:1">
      <c r="A371" s="550"/>
    </row>
    <row r="372" spans="1:1">
      <c r="A372" s="550"/>
    </row>
    <row r="373" spans="1:1">
      <c r="A373" s="550"/>
    </row>
    <row r="374" spans="1:1">
      <c r="A374" s="550"/>
    </row>
    <row r="375" spans="1:1">
      <c r="A375" s="550"/>
    </row>
    <row r="376" spans="1:1">
      <c r="A376" s="550"/>
    </row>
    <row r="377" spans="1:1">
      <c r="A377" s="550"/>
    </row>
    <row r="378" spans="1:1">
      <c r="A378" s="550"/>
    </row>
    <row r="379" spans="1:1">
      <c r="A379" s="550"/>
    </row>
    <row r="380" spans="1:1">
      <c r="A380" s="550"/>
    </row>
    <row r="381" spans="1:1">
      <c r="A381" s="550"/>
    </row>
    <row r="382" spans="1:1">
      <c r="A382" s="550"/>
    </row>
    <row r="383" spans="1:1">
      <c r="A383" s="550"/>
    </row>
    <row r="384" spans="1:1">
      <c r="A384" s="550"/>
    </row>
    <row r="385" spans="1:1">
      <c r="A385" s="550"/>
    </row>
    <row r="386" spans="1:1">
      <c r="A386" s="550"/>
    </row>
    <row r="387" spans="1:1">
      <c r="A387" s="550"/>
    </row>
    <row r="388" spans="1:1">
      <c r="A388" s="550"/>
    </row>
    <row r="389" spans="1:1">
      <c r="A389" s="550"/>
    </row>
    <row r="390" spans="1:1">
      <c r="A390" s="550"/>
    </row>
    <row r="391" spans="1:1">
      <c r="A391" s="550"/>
    </row>
    <row r="392" spans="1:1">
      <c r="A392" s="550"/>
    </row>
    <row r="393" spans="1:1">
      <c r="A393" s="550"/>
    </row>
    <row r="394" spans="1:1">
      <c r="A394" s="550"/>
    </row>
    <row r="395" spans="1:1">
      <c r="A395" s="550"/>
    </row>
    <row r="396" spans="1:1">
      <c r="A396" s="550"/>
    </row>
    <row r="397" spans="1:1">
      <c r="A397" s="550"/>
    </row>
    <row r="398" spans="1:1">
      <c r="A398" s="550"/>
    </row>
    <row r="399" spans="1:1">
      <c r="A399" s="550"/>
    </row>
    <row r="400" spans="1:1">
      <c r="A400" s="550"/>
    </row>
    <row r="401" spans="1:1">
      <c r="A401" s="550"/>
    </row>
    <row r="402" spans="1:1">
      <c r="A402" s="550"/>
    </row>
    <row r="403" spans="1:1">
      <c r="A403" s="550"/>
    </row>
    <row r="404" spans="1:1">
      <c r="A404" s="550"/>
    </row>
    <row r="405" spans="1:1">
      <c r="A405" s="550"/>
    </row>
    <row r="406" spans="1:1">
      <c r="A406" s="550"/>
    </row>
    <row r="407" spans="1:1">
      <c r="A407" s="550"/>
    </row>
    <row r="408" spans="1:1">
      <c r="A408" s="550"/>
    </row>
    <row r="409" spans="1:1">
      <c r="A409" s="550"/>
    </row>
    <row r="410" spans="1:1">
      <c r="A410" s="550"/>
    </row>
    <row r="411" spans="1:1">
      <c r="A411" s="550"/>
    </row>
    <row r="412" spans="1:1">
      <c r="A412" s="550"/>
    </row>
    <row r="413" spans="1:1">
      <c r="A413" s="550"/>
    </row>
    <row r="414" spans="1:1">
      <c r="A414" s="550"/>
    </row>
    <row r="415" spans="1:1">
      <c r="A415" s="550"/>
    </row>
    <row r="416" spans="1:1">
      <c r="A416" s="550"/>
    </row>
    <row r="417" spans="1:1">
      <c r="A417" s="550"/>
    </row>
    <row r="418" spans="1:1">
      <c r="A418" s="550"/>
    </row>
    <row r="419" spans="1:1">
      <c r="A419" s="550"/>
    </row>
    <row r="420" spans="1:1">
      <c r="A420" s="550"/>
    </row>
    <row r="421" spans="1:1">
      <c r="A421" s="550"/>
    </row>
    <row r="422" spans="1:1">
      <c r="A422" s="550"/>
    </row>
    <row r="423" spans="1:1">
      <c r="A423" s="550"/>
    </row>
    <row r="424" spans="1:1">
      <c r="A424" s="550"/>
    </row>
    <row r="425" spans="1:1">
      <c r="A425" s="550"/>
    </row>
    <row r="426" spans="1:1">
      <c r="A426" s="550"/>
    </row>
    <row r="427" spans="1:1">
      <c r="A427" s="550"/>
    </row>
    <row r="428" spans="1:1">
      <c r="A428" s="550"/>
    </row>
    <row r="429" spans="1:1">
      <c r="A429" s="550"/>
    </row>
    <row r="430" spans="1:1">
      <c r="A430" s="550"/>
    </row>
    <row r="431" spans="1:1">
      <c r="A431" s="550"/>
    </row>
    <row r="432" spans="1:1">
      <c r="A432" s="550"/>
    </row>
    <row r="433" spans="1:1">
      <c r="A433" s="550"/>
    </row>
    <row r="434" spans="1:1">
      <c r="A434" s="550"/>
    </row>
    <row r="435" spans="1:1">
      <c r="A435" s="550"/>
    </row>
    <row r="436" spans="1:1">
      <c r="A436" s="550"/>
    </row>
    <row r="437" spans="1:1">
      <c r="A437" s="550"/>
    </row>
    <row r="438" spans="1:1">
      <c r="A438" s="550"/>
    </row>
    <row r="439" spans="1:1">
      <c r="A439" s="550"/>
    </row>
    <row r="440" spans="1:1">
      <c r="A440" s="550"/>
    </row>
    <row r="441" spans="1:1">
      <c r="A441" s="550"/>
    </row>
    <row r="442" spans="1:1">
      <c r="A442" s="550"/>
    </row>
    <row r="443" spans="1:1">
      <c r="A443" s="550"/>
    </row>
    <row r="444" spans="1:1">
      <c r="A444" s="550"/>
    </row>
    <row r="445" spans="1:1">
      <c r="A445" s="550"/>
    </row>
    <row r="446" spans="1:1">
      <c r="A446" s="550"/>
    </row>
    <row r="447" spans="1:1">
      <c r="A447" s="550"/>
    </row>
    <row r="448" spans="1:1">
      <c r="A448" s="550"/>
    </row>
    <row r="449" spans="1:1">
      <c r="A449" s="550"/>
    </row>
    <row r="450" spans="1:1">
      <c r="A450" s="550"/>
    </row>
    <row r="451" spans="1:1">
      <c r="A451" s="550"/>
    </row>
    <row r="452" spans="1:1">
      <c r="A452" s="550"/>
    </row>
    <row r="453" spans="1:1">
      <c r="A453" s="550"/>
    </row>
    <row r="454" spans="1:1">
      <c r="A454" s="550"/>
    </row>
    <row r="455" spans="1:1">
      <c r="A455" s="550"/>
    </row>
    <row r="456" spans="1:1">
      <c r="A456" s="550"/>
    </row>
    <row r="457" spans="1:1">
      <c r="A457" s="550"/>
    </row>
    <row r="458" spans="1:1">
      <c r="A458" s="550"/>
    </row>
    <row r="459" spans="1:1">
      <c r="A459" s="550"/>
    </row>
    <row r="460" spans="1:1">
      <c r="A460" s="550"/>
    </row>
    <row r="461" spans="1:1">
      <c r="A461" s="550"/>
    </row>
    <row r="462" spans="1:1">
      <c r="A462" s="550"/>
    </row>
    <row r="463" spans="1:1">
      <c r="A463" s="550"/>
    </row>
    <row r="464" spans="1:1">
      <c r="A464" s="550"/>
    </row>
    <row r="465" spans="1:1">
      <c r="A465" s="550"/>
    </row>
    <row r="466" spans="1:1">
      <c r="A466" s="550"/>
    </row>
    <row r="467" spans="1:1">
      <c r="A467" s="550"/>
    </row>
    <row r="468" spans="1:1">
      <c r="A468" s="550"/>
    </row>
    <row r="469" spans="1:1">
      <c r="A469" s="550"/>
    </row>
    <row r="470" spans="1:1">
      <c r="A470" s="550"/>
    </row>
    <row r="471" spans="1:1">
      <c r="A471" s="550"/>
    </row>
    <row r="472" spans="1:1">
      <c r="A472" s="550"/>
    </row>
    <row r="473" spans="1:1">
      <c r="A473" s="550"/>
    </row>
    <row r="474" spans="1:1">
      <c r="A474" s="550"/>
    </row>
    <row r="475" spans="1:1">
      <c r="A475" s="550"/>
    </row>
    <row r="476" spans="1:1">
      <c r="A476" s="550"/>
    </row>
    <row r="477" spans="1:1">
      <c r="A477" s="550"/>
    </row>
    <row r="478" spans="1:1">
      <c r="A478" s="550"/>
    </row>
    <row r="479" spans="1:1">
      <c r="A479" s="550"/>
    </row>
    <row r="480" spans="1:1">
      <c r="A480" s="550"/>
    </row>
    <row r="481" spans="1:1">
      <c r="A481" s="550"/>
    </row>
    <row r="482" spans="1:1">
      <c r="A482" s="550"/>
    </row>
    <row r="483" spans="1:1">
      <c r="A483" s="550"/>
    </row>
    <row r="484" spans="1:1">
      <c r="A484" s="550"/>
    </row>
    <row r="485" spans="1:1">
      <c r="A485" s="550"/>
    </row>
    <row r="486" spans="1:1">
      <c r="A486" s="550"/>
    </row>
    <row r="487" spans="1:1">
      <c r="A487" s="550"/>
    </row>
    <row r="488" spans="1:1">
      <c r="A488" s="550"/>
    </row>
    <row r="489" spans="1:1">
      <c r="A489" s="550"/>
    </row>
    <row r="490" spans="1:1">
      <c r="A490" s="550"/>
    </row>
    <row r="491" spans="1:1">
      <c r="A491" s="550"/>
    </row>
    <row r="492" spans="1:1">
      <c r="A492" s="550"/>
    </row>
    <row r="493" spans="1:1">
      <c r="A493" s="550"/>
    </row>
    <row r="494" spans="1:1">
      <c r="A494" s="550"/>
    </row>
    <row r="495" spans="1:1">
      <c r="A495" s="550"/>
    </row>
    <row r="496" spans="1:1">
      <c r="A496" s="550"/>
    </row>
    <row r="497" spans="1:1">
      <c r="A497" s="550"/>
    </row>
    <row r="498" spans="1:1">
      <c r="A498" s="550"/>
    </row>
    <row r="499" spans="1:1">
      <c r="A499" s="550"/>
    </row>
    <row r="500" spans="1:1">
      <c r="A500" s="550"/>
    </row>
    <row r="501" spans="1:1">
      <c r="A501" s="550"/>
    </row>
    <row r="502" spans="1:1">
      <c r="A502" s="550"/>
    </row>
    <row r="503" spans="1:1">
      <c r="A503" s="550"/>
    </row>
    <row r="504" spans="1:1">
      <c r="A504" s="550"/>
    </row>
    <row r="505" spans="1:1">
      <c r="A505" s="550"/>
    </row>
    <row r="506" spans="1:1">
      <c r="A506" s="550"/>
    </row>
    <row r="507" spans="1:1">
      <c r="A507" s="550"/>
    </row>
    <row r="508" spans="1:1">
      <c r="A508" s="550"/>
    </row>
    <row r="509" spans="1:1">
      <c r="A509" s="550"/>
    </row>
    <row r="510" spans="1:1">
      <c r="A510" s="550"/>
    </row>
    <row r="511" spans="1:1">
      <c r="A511" s="550"/>
    </row>
    <row r="512" spans="1:1">
      <c r="A512" s="550"/>
    </row>
    <row r="513" spans="1:1">
      <c r="A513" s="550"/>
    </row>
    <row r="514" spans="1:1">
      <c r="A514" s="550"/>
    </row>
    <row r="515" spans="1:1">
      <c r="A515" s="550"/>
    </row>
    <row r="516" spans="1:1">
      <c r="A516" s="550"/>
    </row>
    <row r="517" spans="1:1">
      <c r="A517" s="550"/>
    </row>
    <row r="518" spans="1:1">
      <c r="A518" s="550"/>
    </row>
    <row r="519" spans="1:1">
      <c r="A519" s="550"/>
    </row>
    <row r="520" spans="1:1">
      <c r="A520" s="550"/>
    </row>
    <row r="521" spans="1:1">
      <c r="A521" s="550"/>
    </row>
    <row r="522" spans="1:1">
      <c r="A522" s="550"/>
    </row>
    <row r="523" spans="1:1">
      <c r="A523" s="550"/>
    </row>
    <row r="524" spans="1:1">
      <c r="A524" s="550"/>
    </row>
    <row r="525" spans="1:1">
      <c r="A525" s="550"/>
    </row>
    <row r="526" spans="1:1">
      <c r="A526" s="550"/>
    </row>
    <row r="527" spans="1:1">
      <c r="A527" s="550"/>
    </row>
    <row r="528" spans="1:1">
      <c r="A528" s="550"/>
    </row>
    <row r="529" spans="1:1">
      <c r="A529" s="550"/>
    </row>
    <row r="530" spans="1:1">
      <c r="A530" s="550"/>
    </row>
    <row r="531" spans="1:1">
      <c r="A531" s="550"/>
    </row>
    <row r="532" spans="1:1">
      <c r="A532" s="550"/>
    </row>
    <row r="533" spans="1:1">
      <c r="A533" s="550"/>
    </row>
    <row r="534" spans="1:1">
      <c r="A534" s="550"/>
    </row>
    <row r="535" spans="1:1">
      <c r="A535" s="550"/>
    </row>
    <row r="536" spans="1:1">
      <c r="A536" s="550"/>
    </row>
    <row r="537" spans="1:1">
      <c r="A537" s="550"/>
    </row>
    <row r="538" spans="1:1">
      <c r="A538" s="550"/>
    </row>
    <row r="539" spans="1:1">
      <c r="A539" s="550"/>
    </row>
    <row r="540" spans="1:1">
      <c r="A540" s="550"/>
    </row>
    <row r="541" spans="1:1">
      <c r="A541" s="550"/>
    </row>
    <row r="542" spans="1:1">
      <c r="A542" s="550"/>
    </row>
    <row r="543" spans="1:1">
      <c r="A543" s="550"/>
    </row>
    <row r="544" spans="1:1">
      <c r="A544" s="550"/>
    </row>
    <row r="545" spans="1:1">
      <c r="A545" s="550"/>
    </row>
    <row r="546" spans="1:1">
      <c r="A546" s="550"/>
    </row>
    <row r="547" spans="1:1">
      <c r="A547" s="550"/>
    </row>
    <row r="548" spans="1:1">
      <c r="A548" s="550"/>
    </row>
    <row r="549" spans="1:1">
      <c r="A549" s="550"/>
    </row>
    <row r="550" spans="1:1">
      <c r="A550" s="550"/>
    </row>
    <row r="551" spans="1:1">
      <c r="A551" s="550"/>
    </row>
    <row r="552" spans="1:1">
      <c r="A552" s="550"/>
    </row>
    <row r="553" spans="1:1">
      <c r="A553" s="550"/>
    </row>
    <row r="554" spans="1:1">
      <c r="A554" s="550"/>
    </row>
    <row r="555" spans="1:1">
      <c r="A555" s="550"/>
    </row>
    <row r="556" spans="1:1">
      <c r="A556" s="550"/>
    </row>
    <row r="557" spans="1:1">
      <c r="A557" s="550"/>
    </row>
    <row r="558" spans="1:1">
      <c r="A558" s="550"/>
    </row>
    <row r="559" spans="1:1">
      <c r="A559" s="550"/>
    </row>
    <row r="560" spans="1:1">
      <c r="A560" s="550"/>
    </row>
    <row r="561" spans="1:1">
      <c r="A561" s="550"/>
    </row>
    <row r="562" spans="1:1">
      <c r="A562" s="550"/>
    </row>
    <row r="563" spans="1:1">
      <c r="A563" s="550"/>
    </row>
    <row r="564" spans="1:1">
      <c r="A564" s="550"/>
    </row>
    <row r="565" spans="1:1">
      <c r="A565" s="550"/>
    </row>
    <row r="566" spans="1:1">
      <c r="A566" s="550"/>
    </row>
    <row r="567" spans="1:1">
      <c r="A567" s="550"/>
    </row>
    <row r="568" spans="1:1">
      <c r="A568" s="550"/>
    </row>
    <row r="569" spans="1:1">
      <c r="A569" s="550"/>
    </row>
    <row r="570" spans="1:1">
      <c r="A570" s="550"/>
    </row>
    <row r="571" spans="1:1">
      <c r="A571" s="550"/>
    </row>
    <row r="572" spans="1:1">
      <c r="A572" s="550"/>
    </row>
    <row r="573" spans="1:1">
      <c r="A573" s="550"/>
    </row>
    <row r="574" spans="1:1">
      <c r="A574" s="550"/>
    </row>
    <row r="575" spans="1:1">
      <c r="A575" s="550"/>
    </row>
    <row r="576" spans="1:1">
      <c r="A576" s="550"/>
    </row>
    <row r="577" spans="1:1">
      <c r="A577" s="550"/>
    </row>
    <row r="578" spans="1:1">
      <c r="A578" s="550"/>
    </row>
    <row r="579" spans="1:1">
      <c r="A579" s="550"/>
    </row>
    <row r="580" spans="1:1">
      <c r="A580" s="550"/>
    </row>
    <row r="581" spans="1:1">
      <c r="A581" s="550"/>
    </row>
    <row r="582" spans="1:1">
      <c r="A582" s="550"/>
    </row>
    <row r="583" spans="1:1">
      <c r="A583" s="550"/>
    </row>
    <row r="584" spans="1:1">
      <c r="A584" s="550"/>
    </row>
    <row r="585" spans="1:1">
      <c r="A585" s="550"/>
    </row>
    <row r="586" spans="1:1">
      <c r="A586" s="550"/>
    </row>
    <row r="587" spans="1:1">
      <c r="A587" s="550"/>
    </row>
    <row r="588" spans="1:1">
      <c r="A588" s="550"/>
    </row>
    <row r="589" spans="1:1">
      <c r="A589" s="550"/>
    </row>
    <row r="590" spans="1:1">
      <c r="A590" s="550"/>
    </row>
    <row r="591" spans="1:1">
      <c r="A591" s="550"/>
    </row>
    <row r="592" spans="1:1">
      <c r="A592" s="550"/>
    </row>
    <row r="593" spans="1:1">
      <c r="A593" s="550"/>
    </row>
    <row r="594" spans="1:1">
      <c r="A594" s="550"/>
    </row>
    <row r="595" spans="1:1">
      <c r="A595" s="550"/>
    </row>
    <row r="596" spans="1:1">
      <c r="A596" s="550"/>
    </row>
    <row r="597" spans="1:1">
      <c r="A597" s="550"/>
    </row>
    <row r="598" spans="1:1">
      <c r="A598" s="550"/>
    </row>
    <row r="599" spans="1:1">
      <c r="A599" s="550"/>
    </row>
    <row r="600" spans="1:1">
      <c r="A600" s="550"/>
    </row>
    <row r="601" spans="1:1">
      <c r="A601" s="550"/>
    </row>
    <row r="602" spans="1:1">
      <c r="A602" s="550"/>
    </row>
    <row r="603" spans="1:1">
      <c r="A603" s="550"/>
    </row>
    <row r="604" spans="1:1">
      <c r="A604" s="550"/>
    </row>
    <row r="605" spans="1:1">
      <c r="A605" s="550"/>
    </row>
    <row r="606" spans="1:1">
      <c r="A606" s="550"/>
    </row>
    <row r="607" spans="1:1">
      <c r="A607" s="550"/>
    </row>
    <row r="608" spans="1:1">
      <c r="A608" s="550"/>
    </row>
    <row r="609" spans="1:1">
      <c r="A609" s="550"/>
    </row>
    <row r="610" spans="1:1">
      <c r="A610" s="550"/>
    </row>
    <row r="611" spans="1:1">
      <c r="A611" s="550"/>
    </row>
    <row r="612" spans="1:1">
      <c r="A612" s="550"/>
    </row>
    <row r="613" spans="1:1">
      <c r="A613" s="550"/>
    </row>
    <row r="614" spans="1:1">
      <c r="A614" s="550"/>
    </row>
    <row r="615" spans="1:1">
      <c r="A615" s="550"/>
    </row>
    <row r="616" spans="1:1">
      <c r="A616" s="550"/>
    </row>
    <row r="617" spans="1:1">
      <c r="A617" s="550"/>
    </row>
    <row r="618" spans="1:1">
      <c r="A618" s="550"/>
    </row>
    <row r="619" spans="1:1">
      <c r="A619" s="550"/>
    </row>
    <row r="620" spans="1:1">
      <c r="A620" s="550"/>
    </row>
    <row r="621" spans="1:1">
      <c r="A621" s="550"/>
    </row>
    <row r="622" spans="1:1">
      <c r="A622" s="550"/>
    </row>
    <row r="623" spans="1:1">
      <c r="A623" s="550"/>
    </row>
    <row r="624" spans="1:1">
      <c r="A624" s="550"/>
    </row>
    <row r="625" spans="1:1">
      <c r="A625" s="550"/>
    </row>
    <row r="626" spans="1:1">
      <c r="A626" s="550"/>
    </row>
    <row r="627" spans="1:1">
      <c r="A627" s="550"/>
    </row>
    <row r="628" spans="1:1">
      <c r="A628" s="550"/>
    </row>
    <row r="629" spans="1:1">
      <c r="A629" s="550"/>
    </row>
    <row r="630" spans="1:1">
      <c r="A630" s="550"/>
    </row>
    <row r="631" spans="1:1">
      <c r="A631" s="550"/>
    </row>
    <row r="632" spans="1:1">
      <c r="A632" s="550"/>
    </row>
    <row r="633" spans="1:1">
      <c r="A633" s="550"/>
    </row>
    <row r="634" spans="1:1">
      <c r="A634" s="550"/>
    </row>
    <row r="635" spans="1:1">
      <c r="A635" s="550"/>
    </row>
    <row r="636" spans="1:1">
      <c r="A636" s="550"/>
    </row>
    <row r="637" spans="1:1">
      <c r="A637" s="550"/>
    </row>
    <row r="638" spans="1:1">
      <c r="A638" s="550"/>
    </row>
    <row r="639" spans="1:1">
      <c r="A639" s="550"/>
    </row>
    <row r="640" spans="1:1">
      <c r="A640" s="550"/>
    </row>
    <row r="641" spans="1:1">
      <c r="A641" s="550"/>
    </row>
    <row r="642" spans="1:1">
      <c r="A642" s="550"/>
    </row>
    <row r="643" spans="1:1">
      <c r="A643" s="550"/>
    </row>
    <row r="644" spans="1:1">
      <c r="A644" s="550"/>
    </row>
    <row r="645" spans="1:1">
      <c r="A645" s="550"/>
    </row>
    <row r="646" spans="1:1">
      <c r="A646" s="550"/>
    </row>
    <row r="647" spans="1:1">
      <c r="A647" s="550"/>
    </row>
    <row r="648" spans="1:1">
      <c r="A648" s="550"/>
    </row>
    <row r="649" spans="1:1">
      <c r="A649" s="550"/>
    </row>
    <row r="650" spans="1:1">
      <c r="A650" s="550"/>
    </row>
    <row r="651" spans="1:1">
      <c r="A651" s="550"/>
    </row>
    <row r="652" spans="1:1">
      <c r="A652" s="550"/>
    </row>
    <row r="653" spans="1:1">
      <c r="A653" s="550"/>
    </row>
    <row r="654" spans="1:1">
      <c r="A654" s="550"/>
    </row>
    <row r="655" spans="1:1">
      <c r="A655" s="550"/>
    </row>
    <row r="656" spans="1:1">
      <c r="A656" s="550"/>
    </row>
    <row r="657" spans="1:1">
      <c r="A657" s="550"/>
    </row>
    <row r="658" spans="1:1">
      <c r="A658" s="550"/>
    </row>
    <row r="659" spans="1:1">
      <c r="A659" s="550"/>
    </row>
    <row r="660" spans="1:1">
      <c r="A660" s="550"/>
    </row>
    <row r="661" spans="1:1">
      <c r="A661" s="550"/>
    </row>
    <row r="662" spans="1:1">
      <c r="A662" s="550"/>
    </row>
    <row r="663" spans="1:1">
      <c r="A663" s="550"/>
    </row>
    <row r="664" spans="1:1">
      <c r="A664" s="550"/>
    </row>
    <row r="665" spans="1:1">
      <c r="A665" s="550"/>
    </row>
    <row r="666" spans="1:1">
      <c r="A666" s="550"/>
    </row>
    <row r="667" spans="1:1">
      <c r="A667" s="550"/>
    </row>
    <row r="668" spans="1:1">
      <c r="A668" s="550"/>
    </row>
    <row r="669" spans="1:1">
      <c r="A669" s="550"/>
    </row>
    <row r="670" spans="1:1">
      <c r="A670" s="550"/>
    </row>
    <row r="671" spans="1:1">
      <c r="A671" s="550"/>
    </row>
    <row r="672" spans="1:1">
      <c r="A672" s="550"/>
    </row>
    <row r="673" spans="1:1">
      <c r="A673" s="550"/>
    </row>
    <row r="674" spans="1:1">
      <c r="A674" s="550"/>
    </row>
    <row r="675" spans="1:1">
      <c r="A675" s="550"/>
    </row>
    <row r="676" spans="1:1">
      <c r="A676" s="550"/>
    </row>
    <row r="677" spans="1:1">
      <c r="A677" s="550"/>
    </row>
    <row r="678" spans="1:1">
      <c r="A678" s="550"/>
    </row>
    <row r="679" spans="1:1">
      <c r="A679" s="550"/>
    </row>
    <row r="680" spans="1:1">
      <c r="A680" s="550"/>
    </row>
    <row r="681" spans="1:1">
      <c r="A681" s="550"/>
    </row>
    <row r="682" spans="1:1">
      <c r="A682" s="550"/>
    </row>
    <row r="683" spans="1:1">
      <c r="A683" s="550"/>
    </row>
    <row r="684" spans="1:1">
      <c r="A684" s="550"/>
    </row>
    <row r="685" spans="1:1">
      <c r="A685" s="550"/>
    </row>
    <row r="686" spans="1:1">
      <c r="A686" s="550"/>
    </row>
    <row r="687" spans="1:1">
      <c r="A687" s="550"/>
    </row>
    <row r="688" spans="1:1">
      <c r="A688" s="550"/>
    </row>
    <row r="689" spans="1:1">
      <c r="A689" s="550"/>
    </row>
    <row r="690" spans="1:1">
      <c r="A690" s="550"/>
    </row>
    <row r="691" spans="1:1">
      <c r="A691" s="550"/>
    </row>
    <row r="692" spans="1:1">
      <c r="A692" s="550"/>
    </row>
    <row r="693" spans="1:1">
      <c r="A693" s="550"/>
    </row>
    <row r="694" spans="1:1">
      <c r="A694" s="550"/>
    </row>
    <row r="695" spans="1:1">
      <c r="A695" s="550"/>
    </row>
    <row r="696" spans="1:1">
      <c r="A696" s="550"/>
    </row>
    <row r="697" spans="1:1">
      <c r="A697" s="550"/>
    </row>
    <row r="698" spans="1:1">
      <c r="A698" s="550"/>
    </row>
    <row r="699" spans="1:1">
      <c r="A699" s="550"/>
    </row>
    <row r="700" spans="1:1">
      <c r="A700" s="550"/>
    </row>
    <row r="701" spans="1:1">
      <c r="A701" s="550"/>
    </row>
    <row r="702" spans="1:1">
      <c r="A702" s="550"/>
    </row>
    <row r="703" spans="1:1">
      <c r="A703" s="550"/>
    </row>
    <row r="704" spans="1:1">
      <c r="A704" s="550"/>
    </row>
    <row r="705" spans="1:1">
      <c r="A705" s="550"/>
    </row>
    <row r="706" spans="1:1">
      <c r="A706" s="550"/>
    </row>
    <row r="707" spans="1:1">
      <c r="A707" s="550"/>
    </row>
    <row r="708" spans="1:1">
      <c r="A708" s="550"/>
    </row>
    <row r="709" spans="1:1">
      <c r="A709" s="550"/>
    </row>
    <row r="710" spans="1:1">
      <c r="A710" s="550"/>
    </row>
    <row r="711" spans="1:1">
      <c r="A711" s="550"/>
    </row>
    <row r="712" spans="1:1">
      <c r="A712" s="550"/>
    </row>
    <row r="713" spans="1:1">
      <c r="A713" s="550"/>
    </row>
    <row r="714" spans="1:1">
      <c r="A714" s="550"/>
    </row>
    <row r="715" spans="1:1">
      <c r="A715" s="550"/>
    </row>
    <row r="716" spans="1:1">
      <c r="A716" s="550"/>
    </row>
    <row r="717" spans="1:1">
      <c r="A717" s="550"/>
    </row>
    <row r="718" spans="1:1">
      <c r="A718" s="550"/>
    </row>
    <row r="719" spans="1:1">
      <c r="A719" s="550"/>
    </row>
    <row r="720" spans="1:1">
      <c r="A720" s="550"/>
    </row>
    <row r="721" spans="1:1">
      <c r="A721" s="550"/>
    </row>
    <row r="722" spans="1:1">
      <c r="A722" s="550"/>
    </row>
    <row r="723" spans="1:1">
      <c r="A723" s="550"/>
    </row>
    <row r="724" spans="1:1">
      <c r="A724" s="550"/>
    </row>
    <row r="725" spans="1:1">
      <c r="A725" s="550"/>
    </row>
    <row r="726" spans="1:1">
      <c r="A726" s="550"/>
    </row>
    <row r="727" spans="1:1">
      <c r="A727" s="550"/>
    </row>
    <row r="728" spans="1:1">
      <c r="A728" s="550"/>
    </row>
    <row r="729" spans="1:1">
      <c r="A729" s="550"/>
    </row>
    <row r="730" spans="1:1">
      <c r="A730" s="550"/>
    </row>
    <row r="731" spans="1:1">
      <c r="A731" s="550"/>
    </row>
    <row r="732" spans="1:1">
      <c r="A732" s="550"/>
    </row>
    <row r="733" spans="1:1">
      <c r="A733" s="550"/>
    </row>
    <row r="734" spans="1:1">
      <c r="A734" s="550"/>
    </row>
    <row r="735" spans="1:1">
      <c r="A735" s="550"/>
    </row>
    <row r="736" spans="1:1">
      <c r="A736" s="550"/>
    </row>
    <row r="737" spans="1:1">
      <c r="A737" s="550"/>
    </row>
    <row r="738" spans="1:1">
      <c r="A738" s="550"/>
    </row>
    <row r="739" spans="1:1">
      <c r="A739" s="550"/>
    </row>
    <row r="740" spans="1:1">
      <c r="A740" s="550"/>
    </row>
    <row r="741" spans="1:1">
      <c r="A741" s="550"/>
    </row>
    <row r="742" spans="1:1">
      <c r="A742" s="550"/>
    </row>
    <row r="743" spans="1:1">
      <c r="A743" s="550"/>
    </row>
    <row r="744" spans="1:1">
      <c r="A744" s="550"/>
    </row>
    <row r="745" spans="1:1">
      <c r="A745" s="550"/>
    </row>
    <row r="746" spans="1:1">
      <c r="A746" s="550"/>
    </row>
    <row r="747" spans="1:1">
      <c r="A747" s="550"/>
    </row>
    <row r="748" spans="1:1">
      <c r="A748" s="550"/>
    </row>
    <row r="749" spans="1:1">
      <c r="A749" s="550"/>
    </row>
    <row r="750" spans="1:1">
      <c r="A750" s="550"/>
    </row>
    <row r="751" spans="1:1">
      <c r="A751" s="550"/>
    </row>
    <row r="752" spans="1:1">
      <c r="A752" s="550"/>
    </row>
    <row r="753" spans="1:1">
      <c r="A753" s="550"/>
    </row>
    <row r="754" spans="1:1">
      <c r="A754" s="550"/>
    </row>
    <row r="755" spans="1:1">
      <c r="A755" s="550"/>
    </row>
    <row r="756" spans="1:1">
      <c r="A756" s="550"/>
    </row>
    <row r="757" spans="1:1">
      <c r="A757" s="550"/>
    </row>
    <row r="758" spans="1:1">
      <c r="A758" s="550"/>
    </row>
    <row r="759" spans="1:1">
      <c r="A759" s="550"/>
    </row>
    <row r="760" spans="1:1">
      <c r="A760" s="550"/>
    </row>
    <row r="761" spans="1:1">
      <c r="A761" s="550"/>
    </row>
    <row r="762" spans="1:1">
      <c r="A762" s="550"/>
    </row>
    <row r="763" spans="1:1">
      <c r="A763" s="550"/>
    </row>
    <row r="764" spans="1:1">
      <c r="A764" s="550"/>
    </row>
    <row r="765" spans="1:1">
      <c r="A765" s="550"/>
    </row>
    <row r="766" spans="1:1">
      <c r="A766" s="550"/>
    </row>
    <row r="767" spans="1:1">
      <c r="A767" s="550"/>
    </row>
    <row r="768" spans="1:1">
      <c r="A768" s="550"/>
    </row>
    <row r="769" spans="1:1">
      <c r="A769" s="550"/>
    </row>
    <row r="770" spans="1:1">
      <c r="A770" s="550"/>
    </row>
    <row r="771" spans="1:1">
      <c r="A771" s="550"/>
    </row>
    <row r="772" spans="1:1">
      <c r="A772" s="550"/>
    </row>
    <row r="773" spans="1:1">
      <c r="A773" s="550"/>
    </row>
    <row r="774" spans="1:1">
      <c r="A774" s="550"/>
    </row>
    <row r="775" spans="1:1">
      <c r="A775" s="550"/>
    </row>
    <row r="776" spans="1:1">
      <c r="A776" s="550"/>
    </row>
    <row r="777" spans="1:1">
      <c r="A777" s="550"/>
    </row>
    <row r="778" spans="1:1">
      <c r="A778" s="550"/>
    </row>
    <row r="779" spans="1:1">
      <c r="A779" s="550"/>
    </row>
    <row r="780" spans="1:1">
      <c r="A780" s="550"/>
    </row>
    <row r="781" spans="1:1">
      <c r="A781" s="550"/>
    </row>
    <row r="782" spans="1:1">
      <c r="A782" s="550"/>
    </row>
    <row r="783" spans="1:1">
      <c r="A783" s="550"/>
    </row>
    <row r="784" spans="1:1">
      <c r="A784" s="550"/>
    </row>
    <row r="785" spans="1:1">
      <c r="A785" s="550"/>
    </row>
    <row r="786" spans="1:1">
      <c r="A786" s="550"/>
    </row>
    <row r="787" spans="1:1">
      <c r="A787" s="550"/>
    </row>
    <row r="788" spans="1:1">
      <c r="A788" s="550"/>
    </row>
    <row r="789" spans="1:1">
      <c r="A789" s="550"/>
    </row>
    <row r="790" spans="1:1">
      <c r="A790" s="550"/>
    </row>
    <row r="791" spans="1:1">
      <c r="A791" s="550"/>
    </row>
    <row r="792" spans="1:1">
      <c r="A792" s="550"/>
    </row>
    <row r="793" spans="1:1">
      <c r="A793" s="550"/>
    </row>
    <row r="794" spans="1:1">
      <c r="A794" s="550"/>
    </row>
    <row r="795" spans="1:1">
      <c r="A795" s="550"/>
    </row>
    <row r="796" spans="1:1">
      <c r="A796" s="550"/>
    </row>
    <row r="797" spans="1:1">
      <c r="A797" s="550"/>
    </row>
    <row r="798" spans="1:1">
      <c r="A798" s="550"/>
    </row>
    <row r="799" spans="1:1">
      <c r="A799" s="550"/>
    </row>
    <row r="800" spans="1:1">
      <c r="A800" s="550"/>
    </row>
    <row r="801" spans="1:1">
      <c r="A801" s="550"/>
    </row>
    <row r="802" spans="1:1">
      <c r="A802" s="550"/>
    </row>
    <row r="803" spans="1:1">
      <c r="A803" s="550"/>
    </row>
    <row r="804" spans="1:1">
      <c r="A804" s="550"/>
    </row>
    <row r="805" spans="1:1">
      <c r="A805" s="550"/>
    </row>
    <row r="806" spans="1:1">
      <c r="A806" s="550"/>
    </row>
    <row r="807" spans="1:1">
      <c r="A807" s="550"/>
    </row>
    <row r="808" spans="1:1">
      <c r="A808" s="550"/>
    </row>
    <row r="809" spans="1:1">
      <c r="A809" s="550"/>
    </row>
    <row r="810" spans="1:1">
      <c r="A810" s="550"/>
    </row>
    <row r="811" spans="1:1">
      <c r="A811" s="550"/>
    </row>
    <row r="812" spans="1:1">
      <c r="A812" s="550"/>
    </row>
    <row r="813" spans="1:1">
      <c r="A813" s="550"/>
    </row>
    <row r="814" spans="1:1">
      <c r="A814" s="550"/>
    </row>
    <row r="815" spans="1:1">
      <c r="A815" s="550"/>
    </row>
    <row r="816" spans="1:1">
      <c r="A816" s="550"/>
    </row>
    <row r="817" spans="1:1">
      <c r="A817" s="550"/>
    </row>
    <row r="818" spans="1:1">
      <c r="A818" s="550"/>
    </row>
    <row r="819" spans="1:1">
      <c r="A819" s="550"/>
    </row>
    <row r="820" spans="1:1">
      <c r="A820" s="550"/>
    </row>
    <row r="821" spans="1:1">
      <c r="A821" s="550"/>
    </row>
    <row r="822" spans="1:1">
      <c r="A822" s="550"/>
    </row>
    <row r="823" spans="1:1">
      <c r="A823" s="550"/>
    </row>
    <row r="824" spans="1:1">
      <c r="A824" s="550"/>
    </row>
    <row r="825" spans="1:1">
      <c r="A825" s="550"/>
    </row>
    <row r="826" spans="1:1">
      <c r="A826" s="550"/>
    </row>
    <row r="827" spans="1:1">
      <c r="A827" s="550"/>
    </row>
    <row r="828" spans="1:1">
      <c r="A828" s="550"/>
    </row>
    <row r="829" spans="1:1">
      <c r="A829" s="550"/>
    </row>
    <row r="830" spans="1:1">
      <c r="A830" s="550"/>
    </row>
    <row r="831" spans="1:1">
      <c r="A831" s="550"/>
    </row>
    <row r="832" spans="1:1">
      <c r="A832" s="550"/>
    </row>
    <row r="833" spans="1:1">
      <c r="A833" s="550"/>
    </row>
    <row r="834" spans="1:1">
      <c r="A834" s="550"/>
    </row>
    <row r="835" spans="1:1">
      <c r="A835" s="550"/>
    </row>
    <row r="836" spans="1:1">
      <c r="A836" s="550"/>
    </row>
    <row r="837" spans="1:1">
      <c r="A837" s="550"/>
    </row>
    <row r="838" spans="1:1">
      <c r="A838" s="550"/>
    </row>
    <row r="839" spans="1:1">
      <c r="A839" s="550"/>
    </row>
    <row r="840" spans="1:1">
      <c r="A840" s="550"/>
    </row>
    <row r="841" spans="1:1">
      <c r="A841" s="550"/>
    </row>
    <row r="842" spans="1:1">
      <c r="A842" s="550"/>
    </row>
    <row r="843" spans="1:1">
      <c r="A843" s="550"/>
    </row>
    <row r="844" spans="1:1">
      <c r="A844" s="550"/>
    </row>
    <row r="845" spans="1:1">
      <c r="A845" s="550"/>
    </row>
    <row r="846" spans="1:1">
      <c r="A846" s="550"/>
    </row>
    <row r="847" spans="1:1">
      <c r="A847" s="550"/>
    </row>
    <row r="848" spans="1:1">
      <c r="A848" s="550"/>
    </row>
    <row r="849" spans="1:1">
      <c r="A849" s="550"/>
    </row>
    <row r="850" spans="1:1">
      <c r="A850" s="550"/>
    </row>
    <row r="851" spans="1:1">
      <c r="A851" s="550"/>
    </row>
    <row r="852" spans="1:1">
      <c r="A852" s="550"/>
    </row>
    <row r="853" spans="1:1">
      <c r="A853" s="550"/>
    </row>
    <row r="854" spans="1:1">
      <c r="A854" s="550"/>
    </row>
    <row r="855" spans="1:1">
      <c r="A855" s="550"/>
    </row>
    <row r="856" spans="1:1">
      <c r="A856" s="550"/>
    </row>
    <row r="857" spans="1:1">
      <c r="A857" s="550"/>
    </row>
    <row r="858" spans="1:1">
      <c r="A858" s="550"/>
    </row>
    <row r="859" spans="1:1">
      <c r="A859" s="550"/>
    </row>
    <row r="860" spans="1:1">
      <c r="A860" s="550"/>
    </row>
    <row r="861" spans="1:1">
      <c r="A861" s="550"/>
    </row>
    <row r="862" spans="1:1">
      <c r="A862" s="550"/>
    </row>
    <row r="863" spans="1:1">
      <c r="A863" s="550"/>
    </row>
    <row r="864" spans="1:1">
      <c r="A864" s="550"/>
    </row>
    <row r="865" spans="1:1">
      <c r="A865" s="550"/>
    </row>
    <row r="866" spans="1:1">
      <c r="A866" s="550"/>
    </row>
    <row r="867" spans="1:1">
      <c r="A867" s="550"/>
    </row>
    <row r="868" spans="1:1">
      <c r="A868" s="550"/>
    </row>
    <row r="869" spans="1:1">
      <c r="A869" s="550"/>
    </row>
    <row r="870" spans="1:1">
      <c r="A870" s="550"/>
    </row>
    <row r="871" spans="1:1">
      <c r="A871" s="550"/>
    </row>
    <row r="872" spans="1:1">
      <c r="A872" s="550"/>
    </row>
    <row r="873" spans="1:1">
      <c r="A873" s="550"/>
    </row>
    <row r="874" spans="1:1">
      <c r="A874" s="550"/>
    </row>
    <row r="875" spans="1:1">
      <c r="A875" s="550"/>
    </row>
    <row r="876" spans="1:1">
      <c r="A876" s="550"/>
    </row>
    <row r="877" spans="1:1">
      <c r="A877" s="550"/>
    </row>
    <row r="878" spans="1:1">
      <c r="A878" s="550"/>
    </row>
    <row r="879" spans="1:1">
      <c r="A879" s="550"/>
    </row>
    <row r="880" spans="1:1">
      <c r="A880" s="550"/>
    </row>
    <row r="881" spans="1:1">
      <c r="A881" s="550"/>
    </row>
    <row r="882" spans="1:1">
      <c r="A882" s="550"/>
    </row>
    <row r="883" spans="1:1">
      <c r="A883" s="550"/>
    </row>
    <row r="884" spans="1:1">
      <c r="A884" s="550"/>
    </row>
    <row r="885" spans="1:1">
      <c r="A885" s="550"/>
    </row>
    <row r="886" spans="1:1">
      <c r="A886" s="550"/>
    </row>
    <row r="887" spans="1:1">
      <c r="A887" s="550"/>
    </row>
    <row r="888" spans="1:1">
      <c r="A888" s="550"/>
    </row>
    <row r="889" spans="1:1">
      <c r="A889" s="550"/>
    </row>
    <row r="890" spans="1:1">
      <c r="A890" s="550"/>
    </row>
    <row r="891" spans="1:1">
      <c r="A891" s="550"/>
    </row>
    <row r="892" spans="1:1">
      <c r="A892" s="550"/>
    </row>
    <row r="893" spans="1:1">
      <c r="A893" s="550"/>
    </row>
    <row r="894" spans="1:1">
      <c r="A894" s="550"/>
    </row>
    <row r="895" spans="1:1">
      <c r="A895" s="550"/>
    </row>
    <row r="896" spans="1:1">
      <c r="A896" s="550"/>
    </row>
    <row r="897" spans="1:1">
      <c r="A897" s="550"/>
    </row>
    <row r="898" spans="1:1">
      <c r="A898" s="550"/>
    </row>
    <row r="899" spans="1:1">
      <c r="A899" s="550"/>
    </row>
    <row r="900" spans="1:1">
      <c r="A900" s="550"/>
    </row>
    <row r="901" spans="1:1">
      <c r="A901" s="550"/>
    </row>
    <row r="902" spans="1:1">
      <c r="A902" s="550"/>
    </row>
    <row r="903" spans="1:1">
      <c r="A903" s="550"/>
    </row>
    <row r="904" spans="1:1">
      <c r="A904" s="550"/>
    </row>
    <row r="905" spans="1:1">
      <c r="A905" s="550"/>
    </row>
    <row r="906" spans="1:1">
      <c r="A906" s="550"/>
    </row>
    <row r="907" spans="1:1">
      <c r="A907" s="550"/>
    </row>
    <row r="908" spans="1:1">
      <c r="A908" s="550"/>
    </row>
    <row r="909" spans="1:1">
      <c r="A909" s="550"/>
    </row>
    <row r="910" spans="1:1">
      <c r="A910" s="550"/>
    </row>
    <row r="911" spans="1:1">
      <c r="A911" s="550"/>
    </row>
    <row r="912" spans="1:1">
      <c r="A912" s="550"/>
    </row>
    <row r="913" spans="1:1">
      <c r="A913" s="550"/>
    </row>
    <row r="914" spans="1:1">
      <c r="A914" s="550"/>
    </row>
    <row r="915" spans="1:1">
      <c r="A915" s="550"/>
    </row>
    <row r="916" spans="1:1">
      <c r="A916" s="550"/>
    </row>
    <row r="917" spans="1:1">
      <c r="A917" s="550"/>
    </row>
    <row r="918" spans="1:1">
      <c r="A918" s="550"/>
    </row>
    <row r="919" spans="1:1">
      <c r="A919" s="550"/>
    </row>
    <row r="920" spans="1:1">
      <c r="A920" s="550"/>
    </row>
    <row r="921" spans="1:1">
      <c r="A921" s="550"/>
    </row>
    <row r="922" spans="1:1">
      <c r="A922" s="550"/>
    </row>
    <row r="923" spans="1:1">
      <c r="A923" s="550"/>
    </row>
    <row r="924" spans="1:1">
      <c r="A924" s="550"/>
    </row>
    <row r="925" spans="1:1">
      <c r="A925" s="550"/>
    </row>
    <row r="926" spans="1:1">
      <c r="A926" s="550"/>
    </row>
    <row r="927" spans="1:1">
      <c r="A927" s="550"/>
    </row>
    <row r="928" spans="1:1">
      <c r="A928" s="550"/>
    </row>
    <row r="929" spans="1:1">
      <c r="A929" s="550"/>
    </row>
    <row r="930" spans="1:1">
      <c r="A930" s="550"/>
    </row>
    <row r="931" spans="1:1">
      <c r="A931" s="550"/>
    </row>
    <row r="932" spans="1:1">
      <c r="A932" s="550"/>
    </row>
    <row r="933" spans="1:1">
      <c r="A933" s="550"/>
    </row>
    <row r="934" spans="1:1">
      <c r="A934" s="550"/>
    </row>
    <row r="935" spans="1:1">
      <c r="A935" s="550"/>
    </row>
    <row r="936" spans="1:1">
      <c r="A936" s="550"/>
    </row>
    <row r="937" spans="1:1">
      <c r="A937" s="550"/>
    </row>
    <row r="938" spans="1:1">
      <c r="A938" s="550"/>
    </row>
    <row r="939" spans="1:1">
      <c r="A939" s="550"/>
    </row>
    <row r="940" spans="1:1">
      <c r="A940" s="550"/>
    </row>
    <row r="941" spans="1:1">
      <c r="A941" s="550"/>
    </row>
    <row r="942" spans="1:1">
      <c r="A942" s="550"/>
    </row>
    <row r="943" spans="1:1">
      <c r="A943" s="550"/>
    </row>
    <row r="944" spans="1:1">
      <c r="A944" s="550"/>
    </row>
    <row r="945" spans="1:1">
      <c r="A945" s="550"/>
    </row>
    <row r="946" spans="1:1">
      <c r="A946" s="550"/>
    </row>
    <row r="947" spans="1:1">
      <c r="A947" s="550"/>
    </row>
    <row r="948" spans="1:1">
      <c r="A948" s="550"/>
    </row>
    <row r="949" spans="1:1">
      <c r="A949" s="550"/>
    </row>
    <row r="950" spans="1:1">
      <c r="A950" s="550"/>
    </row>
    <row r="951" spans="1:1">
      <c r="A951" s="550"/>
    </row>
    <row r="952" spans="1:1">
      <c r="A952" s="550"/>
    </row>
    <row r="953" spans="1:1">
      <c r="A953" s="550"/>
    </row>
    <row r="954" spans="1:1">
      <c r="A954" s="550"/>
    </row>
    <row r="955" spans="1:1">
      <c r="A955" s="550"/>
    </row>
    <row r="956" spans="1:1">
      <c r="A956" s="550"/>
    </row>
    <row r="957" spans="1:1">
      <c r="A957" s="550"/>
    </row>
    <row r="958" spans="1:1">
      <c r="A958" s="550"/>
    </row>
    <row r="959" spans="1:1">
      <c r="A959" s="550"/>
    </row>
    <row r="960" spans="1:1">
      <c r="A960" s="550"/>
    </row>
    <row r="961" spans="1:1">
      <c r="A961" s="550"/>
    </row>
    <row r="962" spans="1:1">
      <c r="A962" s="550"/>
    </row>
    <row r="963" spans="1:1">
      <c r="A963" s="550"/>
    </row>
    <row r="964" spans="1:1">
      <c r="A964" s="550"/>
    </row>
    <row r="965" spans="1:1">
      <c r="A965" s="550"/>
    </row>
    <row r="966" spans="1:1">
      <c r="A966" s="550"/>
    </row>
    <row r="967" spans="1:1">
      <c r="A967" s="550"/>
    </row>
    <row r="968" spans="1:1">
      <c r="A968" s="550"/>
    </row>
    <row r="969" spans="1:1">
      <c r="A969" s="550"/>
    </row>
    <row r="970" spans="1:1">
      <c r="A970" s="550"/>
    </row>
    <row r="971" spans="1:1">
      <c r="A971" s="550"/>
    </row>
    <row r="972" spans="1:1">
      <c r="A972" s="550"/>
    </row>
    <row r="973" spans="1:1">
      <c r="A973" s="550"/>
    </row>
    <row r="974" spans="1:1">
      <c r="A974" s="550"/>
    </row>
    <row r="975" spans="1:1">
      <c r="A975" s="550"/>
    </row>
    <row r="976" spans="1:1">
      <c r="A976" s="550"/>
    </row>
    <row r="977" spans="1:1">
      <c r="A977" s="550"/>
    </row>
    <row r="978" spans="1:1">
      <c r="A978" s="550"/>
    </row>
    <row r="979" spans="1:1">
      <c r="A979" s="550"/>
    </row>
    <row r="980" spans="1:1">
      <c r="A980" s="550"/>
    </row>
    <row r="981" spans="1:1">
      <c r="A981" s="550"/>
    </row>
    <row r="982" spans="1:1">
      <c r="A982" s="550"/>
    </row>
    <row r="983" spans="1:1">
      <c r="A983" s="550"/>
    </row>
    <row r="984" spans="1:1">
      <c r="A984" s="550"/>
    </row>
    <row r="985" spans="1:1">
      <c r="A985" s="550"/>
    </row>
    <row r="986" spans="1:1">
      <c r="A986" s="550"/>
    </row>
    <row r="987" spans="1:1">
      <c r="A987" s="550"/>
    </row>
    <row r="988" spans="1:1">
      <c r="A988" s="550"/>
    </row>
    <row r="989" spans="1:1">
      <c r="A989" s="550"/>
    </row>
    <row r="990" spans="1:1">
      <c r="A990" s="550"/>
    </row>
    <row r="991" spans="1:1">
      <c r="A991" s="550"/>
    </row>
    <row r="992" spans="1:1">
      <c r="A992" s="550"/>
    </row>
    <row r="993" spans="1:1">
      <c r="A993" s="550"/>
    </row>
    <row r="994" spans="1:1">
      <c r="A994" s="550"/>
    </row>
    <row r="995" spans="1:1">
      <c r="A995" s="550"/>
    </row>
    <row r="996" spans="1:1">
      <c r="A996" s="550"/>
    </row>
    <row r="997" spans="1:1">
      <c r="A997" s="550"/>
    </row>
    <row r="998" spans="1:1">
      <c r="A998" s="550"/>
    </row>
    <row r="999" spans="1:1">
      <c r="A999" s="550"/>
    </row>
    <row r="1000" spans="1:1">
      <c r="A1000" s="550"/>
    </row>
    <row r="1001" spans="1:1">
      <c r="A1001" s="550"/>
    </row>
    <row r="1002" spans="1:1">
      <c r="A1002" s="550"/>
    </row>
    <row r="1003" spans="1:1">
      <c r="A1003" s="550"/>
    </row>
    <row r="1004" spans="1:1">
      <c r="A1004" s="550"/>
    </row>
    <row r="1005" spans="1:1">
      <c r="A1005" s="550"/>
    </row>
    <row r="1006" spans="1:1">
      <c r="A1006" s="550"/>
    </row>
    <row r="1007" spans="1:1">
      <c r="A1007" s="550"/>
    </row>
    <row r="1008" spans="1:1">
      <c r="A1008" s="550"/>
    </row>
    <row r="1009" spans="1:1">
      <c r="A1009" s="550"/>
    </row>
    <row r="1010" spans="1:1">
      <c r="A1010" s="550"/>
    </row>
    <row r="1011" spans="1:1">
      <c r="A1011" s="550"/>
    </row>
    <row r="1012" spans="1:1">
      <c r="A1012" s="550"/>
    </row>
    <row r="1013" spans="1:1">
      <c r="A1013" s="550"/>
    </row>
    <row r="1014" spans="1:1">
      <c r="A1014" s="550"/>
    </row>
    <row r="1015" spans="1:1">
      <c r="A1015" s="550"/>
    </row>
    <row r="1016" spans="1:1">
      <c r="A1016" s="550"/>
    </row>
    <row r="1017" spans="1:1">
      <c r="A1017" s="550"/>
    </row>
    <row r="1018" spans="1:1">
      <c r="A1018" s="550"/>
    </row>
    <row r="1019" spans="1:1">
      <c r="A1019" s="550"/>
    </row>
    <row r="1020" spans="1:1">
      <c r="A1020" s="550"/>
    </row>
    <row r="1021" spans="1:1">
      <c r="A1021" s="550"/>
    </row>
    <row r="1022" spans="1:1">
      <c r="A1022" s="550"/>
    </row>
    <row r="1023" spans="1:1">
      <c r="A1023" s="550"/>
    </row>
    <row r="1024" spans="1:1">
      <c r="A1024" s="550"/>
    </row>
    <row r="1025" spans="1:1">
      <c r="A1025" s="550"/>
    </row>
    <row r="1026" spans="1:1">
      <c r="A1026" s="550"/>
    </row>
    <row r="1027" spans="1:1">
      <c r="A1027" s="550"/>
    </row>
    <row r="1028" spans="1:1">
      <c r="A1028" s="550"/>
    </row>
    <row r="1029" spans="1:1">
      <c r="A1029" s="550"/>
    </row>
    <row r="1030" spans="1:1">
      <c r="A1030" s="550"/>
    </row>
    <row r="1031" spans="1:1">
      <c r="A1031" s="550"/>
    </row>
    <row r="1032" spans="1:1">
      <c r="A1032" s="550"/>
    </row>
    <row r="1033" spans="1:1">
      <c r="A1033" s="550"/>
    </row>
    <row r="1034" spans="1:1">
      <c r="A1034" s="550"/>
    </row>
    <row r="1035" spans="1:1">
      <c r="A1035" s="550"/>
    </row>
    <row r="1036" spans="1:1">
      <c r="A1036" s="550"/>
    </row>
    <row r="1037" spans="1:1">
      <c r="A1037" s="550"/>
    </row>
    <row r="1038" spans="1:1">
      <c r="A1038" s="550"/>
    </row>
    <row r="1039" spans="1:1">
      <c r="A1039" s="550"/>
    </row>
    <row r="1040" spans="1:1">
      <c r="A1040" s="550"/>
    </row>
  </sheetData>
  <mergeCells count="20">
    <mergeCell ref="A40:E40"/>
    <mergeCell ref="A34:A35"/>
    <mergeCell ref="A36:A37"/>
    <mergeCell ref="A38:A39"/>
    <mergeCell ref="A28:A29"/>
    <mergeCell ref="A30:A31"/>
    <mergeCell ref="A32:A33"/>
    <mergeCell ref="A22:A23"/>
    <mergeCell ref="A24:A25"/>
    <mergeCell ref="A26:A27"/>
    <mergeCell ref="A16:A17"/>
    <mergeCell ref="A18:A19"/>
    <mergeCell ref="A20:A21"/>
    <mergeCell ref="A10:A11"/>
    <mergeCell ref="A12:A13"/>
    <mergeCell ref="A14:A15"/>
    <mergeCell ref="A3:A5"/>
    <mergeCell ref="B3:B5"/>
    <mergeCell ref="A6:A7"/>
    <mergeCell ref="A8:A9"/>
  </mergeCells>
  <phoneticPr fontId="6"/>
  <pageMargins left="0.78749999999999998" right="0.78749999999999998" top="0.86597222222222203" bottom="0.74791666666666701" header="0.511811023622047" footer="0.511811023622047"/>
  <pageSetup paperSize="9" orientation="portrait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00B0F0"/>
    <pageSetUpPr fitToPage="1"/>
  </sheetPr>
  <dimension ref="A1:AMJ41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2.75" style="137" customWidth="1"/>
    <col min="2" max="5" width="10.875" style="137" customWidth="1"/>
    <col min="6" max="6" width="7.125" style="137" customWidth="1"/>
    <col min="7" max="256" width="12.5" style="137"/>
    <col min="257" max="257" width="12.75" style="137" customWidth="1"/>
    <col min="258" max="261" width="10.875" style="137" customWidth="1"/>
    <col min="262" max="262" width="7.125" style="137" customWidth="1"/>
    <col min="263" max="512" width="12.5" style="137"/>
    <col min="513" max="513" width="12.75" style="137" customWidth="1"/>
    <col min="514" max="517" width="10.875" style="137" customWidth="1"/>
    <col min="518" max="518" width="7.125" style="137" customWidth="1"/>
    <col min="519" max="768" width="12.5" style="137"/>
    <col min="769" max="769" width="12.75" style="137" customWidth="1"/>
    <col min="770" max="773" width="10.875" style="137" customWidth="1"/>
    <col min="774" max="774" width="7.125" style="137" customWidth="1"/>
    <col min="775" max="1024" width="12.5" style="137"/>
    <col min="1025" max="16384" width="12.5" style="1"/>
  </cols>
  <sheetData>
    <row r="1" spans="1:237" ht="17.25" customHeight="1">
      <c r="A1" s="2" t="s">
        <v>610</v>
      </c>
    </row>
    <row r="2" spans="1:237" ht="18" customHeight="1" thickBot="1">
      <c r="A2" s="149"/>
      <c r="B2" s="149"/>
      <c r="C2" s="149"/>
      <c r="D2" s="149"/>
      <c r="E2" s="530" t="s">
        <v>496</v>
      </c>
      <c r="F2" s="529"/>
    </row>
    <row r="3" spans="1:237" ht="12.75" customHeight="1" thickBot="1">
      <c r="A3" s="807" t="s">
        <v>54</v>
      </c>
      <c r="B3" s="835" t="s">
        <v>267</v>
      </c>
      <c r="C3" s="835"/>
      <c r="D3" s="836" t="s">
        <v>268</v>
      </c>
      <c r="E3" s="836"/>
      <c r="F3" s="560"/>
    </row>
    <row r="4" spans="1:237" ht="12.75" customHeight="1">
      <c r="A4" s="808"/>
      <c r="B4" s="835"/>
      <c r="C4" s="835"/>
      <c r="D4" s="836"/>
      <c r="E4" s="836"/>
      <c r="F4" s="560"/>
    </row>
    <row r="5" spans="1:237" ht="12.75" customHeight="1">
      <c r="A5" s="808"/>
      <c r="B5" s="837" t="s">
        <v>13</v>
      </c>
      <c r="C5" s="561" t="s">
        <v>269</v>
      </c>
      <c r="D5" s="837" t="s">
        <v>13</v>
      </c>
      <c r="E5" s="562" t="s">
        <v>269</v>
      </c>
      <c r="F5" s="332"/>
    </row>
    <row r="6" spans="1:237" ht="12.75" customHeight="1">
      <c r="A6" s="809"/>
      <c r="B6" s="837"/>
      <c r="C6" s="563" t="s">
        <v>270</v>
      </c>
      <c r="D6" s="837"/>
      <c r="E6" s="564" t="s">
        <v>270</v>
      </c>
      <c r="F6" s="3"/>
    </row>
    <row r="7" spans="1:237" ht="19.5" customHeight="1">
      <c r="A7" s="822" t="s">
        <v>59</v>
      </c>
      <c r="B7" s="511">
        <f>SUM(B9:B40)</f>
        <v>14723</v>
      </c>
      <c r="C7" s="512">
        <f>C9+C11+C13+C15+C17+C19+C21+C23+C25+C27+C29+C31+C33+C35+C37+C39</f>
        <v>10059</v>
      </c>
      <c r="D7" s="511">
        <f>SUM(D9:D40)</f>
        <v>14723</v>
      </c>
      <c r="E7" s="512">
        <f>E9+E11+E13+E15+E17+E19+E21+E23+E25+E27+E29+E31+E33+E35+E37+E39</f>
        <v>4396</v>
      </c>
      <c r="F7" s="565"/>
    </row>
    <row r="8" spans="1:237" ht="19.5" customHeight="1">
      <c r="A8" s="822"/>
      <c r="B8" s="514"/>
      <c r="C8" s="512">
        <f>C10+C12+C14+C16+C18+C20+C22+C24+C26+C28+C30+C32+C34+C36+C38+C40</f>
        <v>20049</v>
      </c>
      <c r="D8" s="514"/>
      <c r="E8" s="512">
        <f>E10+E12+E14+E16+E18+E20+E22+E24+E26+E28+E30+E32+E34+E36+E38+E40</f>
        <v>13174</v>
      </c>
      <c r="F8" s="566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8"/>
      <c r="BF8" s="168"/>
      <c r="BG8" s="168"/>
      <c r="BH8" s="168"/>
      <c r="BI8" s="168"/>
      <c r="BJ8" s="168"/>
      <c r="BK8" s="168"/>
      <c r="BL8" s="168"/>
      <c r="BM8" s="168"/>
      <c r="BN8" s="168"/>
      <c r="BO8" s="168"/>
      <c r="BP8" s="168"/>
      <c r="BQ8" s="168"/>
      <c r="BR8" s="168"/>
      <c r="BS8" s="168"/>
      <c r="BT8" s="168"/>
      <c r="BU8" s="168"/>
      <c r="BV8" s="168"/>
      <c r="BW8" s="168"/>
      <c r="BX8" s="168"/>
      <c r="BY8" s="168"/>
      <c r="BZ8" s="168"/>
      <c r="CA8" s="168"/>
      <c r="CB8" s="168"/>
      <c r="CC8" s="168"/>
      <c r="CD8" s="168"/>
      <c r="CE8" s="168"/>
      <c r="CF8" s="168"/>
      <c r="CG8" s="168"/>
      <c r="CH8" s="168"/>
      <c r="CI8" s="168"/>
      <c r="CJ8" s="168"/>
      <c r="CK8" s="168"/>
      <c r="CL8" s="168"/>
      <c r="CM8" s="168"/>
      <c r="CN8" s="168"/>
      <c r="CO8" s="168"/>
      <c r="CP8" s="168"/>
      <c r="CQ8" s="168"/>
      <c r="CR8" s="168"/>
      <c r="CS8" s="168"/>
      <c r="CT8" s="168"/>
      <c r="CU8" s="168"/>
      <c r="CV8" s="168"/>
      <c r="CW8" s="168"/>
      <c r="CX8" s="168"/>
      <c r="CY8" s="168"/>
      <c r="CZ8" s="168"/>
      <c r="DA8" s="168"/>
      <c r="DB8" s="168"/>
      <c r="DC8" s="168"/>
      <c r="DD8" s="168"/>
      <c r="DE8" s="168"/>
      <c r="DF8" s="168"/>
      <c r="DG8" s="168"/>
      <c r="DH8" s="168"/>
      <c r="DI8" s="168"/>
      <c r="DJ8" s="168"/>
      <c r="DK8" s="168"/>
      <c r="DL8" s="168"/>
      <c r="DM8" s="168"/>
      <c r="DN8" s="168"/>
      <c r="DO8" s="168"/>
      <c r="DP8" s="168"/>
      <c r="DQ8" s="168"/>
      <c r="DR8" s="168"/>
      <c r="DS8" s="168"/>
      <c r="DT8" s="168"/>
      <c r="DU8" s="168"/>
      <c r="DV8" s="168"/>
      <c r="DW8" s="168"/>
      <c r="DX8" s="168"/>
      <c r="DY8" s="168"/>
      <c r="DZ8" s="168"/>
      <c r="EA8" s="168"/>
      <c r="EB8" s="168"/>
      <c r="EC8" s="168"/>
      <c r="ED8" s="168"/>
      <c r="EE8" s="168"/>
      <c r="EF8" s="168"/>
      <c r="EG8" s="168"/>
      <c r="EH8" s="168"/>
      <c r="EI8" s="168"/>
      <c r="EJ8" s="168"/>
      <c r="EK8" s="168"/>
      <c r="EL8" s="168"/>
      <c r="EM8" s="168"/>
      <c r="EN8" s="168"/>
      <c r="EO8" s="168"/>
      <c r="EP8" s="168"/>
      <c r="EQ8" s="168"/>
      <c r="ER8" s="168"/>
      <c r="ES8" s="168"/>
      <c r="ET8" s="168"/>
      <c r="EU8" s="168"/>
      <c r="EV8" s="168"/>
      <c r="EW8" s="168"/>
      <c r="EX8" s="168"/>
      <c r="EY8" s="168"/>
      <c r="EZ8" s="168"/>
      <c r="FA8" s="168"/>
      <c r="FB8" s="168"/>
      <c r="FC8" s="168"/>
      <c r="FD8" s="168"/>
      <c r="FE8" s="168"/>
      <c r="FF8" s="168"/>
      <c r="FG8" s="168"/>
      <c r="FH8" s="168"/>
      <c r="FI8" s="168"/>
      <c r="FJ8" s="168"/>
      <c r="FK8" s="168"/>
      <c r="FL8" s="168"/>
      <c r="FM8" s="168"/>
      <c r="FN8" s="168"/>
      <c r="FO8" s="168"/>
      <c r="FP8" s="168"/>
      <c r="FQ8" s="168"/>
      <c r="FR8" s="168"/>
      <c r="FS8" s="168"/>
      <c r="FT8" s="168"/>
      <c r="FU8" s="168"/>
      <c r="FV8" s="168"/>
      <c r="FW8" s="168"/>
      <c r="FX8" s="168"/>
      <c r="FY8" s="168"/>
      <c r="FZ8" s="168"/>
      <c r="GA8" s="168"/>
      <c r="GB8" s="168"/>
      <c r="GC8" s="168"/>
      <c r="GD8" s="168"/>
      <c r="GE8" s="168"/>
      <c r="GF8" s="168"/>
      <c r="GG8" s="168"/>
      <c r="GH8" s="168"/>
      <c r="GI8" s="168"/>
      <c r="GJ8" s="168"/>
      <c r="GK8" s="168"/>
      <c r="GL8" s="168"/>
      <c r="GM8" s="168"/>
      <c r="GN8" s="168"/>
      <c r="GO8" s="168"/>
      <c r="GP8" s="168"/>
      <c r="GQ8" s="168"/>
      <c r="GR8" s="168"/>
      <c r="GS8" s="168"/>
      <c r="GT8" s="168"/>
      <c r="GU8" s="168"/>
      <c r="GV8" s="168"/>
      <c r="GW8" s="168"/>
      <c r="GX8" s="168"/>
      <c r="GY8" s="168"/>
      <c r="GZ8" s="168"/>
      <c r="HA8" s="168"/>
      <c r="HB8" s="168"/>
      <c r="HC8" s="168"/>
      <c r="HD8" s="168"/>
      <c r="HE8" s="168"/>
      <c r="HF8" s="168"/>
      <c r="HG8" s="168"/>
      <c r="HH8" s="168"/>
      <c r="HI8" s="168"/>
      <c r="HJ8" s="168"/>
      <c r="HK8" s="168"/>
      <c r="HL8" s="168"/>
      <c r="HM8" s="168"/>
      <c r="HN8" s="168"/>
      <c r="HO8" s="168"/>
      <c r="HP8" s="168"/>
      <c r="HQ8" s="168"/>
      <c r="HR8" s="168"/>
      <c r="HS8" s="168"/>
      <c r="HT8" s="168"/>
      <c r="HU8" s="168"/>
      <c r="HV8" s="168"/>
      <c r="HW8" s="168"/>
      <c r="HX8" s="168"/>
      <c r="HY8" s="168"/>
      <c r="HZ8" s="168"/>
      <c r="IA8" s="168"/>
      <c r="IB8" s="168"/>
      <c r="IC8" s="168"/>
    </row>
    <row r="9" spans="1:237" ht="19.5" customHeight="1">
      <c r="A9" s="808" t="s">
        <v>61</v>
      </c>
      <c r="B9" s="518">
        <v>931</v>
      </c>
      <c r="C9" s="567">
        <v>561</v>
      </c>
      <c r="D9" s="518">
        <f>B9</f>
        <v>931</v>
      </c>
      <c r="E9" s="568">
        <v>384</v>
      </c>
      <c r="F9" s="569"/>
      <c r="H9" s="831"/>
      <c r="I9" s="831"/>
      <c r="K9" s="831"/>
      <c r="L9" s="831"/>
    </row>
    <row r="10" spans="1:237" ht="19.5" customHeight="1">
      <c r="A10" s="808"/>
      <c r="B10" s="518"/>
      <c r="C10" s="567">
        <v>1108</v>
      </c>
      <c r="D10" s="518"/>
      <c r="E10" s="568">
        <v>1152</v>
      </c>
      <c r="F10" s="570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</row>
    <row r="11" spans="1:237" ht="19.5" customHeight="1">
      <c r="A11" s="808" t="s">
        <v>1</v>
      </c>
      <c r="B11" s="518">
        <v>614</v>
      </c>
      <c r="C11" s="568">
        <v>381</v>
      </c>
      <c r="D11" s="518">
        <f>B11</f>
        <v>614</v>
      </c>
      <c r="E11" s="568">
        <v>217</v>
      </c>
      <c r="F11" s="569"/>
    </row>
    <row r="12" spans="1:237" ht="19.5" customHeight="1">
      <c r="A12" s="808"/>
      <c r="B12" s="518"/>
      <c r="C12" s="568">
        <v>760</v>
      </c>
      <c r="D12" s="518"/>
      <c r="E12" s="568">
        <v>631</v>
      </c>
      <c r="F12" s="570"/>
      <c r="G12" s="168"/>
      <c r="J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68"/>
      <c r="CY12" s="168"/>
      <c r="CZ12" s="168"/>
      <c r="DA12" s="168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68"/>
      <c r="DY12" s="168"/>
      <c r="DZ12" s="168"/>
      <c r="EA12" s="168"/>
      <c r="EB12" s="168"/>
      <c r="EC12" s="168"/>
      <c r="ED12" s="168"/>
      <c r="EE12" s="168"/>
      <c r="EF12" s="168"/>
      <c r="EG12" s="168"/>
      <c r="EH12" s="168"/>
      <c r="EI12" s="168"/>
      <c r="EJ12" s="168"/>
      <c r="EK12" s="168"/>
      <c r="EL12" s="168"/>
      <c r="EM12" s="168"/>
      <c r="EN12" s="168"/>
      <c r="EO12" s="168"/>
      <c r="EP12" s="168"/>
      <c r="EQ12" s="168"/>
      <c r="ER12" s="168"/>
      <c r="ES12" s="168"/>
      <c r="ET12" s="168"/>
      <c r="EU12" s="168"/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GW12" s="168"/>
      <c r="GX12" s="168"/>
      <c r="GY12" s="168"/>
      <c r="GZ12" s="168"/>
      <c r="HA12" s="168"/>
      <c r="HB12" s="168"/>
      <c r="HC12" s="168"/>
      <c r="HD12" s="168"/>
      <c r="HE12" s="168"/>
      <c r="HF12" s="168"/>
      <c r="HG12" s="168"/>
      <c r="HH12" s="168"/>
      <c r="HI12" s="168"/>
      <c r="HJ12" s="168"/>
      <c r="HK12" s="168"/>
      <c r="HL12" s="168"/>
      <c r="HM12" s="168"/>
      <c r="HN12" s="168"/>
      <c r="HO12" s="168"/>
      <c r="HP12" s="168"/>
      <c r="HQ12" s="168"/>
      <c r="HR12" s="168"/>
      <c r="HS12" s="168"/>
      <c r="HT12" s="168"/>
      <c r="HU12" s="168"/>
      <c r="HV12" s="168"/>
      <c r="HW12" s="168"/>
      <c r="HX12" s="168"/>
      <c r="HY12" s="168"/>
      <c r="HZ12" s="168"/>
      <c r="IA12" s="168"/>
      <c r="IB12" s="168"/>
      <c r="IC12" s="168"/>
    </row>
    <row r="13" spans="1:237" ht="19.5" customHeight="1">
      <c r="A13" s="808" t="s">
        <v>2</v>
      </c>
      <c r="B13" s="518">
        <v>993</v>
      </c>
      <c r="C13" s="568">
        <v>511</v>
      </c>
      <c r="D13" s="518">
        <f>B13</f>
        <v>993</v>
      </c>
      <c r="E13" s="568">
        <v>456</v>
      </c>
      <c r="F13" s="569"/>
      <c r="H13" s="168"/>
      <c r="K13" s="168"/>
    </row>
    <row r="14" spans="1:237" ht="19.5" customHeight="1">
      <c r="A14" s="808"/>
      <c r="B14" s="518"/>
      <c r="C14" s="568">
        <v>1047</v>
      </c>
      <c r="D14" s="518"/>
      <c r="E14" s="568">
        <v>1276</v>
      </c>
      <c r="F14" s="570"/>
      <c r="G14" s="168"/>
      <c r="H14" s="168"/>
      <c r="J14" s="168"/>
      <c r="K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168"/>
      <c r="EI14" s="168"/>
      <c r="EJ14" s="168"/>
      <c r="EK14" s="168"/>
      <c r="EL14" s="168"/>
      <c r="EM14" s="168"/>
      <c r="EN14" s="168"/>
      <c r="EO14" s="168"/>
      <c r="EP14" s="168"/>
      <c r="EQ14" s="168"/>
      <c r="ER14" s="168"/>
      <c r="ES14" s="168"/>
      <c r="ET14" s="168"/>
      <c r="EU14" s="168"/>
      <c r="EV14" s="168"/>
      <c r="EW14" s="168"/>
      <c r="EX14" s="168"/>
      <c r="EY14" s="168"/>
      <c r="EZ14" s="168"/>
      <c r="FA14" s="168"/>
      <c r="FB14" s="168"/>
      <c r="FC14" s="168"/>
      <c r="FD14" s="168"/>
      <c r="FE14" s="168"/>
      <c r="FF14" s="168"/>
      <c r="FG14" s="168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GW14" s="168"/>
      <c r="GX14" s="168"/>
      <c r="GY14" s="168"/>
      <c r="GZ14" s="168"/>
      <c r="HA14" s="168"/>
      <c r="HB14" s="168"/>
      <c r="HC14" s="168"/>
      <c r="HD14" s="168"/>
      <c r="HE14" s="168"/>
      <c r="HF14" s="168"/>
      <c r="HG14" s="168"/>
      <c r="HH14" s="168"/>
      <c r="HI14" s="168"/>
      <c r="HJ14" s="168"/>
      <c r="HK14" s="168"/>
      <c r="HL14" s="168"/>
      <c r="HM14" s="168"/>
      <c r="HN14" s="168"/>
      <c r="HO14" s="168"/>
      <c r="HP14" s="168"/>
      <c r="HQ14" s="168"/>
      <c r="HR14" s="168"/>
      <c r="HS14" s="168"/>
      <c r="HT14" s="168"/>
      <c r="HU14" s="168"/>
      <c r="HV14" s="168"/>
      <c r="HW14" s="168"/>
      <c r="HX14" s="168"/>
      <c r="HY14" s="168"/>
      <c r="HZ14" s="168"/>
      <c r="IA14" s="168"/>
      <c r="IB14" s="168"/>
      <c r="IC14" s="168"/>
    </row>
    <row r="15" spans="1:237" ht="19.5" customHeight="1">
      <c r="A15" s="808" t="s">
        <v>3</v>
      </c>
      <c r="B15" s="518">
        <v>978</v>
      </c>
      <c r="C15" s="568">
        <v>654</v>
      </c>
      <c r="D15" s="518">
        <f>B15</f>
        <v>978</v>
      </c>
      <c r="E15" s="568">
        <v>306</v>
      </c>
      <c r="F15" s="569"/>
    </row>
    <row r="16" spans="1:237" ht="19.5" customHeight="1">
      <c r="A16" s="808"/>
      <c r="B16" s="518"/>
      <c r="C16" s="568">
        <v>1313</v>
      </c>
      <c r="D16" s="518"/>
      <c r="E16" s="568">
        <v>930</v>
      </c>
      <c r="F16" s="570"/>
      <c r="G16" s="168"/>
      <c r="J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168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8"/>
      <c r="EU16" s="168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8"/>
      <c r="FH16" s="168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8"/>
      <c r="FU16" s="168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8"/>
      <c r="GH16" s="168"/>
      <c r="GI16" s="168"/>
      <c r="GJ16" s="168"/>
      <c r="GK16" s="168"/>
      <c r="GL16" s="168"/>
      <c r="GM16" s="168"/>
      <c r="GN16" s="168"/>
      <c r="GO16" s="168"/>
      <c r="GP16" s="168"/>
      <c r="GQ16" s="168"/>
      <c r="GR16" s="168"/>
      <c r="GS16" s="168"/>
      <c r="GT16" s="168"/>
      <c r="GU16" s="168"/>
      <c r="GV16" s="168"/>
      <c r="GW16" s="168"/>
      <c r="GX16" s="168"/>
      <c r="GY16" s="168"/>
      <c r="GZ16" s="168"/>
      <c r="HA16" s="168"/>
      <c r="HB16" s="168"/>
      <c r="HC16" s="168"/>
      <c r="HD16" s="168"/>
      <c r="HE16" s="168"/>
      <c r="HF16" s="168"/>
      <c r="HG16" s="168"/>
      <c r="HH16" s="168"/>
      <c r="HI16" s="168"/>
      <c r="HJ16" s="168"/>
      <c r="HK16" s="168"/>
      <c r="HL16" s="168"/>
      <c r="HM16" s="168"/>
      <c r="HN16" s="168"/>
      <c r="HO16" s="168"/>
      <c r="HP16" s="168"/>
      <c r="HQ16" s="168"/>
      <c r="HR16" s="168"/>
      <c r="HS16" s="168"/>
      <c r="HT16" s="168"/>
      <c r="HU16" s="168"/>
      <c r="HV16" s="168"/>
      <c r="HW16" s="168"/>
      <c r="HX16" s="168"/>
      <c r="HY16" s="168"/>
      <c r="HZ16" s="168"/>
      <c r="IA16" s="168"/>
      <c r="IB16" s="168"/>
      <c r="IC16" s="168"/>
    </row>
    <row r="17" spans="1:237" ht="19.5" customHeight="1">
      <c r="A17" s="808" t="s">
        <v>67</v>
      </c>
      <c r="B17" s="518">
        <v>939</v>
      </c>
      <c r="C17" s="568">
        <v>675</v>
      </c>
      <c r="D17" s="518">
        <f>B17</f>
        <v>939</v>
      </c>
      <c r="E17" s="568">
        <v>255</v>
      </c>
      <c r="F17" s="569"/>
      <c r="H17" s="168"/>
      <c r="K17" s="168"/>
    </row>
    <row r="18" spans="1:237" ht="19.5" customHeight="1">
      <c r="A18" s="808"/>
      <c r="B18" s="518"/>
      <c r="C18" s="568">
        <v>1328</v>
      </c>
      <c r="D18" s="518"/>
      <c r="E18" s="568">
        <v>766</v>
      </c>
      <c r="F18" s="570"/>
      <c r="G18" s="168"/>
      <c r="H18" s="168"/>
      <c r="J18" s="168"/>
      <c r="K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68"/>
      <c r="CC18" s="168"/>
      <c r="CD18" s="168"/>
      <c r="CE18" s="168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8"/>
      <c r="DC18" s="168"/>
      <c r="DD18" s="168"/>
      <c r="DE18" s="168"/>
      <c r="DF18" s="168"/>
      <c r="DG18" s="168"/>
      <c r="DH18" s="168"/>
      <c r="DI18" s="168"/>
      <c r="DJ18" s="168"/>
      <c r="DK18" s="168"/>
      <c r="DL18" s="168"/>
      <c r="DM18" s="168"/>
      <c r="DN18" s="168"/>
      <c r="DO18" s="168"/>
      <c r="DP18" s="168"/>
      <c r="DQ18" s="168"/>
      <c r="DR18" s="168"/>
      <c r="DS18" s="168"/>
      <c r="DT18" s="168"/>
      <c r="DU18" s="168"/>
      <c r="DV18" s="168"/>
      <c r="DW18" s="168"/>
      <c r="DX18" s="168"/>
      <c r="DY18" s="168"/>
      <c r="DZ18" s="168"/>
      <c r="EA18" s="168"/>
      <c r="EB18" s="168"/>
      <c r="EC18" s="168"/>
      <c r="ED18" s="168"/>
      <c r="EE18" s="168"/>
      <c r="EF18" s="168"/>
      <c r="EG18" s="168"/>
      <c r="EH18" s="168"/>
      <c r="EI18" s="168"/>
      <c r="EJ18" s="168"/>
      <c r="EK18" s="168"/>
      <c r="EL18" s="168"/>
      <c r="EM18" s="168"/>
      <c r="EN18" s="168"/>
      <c r="EO18" s="168"/>
      <c r="EP18" s="168"/>
      <c r="EQ18" s="168"/>
      <c r="ER18" s="168"/>
      <c r="ES18" s="168"/>
      <c r="ET18" s="168"/>
      <c r="EU18" s="168"/>
      <c r="EV18" s="168"/>
      <c r="EW18" s="168"/>
      <c r="EX18" s="168"/>
      <c r="EY18" s="168"/>
      <c r="EZ18" s="168"/>
      <c r="FA18" s="168"/>
      <c r="FB18" s="168"/>
      <c r="FC18" s="168"/>
      <c r="FD18" s="168"/>
      <c r="FE18" s="168"/>
      <c r="FF18" s="168"/>
      <c r="FG18" s="168"/>
      <c r="FH18" s="168"/>
      <c r="FI18" s="168"/>
      <c r="FJ18" s="168"/>
      <c r="FK18" s="168"/>
      <c r="FL18" s="168"/>
      <c r="FM18" s="168"/>
      <c r="FN18" s="168"/>
      <c r="FO18" s="168"/>
      <c r="FP18" s="168"/>
      <c r="FQ18" s="168"/>
      <c r="FR18" s="168"/>
      <c r="FS18" s="168"/>
      <c r="FT18" s="168"/>
      <c r="FU18" s="168"/>
      <c r="FV18" s="168"/>
      <c r="FW18" s="168"/>
      <c r="FX18" s="168"/>
      <c r="FY18" s="168"/>
      <c r="FZ18" s="168"/>
      <c r="GA18" s="168"/>
      <c r="GB18" s="168"/>
      <c r="GC18" s="168"/>
      <c r="GD18" s="168"/>
      <c r="GE18" s="168"/>
      <c r="GF18" s="168"/>
      <c r="GG18" s="168"/>
      <c r="GH18" s="168"/>
      <c r="GI18" s="168"/>
      <c r="GJ18" s="168"/>
      <c r="GK18" s="168"/>
      <c r="GL18" s="168"/>
      <c r="GM18" s="168"/>
      <c r="GN18" s="168"/>
      <c r="GO18" s="168"/>
      <c r="GP18" s="168"/>
      <c r="GQ18" s="168"/>
      <c r="GR18" s="168"/>
      <c r="GS18" s="168"/>
      <c r="GT18" s="168"/>
      <c r="GU18" s="168"/>
      <c r="GV18" s="168"/>
      <c r="GW18" s="168"/>
      <c r="GX18" s="168"/>
      <c r="GY18" s="168"/>
      <c r="GZ18" s="168"/>
      <c r="HA18" s="168"/>
      <c r="HB18" s="168"/>
      <c r="HC18" s="168"/>
      <c r="HD18" s="168"/>
      <c r="HE18" s="168"/>
      <c r="HF18" s="168"/>
      <c r="HG18" s="168"/>
      <c r="HH18" s="168"/>
      <c r="HI18" s="168"/>
      <c r="HJ18" s="168"/>
      <c r="HK18" s="168"/>
      <c r="HL18" s="168"/>
      <c r="HM18" s="168"/>
      <c r="HN18" s="168"/>
      <c r="HO18" s="168"/>
      <c r="HP18" s="168"/>
      <c r="HQ18" s="168"/>
      <c r="HR18" s="168"/>
      <c r="HS18" s="168"/>
      <c r="HT18" s="168"/>
      <c r="HU18" s="168"/>
      <c r="HV18" s="168"/>
      <c r="HW18" s="168"/>
      <c r="HX18" s="168"/>
      <c r="HY18" s="168"/>
      <c r="HZ18" s="168"/>
      <c r="IA18" s="168"/>
      <c r="IB18" s="168"/>
      <c r="IC18" s="168"/>
    </row>
    <row r="19" spans="1:237" ht="19.5" customHeight="1">
      <c r="A19" s="808" t="s">
        <v>4</v>
      </c>
      <c r="B19" s="518">
        <v>598</v>
      </c>
      <c r="C19" s="568">
        <v>496</v>
      </c>
      <c r="D19" s="518">
        <f>B19</f>
        <v>598</v>
      </c>
      <c r="E19" s="568">
        <v>149</v>
      </c>
      <c r="F19" s="569"/>
    </row>
    <row r="20" spans="1:237" ht="19.5" customHeight="1">
      <c r="A20" s="808"/>
      <c r="B20" s="518"/>
      <c r="C20" s="568">
        <v>1007</v>
      </c>
      <c r="D20" s="518"/>
      <c r="E20" s="568">
        <v>446</v>
      </c>
      <c r="F20" s="570"/>
      <c r="G20" s="168"/>
      <c r="J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68"/>
      <c r="CW20" s="168"/>
      <c r="CX20" s="168"/>
      <c r="CY20" s="168"/>
      <c r="CZ20" s="168"/>
      <c r="DA20" s="168"/>
      <c r="DB20" s="168"/>
      <c r="DC20" s="168"/>
      <c r="DD20" s="168"/>
      <c r="DE20" s="168"/>
      <c r="DF20" s="168"/>
      <c r="DG20" s="168"/>
      <c r="DH20" s="168"/>
      <c r="DI20" s="168"/>
      <c r="DJ20" s="168"/>
      <c r="DK20" s="168"/>
      <c r="DL20" s="168"/>
      <c r="DM20" s="168"/>
      <c r="DN20" s="168"/>
      <c r="DO20" s="168"/>
      <c r="DP20" s="168"/>
      <c r="DQ20" s="168"/>
      <c r="DR20" s="168"/>
      <c r="DS20" s="168"/>
      <c r="DT20" s="168"/>
      <c r="DU20" s="168"/>
      <c r="DV20" s="168"/>
      <c r="DW20" s="168"/>
      <c r="DX20" s="168"/>
      <c r="DY20" s="168"/>
      <c r="DZ20" s="168"/>
      <c r="EA20" s="168"/>
      <c r="EB20" s="168"/>
      <c r="EC20" s="168"/>
      <c r="ED20" s="168"/>
      <c r="EE20" s="168"/>
      <c r="EF20" s="168"/>
      <c r="EG20" s="168"/>
      <c r="EH20" s="168"/>
      <c r="EI20" s="168"/>
      <c r="EJ20" s="168"/>
      <c r="EK20" s="168"/>
      <c r="EL20" s="168"/>
      <c r="EM20" s="168"/>
      <c r="EN20" s="168"/>
      <c r="EO20" s="168"/>
      <c r="EP20" s="168"/>
      <c r="EQ20" s="168"/>
      <c r="ER20" s="168"/>
      <c r="ES20" s="168"/>
      <c r="ET20" s="168"/>
      <c r="EU20" s="168"/>
      <c r="EV20" s="168"/>
      <c r="EW20" s="168"/>
      <c r="EX20" s="168"/>
      <c r="EY20" s="168"/>
      <c r="EZ20" s="168"/>
      <c r="FA20" s="168"/>
      <c r="FB20" s="168"/>
      <c r="FC20" s="168"/>
      <c r="FD20" s="168"/>
      <c r="FE20" s="168"/>
      <c r="FF20" s="168"/>
      <c r="FG20" s="168"/>
      <c r="FH20" s="168"/>
      <c r="FI20" s="168"/>
      <c r="FJ20" s="168"/>
      <c r="FK20" s="168"/>
      <c r="FL20" s="168"/>
      <c r="FM20" s="168"/>
      <c r="FN20" s="168"/>
      <c r="FO20" s="168"/>
      <c r="FP20" s="168"/>
      <c r="FQ20" s="168"/>
      <c r="FR20" s="168"/>
      <c r="FS20" s="168"/>
      <c r="FT20" s="168"/>
      <c r="FU20" s="168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8"/>
      <c r="GH20" s="168"/>
      <c r="GI20" s="168"/>
      <c r="GJ20" s="168"/>
      <c r="GK20" s="168"/>
      <c r="GL20" s="168"/>
      <c r="GM20" s="168"/>
      <c r="GN20" s="168"/>
      <c r="GO20" s="168"/>
      <c r="GP20" s="168"/>
      <c r="GQ20" s="168"/>
      <c r="GR20" s="168"/>
      <c r="GS20" s="168"/>
      <c r="GT20" s="168"/>
      <c r="GU20" s="168"/>
      <c r="GV20" s="168"/>
      <c r="GW20" s="168"/>
      <c r="GX20" s="168"/>
      <c r="GY20" s="168"/>
      <c r="GZ20" s="168"/>
      <c r="HA20" s="168"/>
      <c r="HB20" s="168"/>
      <c r="HC20" s="168"/>
      <c r="HD20" s="168"/>
      <c r="HE20" s="168"/>
      <c r="HF20" s="168"/>
      <c r="HG20" s="168"/>
      <c r="HH20" s="168"/>
      <c r="HI20" s="168"/>
      <c r="HJ20" s="168"/>
      <c r="HK20" s="168"/>
      <c r="HL20" s="168"/>
      <c r="HM20" s="168"/>
      <c r="HN20" s="168"/>
      <c r="HO20" s="168"/>
      <c r="HP20" s="168"/>
      <c r="HQ20" s="168"/>
      <c r="HR20" s="168"/>
      <c r="HS20" s="168"/>
      <c r="HT20" s="168"/>
      <c r="HU20" s="168"/>
      <c r="HV20" s="168"/>
      <c r="HW20" s="168"/>
      <c r="HX20" s="168"/>
      <c r="HY20" s="168"/>
      <c r="HZ20" s="168"/>
      <c r="IA20" s="168"/>
      <c r="IB20" s="168"/>
      <c r="IC20" s="168"/>
    </row>
    <row r="21" spans="1:237" ht="19.5" customHeight="1">
      <c r="A21" s="808" t="s">
        <v>62</v>
      </c>
      <c r="B21" s="518">
        <v>685</v>
      </c>
      <c r="C21" s="568">
        <v>311</v>
      </c>
      <c r="D21" s="518">
        <f>B21</f>
        <v>685</v>
      </c>
      <c r="E21" s="568">
        <v>348</v>
      </c>
      <c r="F21" s="569"/>
      <c r="H21" s="168"/>
      <c r="K21" s="168"/>
    </row>
    <row r="22" spans="1:237" ht="19.5" customHeight="1">
      <c r="A22" s="808"/>
      <c r="B22" s="518"/>
      <c r="C22" s="568">
        <v>622</v>
      </c>
      <c r="D22" s="518"/>
      <c r="E22" s="568">
        <v>1062</v>
      </c>
      <c r="F22" s="570"/>
      <c r="G22" s="168"/>
      <c r="H22" s="168"/>
      <c r="J22" s="168"/>
      <c r="K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  <c r="CJ22" s="168"/>
      <c r="CK22" s="168"/>
      <c r="CL22" s="168"/>
      <c r="CM22" s="168"/>
      <c r="CN22" s="168"/>
      <c r="CO22" s="168"/>
      <c r="CP22" s="168"/>
      <c r="CQ22" s="168"/>
      <c r="CR22" s="168"/>
      <c r="CS22" s="168"/>
      <c r="CT22" s="168"/>
      <c r="CU22" s="168"/>
      <c r="CV22" s="168"/>
      <c r="CW22" s="168"/>
      <c r="CX22" s="168"/>
      <c r="CY22" s="168"/>
      <c r="CZ22" s="168"/>
      <c r="DA22" s="168"/>
      <c r="DB22" s="168"/>
      <c r="DC22" s="168"/>
      <c r="DD22" s="168"/>
      <c r="DE22" s="168"/>
      <c r="DF22" s="168"/>
      <c r="DG22" s="168"/>
      <c r="DH22" s="168"/>
      <c r="DI22" s="168"/>
      <c r="DJ22" s="168"/>
      <c r="DK22" s="168"/>
      <c r="DL22" s="168"/>
      <c r="DM22" s="168"/>
      <c r="DN22" s="168"/>
      <c r="DO22" s="168"/>
      <c r="DP22" s="168"/>
      <c r="DQ22" s="168"/>
      <c r="DR22" s="168"/>
      <c r="DS22" s="168"/>
      <c r="DT22" s="168"/>
      <c r="DU22" s="168"/>
      <c r="DV22" s="168"/>
      <c r="DW22" s="168"/>
      <c r="DX22" s="168"/>
      <c r="DY22" s="168"/>
      <c r="DZ22" s="168"/>
      <c r="EA22" s="168"/>
      <c r="EB22" s="168"/>
      <c r="EC22" s="168"/>
      <c r="ED22" s="168"/>
      <c r="EE22" s="168"/>
      <c r="EF22" s="168"/>
      <c r="EG22" s="168"/>
      <c r="EH22" s="168"/>
      <c r="EI22" s="168"/>
      <c r="EJ22" s="168"/>
      <c r="EK22" s="168"/>
      <c r="EL22" s="168"/>
      <c r="EM22" s="168"/>
      <c r="EN22" s="168"/>
      <c r="EO22" s="168"/>
      <c r="EP22" s="168"/>
      <c r="EQ22" s="168"/>
      <c r="ER22" s="168"/>
      <c r="ES22" s="168"/>
      <c r="ET22" s="168"/>
      <c r="EU22" s="168"/>
      <c r="EV22" s="168"/>
      <c r="EW22" s="168"/>
      <c r="EX22" s="168"/>
      <c r="EY22" s="168"/>
      <c r="EZ22" s="168"/>
      <c r="FA22" s="168"/>
      <c r="FB22" s="168"/>
      <c r="FC22" s="168"/>
      <c r="FD22" s="168"/>
      <c r="FE22" s="168"/>
      <c r="FF22" s="168"/>
      <c r="FG22" s="168"/>
      <c r="FH22" s="168"/>
      <c r="FI22" s="168"/>
      <c r="FJ22" s="168"/>
      <c r="FK22" s="168"/>
      <c r="FL22" s="168"/>
      <c r="FM22" s="168"/>
      <c r="FN22" s="168"/>
      <c r="FO22" s="168"/>
      <c r="FP22" s="168"/>
      <c r="FQ22" s="168"/>
      <c r="FR22" s="168"/>
      <c r="FS22" s="168"/>
      <c r="FT22" s="168"/>
      <c r="FU22" s="168"/>
      <c r="FV22" s="168"/>
      <c r="FW22" s="168"/>
      <c r="FX22" s="168"/>
      <c r="FY22" s="168"/>
      <c r="FZ22" s="168"/>
      <c r="GA22" s="168"/>
      <c r="GB22" s="168"/>
      <c r="GC22" s="168"/>
      <c r="GD22" s="168"/>
      <c r="GE22" s="168"/>
      <c r="GF22" s="168"/>
      <c r="GG22" s="168"/>
      <c r="GH22" s="168"/>
      <c r="GI22" s="168"/>
      <c r="GJ22" s="168"/>
      <c r="GK22" s="168"/>
      <c r="GL22" s="168"/>
      <c r="GM22" s="168"/>
      <c r="GN22" s="168"/>
      <c r="GO22" s="168"/>
      <c r="GP22" s="168"/>
      <c r="GQ22" s="168"/>
      <c r="GR22" s="168"/>
      <c r="GS22" s="168"/>
      <c r="GT22" s="168"/>
      <c r="GU22" s="168"/>
      <c r="GV22" s="168"/>
      <c r="GW22" s="168"/>
      <c r="GX22" s="168"/>
      <c r="GY22" s="168"/>
      <c r="GZ22" s="168"/>
      <c r="HA22" s="168"/>
      <c r="HB22" s="168"/>
      <c r="HC22" s="168"/>
      <c r="HD22" s="168"/>
      <c r="HE22" s="168"/>
      <c r="HF22" s="168"/>
      <c r="HG22" s="168"/>
      <c r="HH22" s="168"/>
      <c r="HI22" s="168"/>
      <c r="HJ22" s="168"/>
      <c r="HK22" s="168"/>
      <c r="HL22" s="168"/>
      <c r="HM22" s="168"/>
      <c r="HN22" s="168"/>
      <c r="HO22" s="168"/>
      <c r="HP22" s="168"/>
      <c r="HQ22" s="168"/>
      <c r="HR22" s="168"/>
      <c r="HS22" s="168"/>
      <c r="HT22" s="168"/>
      <c r="HU22" s="168"/>
      <c r="HV22" s="168"/>
      <c r="HW22" s="168"/>
      <c r="HX22" s="168"/>
      <c r="HY22" s="168"/>
      <c r="HZ22" s="168"/>
      <c r="IA22" s="168"/>
      <c r="IB22" s="168"/>
      <c r="IC22" s="168"/>
    </row>
    <row r="23" spans="1:237" ht="19.5" customHeight="1">
      <c r="A23" s="808" t="s">
        <v>63</v>
      </c>
      <c r="B23" s="518">
        <v>687</v>
      </c>
      <c r="C23" s="568">
        <v>509</v>
      </c>
      <c r="D23" s="518">
        <f>B23</f>
        <v>687</v>
      </c>
      <c r="E23" s="568">
        <v>186</v>
      </c>
      <c r="F23" s="569"/>
    </row>
    <row r="24" spans="1:237" ht="19.5" customHeight="1">
      <c r="A24" s="808"/>
      <c r="B24" s="518"/>
      <c r="C24" s="568">
        <v>1010</v>
      </c>
      <c r="D24" s="518"/>
      <c r="E24" s="568">
        <v>577</v>
      </c>
      <c r="F24" s="570"/>
      <c r="G24" s="168"/>
      <c r="J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  <c r="DA24" s="168"/>
      <c r="DB24" s="168"/>
      <c r="DC24" s="168"/>
      <c r="DD24" s="168"/>
      <c r="DE24" s="168"/>
      <c r="DF24" s="168"/>
      <c r="DG24" s="168"/>
      <c r="DH24" s="168"/>
      <c r="DI24" s="168"/>
      <c r="DJ24" s="168"/>
      <c r="DK24" s="168"/>
      <c r="DL24" s="168"/>
      <c r="DM24" s="168"/>
      <c r="DN24" s="168"/>
      <c r="DO24" s="168"/>
      <c r="DP24" s="168"/>
      <c r="DQ24" s="168"/>
      <c r="DR24" s="168"/>
      <c r="DS24" s="168"/>
      <c r="DT24" s="168"/>
      <c r="DU24" s="168"/>
      <c r="DV24" s="168"/>
      <c r="DW24" s="168"/>
      <c r="DX24" s="168"/>
      <c r="DY24" s="168"/>
      <c r="DZ24" s="168"/>
      <c r="EA24" s="168"/>
      <c r="EB24" s="168"/>
      <c r="EC24" s="168"/>
      <c r="ED24" s="168"/>
      <c r="EE24" s="168"/>
      <c r="EF24" s="168"/>
      <c r="EG24" s="168"/>
      <c r="EH24" s="168"/>
      <c r="EI24" s="168"/>
      <c r="EJ24" s="168"/>
      <c r="EK24" s="168"/>
      <c r="EL24" s="168"/>
      <c r="EM24" s="168"/>
      <c r="EN24" s="168"/>
      <c r="EO24" s="168"/>
      <c r="EP24" s="168"/>
      <c r="EQ24" s="168"/>
      <c r="ER24" s="168"/>
      <c r="ES24" s="168"/>
      <c r="ET24" s="168"/>
      <c r="EU24" s="168"/>
      <c r="EV24" s="168"/>
      <c r="EW24" s="168"/>
      <c r="EX24" s="168"/>
      <c r="EY24" s="168"/>
      <c r="EZ24" s="168"/>
      <c r="FA24" s="168"/>
      <c r="FB24" s="168"/>
      <c r="FC24" s="168"/>
      <c r="FD24" s="168"/>
      <c r="FE24" s="168"/>
      <c r="FF24" s="168"/>
      <c r="FG24" s="168"/>
      <c r="FH24" s="168"/>
      <c r="FI24" s="168"/>
      <c r="FJ24" s="168"/>
      <c r="FK24" s="168"/>
      <c r="FL24" s="168"/>
      <c r="FM24" s="168"/>
      <c r="FN24" s="168"/>
      <c r="FO24" s="168"/>
      <c r="FP24" s="168"/>
      <c r="FQ24" s="168"/>
      <c r="FR24" s="168"/>
      <c r="FS24" s="168"/>
      <c r="FT24" s="168"/>
      <c r="FU24" s="168"/>
      <c r="FV24" s="168"/>
      <c r="FW24" s="168"/>
      <c r="FX24" s="168"/>
      <c r="FY24" s="168"/>
      <c r="FZ24" s="168"/>
      <c r="GA24" s="168"/>
      <c r="GB24" s="168"/>
      <c r="GC24" s="168"/>
      <c r="GD24" s="168"/>
      <c r="GE24" s="168"/>
      <c r="GF24" s="168"/>
      <c r="GG24" s="168"/>
      <c r="GH24" s="168"/>
      <c r="GI24" s="168"/>
      <c r="GJ24" s="168"/>
      <c r="GK24" s="168"/>
      <c r="GL24" s="168"/>
      <c r="GM24" s="168"/>
      <c r="GN24" s="168"/>
      <c r="GO24" s="168"/>
      <c r="GP24" s="168"/>
      <c r="GQ24" s="168"/>
      <c r="GR24" s="168"/>
      <c r="GS24" s="168"/>
      <c r="GT24" s="168"/>
      <c r="GU24" s="168"/>
      <c r="GV24" s="168"/>
      <c r="GW24" s="168"/>
      <c r="GX24" s="168"/>
      <c r="GY24" s="168"/>
      <c r="GZ24" s="168"/>
      <c r="HA24" s="168"/>
      <c r="HB24" s="168"/>
      <c r="HC24" s="168"/>
      <c r="HD24" s="168"/>
      <c r="HE24" s="168"/>
      <c r="HF24" s="168"/>
      <c r="HG24" s="168"/>
      <c r="HH24" s="168"/>
      <c r="HI24" s="168"/>
      <c r="HJ24" s="168"/>
      <c r="HK24" s="168"/>
      <c r="HL24" s="168"/>
      <c r="HM24" s="168"/>
      <c r="HN24" s="168"/>
      <c r="HO24" s="168"/>
      <c r="HP24" s="168"/>
      <c r="HQ24" s="168"/>
      <c r="HR24" s="168"/>
      <c r="HS24" s="168"/>
      <c r="HT24" s="168"/>
      <c r="HU24" s="168"/>
      <c r="HV24" s="168"/>
      <c r="HW24" s="168"/>
      <c r="HX24" s="168"/>
      <c r="HY24" s="168"/>
      <c r="HZ24" s="168"/>
      <c r="IA24" s="168"/>
      <c r="IB24" s="168"/>
      <c r="IC24" s="168"/>
    </row>
    <row r="25" spans="1:237" ht="19.5" customHeight="1">
      <c r="A25" s="808" t="s">
        <v>68</v>
      </c>
      <c r="B25" s="518">
        <v>386</v>
      </c>
      <c r="C25" s="568">
        <v>331</v>
      </c>
      <c r="D25" s="518">
        <f>B25</f>
        <v>386</v>
      </c>
      <c r="E25" s="568">
        <v>83</v>
      </c>
      <c r="F25" s="569"/>
      <c r="H25" s="168"/>
      <c r="K25" s="168"/>
    </row>
    <row r="26" spans="1:237" ht="19.5" customHeight="1">
      <c r="A26" s="808"/>
      <c r="B26" s="518"/>
      <c r="C26" s="568">
        <v>650</v>
      </c>
      <c r="D26" s="518"/>
      <c r="E26" s="568">
        <v>245</v>
      </c>
      <c r="F26" s="570"/>
      <c r="G26" s="168"/>
      <c r="H26" s="168"/>
      <c r="J26" s="168"/>
      <c r="K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8"/>
      <c r="BQ26" s="168"/>
      <c r="BR26" s="168"/>
      <c r="BS26" s="168"/>
      <c r="BT26" s="168"/>
      <c r="BU26" s="168"/>
      <c r="BV26" s="168"/>
      <c r="BW26" s="168"/>
      <c r="BX26" s="168"/>
      <c r="BY26" s="168"/>
      <c r="BZ26" s="168"/>
      <c r="CA26" s="168"/>
      <c r="CB26" s="168"/>
      <c r="CC26" s="168"/>
      <c r="CD26" s="168"/>
      <c r="CE26" s="168"/>
      <c r="CF26" s="168"/>
      <c r="CG26" s="168"/>
      <c r="CH26" s="168"/>
      <c r="CI26" s="168"/>
      <c r="CJ26" s="168"/>
      <c r="CK26" s="168"/>
      <c r="CL26" s="168"/>
      <c r="CM26" s="168"/>
      <c r="CN26" s="168"/>
      <c r="CO26" s="168"/>
      <c r="CP26" s="168"/>
      <c r="CQ26" s="168"/>
      <c r="CR26" s="168"/>
      <c r="CS26" s="168"/>
      <c r="CT26" s="168"/>
      <c r="CU26" s="168"/>
      <c r="CV26" s="168"/>
      <c r="CW26" s="168"/>
      <c r="CX26" s="168"/>
      <c r="CY26" s="168"/>
      <c r="CZ26" s="168"/>
      <c r="DA26" s="168"/>
      <c r="DB26" s="168"/>
      <c r="DC26" s="168"/>
      <c r="DD26" s="168"/>
      <c r="DE26" s="168"/>
      <c r="DF26" s="168"/>
      <c r="DG26" s="168"/>
      <c r="DH26" s="168"/>
      <c r="DI26" s="168"/>
      <c r="DJ26" s="168"/>
      <c r="DK26" s="168"/>
      <c r="DL26" s="168"/>
      <c r="DM26" s="168"/>
      <c r="DN26" s="168"/>
      <c r="DO26" s="168"/>
      <c r="DP26" s="168"/>
      <c r="DQ26" s="168"/>
      <c r="DR26" s="168"/>
      <c r="DS26" s="168"/>
      <c r="DT26" s="168"/>
      <c r="DU26" s="168"/>
      <c r="DV26" s="168"/>
      <c r="DW26" s="168"/>
      <c r="DX26" s="168"/>
      <c r="DY26" s="168"/>
      <c r="DZ26" s="168"/>
      <c r="EA26" s="168"/>
      <c r="EB26" s="168"/>
      <c r="EC26" s="168"/>
      <c r="ED26" s="168"/>
      <c r="EE26" s="168"/>
      <c r="EF26" s="168"/>
      <c r="EG26" s="168"/>
      <c r="EH26" s="168"/>
      <c r="EI26" s="168"/>
      <c r="EJ26" s="168"/>
      <c r="EK26" s="168"/>
      <c r="EL26" s="168"/>
      <c r="EM26" s="168"/>
      <c r="EN26" s="168"/>
      <c r="EO26" s="168"/>
      <c r="EP26" s="168"/>
      <c r="EQ26" s="168"/>
      <c r="ER26" s="168"/>
      <c r="ES26" s="168"/>
      <c r="ET26" s="168"/>
      <c r="EU26" s="168"/>
      <c r="EV26" s="168"/>
      <c r="EW26" s="168"/>
      <c r="EX26" s="168"/>
      <c r="EY26" s="168"/>
      <c r="EZ26" s="168"/>
      <c r="FA26" s="168"/>
      <c r="FB26" s="168"/>
      <c r="FC26" s="168"/>
      <c r="FD26" s="168"/>
      <c r="FE26" s="168"/>
      <c r="FF26" s="168"/>
      <c r="FG26" s="168"/>
      <c r="FH26" s="168"/>
      <c r="FI26" s="168"/>
      <c r="FJ26" s="168"/>
      <c r="FK26" s="168"/>
      <c r="FL26" s="168"/>
      <c r="FM26" s="168"/>
      <c r="FN26" s="168"/>
      <c r="FO26" s="168"/>
      <c r="FP26" s="168"/>
      <c r="FQ26" s="168"/>
      <c r="FR26" s="168"/>
      <c r="FS26" s="168"/>
      <c r="FT26" s="168"/>
      <c r="FU26" s="168"/>
      <c r="FV26" s="168"/>
      <c r="FW26" s="168"/>
      <c r="FX26" s="168"/>
      <c r="FY26" s="168"/>
      <c r="FZ26" s="168"/>
      <c r="GA26" s="168"/>
      <c r="GB26" s="168"/>
      <c r="GC26" s="168"/>
      <c r="GD26" s="168"/>
      <c r="GE26" s="168"/>
      <c r="GF26" s="168"/>
      <c r="GG26" s="168"/>
      <c r="GH26" s="168"/>
      <c r="GI26" s="168"/>
      <c r="GJ26" s="168"/>
      <c r="GK26" s="168"/>
      <c r="GL26" s="168"/>
      <c r="GM26" s="168"/>
      <c r="GN26" s="168"/>
      <c r="GO26" s="168"/>
      <c r="GP26" s="168"/>
      <c r="GQ26" s="168"/>
      <c r="GR26" s="168"/>
      <c r="GS26" s="168"/>
      <c r="GT26" s="168"/>
      <c r="GU26" s="168"/>
      <c r="GV26" s="168"/>
      <c r="GW26" s="168"/>
      <c r="GX26" s="168"/>
      <c r="GY26" s="168"/>
      <c r="GZ26" s="168"/>
      <c r="HA26" s="168"/>
      <c r="HB26" s="168"/>
      <c r="HC26" s="168"/>
      <c r="HD26" s="168"/>
      <c r="HE26" s="168"/>
      <c r="HF26" s="168"/>
      <c r="HG26" s="168"/>
      <c r="HH26" s="168"/>
      <c r="HI26" s="168"/>
      <c r="HJ26" s="168"/>
      <c r="HK26" s="168"/>
      <c r="HL26" s="168"/>
      <c r="HM26" s="168"/>
      <c r="HN26" s="168"/>
      <c r="HO26" s="168"/>
      <c r="HP26" s="168"/>
      <c r="HQ26" s="168"/>
      <c r="HR26" s="168"/>
      <c r="HS26" s="168"/>
      <c r="HT26" s="168"/>
      <c r="HU26" s="168"/>
      <c r="HV26" s="168"/>
      <c r="HW26" s="168"/>
      <c r="HX26" s="168"/>
      <c r="HY26" s="168"/>
      <c r="HZ26" s="168"/>
      <c r="IA26" s="168"/>
      <c r="IB26" s="168"/>
      <c r="IC26" s="168"/>
    </row>
    <row r="27" spans="1:237" ht="19.5" customHeight="1">
      <c r="A27" s="808" t="s">
        <v>69</v>
      </c>
      <c r="B27" s="518">
        <v>1418</v>
      </c>
      <c r="C27" s="568">
        <v>1174</v>
      </c>
      <c r="D27" s="518">
        <f>B27</f>
        <v>1418</v>
      </c>
      <c r="E27" s="568">
        <v>224</v>
      </c>
      <c r="F27" s="569"/>
    </row>
    <row r="28" spans="1:237" ht="19.5" customHeight="1">
      <c r="A28" s="808"/>
      <c r="B28" s="518"/>
      <c r="C28" s="568">
        <v>2326</v>
      </c>
      <c r="D28" s="518"/>
      <c r="E28" s="568">
        <v>704</v>
      </c>
      <c r="F28" s="570"/>
      <c r="G28" s="168"/>
      <c r="J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  <c r="CE28" s="168"/>
      <c r="CF28" s="168"/>
      <c r="CG28" s="168"/>
      <c r="CH28" s="168"/>
      <c r="CI28" s="168"/>
      <c r="CJ28" s="168"/>
      <c r="CK28" s="168"/>
      <c r="CL28" s="168"/>
      <c r="CM28" s="168"/>
      <c r="CN28" s="168"/>
      <c r="CO28" s="168"/>
      <c r="CP28" s="168"/>
      <c r="CQ28" s="168"/>
      <c r="CR28" s="168"/>
      <c r="CS28" s="168"/>
      <c r="CT28" s="168"/>
      <c r="CU28" s="168"/>
      <c r="CV28" s="168"/>
      <c r="CW28" s="168"/>
      <c r="CX28" s="168"/>
      <c r="CY28" s="168"/>
      <c r="CZ28" s="168"/>
      <c r="DA28" s="168"/>
      <c r="DB28" s="168"/>
      <c r="DC28" s="168"/>
      <c r="DD28" s="168"/>
      <c r="DE28" s="168"/>
      <c r="DF28" s="168"/>
      <c r="DG28" s="168"/>
      <c r="DH28" s="168"/>
      <c r="DI28" s="168"/>
      <c r="DJ28" s="168"/>
      <c r="DK28" s="168"/>
      <c r="DL28" s="168"/>
      <c r="DM28" s="168"/>
      <c r="DN28" s="168"/>
      <c r="DO28" s="168"/>
      <c r="DP28" s="168"/>
      <c r="DQ28" s="168"/>
      <c r="DR28" s="168"/>
      <c r="DS28" s="168"/>
      <c r="DT28" s="168"/>
      <c r="DU28" s="168"/>
      <c r="DV28" s="168"/>
      <c r="DW28" s="168"/>
      <c r="DX28" s="168"/>
      <c r="DY28" s="168"/>
      <c r="DZ28" s="168"/>
      <c r="EA28" s="168"/>
      <c r="EB28" s="168"/>
      <c r="EC28" s="168"/>
      <c r="ED28" s="168"/>
      <c r="EE28" s="168"/>
      <c r="EF28" s="168"/>
      <c r="EG28" s="168"/>
      <c r="EH28" s="168"/>
      <c r="EI28" s="168"/>
      <c r="EJ28" s="168"/>
      <c r="EK28" s="168"/>
      <c r="EL28" s="168"/>
      <c r="EM28" s="168"/>
      <c r="EN28" s="168"/>
      <c r="EO28" s="168"/>
      <c r="EP28" s="168"/>
      <c r="EQ28" s="168"/>
      <c r="ER28" s="168"/>
      <c r="ES28" s="168"/>
      <c r="ET28" s="168"/>
      <c r="EU28" s="168"/>
      <c r="EV28" s="168"/>
      <c r="EW28" s="168"/>
      <c r="EX28" s="168"/>
      <c r="EY28" s="168"/>
      <c r="EZ28" s="168"/>
      <c r="FA28" s="168"/>
      <c r="FB28" s="168"/>
      <c r="FC28" s="168"/>
      <c r="FD28" s="168"/>
      <c r="FE28" s="168"/>
      <c r="FF28" s="168"/>
      <c r="FG28" s="168"/>
      <c r="FH28" s="168"/>
      <c r="FI28" s="168"/>
      <c r="FJ28" s="168"/>
      <c r="FK28" s="168"/>
      <c r="FL28" s="168"/>
      <c r="FM28" s="168"/>
      <c r="FN28" s="168"/>
      <c r="FO28" s="168"/>
      <c r="FP28" s="168"/>
      <c r="FQ28" s="168"/>
      <c r="FR28" s="168"/>
      <c r="FS28" s="168"/>
      <c r="FT28" s="168"/>
      <c r="FU28" s="168"/>
      <c r="FV28" s="168"/>
      <c r="FW28" s="168"/>
      <c r="FX28" s="168"/>
      <c r="FY28" s="168"/>
      <c r="FZ28" s="168"/>
      <c r="GA28" s="168"/>
      <c r="GB28" s="168"/>
      <c r="GC28" s="168"/>
      <c r="GD28" s="168"/>
      <c r="GE28" s="168"/>
      <c r="GF28" s="168"/>
      <c r="GG28" s="168"/>
      <c r="GH28" s="168"/>
      <c r="GI28" s="168"/>
      <c r="GJ28" s="168"/>
      <c r="GK28" s="168"/>
      <c r="GL28" s="168"/>
      <c r="GM28" s="168"/>
      <c r="GN28" s="168"/>
      <c r="GO28" s="168"/>
      <c r="GP28" s="168"/>
      <c r="GQ28" s="168"/>
      <c r="GR28" s="168"/>
      <c r="GS28" s="168"/>
      <c r="GT28" s="168"/>
      <c r="GU28" s="168"/>
      <c r="GV28" s="168"/>
      <c r="GW28" s="168"/>
      <c r="GX28" s="168"/>
      <c r="GY28" s="168"/>
      <c r="GZ28" s="168"/>
      <c r="HA28" s="168"/>
      <c r="HB28" s="168"/>
      <c r="HC28" s="168"/>
      <c r="HD28" s="168"/>
      <c r="HE28" s="168"/>
      <c r="HF28" s="168"/>
      <c r="HG28" s="168"/>
      <c r="HH28" s="168"/>
      <c r="HI28" s="168"/>
      <c r="HJ28" s="168"/>
      <c r="HK28" s="168"/>
      <c r="HL28" s="168"/>
      <c r="HM28" s="168"/>
      <c r="HN28" s="168"/>
      <c r="HO28" s="168"/>
      <c r="HP28" s="168"/>
      <c r="HQ28" s="168"/>
      <c r="HR28" s="168"/>
      <c r="HS28" s="168"/>
      <c r="HT28" s="168"/>
      <c r="HU28" s="168"/>
      <c r="HV28" s="168"/>
      <c r="HW28" s="168"/>
      <c r="HX28" s="168"/>
      <c r="HY28" s="168"/>
      <c r="HZ28" s="168"/>
      <c r="IA28" s="168"/>
      <c r="IB28" s="168"/>
      <c r="IC28" s="168"/>
    </row>
    <row r="29" spans="1:237" ht="19.5" customHeight="1">
      <c r="A29" s="808" t="s">
        <v>5</v>
      </c>
      <c r="B29" s="518">
        <v>777</v>
      </c>
      <c r="C29" s="568">
        <v>589</v>
      </c>
      <c r="D29" s="518">
        <f>B29</f>
        <v>777</v>
      </c>
      <c r="E29" s="568">
        <v>140</v>
      </c>
      <c r="F29" s="569"/>
      <c r="H29" s="168"/>
      <c r="K29" s="168"/>
    </row>
    <row r="30" spans="1:237" ht="19.5" customHeight="1">
      <c r="A30" s="808"/>
      <c r="B30" s="518"/>
      <c r="C30" s="568">
        <v>1168</v>
      </c>
      <c r="D30" s="518"/>
      <c r="E30" s="568">
        <v>419</v>
      </c>
      <c r="F30" s="570"/>
      <c r="G30" s="168"/>
      <c r="H30" s="168"/>
      <c r="J30" s="168"/>
      <c r="K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68"/>
      <c r="ET30" s="168"/>
      <c r="EU30" s="168"/>
      <c r="EV30" s="168"/>
      <c r="EW30" s="168"/>
      <c r="EX30" s="168"/>
      <c r="EY30" s="168"/>
      <c r="EZ30" s="168"/>
      <c r="FA30" s="168"/>
      <c r="FB30" s="168"/>
      <c r="FC30" s="168"/>
      <c r="FD30" s="168"/>
      <c r="FE30" s="168"/>
      <c r="FF30" s="168"/>
      <c r="FG30" s="168"/>
      <c r="FH30" s="168"/>
      <c r="FI30" s="168"/>
      <c r="FJ30" s="168"/>
      <c r="FK30" s="168"/>
      <c r="FL30" s="168"/>
      <c r="FM30" s="168"/>
      <c r="FN30" s="168"/>
      <c r="FO30" s="168"/>
      <c r="FP30" s="168"/>
      <c r="FQ30" s="168"/>
      <c r="FR30" s="168"/>
      <c r="FS30" s="168"/>
      <c r="FT30" s="168"/>
      <c r="FU30" s="168"/>
      <c r="FV30" s="168"/>
      <c r="FW30" s="168"/>
      <c r="FX30" s="168"/>
      <c r="FY30" s="168"/>
      <c r="FZ30" s="168"/>
      <c r="GA30" s="168"/>
      <c r="GB30" s="168"/>
      <c r="GC30" s="168"/>
      <c r="GD30" s="168"/>
      <c r="GE30" s="168"/>
      <c r="GF30" s="168"/>
      <c r="GG30" s="168"/>
      <c r="GH30" s="168"/>
      <c r="GI30" s="168"/>
      <c r="GJ30" s="168"/>
      <c r="GK30" s="168"/>
      <c r="GL30" s="168"/>
      <c r="GM30" s="168"/>
      <c r="GN30" s="168"/>
      <c r="GO30" s="168"/>
      <c r="GP30" s="168"/>
      <c r="GQ30" s="168"/>
      <c r="GR30" s="168"/>
      <c r="GS30" s="168"/>
      <c r="GT30" s="168"/>
      <c r="GU30" s="168"/>
      <c r="GV30" s="168"/>
      <c r="GW30" s="168"/>
      <c r="GX30" s="168"/>
      <c r="GY30" s="168"/>
      <c r="GZ30" s="168"/>
      <c r="HA30" s="168"/>
      <c r="HB30" s="168"/>
      <c r="HC30" s="168"/>
      <c r="HD30" s="168"/>
      <c r="HE30" s="168"/>
      <c r="HF30" s="168"/>
      <c r="HG30" s="168"/>
      <c r="HH30" s="168"/>
      <c r="HI30" s="168"/>
      <c r="HJ30" s="168"/>
      <c r="HK30" s="168"/>
      <c r="HL30" s="168"/>
      <c r="HM30" s="168"/>
      <c r="HN30" s="168"/>
      <c r="HO30" s="168"/>
      <c r="HP30" s="168"/>
      <c r="HQ30" s="168"/>
      <c r="HR30" s="168"/>
      <c r="HS30" s="168"/>
      <c r="HT30" s="168"/>
      <c r="HU30" s="168"/>
      <c r="HV30" s="168"/>
      <c r="HW30" s="168"/>
      <c r="HX30" s="168"/>
      <c r="HY30" s="168"/>
      <c r="HZ30" s="168"/>
      <c r="IA30" s="168"/>
      <c r="IB30" s="168"/>
      <c r="IC30" s="168"/>
    </row>
    <row r="31" spans="1:237" ht="19.5" customHeight="1">
      <c r="A31" s="808" t="s">
        <v>6</v>
      </c>
      <c r="B31" s="518">
        <v>771</v>
      </c>
      <c r="C31" s="568">
        <v>478</v>
      </c>
      <c r="D31" s="518">
        <f>B31</f>
        <v>771</v>
      </c>
      <c r="E31" s="568">
        <v>275</v>
      </c>
      <c r="F31" s="569"/>
    </row>
    <row r="32" spans="1:237" ht="19.5" customHeight="1">
      <c r="A32" s="808"/>
      <c r="B32" s="518"/>
      <c r="C32" s="568">
        <v>936</v>
      </c>
      <c r="D32" s="518"/>
      <c r="E32" s="568">
        <v>853</v>
      </c>
      <c r="F32" s="570"/>
      <c r="G32" s="168"/>
      <c r="J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  <c r="BK32" s="168"/>
      <c r="BL32" s="168"/>
      <c r="BM32" s="168"/>
      <c r="BN32" s="168"/>
      <c r="BO32" s="168"/>
      <c r="BP32" s="168"/>
      <c r="BQ32" s="168"/>
      <c r="BR32" s="168"/>
      <c r="BS32" s="168"/>
      <c r="BT32" s="168"/>
      <c r="BU32" s="168"/>
      <c r="BV32" s="168"/>
      <c r="BW32" s="168"/>
      <c r="BX32" s="168"/>
      <c r="BY32" s="168"/>
      <c r="BZ32" s="168"/>
      <c r="CA32" s="168"/>
      <c r="CB32" s="168"/>
      <c r="CC32" s="168"/>
      <c r="CD32" s="168"/>
      <c r="CE32" s="168"/>
      <c r="CF32" s="168"/>
      <c r="CG32" s="168"/>
      <c r="CH32" s="168"/>
      <c r="CI32" s="168"/>
      <c r="CJ32" s="168"/>
      <c r="CK32" s="168"/>
      <c r="CL32" s="168"/>
      <c r="CM32" s="168"/>
      <c r="CN32" s="168"/>
      <c r="CO32" s="168"/>
      <c r="CP32" s="168"/>
      <c r="CQ32" s="168"/>
      <c r="CR32" s="168"/>
      <c r="CS32" s="168"/>
      <c r="CT32" s="168"/>
      <c r="CU32" s="168"/>
      <c r="CV32" s="168"/>
      <c r="CW32" s="168"/>
      <c r="CX32" s="168"/>
      <c r="CY32" s="168"/>
      <c r="CZ32" s="168"/>
      <c r="DA32" s="168"/>
      <c r="DB32" s="168"/>
      <c r="DC32" s="168"/>
      <c r="DD32" s="168"/>
      <c r="DE32" s="168"/>
      <c r="DF32" s="168"/>
      <c r="DG32" s="168"/>
      <c r="DH32" s="168"/>
      <c r="DI32" s="168"/>
      <c r="DJ32" s="168"/>
      <c r="DK32" s="168"/>
      <c r="DL32" s="168"/>
      <c r="DM32" s="168"/>
      <c r="DN32" s="168"/>
      <c r="DO32" s="168"/>
      <c r="DP32" s="168"/>
      <c r="DQ32" s="168"/>
      <c r="DR32" s="168"/>
      <c r="DS32" s="168"/>
      <c r="DT32" s="168"/>
      <c r="DU32" s="168"/>
      <c r="DV32" s="168"/>
      <c r="DW32" s="168"/>
      <c r="DX32" s="168"/>
      <c r="DY32" s="168"/>
      <c r="DZ32" s="168"/>
      <c r="EA32" s="168"/>
      <c r="EB32" s="168"/>
      <c r="EC32" s="168"/>
      <c r="ED32" s="168"/>
      <c r="EE32" s="168"/>
      <c r="EF32" s="168"/>
      <c r="EG32" s="168"/>
      <c r="EH32" s="168"/>
      <c r="EI32" s="168"/>
      <c r="EJ32" s="168"/>
      <c r="EK32" s="168"/>
      <c r="EL32" s="168"/>
      <c r="EM32" s="168"/>
      <c r="EN32" s="168"/>
      <c r="EO32" s="168"/>
      <c r="EP32" s="168"/>
      <c r="EQ32" s="168"/>
      <c r="ER32" s="168"/>
      <c r="ES32" s="168"/>
      <c r="ET32" s="168"/>
      <c r="EU32" s="168"/>
      <c r="EV32" s="168"/>
      <c r="EW32" s="168"/>
      <c r="EX32" s="168"/>
      <c r="EY32" s="168"/>
      <c r="EZ32" s="168"/>
      <c r="FA32" s="168"/>
      <c r="FB32" s="168"/>
      <c r="FC32" s="168"/>
      <c r="FD32" s="168"/>
      <c r="FE32" s="168"/>
      <c r="FF32" s="168"/>
      <c r="FG32" s="168"/>
      <c r="FH32" s="168"/>
      <c r="FI32" s="168"/>
      <c r="FJ32" s="168"/>
      <c r="FK32" s="168"/>
      <c r="FL32" s="168"/>
      <c r="FM32" s="168"/>
      <c r="FN32" s="168"/>
      <c r="FO32" s="168"/>
      <c r="FP32" s="168"/>
      <c r="FQ32" s="168"/>
      <c r="FR32" s="168"/>
      <c r="FS32" s="168"/>
      <c r="FT32" s="168"/>
      <c r="FU32" s="168"/>
      <c r="FV32" s="168"/>
      <c r="FW32" s="168"/>
      <c r="FX32" s="168"/>
      <c r="FY32" s="168"/>
      <c r="FZ32" s="168"/>
      <c r="GA32" s="168"/>
      <c r="GB32" s="168"/>
      <c r="GC32" s="168"/>
      <c r="GD32" s="168"/>
      <c r="GE32" s="168"/>
      <c r="GF32" s="168"/>
      <c r="GG32" s="168"/>
      <c r="GH32" s="168"/>
      <c r="GI32" s="168"/>
      <c r="GJ32" s="168"/>
      <c r="GK32" s="168"/>
      <c r="GL32" s="168"/>
      <c r="GM32" s="168"/>
      <c r="GN32" s="168"/>
      <c r="GO32" s="168"/>
      <c r="GP32" s="168"/>
      <c r="GQ32" s="168"/>
      <c r="GR32" s="168"/>
      <c r="GS32" s="168"/>
      <c r="GT32" s="168"/>
      <c r="GU32" s="168"/>
      <c r="GV32" s="168"/>
      <c r="GW32" s="168"/>
      <c r="GX32" s="168"/>
      <c r="GY32" s="168"/>
      <c r="GZ32" s="168"/>
      <c r="HA32" s="168"/>
      <c r="HB32" s="168"/>
      <c r="HC32" s="168"/>
      <c r="HD32" s="168"/>
      <c r="HE32" s="168"/>
      <c r="HF32" s="168"/>
      <c r="HG32" s="168"/>
      <c r="HH32" s="168"/>
      <c r="HI32" s="168"/>
      <c r="HJ32" s="168"/>
      <c r="HK32" s="168"/>
      <c r="HL32" s="168"/>
      <c r="HM32" s="168"/>
      <c r="HN32" s="168"/>
      <c r="HO32" s="168"/>
      <c r="HP32" s="168"/>
      <c r="HQ32" s="168"/>
      <c r="HR32" s="168"/>
      <c r="HS32" s="168"/>
      <c r="HT32" s="168"/>
      <c r="HU32" s="168"/>
      <c r="HV32" s="168"/>
      <c r="HW32" s="168"/>
      <c r="HX32" s="168"/>
      <c r="HY32" s="168"/>
      <c r="HZ32" s="168"/>
      <c r="IA32" s="168"/>
      <c r="IB32" s="168"/>
      <c r="IC32" s="168"/>
    </row>
    <row r="33" spans="1:237" ht="19.5" customHeight="1">
      <c r="A33" s="808" t="s">
        <v>71</v>
      </c>
      <c r="B33" s="518">
        <v>1100</v>
      </c>
      <c r="C33" s="568">
        <v>879</v>
      </c>
      <c r="D33" s="518">
        <f>B33</f>
        <v>1100</v>
      </c>
      <c r="E33" s="568">
        <v>205</v>
      </c>
      <c r="F33" s="569"/>
      <c r="H33" s="168"/>
      <c r="K33" s="168"/>
    </row>
    <row r="34" spans="1:237" ht="19.5" customHeight="1">
      <c r="A34" s="808"/>
      <c r="B34" s="518"/>
      <c r="C34" s="568">
        <v>1754</v>
      </c>
      <c r="D34" s="518"/>
      <c r="E34" s="568">
        <v>613</v>
      </c>
      <c r="F34" s="570"/>
      <c r="G34" s="168"/>
      <c r="H34" s="168"/>
      <c r="I34" s="168"/>
      <c r="J34" s="168"/>
      <c r="K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8"/>
      <c r="CC34" s="168"/>
      <c r="CD34" s="168"/>
      <c r="CE34" s="168"/>
      <c r="CF34" s="168"/>
      <c r="CG34" s="168"/>
      <c r="CH34" s="168"/>
      <c r="CI34" s="168"/>
      <c r="CJ34" s="168"/>
      <c r="CK34" s="168"/>
      <c r="CL34" s="168"/>
      <c r="CM34" s="168"/>
      <c r="CN34" s="168"/>
      <c r="CO34" s="168"/>
      <c r="CP34" s="168"/>
      <c r="CQ34" s="168"/>
      <c r="CR34" s="168"/>
      <c r="CS34" s="168"/>
      <c r="CT34" s="168"/>
      <c r="CU34" s="168"/>
      <c r="CV34" s="168"/>
      <c r="CW34" s="168"/>
      <c r="CX34" s="168"/>
      <c r="CY34" s="168"/>
      <c r="CZ34" s="168"/>
      <c r="DA34" s="168"/>
      <c r="DB34" s="168"/>
      <c r="DC34" s="168"/>
      <c r="DD34" s="168"/>
      <c r="DE34" s="168"/>
      <c r="DF34" s="168"/>
      <c r="DG34" s="168"/>
      <c r="DH34" s="168"/>
      <c r="DI34" s="168"/>
      <c r="DJ34" s="168"/>
      <c r="DK34" s="168"/>
      <c r="DL34" s="168"/>
      <c r="DM34" s="168"/>
      <c r="DN34" s="168"/>
      <c r="DO34" s="168"/>
      <c r="DP34" s="168"/>
      <c r="DQ34" s="168"/>
      <c r="DR34" s="168"/>
      <c r="DS34" s="168"/>
      <c r="DT34" s="168"/>
      <c r="DU34" s="168"/>
      <c r="DV34" s="168"/>
      <c r="DW34" s="168"/>
      <c r="DX34" s="168"/>
      <c r="DY34" s="168"/>
      <c r="DZ34" s="168"/>
      <c r="EA34" s="168"/>
      <c r="EB34" s="168"/>
      <c r="EC34" s="168"/>
      <c r="ED34" s="168"/>
      <c r="EE34" s="168"/>
      <c r="EF34" s="168"/>
      <c r="EG34" s="168"/>
      <c r="EH34" s="168"/>
      <c r="EI34" s="168"/>
      <c r="EJ34" s="168"/>
      <c r="EK34" s="168"/>
      <c r="EL34" s="168"/>
      <c r="EM34" s="168"/>
      <c r="EN34" s="168"/>
      <c r="EO34" s="168"/>
      <c r="EP34" s="168"/>
      <c r="EQ34" s="168"/>
      <c r="ER34" s="168"/>
      <c r="ES34" s="168"/>
      <c r="ET34" s="168"/>
      <c r="EU34" s="168"/>
      <c r="EV34" s="168"/>
      <c r="EW34" s="168"/>
      <c r="EX34" s="168"/>
      <c r="EY34" s="168"/>
      <c r="EZ34" s="168"/>
      <c r="FA34" s="168"/>
      <c r="FB34" s="168"/>
      <c r="FC34" s="168"/>
      <c r="FD34" s="168"/>
      <c r="FE34" s="168"/>
      <c r="FF34" s="168"/>
      <c r="FG34" s="168"/>
      <c r="FH34" s="168"/>
      <c r="FI34" s="168"/>
      <c r="FJ34" s="168"/>
      <c r="FK34" s="168"/>
      <c r="FL34" s="168"/>
      <c r="FM34" s="168"/>
      <c r="FN34" s="168"/>
      <c r="FO34" s="168"/>
      <c r="FP34" s="168"/>
      <c r="FQ34" s="168"/>
      <c r="FR34" s="168"/>
      <c r="FS34" s="168"/>
      <c r="FT34" s="168"/>
      <c r="FU34" s="168"/>
      <c r="FV34" s="168"/>
      <c r="FW34" s="168"/>
      <c r="FX34" s="168"/>
      <c r="FY34" s="168"/>
      <c r="FZ34" s="168"/>
      <c r="GA34" s="168"/>
      <c r="GB34" s="168"/>
      <c r="GC34" s="168"/>
      <c r="GD34" s="168"/>
      <c r="GE34" s="168"/>
      <c r="GF34" s="168"/>
      <c r="GG34" s="168"/>
      <c r="GH34" s="168"/>
      <c r="GI34" s="168"/>
      <c r="GJ34" s="168"/>
      <c r="GK34" s="168"/>
      <c r="GL34" s="168"/>
      <c r="GM34" s="168"/>
      <c r="GN34" s="168"/>
      <c r="GO34" s="168"/>
      <c r="GP34" s="168"/>
      <c r="GQ34" s="168"/>
      <c r="GR34" s="168"/>
      <c r="GS34" s="168"/>
      <c r="GT34" s="168"/>
      <c r="GU34" s="168"/>
      <c r="GV34" s="168"/>
      <c r="GW34" s="168"/>
      <c r="GX34" s="168"/>
      <c r="GY34" s="168"/>
      <c r="GZ34" s="168"/>
      <c r="HA34" s="168"/>
      <c r="HB34" s="168"/>
      <c r="HC34" s="168"/>
      <c r="HD34" s="168"/>
      <c r="HE34" s="168"/>
      <c r="HF34" s="168"/>
      <c r="HG34" s="168"/>
      <c r="HH34" s="168"/>
      <c r="HI34" s="168"/>
      <c r="HJ34" s="168"/>
      <c r="HK34" s="168"/>
      <c r="HL34" s="168"/>
      <c r="HM34" s="168"/>
      <c r="HN34" s="168"/>
      <c r="HO34" s="168"/>
      <c r="HP34" s="168"/>
      <c r="HQ34" s="168"/>
      <c r="HR34" s="168"/>
      <c r="HS34" s="168"/>
      <c r="HT34" s="168"/>
      <c r="HU34" s="168"/>
      <c r="HV34" s="168"/>
      <c r="HW34" s="168"/>
      <c r="HX34" s="168"/>
      <c r="HY34" s="168"/>
      <c r="HZ34" s="168"/>
      <c r="IA34" s="168"/>
      <c r="IB34" s="168"/>
      <c r="IC34" s="168"/>
    </row>
    <row r="35" spans="1:237" ht="19.5" customHeight="1">
      <c r="A35" s="808" t="s">
        <v>7</v>
      </c>
      <c r="B35" s="518">
        <v>1836</v>
      </c>
      <c r="C35" s="568">
        <v>1266</v>
      </c>
      <c r="D35" s="518">
        <f>B35</f>
        <v>1836</v>
      </c>
      <c r="E35" s="568">
        <v>484</v>
      </c>
      <c r="F35" s="569"/>
    </row>
    <row r="36" spans="1:237" ht="19.5" customHeight="1">
      <c r="A36" s="808"/>
      <c r="B36" s="518"/>
      <c r="C36" s="568">
        <v>2547</v>
      </c>
      <c r="D36" s="518"/>
      <c r="E36" s="568">
        <v>1454</v>
      </c>
      <c r="F36" s="570"/>
      <c r="G36" s="168"/>
      <c r="I36" s="168"/>
      <c r="J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8"/>
      <c r="BU36" s="168"/>
      <c r="BV36" s="168"/>
      <c r="BW36" s="168"/>
      <c r="BX36" s="168"/>
      <c r="BY36" s="168"/>
      <c r="BZ36" s="168"/>
      <c r="CA36" s="168"/>
      <c r="CB36" s="168"/>
      <c r="CC36" s="168"/>
      <c r="CD36" s="168"/>
      <c r="CE36" s="168"/>
      <c r="CF36" s="168"/>
      <c r="CG36" s="168"/>
      <c r="CH36" s="168"/>
      <c r="CI36" s="168"/>
      <c r="CJ36" s="168"/>
      <c r="CK36" s="168"/>
      <c r="CL36" s="168"/>
      <c r="CM36" s="168"/>
      <c r="CN36" s="168"/>
      <c r="CO36" s="168"/>
      <c r="CP36" s="168"/>
      <c r="CQ36" s="168"/>
      <c r="CR36" s="168"/>
      <c r="CS36" s="168"/>
      <c r="CT36" s="168"/>
      <c r="CU36" s="168"/>
      <c r="CV36" s="168"/>
      <c r="CW36" s="168"/>
      <c r="CX36" s="168"/>
      <c r="CY36" s="168"/>
      <c r="CZ36" s="168"/>
      <c r="DA36" s="168"/>
      <c r="DB36" s="168"/>
      <c r="DC36" s="168"/>
      <c r="DD36" s="168"/>
      <c r="DE36" s="168"/>
      <c r="DF36" s="168"/>
      <c r="DG36" s="168"/>
      <c r="DH36" s="168"/>
      <c r="DI36" s="168"/>
      <c r="DJ36" s="168"/>
      <c r="DK36" s="168"/>
      <c r="DL36" s="168"/>
      <c r="DM36" s="168"/>
      <c r="DN36" s="168"/>
      <c r="DO36" s="168"/>
      <c r="DP36" s="168"/>
      <c r="DQ36" s="168"/>
      <c r="DR36" s="168"/>
      <c r="DS36" s="168"/>
      <c r="DT36" s="168"/>
      <c r="DU36" s="168"/>
      <c r="DV36" s="168"/>
      <c r="DW36" s="168"/>
      <c r="DX36" s="168"/>
      <c r="DY36" s="168"/>
      <c r="DZ36" s="168"/>
      <c r="EA36" s="168"/>
      <c r="EB36" s="168"/>
      <c r="EC36" s="168"/>
      <c r="ED36" s="168"/>
      <c r="EE36" s="168"/>
      <c r="EF36" s="168"/>
      <c r="EG36" s="168"/>
      <c r="EH36" s="168"/>
      <c r="EI36" s="168"/>
      <c r="EJ36" s="168"/>
      <c r="EK36" s="168"/>
      <c r="EL36" s="168"/>
      <c r="EM36" s="168"/>
      <c r="EN36" s="168"/>
      <c r="EO36" s="168"/>
      <c r="EP36" s="168"/>
      <c r="EQ36" s="168"/>
      <c r="ER36" s="168"/>
      <c r="ES36" s="168"/>
      <c r="ET36" s="168"/>
      <c r="EU36" s="168"/>
      <c r="EV36" s="168"/>
      <c r="EW36" s="168"/>
      <c r="EX36" s="168"/>
      <c r="EY36" s="168"/>
      <c r="EZ36" s="168"/>
      <c r="FA36" s="168"/>
      <c r="FB36" s="168"/>
      <c r="FC36" s="168"/>
      <c r="FD36" s="168"/>
      <c r="FE36" s="168"/>
      <c r="FF36" s="168"/>
      <c r="FG36" s="168"/>
      <c r="FH36" s="168"/>
      <c r="FI36" s="168"/>
      <c r="FJ36" s="168"/>
      <c r="FK36" s="168"/>
      <c r="FL36" s="168"/>
      <c r="FM36" s="168"/>
      <c r="FN36" s="168"/>
      <c r="FO36" s="168"/>
      <c r="FP36" s="168"/>
      <c r="FQ36" s="168"/>
      <c r="FR36" s="168"/>
      <c r="FS36" s="168"/>
      <c r="FT36" s="168"/>
      <c r="FU36" s="168"/>
      <c r="FV36" s="168"/>
      <c r="FW36" s="168"/>
      <c r="FX36" s="168"/>
      <c r="FY36" s="168"/>
      <c r="FZ36" s="168"/>
      <c r="GA36" s="168"/>
      <c r="GB36" s="168"/>
      <c r="GC36" s="168"/>
      <c r="GD36" s="168"/>
      <c r="GE36" s="168"/>
      <c r="GF36" s="168"/>
      <c r="GG36" s="168"/>
      <c r="GH36" s="168"/>
      <c r="GI36" s="168"/>
      <c r="GJ36" s="168"/>
      <c r="GK36" s="168"/>
      <c r="GL36" s="168"/>
      <c r="GM36" s="168"/>
      <c r="GN36" s="168"/>
      <c r="GO36" s="168"/>
      <c r="GP36" s="168"/>
      <c r="GQ36" s="168"/>
      <c r="GR36" s="168"/>
      <c r="GS36" s="168"/>
      <c r="GT36" s="168"/>
      <c r="GU36" s="168"/>
      <c r="GV36" s="168"/>
      <c r="GW36" s="168"/>
      <c r="GX36" s="168"/>
      <c r="GY36" s="168"/>
      <c r="GZ36" s="168"/>
      <c r="HA36" s="168"/>
      <c r="HB36" s="168"/>
      <c r="HC36" s="168"/>
      <c r="HD36" s="168"/>
      <c r="HE36" s="168"/>
      <c r="HF36" s="168"/>
      <c r="HG36" s="168"/>
      <c r="HH36" s="168"/>
      <c r="HI36" s="168"/>
      <c r="HJ36" s="168"/>
      <c r="HK36" s="168"/>
      <c r="HL36" s="168"/>
      <c r="HM36" s="168"/>
      <c r="HN36" s="168"/>
      <c r="HO36" s="168"/>
      <c r="HP36" s="168"/>
      <c r="HQ36" s="168"/>
      <c r="HR36" s="168"/>
      <c r="HS36" s="168"/>
      <c r="HT36" s="168"/>
      <c r="HU36" s="168"/>
      <c r="HV36" s="168"/>
      <c r="HW36" s="168"/>
      <c r="HX36" s="168"/>
      <c r="HY36" s="168"/>
      <c r="HZ36" s="168"/>
      <c r="IA36" s="168"/>
      <c r="IB36" s="168"/>
      <c r="IC36" s="168"/>
    </row>
    <row r="37" spans="1:237" ht="19.5" customHeight="1">
      <c r="A37" s="808" t="s">
        <v>64</v>
      </c>
      <c r="B37" s="518">
        <v>951</v>
      </c>
      <c r="C37" s="568">
        <v>745</v>
      </c>
      <c r="D37" s="518">
        <f>B37</f>
        <v>951</v>
      </c>
      <c r="E37" s="568">
        <v>212</v>
      </c>
      <c r="F37" s="569"/>
      <c r="H37" s="168"/>
      <c r="K37" s="168"/>
    </row>
    <row r="38" spans="1:237" ht="19.5" customHeight="1">
      <c r="A38" s="808"/>
      <c r="B38" s="518"/>
      <c r="C38" s="568">
        <v>1469</v>
      </c>
      <c r="D38" s="518"/>
      <c r="E38" s="568">
        <v>651</v>
      </c>
      <c r="F38" s="570"/>
      <c r="G38" s="168"/>
      <c r="H38" s="168"/>
      <c r="I38" s="168"/>
      <c r="J38" s="168"/>
      <c r="K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68"/>
      <c r="DB38" s="168"/>
      <c r="DC38" s="168"/>
      <c r="DD38" s="168"/>
      <c r="DE38" s="168"/>
      <c r="DF38" s="168"/>
      <c r="DG38" s="168"/>
      <c r="DH38" s="168"/>
      <c r="DI38" s="168"/>
      <c r="DJ38" s="168"/>
      <c r="DK38" s="168"/>
      <c r="DL38" s="168"/>
      <c r="DM38" s="168"/>
      <c r="DN38" s="168"/>
      <c r="DO38" s="168"/>
      <c r="DP38" s="168"/>
      <c r="DQ38" s="168"/>
      <c r="DR38" s="168"/>
      <c r="DS38" s="168"/>
      <c r="DT38" s="168"/>
      <c r="DU38" s="168"/>
      <c r="DV38" s="168"/>
      <c r="DW38" s="168"/>
      <c r="DX38" s="168"/>
      <c r="DY38" s="168"/>
      <c r="DZ38" s="168"/>
      <c r="EA38" s="168"/>
      <c r="EB38" s="168"/>
      <c r="EC38" s="168"/>
      <c r="ED38" s="168"/>
      <c r="EE38" s="168"/>
      <c r="EF38" s="168"/>
      <c r="EG38" s="168"/>
      <c r="EH38" s="168"/>
      <c r="EI38" s="168"/>
      <c r="EJ38" s="168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</row>
    <row r="39" spans="1:237" ht="19.5" customHeight="1">
      <c r="A39" s="828" t="s">
        <v>73</v>
      </c>
      <c r="B39" s="518">
        <v>1059</v>
      </c>
      <c r="C39" s="568">
        <v>499</v>
      </c>
      <c r="D39" s="518">
        <f>B39</f>
        <v>1059</v>
      </c>
      <c r="E39" s="568">
        <v>472</v>
      </c>
      <c r="F39" s="569"/>
    </row>
    <row r="40" spans="1:237" ht="19.5" customHeight="1">
      <c r="A40" s="828"/>
      <c r="B40" s="522"/>
      <c r="C40" s="571">
        <v>1004</v>
      </c>
      <c r="D40" s="522"/>
      <c r="E40" s="571">
        <v>1395</v>
      </c>
      <c r="F40" s="570"/>
      <c r="G40" s="168"/>
      <c r="I40" s="168"/>
      <c r="J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BZ40" s="168"/>
      <c r="CA40" s="168"/>
      <c r="CB40" s="168"/>
      <c r="CC40" s="168"/>
      <c r="CD40" s="168"/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168"/>
      <c r="CT40" s="168"/>
      <c r="CU40" s="168"/>
      <c r="CV40" s="168"/>
      <c r="CW40" s="168"/>
      <c r="CX40" s="168"/>
      <c r="CY40" s="168"/>
      <c r="CZ40" s="168"/>
      <c r="DA40" s="168"/>
      <c r="DB40" s="168"/>
      <c r="DC40" s="168"/>
      <c r="DD40" s="168"/>
      <c r="DE40" s="168"/>
      <c r="DF40" s="168"/>
      <c r="DG40" s="168"/>
      <c r="DH40" s="168"/>
      <c r="DI40" s="168"/>
      <c r="DJ40" s="168"/>
      <c r="DK40" s="168"/>
      <c r="DL40" s="168"/>
      <c r="DM40" s="168"/>
      <c r="DN40" s="168"/>
      <c r="DO40" s="168"/>
      <c r="DP40" s="168"/>
      <c r="DQ40" s="168"/>
      <c r="DR40" s="168"/>
      <c r="DS40" s="168"/>
      <c r="DT40" s="168"/>
      <c r="DU40" s="168"/>
      <c r="DV40" s="168"/>
      <c r="DW40" s="168"/>
      <c r="DX40" s="168"/>
      <c r="DY40" s="168"/>
      <c r="DZ40" s="168"/>
      <c r="EA40" s="168"/>
      <c r="EB40" s="168"/>
      <c r="EC40" s="168"/>
      <c r="ED40" s="168"/>
      <c r="EE40" s="168"/>
      <c r="EF40" s="168"/>
      <c r="EG40" s="168"/>
      <c r="EH40" s="168"/>
      <c r="EI40" s="168"/>
      <c r="EJ40" s="168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</row>
    <row r="41" spans="1:237">
      <c r="A41" s="4" t="s">
        <v>611</v>
      </c>
      <c r="H41" s="168"/>
      <c r="K41" s="168"/>
    </row>
  </sheetData>
  <mergeCells count="24">
    <mergeCell ref="A39:A40"/>
    <mergeCell ref="A35:A36"/>
    <mergeCell ref="A37:A38"/>
    <mergeCell ref="A31:A32"/>
    <mergeCell ref="A33:A34"/>
    <mergeCell ref="A27:A28"/>
    <mergeCell ref="A29:A30"/>
    <mergeCell ref="A23:A24"/>
    <mergeCell ref="A25:A26"/>
    <mergeCell ref="A19:A20"/>
    <mergeCell ref="A21:A22"/>
    <mergeCell ref="A15:A16"/>
    <mergeCell ref="A17:A18"/>
    <mergeCell ref="A11:A12"/>
    <mergeCell ref="A13:A14"/>
    <mergeCell ref="A9:A10"/>
    <mergeCell ref="A7:A8"/>
    <mergeCell ref="H9:I9"/>
    <mergeCell ref="K9:L9"/>
    <mergeCell ref="B3:C4"/>
    <mergeCell ref="D3:E4"/>
    <mergeCell ref="B5:B6"/>
    <mergeCell ref="D5:D6"/>
    <mergeCell ref="A3:A6"/>
  </mergeCells>
  <phoneticPr fontId="6"/>
  <pageMargins left="0.78749999999999998" right="0.78749999999999998" top="0.86597222222222203" bottom="0.74791666666666701" header="0.511811023622047" footer="0.511811023622047"/>
  <pageSetup paperSize="9" orientation="portrait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00B0F0"/>
    <pageSetUpPr fitToPage="1"/>
  </sheetPr>
  <dimension ref="A1:AMJ21"/>
  <sheetViews>
    <sheetView showGridLines="0" view="pageBreakPreview" topLeftCell="A2" zoomScaleNormal="100" workbookViewId="0">
      <selection activeCell="L18" sqref="L18"/>
    </sheetView>
  </sheetViews>
  <sheetFormatPr defaultColWidth="9" defaultRowHeight="13.5"/>
  <cols>
    <col min="1" max="1" width="4.125" style="572" customWidth="1"/>
    <col min="2" max="2" width="5.25" style="572" customWidth="1"/>
    <col min="3" max="5" width="5.375" style="572" customWidth="1"/>
    <col min="6" max="7" width="5.875" style="572" customWidth="1"/>
    <col min="8" max="8" width="6.625" style="572" customWidth="1"/>
    <col min="9" max="11" width="6.875" style="572" customWidth="1"/>
    <col min="12" max="19" width="6" style="572" customWidth="1"/>
    <col min="20" max="21" width="10.625" style="572" customWidth="1"/>
    <col min="22" max="256" width="9" style="572"/>
    <col min="257" max="257" width="4.125" style="572" customWidth="1"/>
    <col min="258" max="258" width="5.25" style="572" customWidth="1"/>
    <col min="259" max="261" width="5.375" style="572" customWidth="1"/>
    <col min="262" max="263" width="5.875" style="572" customWidth="1"/>
    <col min="264" max="264" width="6.625" style="572" customWidth="1"/>
    <col min="265" max="267" width="6.875" style="572" customWidth="1"/>
    <col min="268" max="273" width="6" style="572" customWidth="1"/>
    <col min="274" max="274" width="10.625" style="572" customWidth="1"/>
    <col min="275" max="275" width="9.75" style="572" customWidth="1"/>
    <col min="276" max="276" width="3.875" style="572" customWidth="1"/>
    <col min="277" max="512" width="9" style="572"/>
    <col min="513" max="513" width="4.125" style="572" customWidth="1"/>
    <col min="514" max="514" width="5.25" style="572" customWidth="1"/>
    <col min="515" max="517" width="5.375" style="572" customWidth="1"/>
    <col min="518" max="519" width="5.875" style="572" customWidth="1"/>
    <col min="520" max="520" width="6.625" style="572" customWidth="1"/>
    <col min="521" max="523" width="6.875" style="572" customWidth="1"/>
    <col min="524" max="529" width="6" style="572" customWidth="1"/>
    <col min="530" max="530" width="10.625" style="572" customWidth="1"/>
    <col min="531" max="531" width="9.75" style="572" customWidth="1"/>
    <col min="532" max="532" width="3.875" style="572" customWidth="1"/>
    <col min="533" max="768" width="9" style="572"/>
    <col min="769" max="769" width="4.125" style="572" customWidth="1"/>
    <col min="770" max="770" width="5.25" style="572" customWidth="1"/>
    <col min="771" max="773" width="5.375" style="572" customWidth="1"/>
    <col min="774" max="775" width="5.875" style="572" customWidth="1"/>
    <col min="776" max="776" width="6.625" style="572" customWidth="1"/>
    <col min="777" max="779" width="6.875" style="572" customWidth="1"/>
    <col min="780" max="785" width="6" style="572" customWidth="1"/>
    <col min="786" max="786" width="10.625" style="572" customWidth="1"/>
    <col min="787" max="787" width="9.75" style="572" customWidth="1"/>
    <col min="788" max="788" width="3.875" style="572" customWidth="1"/>
    <col min="789" max="1024" width="9" style="572"/>
    <col min="1025" max="16384" width="9" style="1"/>
  </cols>
  <sheetData>
    <row r="1" spans="1:21" ht="19.5" customHeight="1">
      <c r="A1" s="106" t="s">
        <v>612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1" ht="19.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9"/>
      <c r="U2" s="572" t="s">
        <v>496</v>
      </c>
    </row>
    <row r="3" spans="1:21" s="573" customFormat="1" ht="18" customHeight="1">
      <c r="A3" s="838" t="s">
        <v>239</v>
      </c>
      <c r="B3" s="839" t="s">
        <v>271</v>
      </c>
      <c r="C3" s="839" t="s">
        <v>272</v>
      </c>
      <c r="D3" s="110"/>
      <c r="E3" s="111"/>
      <c r="F3" s="111"/>
      <c r="G3" s="111"/>
      <c r="H3" s="111"/>
      <c r="I3" s="111"/>
      <c r="J3" s="111"/>
      <c r="K3" s="111"/>
      <c r="L3" s="111"/>
      <c r="M3" s="111"/>
      <c r="N3" s="111" t="s">
        <v>273</v>
      </c>
      <c r="O3" s="111"/>
      <c r="P3" s="111"/>
      <c r="Q3" s="111"/>
      <c r="R3" s="111"/>
      <c r="S3" s="111"/>
      <c r="T3" s="111"/>
      <c r="U3" s="111"/>
    </row>
    <row r="4" spans="1:21" s="573" customFormat="1" ht="25.5" customHeight="1">
      <c r="A4" s="838"/>
      <c r="B4" s="839"/>
      <c r="C4" s="839"/>
      <c r="D4" s="840" t="s">
        <v>86</v>
      </c>
      <c r="E4" s="840"/>
      <c r="F4" s="841" t="s">
        <v>274</v>
      </c>
      <c r="G4" s="841"/>
      <c r="H4" s="841"/>
      <c r="I4" s="841"/>
      <c r="J4" s="841"/>
      <c r="K4" s="841"/>
      <c r="L4" s="112"/>
      <c r="M4" s="112"/>
      <c r="N4" s="112"/>
      <c r="O4" s="112"/>
      <c r="P4" s="845" t="s">
        <v>275</v>
      </c>
      <c r="Q4" s="846"/>
      <c r="R4" s="849" t="s">
        <v>276</v>
      </c>
      <c r="S4" s="850"/>
      <c r="T4" s="840" t="s">
        <v>99</v>
      </c>
      <c r="U4" s="842" t="s">
        <v>277</v>
      </c>
    </row>
    <row r="5" spans="1:21" s="573" customFormat="1" ht="44.25" customHeight="1">
      <c r="A5" s="838"/>
      <c r="B5" s="839"/>
      <c r="C5" s="839"/>
      <c r="D5" s="840"/>
      <c r="E5" s="840"/>
      <c r="F5" s="840" t="s">
        <v>278</v>
      </c>
      <c r="G5" s="840"/>
      <c r="H5" s="843" t="s">
        <v>613</v>
      </c>
      <c r="I5" s="843"/>
      <c r="J5" s="843" t="s">
        <v>614</v>
      </c>
      <c r="K5" s="843"/>
      <c r="L5" s="844" t="s">
        <v>279</v>
      </c>
      <c r="M5" s="844"/>
      <c r="N5" s="844" t="s">
        <v>280</v>
      </c>
      <c r="O5" s="844"/>
      <c r="P5" s="847"/>
      <c r="Q5" s="848"/>
      <c r="R5" s="851"/>
      <c r="S5" s="852"/>
      <c r="T5" s="840"/>
      <c r="U5" s="842"/>
    </row>
    <row r="6" spans="1:21" s="574" customFormat="1" ht="22.5" customHeight="1">
      <c r="A6" s="838"/>
      <c r="B6" s="839"/>
      <c r="C6" s="839"/>
      <c r="D6" s="113" t="s">
        <v>281</v>
      </c>
      <c r="E6" s="113" t="s">
        <v>282</v>
      </c>
      <c r="F6" s="113" t="s">
        <v>281</v>
      </c>
      <c r="G6" s="113" t="s">
        <v>282</v>
      </c>
      <c r="H6" s="113" t="s">
        <v>281</v>
      </c>
      <c r="I6" s="113" t="s">
        <v>282</v>
      </c>
      <c r="J6" s="113" t="s">
        <v>281</v>
      </c>
      <c r="K6" s="113" t="s">
        <v>282</v>
      </c>
      <c r="L6" s="113" t="s">
        <v>281</v>
      </c>
      <c r="M6" s="114" t="s">
        <v>282</v>
      </c>
      <c r="N6" s="114" t="s">
        <v>281</v>
      </c>
      <c r="O6" s="113" t="s">
        <v>282</v>
      </c>
      <c r="P6" s="113" t="s">
        <v>281</v>
      </c>
      <c r="Q6" s="113" t="s">
        <v>282</v>
      </c>
      <c r="R6" s="113" t="s">
        <v>281</v>
      </c>
      <c r="S6" s="113" t="s">
        <v>282</v>
      </c>
      <c r="T6" s="115" t="s">
        <v>282</v>
      </c>
      <c r="U6" s="116" t="s">
        <v>282</v>
      </c>
    </row>
    <row r="7" spans="1:21" s="573" customFormat="1" ht="19.5" customHeight="1">
      <c r="A7" s="117" t="s">
        <v>59</v>
      </c>
      <c r="B7" s="575">
        <f t="shared" ref="B7:B19" si="0">SUM(F7,R7)</f>
        <v>69</v>
      </c>
      <c r="C7" s="576">
        <v>0</v>
      </c>
      <c r="D7" s="576">
        <v>0</v>
      </c>
      <c r="E7" s="576">
        <v>0</v>
      </c>
      <c r="F7" s="576">
        <f>SUM(F8:F19)</f>
        <v>69</v>
      </c>
      <c r="G7" s="576">
        <v>0</v>
      </c>
      <c r="H7" s="576">
        <v>0</v>
      </c>
      <c r="I7" s="576">
        <v>0</v>
      </c>
      <c r="J7" s="576">
        <v>0</v>
      </c>
      <c r="K7" s="576">
        <v>0</v>
      </c>
      <c r="L7" s="576">
        <v>0</v>
      </c>
      <c r="M7" s="576">
        <v>0</v>
      </c>
      <c r="N7" s="576">
        <v>0</v>
      </c>
      <c r="O7" s="576">
        <v>0</v>
      </c>
      <c r="P7" s="576">
        <v>0</v>
      </c>
      <c r="Q7" s="576">
        <v>0</v>
      </c>
      <c r="R7" s="576">
        <f>SUM(R8:R19)</f>
        <v>0</v>
      </c>
      <c r="S7" s="576">
        <v>0</v>
      </c>
      <c r="T7" s="576">
        <v>0</v>
      </c>
      <c r="U7" s="576">
        <v>0</v>
      </c>
    </row>
    <row r="8" spans="1:21" s="573" customFormat="1" ht="19.5" customHeight="1">
      <c r="A8" s="118">
        <v>4</v>
      </c>
      <c r="B8" s="577">
        <f t="shared" si="0"/>
        <v>6</v>
      </c>
      <c r="C8" s="578">
        <v>0</v>
      </c>
      <c r="D8" s="578">
        <v>0</v>
      </c>
      <c r="E8" s="578">
        <v>0</v>
      </c>
      <c r="F8" s="578">
        <v>6</v>
      </c>
      <c r="G8" s="578">
        <v>0</v>
      </c>
      <c r="H8" s="578">
        <v>0</v>
      </c>
      <c r="I8" s="578">
        <v>0</v>
      </c>
      <c r="J8" s="578">
        <v>0</v>
      </c>
      <c r="K8" s="578">
        <v>0</v>
      </c>
      <c r="L8" s="578">
        <v>0</v>
      </c>
      <c r="M8" s="578">
        <v>0</v>
      </c>
      <c r="N8" s="578">
        <v>0</v>
      </c>
      <c r="O8" s="578">
        <v>0</v>
      </c>
      <c r="P8" s="578">
        <v>0</v>
      </c>
      <c r="Q8" s="578">
        <v>0</v>
      </c>
      <c r="R8" s="578">
        <v>0</v>
      </c>
      <c r="S8" s="578">
        <v>0</v>
      </c>
      <c r="T8" s="578">
        <v>0</v>
      </c>
      <c r="U8" s="578">
        <v>0</v>
      </c>
    </row>
    <row r="9" spans="1:21" s="573" customFormat="1" ht="19.5" customHeight="1">
      <c r="A9" s="118">
        <v>5</v>
      </c>
      <c r="B9" s="577">
        <f t="shared" si="0"/>
        <v>4</v>
      </c>
      <c r="C9" s="578">
        <v>0</v>
      </c>
      <c r="D9" s="578">
        <v>0</v>
      </c>
      <c r="E9" s="578">
        <v>0</v>
      </c>
      <c r="F9" s="578">
        <v>4</v>
      </c>
      <c r="G9" s="578">
        <v>0</v>
      </c>
      <c r="H9" s="578">
        <v>0</v>
      </c>
      <c r="I9" s="578">
        <v>0</v>
      </c>
      <c r="J9" s="578">
        <v>0</v>
      </c>
      <c r="K9" s="578">
        <v>0</v>
      </c>
      <c r="L9" s="578">
        <v>0</v>
      </c>
      <c r="M9" s="578">
        <v>0</v>
      </c>
      <c r="N9" s="578">
        <v>0</v>
      </c>
      <c r="O9" s="578">
        <v>0</v>
      </c>
      <c r="P9" s="578">
        <v>0</v>
      </c>
      <c r="Q9" s="578">
        <v>0</v>
      </c>
      <c r="R9" s="578">
        <v>0</v>
      </c>
      <c r="S9" s="578">
        <v>0</v>
      </c>
      <c r="T9" s="578">
        <v>0</v>
      </c>
      <c r="U9" s="578">
        <v>0</v>
      </c>
    </row>
    <row r="10" spans="1:21" s="573" customFormat="1" ht="19.5" customHeight="1">
      <c r="A10" s="118">
        <v>6</v>
      </c>
      <c r="B10" s="577">
        <f t="shared" si="0"/>
        <v>9</v>
      </c>
      <c r="C10" s="578">
        <v>0</v>
      </c>
      <c r="D10" s="578">
        <v>0</v>
      </c>
      <c r="E10" s="578">
        <v>0</v>
      </c>
      <c r="F10" s="578">
        <v>9</v>
      </c>
      <c r="G10" s="578">
        <v>0</v>
      </c>
      <c r="H10" s="578">
        <v>0</v>
      </c>
      <c r="I10" s="578">
        <v>0</v>
      </c>
      <c r="J10" s="578">
        <v>0</v>
      </c>
      <c r="K10" s="578">
        <v>0</v>
      </c>
      <c r="L10" s="578">
        <v>0</v>
      </c>
      <c r="M10" s="578">
        <v>0</v>
      </c>
      <c r="N10" s="578">
        <v>0</v>
      </c>
      <c r="O10" s="578">
        <v>0</v>
      </c>
      <c r="P10" s="578">
        <v>0</v>
      </c>
      <c r="Q10" s="578">
        <v>0</v>
      </c>
      <c r="R10" s="578">
        <v>0</v>
      </c>
      <c r="S10" s="578">
        <v>0</v>
      </c>
      <c r="T10" s="578">
        <v>0</v>
      </c>
      <c r="U10" s="578">
        <v>0</v>
      </c>
    </row>
    <row r="11" spans="1:21" s="573" customFormat="1" ht="19.5" customHeight="1">
      <c r="A11" s="118">
        <v>7</v>
      </c>
      <c r="B11" s="577">
        <f t="shared" si="0"/>
        <v>8</v>
      </c>
      <c r="C11" s="578">
        <v>0</v>
      </c>
      <c r="D11" s="578">
        <v>0</v>
      </c>
      <c r="E11" s="578">
        <v>0</v>
      </c>
      <c r="F11" s="578">
        <v>8</v>
      </c>
      <c r="G11" s="578">
        <v>0</v>
      </c>
      <c r="H11" s="578">
        <v>0</v>
      </c>
      <c r="I11" s="578">
        <v>0</v>
      </c>
      <c r="J11" s="578">
        <v>0</v>
      </c>
      <c r="K11" s="578">
        <v>0</v>
      </c>
      <c r="L11" s="578">
        <v>0</v>
      </c>
      <c r="M11" s="578">
        <v>0</v>
      </c>
      <c r="N11" s="578">
        <v>0</v>
      </c>
      <c r="O11" s="578">
        <v>0</v>
      </c>
      <c r="P11" s="578">
        <v>0</v>
      </c>
      <c r="Q11" s="578">
        <v>0</v>
      </c>
      <c r="R11" s="578">
        <v>0</v>
      </c>
      <c r="S11" s="578">
        <v>0</v>
      </c>
      <c r="T11" s="578">
        <v>0</v>
      </c>
      <c r="U11" s="578">
        <v>0</v>
      </c>
    </row>
    <row r="12" spans="1:21" s="573" customFormat="1" ht="19.5" customHeight="1">
      <c r="A12" s="118">
        <v>8</v>
      </c>
      <c r="B12" s="577">
        <f t="shared" si="0"/>
        <v>5</v>
      </c>
      <c r="C12" s="578">
        <v>0</v>
      </c>
      <c r="D12" s="578">
        <v>0</v>
      </c>
      <c r="E12" s="578">
        <v>0</v>
      </c>
      <c r="F12" s="578">
        <v>5</v>
      </c>
      <c r="G12" s="578">
        <v>0</v>
      </c>
      <c r="H12" s="578">
        <v>0</v>
      </c>
      <c r="I12" s="578">
        <v>0</v>
      </c>
      <c r="J12" s="578">
        <v>0</v>
      </c>
      <c r="K12" s="578">
        <v>0</v>
      </c>
      <c r="L12" s="578">
        <v>0</v>
      </c>
      <c r="M12" s="578">
        <v>0</v>
      </c>
      <c r="N12" s="578">
        <v>0</v>
      </c>
      <c r="O12" s="578">
        <v>0</v>
      </c>
      <c r="P12" s="578">
        <v>0</v>
      </c>
      <c r="Q12" s="578">
        <v>0</v>
      </c>
      <c r="R12" s="578">
        <v>0</v>
      </c>
      <c r="S12" s="578">
        <v>0</v>
      </c>
      <c r="T12" s="578">
        <v>0</v>
      </c>
      <c r="U12" s="578">
        <v>0</v>
      </c>
    </row>
    <row r="13" spans="1:21" s="573" customFormat="1" ht="19.5" customHeight="1">
      <c r="A13" s="118">
        <v>9</v>
      </c>
      <c r="B13" s="577">
        <f t="shared" si="0"/>
        <v>5</v>
      </c>
      <c r="C13" s="578">
        <v>0</v>
      </c>
      <c r="D13" s="578">
        <v>0</v>
      </c>
      <c r="E13" s="578">
        <v>0</v>
      </c>
      <c r="F13" s="578">
        <v>5</v>
      </c>
      <c r="G13" s="578">
        <v>0</v>
      </c>
      <c r="H13" s="578">
        <v>0</v>
      </c>
      <c r="I13" s="578">
        <v>0</v>
      </c>
      <c r="J13" s="578">
        <v>0</v>
      </c>
      <c r="K13" s="578">
        <v>0</v>
      </c>
      <c r="L13" s="578">
        <v>0</v>
      </c>
      <c r="M13" s="578">
        <v>0</v>
      </c>
      <c r="N13" s="578">
        <v>0</v>
      </c>
      <c r="O13" s="578">
        <v>0</v>
      </c>
      <c r="P13" s="578">
        <v>0</v>
      </c>
      <c r="Q13" s="578">
        <v>0</v>
      </c>
      <c r="R13" s="578">
        <v>0</v>
      </c>
      <c r="S13" s="578">
        <v>0</v>
      </c>
      <c r="T13" s="578">
        <v>0</v>
      </c>
      <c r="U13" s="578">
        <v>0</v>
      </c>
    </row>
    <row r="14" spans="1:21" s="573" customFormat="1" ht="19.5" customHeight="1">
      <c r="A14" s="118">
        <v>10</v>
      </c>
      <c r="B14" s="577">
        <f t="shared" si="0"/>
        <v>5</v>
      </c>
      <c r="C14" s="578">
        <v>0</v>
      </c>
      <c r="D14" s="578">
        <v>0</v>
      </c>
      <c r="E14" s="578">
        <v>0</v>
      </c>
      <c r="F14" s="578">
        <v>5</v>
      </c>
      <c r="G14" s="578">
        <v>0</v>
      </c>
      <c r="H14" s="578">
        <v>0</v>
      </c>
      <c r="I14" s="578">
        <v>0</v>
      </c>
      <c r="J14" s="578">
        <v>0</v>
      </c>
      <c r="K14" s="578">
        <v>0</v>
      </c>
      <c r="L14" s="578">
        <v>0</v>
      </c>
      <c r="M14" s="578">
        <v>0</v>
      </c>
      <c r="N14" s="578">
        <v>0</v>
      </c>
      <c r="O14" s="578">
        <v>0</v>
      </c>
      <c r="P14" s="578">
        <v>0</v>
      </c>
      <c r="Q14" s="578">
        <v>0</v>
      </c>
      <c r="R14" s="578">
        <v>0</v>
      </c>
      <c r="S14" s="578">
        <v>0</v>
      </c>
      <c r="T14" s="578">
        <v>0</v>
      </c>
      <c r="U14" s="578">
        <v>0</v>
      </c>
    </row>
    <row r="15" spans="1:21" s="573" customFormat="1" ht="19.5" customHeight="1">
      <c r="A15" s="118">
        <v>11</v>
      </c>
      <c r="B15" s="577">
        <f t="shared" si="0"/>
        <v>6</v>
      </c>
      <c r="C15" s="578">
        <v>0</v>
      </c>
      <c r="D15" s="578">
        <v>0</v>
      </c>
      <c r="E15" s="578">
        <v>0</v>
      </c>
      <c r="F15" s="578">
        <v>6</v>
      </c>
      <c r="G15" s="578">
        <v>0</v>
      </c>
      <c r="H15" s="578">
        <v>0</v>
      </c>
      <c r="I15" s="578">
        <v>0</v>
      </c>
      <c r="J15" s="578">
        <v>0</v>
      </c>
      <c r="K15" s="578">
        <v>0</v>
      </c>
      <c r="L15" s="578">
        <v>0</v>
      </c>
      <c r="M15" s="578">
        <v>0</v>
      </c>
      <c r="N15" s="578">
        <v>0</v>
      </c>
      <c r="O15" s="578">
        <v>0</v>
      </c>
      <c r="P15" s="578">
        <v>0</v>
      </c>
      <c r="Q15" s="578">
        <v>0</v>
      </c>
      <c r="R15" s="578">
        <v>0</v>
      </c>
      <c r="S15" s="578">
        <v>0</v>
      </c>
      <c r="T15" s="578">
        <v>0</v>
      </c>
      <c r="U15" s="578">
        <v>0</v>
      </c>
    </row>
    <row r="16" spans="1:21" s="573" customFormat="1" ht="19.5" customHeight="1">
      <c r="A16" s="118">
        <v>12</v>
      </c>
      <c r="B16" s="577">
        <f t="shared" si="0"/>
        <v>4</v>
      </c>
      <c r="C16" s="578">
        <v>0</v>
      </c>
      <c r="D16" s="578">
        <v>0</v>
      </c>
      <c r="E16" s="578">
        <v>0</v>
      </c>
      <c r="F16" s="578">
        <v>4</v>
      </c>
      <c r="G16" s="578">
        <v>0</v>
      </c>
      <c r="H16" s="578">
        <v>0</v>
      </c>
      <c r="I16" s="578">
        <v>0</v>
      </c>
      <c r="J16" s="578">
        <v>0</v>
      </c>
      <c r="K16" s="578">
        <v>0</v>
      </c>
      <c r="L16" s="578">
        <v>0</v>
      </c>
      <c r="M16" s="578">
        <v>0</v>
      </c>
      <c r="N16" s="578">
        <v>0</v>
      </c>
      <c r="O16" s="578">
        <v>0</v>
      </c>
      <c r="P16" s="578">
        <v>0</v>
      </c>
      <c r="Q16" s="578">
        <v>0</v>
      </c>
      <c r="R16" s="578">
        <v>0</v>
      </c>
      <c r="S16" s="578">
        <v>0</v>
      </c>
      <c r="T16" s="578">
        <v>0</v>
      </c>
      <c r="U16" s="578">
        <v>0</v>
      </c>
    </row>
    <row r="17" spans="1:21" s="573" customFormat="1" ht="19.5" customHeight="1">
      <c r="A17" s="118">
        <v>1</v>
      </c>
      <c r="B17" s="577">
        <f t="shared" si="0"/>
        <v>5</v>
      </c>
      <c r="C17" s="578">
        <v>0</v>
      </c>
      <c r="D17" s="578">
        <v>0</v>
      </c>
      <c r="E17" s="578">
        <v>0</v>
      </c>
      <c r="F17" s="578">
        <v>5</v>
      </c>
      <c r="G17" s="578">
        <v>0</v>
      </c>
      <c r="H17" s="578">
        <v>0</v>
      </c>
      <c r="I17" s="578">
        <v>0</v>
      </c>
      <c r="J17" s="578">
        <v>0</v>
      </c>
      <c r="K17" s="578">
        <v>0</v>
      </c>
      <c r="L17" s="578">
        <v>0</v>
      </c>
      <c r="M17" s="578">
        <v>0</v>
      </c>
      <c r="N17" s="578">
        <v>0</v>
      </c>
      <c r="O17" s="578">
        <v>0</v>
      </c>
      <c r="P17" s="578">
        <v>0</v>
      </c>
      <c r="Q17" s="578">
        <v>0</v>
      </c>
      <c r="R17" s="578">
        <v>0</v>
      </c>
      <c r="S17" s="578">
        <v>0</v>
      </c>
      <c r="T17" s="578">
        <v>0</v>
      </c>
      <c r="U17" s="578">
        <v>0</v>
      </c>
    </row>
    <row r="18" spans="1:21" s="573" customFormat="1" ht="19.5" customHeight="1">
      <c r="A18" s="118">
        <v>2</v>
      </c>
      <c r="B18" s="577">
        <f t="shared" si="0"/>
        <v>4</v>
      </c>
      <c r="C18" s="578">
        <v>0</v>
      </c>
      <c r="D18" s="578">
        <v>0</v>
      </c>
      <c r="E18" s="578">
        <v>0</v>
      </c>
      <c r="F18" s="578">
        <v>4</v>
      </c>
      <c r="G18" s="578">
        <v>0</v>
      </c>
      <c r="H18" s="578">
        <v>0</v>
      </c>
      <c r="I18" s="578">
        <v>0</v>
      </c>
      <c r="J18" s="578">
        <v>0</v>
      </c>
      <c r="K18" s="578">
        <v>0</v>
      </c>
      <c r="L18" s="578">
        <v>0</v>
      </c>
      <c r="M18" s="578">
        <v>0</v>
      </c>
      <c r="N18" s="578">
        <v>0</v>
      </c>
      <c r="O18" s="578">
        <v>0</v>
      </c>
      <c r="P18" s="578">
        <v>0</v>
      </c>
      <c r="Q18" s="578">
        <v>0</v>
      </c>
      <c r="R18" s="578">
        <v>0</v>
      </c>
      <c r="S18" s="578">
        <v>0</v>
      </c>
      <c r="T18" s="578">
        <v>0</v>
      </c>
      <c r="U18" s="578">
        <v>0</v>
      </c>
    </row>
    <row r="19" spans="1:21" s="573" customFormat="1" ht="19.5" customHeight="1">
      <c r="A19" s="119">
        <v>3</v>
      </c>
      <c r="B19" s="579">
        <f t="shared" si="0"/>
        <v>8</v>
      </c>
      <c r="C19" s="580">
        <v>0</v>
      </c>
      <c r="D19" s="580">
        <v>0</v>
      </c>
      <c r="E19" s="580">
        <v>0</v>
      </c>
      <c r="F19" s="580">
        <v>8</v>
      </c>
      <c r="G19" s="580">
        <v>0</v>
      </c>
      <c r="H19" s="580">
        <v>0</v>
      </c>
      <c r="I19" s="580">
        <v>0</v>
      </c>
      <c r="J19" s="580">
        <v>0</v>
      </c>
      <c r="K19" s="580">
        <v>0</v>
      </c>
      <c r="L19" s="580">
        <v>0</v>
      </c>
      <c r="M19" s="580">
        <v>0</v>
      </c>
      <c r="N19" s="580">
        <v>0</v>
      </c>
      <c r="O19" s="580">
        <v>0</v>
      </c>
      <c r="P19" s="580">
        <v>0</v>
      </c>
      <c r="Q19" s="580">
        <v>0</v>
      </c>
      <c r="R19" s="580">
        <v>0</v>
      </c>
      <c r="S19" s="580">
        <v>0</v>
      </c>
      <c r="T19" s="580">
        <v>0</v>
      </c>
      <c r="U19" s="580">
        <v>0</v>
      </c>
    </row>
    <row r="20" spans="1:21" s="573" customFormat="1" ht="19.5" customHeight="1">
      <c r="A20" s="581" t="s">
        <v>492</v>
      </c>
      <c r="T20" s="120"/>
    </row>
    <row r="21" spans="1:21" s="573" customFormat="1" ht="19.5" customHeight="1">
      <c r="A21" s="581" t="s">
        <v>493</v>
      </c>
    </row>
  </sheetData>
  <mergeCells count="14">
    <mergeCell ref="T4:T5"/>
    <mergeCell ref="U4:U5"/>
    <mergeCell ref="F5:G5"/>
    <mergeCell ref="H5:I5"/>
    <mergeCell ref="J5:K5"/>
    <mergeCell ref="L5:M5"/>
    <mergeCell ref="N5:O5"/>
    <mergeCell ref="P4:Q5"/>
    <mergeCell ref="R4:S5"/>
    <mergeCell ref="A3:A6"/>
    <mergeCell ref="B3:B6"/>
    <mergeCell ref="C3:C6"/>
    <mergeCell ref="D4:E5"/>
    <mergeCell ref="F4:K4"/>
  </mergeCells>
  <phoneticPr fontId="6"/>
  <pageMargins left="0.70833333333333304" right="0.70833333333333304" top="0.74791666666666701" bottom="0.74791666666666701" header="0.511811023622047" footer="0.511811023622047"/>
  <pageSetup paperSize="9" orientation="landscape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B0F0"/>
  </sheetPr>
  <dimension ref="A1:I25"/>
  <sheetViews>
    <sheetView showGridLines="0" view="pageBreakPreview" zoomScaleNormal="100" workbookViewId="0">
      <selection activeCell="L18" sqref="L18"/>
    </sheetView>
  </sheetViews>
  <sheetFormatPr defaultColWidth="9" defaultRowHeight="13.5"/>
  <cols>
    <col min="1" max="1" width="7.75" style="572" customWidth="1"/>
    <col min="2" max="2" width="22.125" style="572" customWidth="1"/>
    <col min="3" max="3" width="27.625" style="572" customWidth="1"/>
    <col min="4" max="4" width="13.125" style="572" customWidth="1"/>
    <col min="5" max="5" width="13" style="572" customWidth="1"/>
    <col min="6" max="6" width="11.375" style="572" customWidth="1"/>
    <col min="7" max="7" width="10.75" style="572" customWidth="1"/>
    <col min="8" max="256" width="9" style="572"/>
    <col min="257" max="257" width="7.75" style="572" customWidth="1"/>
    <col min="258" max="258" width="23.75" style="572" customWidth="1"/>
    <col min="259" max="259" width="28.5" style="572" customWidth="1"/>
    <col min="260" max="260" width="13.125" style="572" customWidth="1"/>
    <col min="261" max="261" width="13" style="572" customWidth="1"/>
    <col min="262" max="262" width="11.375" style="572" customWidth="1"/>
    <col min="263" max="263" width="10.75" style="572" customWidth="1"/>
    <col min="264" max="512" width="9" style="572"/>
    <col min="513" max="513" width="7.75" style="572" customWidth="1"/>
    <col min="514" max="514" width="23.75" style="572" customWidth="1"/>
    <col min="515" max="515" width="28.5" style="572" customWidth="1"/>
    <col min="516" max="516" width="13.125" style="572" customWidth="1"/>
    <col min="517" max="517" width="13" style="572" customWidth="1"/>
    <col min="518" max="518" width="11.375" style="572" customWidth="1"/>
    <col min="519" max="519" width="10.75" style="572" customWidth="1"/>
    <col min="520" max="768" width="9" style="572"/>
    <col min="769" max="769" width="7.75" style="572" customWidth="1"/>
    <col min="770" max="770" width="23.75" style="572" customWidth="1"/>
    <col min="771" max="771" width="28.5" style="572" customWidth="1"/>
    <col min="772" max="772" width="13.125" style="572" customWidth="1"/>
    <col min="773" max="773" width="13" style="572" customWidth="1"/>
    <col min="774" max="774" width="11.375" style="572" customWidth="1"/>
    <col min="775" max="775" width="10.75" style="572" customWidth="1"/>
    <col min="776" max="1024" width="9" style="572"/>
    <col min="1025" max="1025" width="7.75" style="572" customWidth="1"/>
    <col min="1026" max="1026" width="23.75" style="572" customWidth="1"/>
    <col min="1027" max="1027" width="28.5" style="572" customWidth="1"/>
    <col min="1028" max="1028" width="13.125" style="572" customWidth="1"/>
    <col min="1029" max="1029" width="13" style="572" customWidth="1"/>
    <col min="1030" max="1030" width="11.375" style="572" customWidth="1"/>
    <col min="1031" max="1031" width="10.75" style="572" customWidth="1"/>
    <col min="1032" max="1280" width="9" style="572"/>
    <col min="1281" max="1281" width="7.75" style="572" customWidth="1"/>
    <col min="1282" max="1282" width="23.75" style="572" customWidth="1"/>
    <col min="1283" max="1283" width="28.5" style="572" customWidth="1"/>
    <col min="1284" max="1284" width="13.125" style="572" customWidth="1"/>
    <col min="1285" max="1285" width="13" style="572" customWidth="1"/>
    <col min="1286" max="1286" width="11.375" style="572" customWidth="1"/>
    <col min="1287" max="1287" width="10.75" style="572" customWidth="1"/>
    <col min="1288" max="1536" width="9" style="572"/>
    <col min="1537" max="1537" width="7.75" style="572" customWidth="1"/>
    <col min="1538" max="1538" width="23.75" style="572" customWidth="1"/>
    <col min="1539" max="1539" width="28.5" style="572" customWidth="1"/>
    <col min="1540" max="1540" width="13.125" style="572" customWidth="1"/>
    <col min="1541" max="1541" width="13" style="572" customWidth="1"/>
    <col min="1542" max="1542" width="11.375" style="572" customWidth="1"/>
    <col min="1543" max="1543" width="10.75" style="572" customWidth="1"/>
    <col min="1544" max="1792" width="9" style="572"/>
    <col min="1793" max="1793" width="7.75" style="572" customWidth="1"/>
    <col min="1794" max="1794" width="23.75" style="572" customWidth="1"/>
    <col min="1795" max="1795" width="28.5" style="572" customWidth="1"/>
    <col min="1796" max="1796" width="13.125" style="572" customWidth="1"/>
    <col min="1797" max="1797" width="13" style="572" customWidth="1"/>
    <col min="1798" max="1798" width="11.375" style="572" customWidth="1"/>
    <col min="1799" max="1799" width="10.75" style="572" customWidth="1"/>
    <col min="1800" max="2048" width="9" style="572"/>
    <col min="2049" max="2049" width="7.75" style="572" customWidth="1"/>
    <col min="2050" max="2050" width="23.75" style="572" customWidth="1"/>
    <col min="2051" max="2051" width="28.5" style="572" customWidth="1"/>
    <col min="2052" max="2052" width="13.125" style="572" customWidth="1"/>
    <col min="2053" max="2053" width="13" style="572" customWidth="1"/>
    <col min="2054" max="2054" width="11.375" style="572" customWidth="1"/>
    <col min="2055" max="2055" width="10.75" style="572" customWidth="1"/>
    <col min="2056" max="2304" width="9" style="572"/>
    <col min="2305" max="2305" width="7.75" style="572" customWidth="1"/>
    <col min="2306" max="2306" width="23.75" style="572" customWidth="1"/>
    <col min="2307" max="2307" width="28.5" style="572" customWidth="1"/>
    <col min="2308" max="2308" width="13.125" style="572" customWidth="1"/>
    <col min="2309" max="2309" width="13" style="572" customWidth="1"/>
    <col min="2310" max="2310" width="11.375" style="572" customWidth="1"/>
    <col min="2311" max="2311" width="10.75" style="572" customWidth="1"/>
    <col min="2312" max="2560" width="9" style="572"/>
    <col min="2561" max="2561" width="7.75" style="572" customWidth="1"/>
    <col min="2562" max="2562" width="23.75" style="572" customWidth="1"/>
    <col min="2563" max="2563" width="28.5" style="572" customWidth="1"/>
    <col min="2564" max="2564" width="13.125" style="572" customWidth="1"/>
    <col min="2565" max="2565" width="13" style="572" customWidth="1"/>
    <col min="2566" max="2566" width="11.375" style="572" customWidth="1"/>
    <col min="2567" max="2567" width="10.75" style="572" customWidth="1"/>
    <col min="2568" max="2816" width="9" style="572"/>
    <col min="2817" max="2817" width="7.75" style="572" customWidth="1"/>
    <col min="2818" max="2818" width="23.75" style="572" customWidth="1"/>
    <col min="2819" max="2819" width="28.5" style="572" customWidth="1"/>
    <col min="2820" max="2820" width="13.125" style="572" customWidth="1"/>
    <col min="2821" max="2821" width="13" style="572" customWidth="1"/>
    <col min="2822" max="2822" width="11.375" style="572" customWidth="1"/>
    <col min="2823" max="2823" width="10.75" style="572" customWidth="1"/>
    <col min="2824" max="3072" width="9" style="572"/>
    <col min="3073" max="3073" width="7.75" style="572" customWidth="1"/>
    <col min="3074" max="3074" width="23.75" style="572" customWidth="1"/>
    <col min="3075" max="3075" width="28.5" style="572" customWidth="1"/>
    <col min="3076" max="3076" width="13.125" style="572" customWidth="1"/>
    <col min="3077" max="3077" width="13" style="572" customWidth="1"/>
    <col min="3078" max="3078" width="11.375" style="572" customWidth="1"/>
    <col min="3079" max="3079" width="10.75" style="572" customWidth="1"/>
    <col min="3080" max="3328" width="9" style="572"/>
    <col min="3329" max="3329" width="7.75" style="572" customWidth="1"/>
    <col min="3330" max="3330" width="23.75" style="572" customWidth="1"/>
    <col min="3331" max="3331" width="28.5" style="572" customWidth="1"/>
    <col min="3332" max="3332" width="13.125" style="572" customWidth="1"/>
    <col min="3333" max="3333" width="13" style="572" customWidth="1"/>
    <col min="3334" max="3334" width="11.375" style="572" customWidth="1"/>
    <col min="3335" max="3335" width="10.75" style="572" customWidth="1"/>
    <col min="3336" max="3584" width="9" style="572"/>
    <col min="3585" max="3585" width="7.75" style="572" customWidth="1"/>
    <col min="3586" max="3586" width="23.75" style="572" customWidth="1"/>
    <col min="3587" max="3587" width="28.5" style="572" customWidth="1"/>
    <col min="3588" max="3588" width="13.125" style="572" customWidth="1"/>
    <col min="3589" max="3589" width="13" style="572" customWidth="1"/>
    <col min="3590" max="3590" width="11.375" style="572" customWidth="1"/>
    <col min="3591" max="3591" width="10.75" style="572" customWidth="1"/>
    <col min="3592" max="3840" width="9" style="572"/>
    <col min="3841" max="3841" width="7.75" style="572" customWidth="1"/>
    <col min="3842" max="3842" width="23.75" style="572" customWidth="1"/>
    <col min="3843" max="3843" width="28.5" style="572" customWidth="1"/>
    <col min="3844" max="3844" width="13.125" style="572" customWidth="1"/>
    <col min="3845" max="3845" width="13" style="572" customWidth="1"/>
    <col min="3846" max="3846" width="11.375" style="572" customWidth="1"/>
    <col min="3847" max="3847" width="10.75" style="572" customWidth="1"/>
    <col min="3848" max="4096" width="9" style="572"/>
    <col min="4097" max="4097" width="7.75" style="572" customWidth="1"/>
    <col min="4098" max="4098" width="23.75" style="572" customWidth="1"/>
    <col min="4099" max="4099" width="28.5" style="572" customWidth="1"/>
    <col min="4100" max="4100" width="13.125" style="572" customWidth="1"/>
    <col min="4101" max="4101" width="13" style="572" customWidth="1"/>
    <col min="4102" max="4102" width="11.375" style="572" customWidth="1"/>
    <col min="4103" max="4103" width="10.75" style="572" customWidth="1"/>
    <col min="4104" max="4352" width="9" style="572"/>
    <col min="4353" max="4353" width="7.75" style="572" customWidth="1"/>
    <col min="4354" max="4354" width="23.75" style="572" customWidth="1"/>
    <col min="4355" max="4355" width="28.5" style="572" customWidth="1"/>
    <col min="4356" max="4356" width="13.125" style="572" customWidth="1"/>
    <col min="4357" max="4357" width="13" style="572" customWidth="1"/>
    <col min="4358" max="4358" width="11.375" style="572" customWidth="1"/>
    <col min="4359" max="4359" width="10.75" style="572" customWidth="1"/>
    <col min="4360" max="4608" width="9" style="572"/>
    <col min="4609" max="4609" width="7.75" style="572" customWidth="1"/>
    <col min="4610" max="4610" width="23.75" style="572" customWidth="1"/>
    <col min="4611" max="4611" width="28.5" style="572" customWidth="1"/>
    <col min="4612" max="4612" width="13.125" style="572" customWidth="1"/>
    <col min="4613" max="4613" width="13" style="572" customWidth="1"/>
    <col min="4614" max="4614" width="11.375" style="572" customWidth="1"/>
    <col min="4615" max="4615" width="10.75" style="572" customWidth="1"/>
    <col min="4616" max="4864" width="9" style="572"/>
    <col min="4865" max="4865" width="7.75" style="572" customWidth="1"/>
    <col min="4866" max="4866" width="23.75" style="572" customWidth="1"/>
    <col min="4867" max="4867" width="28.5" style="572" customWidth="1"/>
    <col min="4868" max="4868" width="13.125" style="572" customWidth="1"/>
    <col min="4869" max="4869" width="13" style="572" customWidth="1"/>
    <col min="4870" max="4870" width="11.375" style="572" customWidth="1"/>
    <col min="4871" max="4871" width="10.75" style="572" customWidth="1"/>
    <col min="4872" max="5120" width="9" style="572"/>
    <col min="5121" max="5121" width="7.75" style="572" customWidth="1"/>
    <col min="5122" max="5122" width="23.75" style="572" customWidth="1"/>
    <col min="5123" max="5123" width="28.5" style="572" customWidth="1"/>
    <col min="5124" max="5124" width="13.125" style="572" customWidth="1"/>
    <col min="5125" max="5125" width="13" style="572" customWidth="1"/>
    <col min="5126" max="5126" width="11.375" style="572" customWidth="1"/>
    <col min="5127" max="5127" width="10.75" style="572" customWidth="1"/>
    <col min="5128" max="5376" width="9" style="572"/>
    <col min="5377" max="5377" width="7.75" style="572" customWidth="1"/>
    <col min="5378" max="5378" width="23.75" style="572" customWidth="1"/>
    <col min="5379" max="5379" width="28.5" style="572" customWidth="1"/>
    <col min="5380" max="5380" width="13.125" style="572" customWidth="1"/>
    <col min="5381" max="5381" width="13" style="572" customWidth="1"/>
    <col min="5382" max="5382" width="11.375" style="572" customWidth="1"/>
    <col min="5383" max="5383" width="10.75" style="572" customWidth="1"/>
    <col min="5384" max="5632" width="9" style="572"/>
    <col min="5633" max="5633" width="7.75" style="572" customWidth="1"/>
    <col min="5634" max="5634" width="23.75" style="572" customWidth="1"/>
    <col min="5635" max="5635" width="28.5" style="572" customWidth="1"/>
    <col min="5636" max="5636" width="13.125" style="572" customWidth="1"/>
    <col min="5637" max="5637" width="13" style="572" customWidth="1"/>
    <col min="5638" max="5638" width="11.375" style="572" customWidth="1"/>
    <col min="5639" max="5639" width="10.75" style="572" customWidth="1"/>
    <col min="5640" max="5888" width="9" style="572"/>
    <col min="5889" max="5889" width="7.75" style="572" customWidth="1"/>
    <col min="5890" max="5890" width="23.75" style="572" customWidth="1"/>
    <col min="5891" max="5891" width="28.5" style="572" customWidth="1"/>
    <col min="5892" max="5892" width="13.125" style="572" customWidth="1"/>
    <col min="5893" max="5893" width="13" style="572" customWidth="1"/>
    <col min="5894" max="5894" width="11.375" style="572" customWidth="1"/>
    <col min="5895" max="5895" width="10.75" style="572" customWidth="1"/>
    <col min="5896" max="6144" width="9" style="572"/>
    <col min="6145" max="6145" width="7.75" style="572" customWidth="1"/>
    <col min="6146" max="6146" width="23.75" style="572" customWidth="1"/>
    <col min="6147" max="6147" width="28.5" style="572" customWidth="1"/>
    <col min="6148" max="6148" width="13.125" style="572" customWidth="1"/>
    <col min="6149" max="6149" width="13" style="572" customWidth="1"/>
    <col min="6150" max="6150" width="11.375" style="572" customWidth="1"/>
    <col min="6151" max="6151" width="10.75" style="572" customWidth="1"/>
    <col min="6152" max="6400" width="9" style="572"/>
    <col min="6401" max="6401" width="7.75" style="572" customWidth="1"/>
    <col min="6402" max="6402" width="23.75" style="572" customWidth="1"/>
    <col min="6403" max="6403" width="28.5" style="572" customWidth="1"/>
    <col min="6404" max="6404" width="13.125" style="572" customWidth="1"/>
    <col min="6405" max="6405" width="13" style="572" customWidth="1"/>
    <col min="6406" max="6406" width="11.375" style="572" customWidth="1"/>
    <col min="6407" max="6407" width="10.75" style="572" customWidth="1"/>
    <col min="6408" max="6656" width="9" style="572"/>
    <col min="6657" max="6657" width="7.75" style="572" customWidth="1"/>
    <col min="6658" max="6658" width="23.75" style="572" customWidth="1"/>
    <col min="6659" max="6659" width="28.5" style="572" customWidth="1"/>
    <col min="6660" max="6660" width="13.125" style="572" customWidth="1"/>
    <col min="6661" max="6661" width="13" style="572" customWidth="1"/>
    <col min="6662" max="6662" width="11.375" style="572" customWidth="1"/>
    <col min="6663" max="6663" width="10.75" style="572" customWidth="1"/>
    <col min="6664" max="6912" width="9" style="572"/>
    <col min="6913" max="6913" width="7.75" style="572" customWidth="1"/>
    <col min="6914" max="6914" width="23.75" style="572" customWidth="1"/>
    <col min="6915" max="6915" width="28.5" style="572" customWidth="1"/>
    <col min="6916" max="6916" width="13.125" style="572" customWidth="1"/>
    <col min="6917" max="6917" width="13" style="572" customWidth="1"/>
    <col min="6918" max="6918" width="11.375" style="572" customWidth="1"/>
    <col min="6919" max="6919" width="10.75" style="572" customWidth="1"/>
    <col min="6920" max="7168" width="9" style="572"/>
    <col min="7169" max="7169" width="7.75" style="572" customWidth="1"/>
    <col min="7170" max="7170" width="23.75" style="572" customWidth="1"/>
    <col min="7171" max="7171" width="28.5" style="572" customWidth="1"/>
    <col min="7172" max="7172" width="13.125" style="572" customWidth="1"/>
    <col min="7173" max="7173" width="13" style="572" customWidth="1"/>
    <col min="7174" max="7174" width="11.375" style="572" customWidth="1"/>
    <col min="7175" max="7175" width="10.75" style="572" customWidth="1"/>
    <col min="7176" max="7424" width="9" style="572"/>
    <col min="7425" max="7425" width="7.75" style="572" customWidth="1"/>
    <col min="7426" max="7426" width="23.75" style="572" customWidth="1"/>
    <col min="7427" max="7427" width="28.5" style="572" customWidth="1"/>
    <col min="7428" max="7428" width="13.125" style="572" customWidth="1"/>
    <col min="7429" max="7429" width="13" style="572" customWidth="1"/>
    <col min="7430" max="7430" width="11.375" style="572" customWidth="1"/>
    <col min="7431" max="7431" width="10.75" style="572" customWidth="1"/>
    <col min="7432" max="7680" width="9" style="572"/>
    <col min="7681" max="7681" width="7.75" style="572" customWidth="1"/>
    <col min="7682" max="7682" width="23.75" style="572" customWidth="1"/>
    <col min="7683" max="7683" width="28.5" style="572" customWidth="1"/>
    <col min="7684" max="7684" width="13.125" style="572" customWidth="1"/>
    <col min="7685" max="7685" width="13" style="572" customWidth="1"/>
    <col min="7686" max="7686" width="11.375" style="572" customWidth="1"/>
    <col min="7687" max="7687" width="10.75" style="572" customWidth="1"/>
    <col min="7688" max="7936" width="9" style="572"/>
    <col min="7937" max="7937" width="7.75" style="572" customWidth="1"/>
    <col min="7938" max="7938" width="23.75" style="572" customWidth="1"/>
    <col min="7939" max="7939" width="28.5" style="572" customWidth="1"/>
    <col min="7940" max="7940" width="13.125" style="572" customWidth="1"/>
    <col min="7941" max="7941" width="13" style="572" customWidth="1"/>
    <col min="7942" max="7942" width="11.375" style="572" customWidth="1"/>
    <col min="7943" max="7943" width="10.75" style="572" customWidth="1"/>
    <col min="7944" max="8192" width="9" style="572"/>
    <col min="8193" max="8193" width="7.75" style="572" customWidth="1"/>
    <col min="8194" max="8194" width="23.75" style="572" customWidth="1"/>
    <col min="8195" max="8195" width="28.5" style="572" customWidth="1"/>
    <col min="8196" max="8196" width="13.125" style="572" customWidth="1"/>
    <col min="8197" max="8197" width="13" style="572" customWidth="1"/>
    <col min="8198" max="8198" width="11.375" style="572" customWidth="1"/>
    <col min="8199" max="8199" width="10.75" style="572" customWidth="1"/>
    <col min="8200" max="8448" width="9" style="572"/>
    <col min="8449" max="8449" width="7.75" style="572" customWidth="1"/>
    <col min="8450" max="8450" width="23.75" style="572" customWidth="1"/>
    <col min="8451" max="8451" width="28.5" style="572" customWidth="1"/>
    <col min="8452" max="8452" width="13.125" style="572" customWidth="1"/>
    <col min="8453" max="8453" width="13" style="572" customWidth="1"/>
    <col min="8454" max="8454" width="11.375" style="572" customWidth="1"/>
    <col min="8455" max="8455" width="10.75" style="572" customWidth="1"/>
    <col min="8456" max="8704" width="9" style="572"/>
    <col min="8705" max="8705" width="7.75" style="572" customWidth="1"/>
    <col min="8706" max="8706" width="23.75" style="572" customWidth="1"/>
    <col min="8707" max="8707" width="28.5" style="572" customWidth="1"/>
    <col min="8708" max="8708" width="13.125" style="572" customWidth="1"/>
    <col min="8709" max="8709" width="13" style="572" customWidth="1"/>
    <col min="8710" max="8710" width="11.375" style="572" customWidth="1"/>
    <col min="8711" max="8711" width="10.75" style="572" customWidth="1"/>
    <col min="8712" max="8960" width="9" style="572"/>
    <col min="8961" max="8961" width="7.75" style="572" customWidth="1"/>
    <col min="8962" max="8962" width="23.75" style="572" customWidth="1"/>
    <col min="8963" max="8963" width="28.5" style="572" customWidth="1"/>
    <col min="8964" max="8964" width="13.125" style="572" customWidth="1"/>
    <col min="8965" max="8965" width="13" style="572" customWidth="1"/>
    <col min="8966" max="8966" width="11.375" style="572" customWidth="1"/>
    <col min="8967" max="8967" width="10.75" style="572" customWidth="1"/>
    <col min="8968" max="9216" width="9" style="572"/>
    <col min="9217" max="9217" width="7.75" style="572" customWidth="1"/>
    <col min="9218" max="9218" width="23.75" style="572" customWidth="1"/>
    <col min="9219" max="9219" width="28.5" style="572" customWidth="1"/>
    <col min="9220" max="9220" width="13.125" style="572" customWidth="1"/>
    <col min="9221" max="9221" width="13" style="572" customWidth="1"/>
    <col min="9222" max="9222" width="11.375" style="572" customWidth="1"/>
    <col min="9223" max="9223" width="10.75" style="572" customWidth="1"/>
    <col min="9224" max="9472" width="9" style="572"/>
    <col min="9473" max="9473" width="7.75" style="572" customWidth="1"/>
    <col min="9474" max="9474" width="23.75" style="572" customWidth="1"/>
    <col min="9475" max="9475" width="28.5" style="572" customWidth="1"/>
    <col min="9476" max="9476" width="13.125" style="572" customWidth="1"/>
    <col min="9477" max="9477" width="13" style="572" customWidth="1"/>
    <col min="9478" max="9478" width="11.375" style="572" customWidth="1"/>
    <col min="9479" max="9479" width="10.75" style="572" customWidth="1"/>
    <col min="9480" max="9728" width="9" style="572"/>
    <col min="9729" max="9729" width="7.75" style="572" customWidth="1"/>
    <col min="9730" max="9730" width="23.75" style="572" customWidth="1"/>
    <col min="9731" max="9731" width="28.5" style="572" customWidth="1"/>
    <col min="9732" max="9732" width="13.125" style="572" customWidth="1"/>
    <col min="9733" max="9733" width="13" style="572" customWidth="1"/>
    <col min="9734" max="9734" width="11.375" style="572" customWidth="1"/>
    <col min="9735" max="9735" width="10.75" style="572" customWidth="1"/>
    <col min="9736" max="9984" width="9" style="572"/>
    <col min="9985" max="9985" width="7.75" style="572" customWidth="1"/>
    <col min="9986" max="9986" width="23.75" style="572" customWidth="1"/>
    <col min="9987" max="9987" width="28.5" style="572" customWidth="1"/>
    <col min="9988" max="9988" width="13.125" style="572" customWidth="1"/>
    <col min="9989" max="9989" width="13" style="572" customWidth="1"/>
    <col min="9990" max="9990" width="11.375" style="572" customWidth="1"/>
    <col min="9991" max="9991" width="10.75" style="572" customWidth="1"/>
    <col min="9992" max="10240" width="9" style="572"/>
    <col min="10241" max="10241" width="7.75" style="572" customWidth="1"/>
    <col min="10242" max="10242" width="23.75" style="572" customWidth="1"/>
    <col min="10243" max="10243" width="28.5" style="572" customWidth="1"/>
    <col min="10244" max="10244" width="13.125" style="572" customWidth="1"/>
    <col min="10245" max="10245" width="13" style="572" customWidth="1"/>
    <col min="10246" max="10246" width="11.375" style="572" customWidth="1"/>
    <col min="10247" max="10247" width="10.75" style="572" customWidth="1"/>
    <col min="10248" max="10496" width="9" style="572"/>
    <col min="10497" max="10497" width="7.75" style="572" customWidth="1"/>
    <col min="10498" max="10498" width="23.75" style="572" customWidth="1"/>
    <col min="10499" max="10499" width="28.5" style="572" customWidth="1"/>
    <col min="10500" max="10500" width="13.125" style="572" customWidth="1"/>
    <col min="10501" max="10501" width="13" style="572" customWidth="1"/>
    <col min="10502" max="10502" width="11.375" style="572" customWidth="1"/>
    <col min="10503" max="10503" width="10.75" style="572" customWidth="1"/>
    <col min="10504" max="10752" width="9" style="572"/>
    <col min="10753" max="10753" width="7.75" style="572" customWidth="1"/>
    <col min="10754" max="10754" width="23.75" style="572" customWidth="1"/>
    <col min="10755" max="10755" width="28.5" style="572" customWidth="1"/>
    <col min="10756" max="10756" width="13.125" style="572" customWidth="1"/>
    <col min="10757" max="10757" width="13" style="572" customWidth="1"/>
    <col min="10758" max="10758" width="11.375" style="572" customWidth="1"/>
    <col min="10759" max="10759" width="10.75" style="572" customWidth="1"/>
    <col min="10760" max="11008" width="9" style="572"/>
    <col min="11009" max="11009" width="7.75" style="572" customWidth="1"/>
    <col min="11010" max="11010" width="23.75" style="572" customWidth="1"/>
    <col min="11011" max="11011" width="28.5" style="572" customWidth="1"/>
    <col min="11012" max="11012" width="13.125" style="572" customWidth="1"/>
    <col min="11013" max="11013" width="13" style="572" customWidth="1"/>
    <col min="11014" max="11014" width="11.375" style="572" customWidth="1"/>
    <col min="11015" max="11015" width="10.75" style="572" customWidth="1"/>
    <col min="11016" max="11264" width="9" style="572"/>
    <col min="11265" max="11265" width="7.75" style="572" customWidth="1"/>
    <col min="11266" max="11266" width="23.75" style="572" customWidth="1"/>
    <col min="11267" max="11267" width="28.5" style="572" customWidth="1"/>
    <col min="11268" max="11268" width="13.125" style="572" customWidth="1"/>
    <col min="11269" max="11269" width="13" style="572" customWidth="1"/>
    <col min="11270" max="11270" width="11.375" style="572" customWidth="1"/>
    <col min="11271" max="11271" width="10.75" style="572" customWidth="1"/>
    <col min="11272" max="11520" width="9" style="572"/>
    <col min="11521" max="11521" width="7.75" style="572" customWidth="1"/>
    <col min="11522" max="11522" width="23.75" style="572" customWidth="1"/>
    <col min="11523" max="11523" width="28.5" style="572" customWidth="1"/>
    <col min="11524" max="11524" width="13.125" style="572" customWidth="1"/>
    <col min="11525" max="11525" width="13" style="572" customWidth="1"/>
    <col min="11526" max="11526" width="11.375" style="572" customWidth="1"/>
    <col min="11527" max="11527" width="10.75" style="572" customWidth="1"/>
    <col min="11528" max="11776" width="9" style="572"/>
    <col min="11777" max="11777" width="7.75" style="572" customWidth="1"/>
    <col min="11778" max="11778" width="23.75" style="572" customWidth="1"/>
    <col min="11779" max="11779" width="28.5" style="572" customWidth="1"/>
    <col min="11780" max="11780" width="13.125" style="572" customWidth="1"/>
    <col min="11781" max="11781" width="13" style="572" customWidth="1"/>
    <col min="11782" max="11782" width="11.375" style="572" customWidth="1"/>
    <col min="11783" max="11783" width="10.75" style="572" customWidth="1"/>
    <col min="11784" max="12032" width="9" style="572"/>
    <col min="12033" max="12033" width="7.75" style="572" customWidth="1"/>
    <col min="12034" max="12034" width="23.75" style="572" customWidth="1"/>
    <col min="12035" max="12035" width="28.5" style="572" customWidth="1"/>
    <col min="12036" max="12036" width="13.125" style="572" customWidth="1"/>
    <col min="12037" max="12037" width="13" style="572" customWidth="1"/>
    <col min="12038" max="12038" width="11.375" style="572" customWidth="1"/>
    <col min="12039" max="12039" width="10.75" style="572" customWidth="1"/>
    <col min="12040" max="12288" width="9" style="572"/>
    <col min="12289" max="12289" width="7.75" style="572" customWidth="1"/>
    <col min="12290" max="12290" width="23.75" style="572" customWidth="1"/>
    <col min="12291" max="12291" width="28.5" style="572" customWidth="1"/>
    <col min="12292" max="12292" width="13.125" style="572" customWidth="1"/>
    <col min="12293" max="12293" width="13" style="572" customWidth="1"/>
    <col min="12294" max="12294" width="11.375" style="572" customWidth="1"/>
    <col min="12295" max="12295" width="10.75" style="572" customWidth="1"/>
    <col min="12296" max="12544" width="9" style="572"/>
    <col min="12545" max="12545" width="7.75" style="572" customWidth="1"/>
    <col min="12546" max="12546" width="23.75" style="572" customWidth="1"/>
    <col min="12547" max="12547" width="28.5" style="572" customWidth="1"/>
    <col min="12548" max="12548" width="13.125" style="572" customWidth="1"/>
    <col min="12549" max="12549" width="13" style="572" customWidth="1"/>
    <col min="12550" max="12550" width="11.375" style="572" customWidth="1"/>
    <col min="12551" max="12551" width="10.75" style="572" customWidth="1"/>
    <col min="12552" max="12800" width="9" style="572"/>
    <col min="12801" max="12801" width="7.75" style="572" customWidth="1"/>
    <col min="12802" max="12802" width="23.75" style="572" customWidth="1"/>
    <col min="12803" max="12803" width="28.5" style="572" customWidth="1"/>
    <col min="12804" max="12804" width="13.125" style="572" customWidth="1"/>
    <col min="12805" max="12805" width="13" style="572" customWidth="1"/>
    <col min="12806" max="12806" width="11.375" style="572" customWidth="1"/>
    <col min="12807" max="12807" width="10.75" style="572" customWidth="1"/>
    <col min="12808" max="13056" width="9" style="572"/>
    <col min="13057" max="13057" width="7.75" style="572" customWidth="1"/>
    <col min="13058" max="13058" width="23.75" style="572" customWidth="1"/>
    <col min="13059" max="13059" width="28.5" style="572" customWidth="1"/>
    <col min="13060" max="13060" width="13.125" style="572" customWidth="1"/>
    <col min="13061" max="13061" width="13" style="572" customWidth="1"/>
    <col min="13062" max="13062" width="11.375" style="572" customWidth="1"/>
    <col min="13063" max="13063" width="10.75" style="572" customWidth="1"/>
    <col min="13064" max="13312" width="9" style="572"/>
    <col min="13313" max="13313" width="7.75" style="572" customWidth="1"/>
    <col min="13314" max="13314" width="23.75" style="572" customWidth="1"/>
    <col min="13315" max="13315" width="28.5" style="572" customWidth="1"/>
    <col min="13316" max="13316" width="13.125" style="572" customWidth="1"/>
    <col min="13317" max="13317" width="13" style="572" customWidth="1"/>
    <col min="13318" max="13318" width="11.375" style="572" customWidth="1"/>
    <col min="13319" max="13319" width="10.75" style="572" customWidth="1"/>
    <col min="13320" max="13568" width="9" style="572"/>
    <col min="13569" max="13569" width="7.75" style="572" customWidth="1"/>
    <col min="13570" max="13570" width="23.75" style="572" customWidth="1"/>
    <col min="13571" max="13571" width="28.5" style="572" customWidth="1"/>
    <col min="13572" max="13572" width="13.125" style="572" customWidth="1"/>
    <col min="13573" max="13573" width="13" style="572" customWidth="1"/>
    <col min="13574" max="13574" width="11.375" style="572" customWidth="1"/>
    <col min="13575" max="13575" width="10.75" style="572" customWidth="1"/>
    <col min="13576" max="13824" width="9" style="572"/>
    <col min="13825" max="13825" width="7.75" style="572" customWidth="1"/>
    <col min="13826" max="13826" width="23.75" style="572" customWidth="1"/>
    <col min="13827" max="13827" width="28.5" style="572" customWidth="1"/>
    <col min="13828" max="13828" width="13.125" style="572" customWidth="1"/>
    <col min="13829" max="13829" width="13" style="572" customWidth="1"/>
    <col min="13830" max="13830" width="11.375" style="572" customWidth="1"/>
    <col min="13831" max="13831" width="10.75" style="572" customWidth="1"/>
    <col min="13832" max="14080" width="9" style="572"/>
    <col min="14081" max="14081" width="7.75" style="572" customWidth="1"/>
    <col min="14082" max="14082" width="23.75" style="572" customWidth="1"/>
    <col min="14083" max="14083" width="28.5" style="572" customWidth="1"/>
    <col min="14084" max="14084" width="13.125" style="572" customWidth="1"/>
    <col min="14085" max="14085" width="13" style="572" customWidth="1"/>
    <col min="14086" max="14086" width="11.375" style="572" customWidth="1"/>
    <col min="14087" max="14087" width="10.75" style="572" customWidth="1"/>
    <col min="14088" max="14336" width="9" style="572"/>
    <col min="14337" max="14337" width="7.75" style="572" customWidth="1"/>
    <col min="14338" max="14338" width="23.75" style="572" customWidth="1"/>
    <col min="14339" max="14339" width="28.5" style="572" customWidth="1"/>
    <col min="14340" max="14340" width="13.125" style="572" customWidth="1"/>
    <col min="14341" max="14341" width="13" style="572" customWidth="1"/>
    <col min="14342" max="14342" width="11.375" style="572" customWidth="1"/>
    <col min="14343" max="14343" width="10.75" style="572" customWidth="1"/>
    <col min="14344" max="14592" width="9" style="572"/>
    <col min="14593" max="14593" width="7.75" style="572" customWidth="1"/>
    <col min="14594" max="14594" width="23.75" style="572" customWidth="1"/>
    <col min="14595" max="14595" width="28.5" style="572" customWidth="1"/>
    <col min="14596" max="14596" width="13.125" style="572" customWidth="1"/>
    <col min="14597" max="14597" width="13" style="572" customWidth="1"/>
    <col min="14598" max="14598" width="11.375" style="572" customWidth="1"/>
    <col min="14599" max="14599" width="10.75" style="572" customWidth="1"/>
    <col min="14600" max="14848" width="9" style="572"/>
    <col min="14849" max="14849" width="7.75" style="572" customWidth="1"/>
    <col min="14850" max="14850" width="23.75" style="572" customWidth="1"/>
    <col min="14851" max="14851" width="28.5" style="572" customWidth="1"/>
    <col min="14852" max="14852" width="13.125" style="572" customWidth="1"/>
    <col min="14853" max="14853" width="13" style="572" customWidth="1"/>
    <col min="14854" max="14854" width="11.375" style="572" customWidth="1"/>
    <col min="14855" max="14855" width="10.75" style="572" customWidth="1"/>
    <col min="14856" max="15104" width="9" style="572"/>
    <col min="15105" max="15105" width="7.75" style="572" customWidth="1"/>
    <col min="15106" max="15106" width="23.75" style="572" customWidth="1"/>
    <col min="15107" max="15107" width="28.5" style="572" customWidth="1"/>
    <col min="15108" max="15108" width="13.125" style="572" customWidth="1"/>
    <col min="15109" max="15109" width="13" style="572" customWidth="1"/>
    <col min="15110" max="15110" width="11.375" style="572" customWidth="1"/>
    <col min="15111" max="15111" width="10.75" style="572" customWidth="1"/>
    <col min="15112" max="15360" width="9" style="572"/>
    <col min="15361" max="15361" width="7.75" style="572" customWidth="1"/>
    <col min="15362" max="15362" width="23.75" style="572" customWidth="1"/>
    <col min="15363" max="15363" width="28.5" style="572" customWidth="1"/>
    <col min="15364" max="15364" width="13.125" style="572" customWidth="1"/>
    <col min="15365" max="15365" width="13" style="572" customWidth="1"/>
    <col min="15366" max="15366" width="11.375" style="572" customWidth="1"/>
    <col min="15367" max="15367" width="10.75" style="572" customWidth="1"/>
    <col min="15368" max="15616" width="9" style="572"/>
    <col min="15617" max="15617" width="7.75" style="572" customWidth="1"/>
    <col min="15618" max="15618" width="23.75" style="572" customWidth="1"/>
    <col min="15619" max="15619" width="28.5" style="572" customWidth="1"/>
    <col min="15620" max="15620" width="13.125" style="572" customWidth="1"/>
    <col min="15621" max="15621" width="13" style="572" customWidth="1"/>
    <col min="15622" max="15622" width="11.375" style="572" customWidth="1"/>
    <col min="15623" max="15623" width="10.75" style="572" customWidth="1"/>
    <col min="15624" max="15872" width="9" style="572"/>
    <col min="15873" max="15873" width="7.75" style="572" customWidth="1"/>
    <col min="15874" max="15874" width="23.75" style="572" customWidth="1"/>
    <col min="15875" max="15875" width="28.5" style="572" customWidth="1"/>
    <col min="15876" max="15876" width="13.125" style="572" customWidth="1"/>
    <col min="15877" max="15877" width="13" style="572" customWidth="1"/>
    <col min="15878" max="15878" width="11.375" style="572" customWidth="1"/>
    <col min="15879" max="15879" width="10.75" style="572" customWidth="1"/>
    <col min="15880" max="16128" width="9" style="572"/>
    <col min="16129" max="16129" width="7.75" style="572" customWidth="1"/>
    <col min="16130" max="16130" width="23.75" style="572" customWidth="1"/>
    <col min="16131" max="16131" width="28.5" style="572" customWidth="1"/>
    <col min="16132" max="16132" width="13.125" style="572" customWidth="1"/>
    <col min="16133" max="16133" width="13" style="572" customWidth="1"/>
    <col min="16134" max="16134" width="11.375" style="572" customWidth="1"/>
    <col min="16135" max="16135" width="10.75" style="572" customWidth="1"/>
    <col min="16136" max="16384" width="9" style="572"/>
  </cols>
  <sheetData>
    <row r="1" spans="1:9" ht="17.25" customHeight="1">
      <c r="A1" s="582" t="s">
        <v>615</v>
      </c>
      <c r="B1" s="583"/>
      <c r="C1" s="583"/>
      <c r="D1" s="583"/>
      <c r="E1" s="583"/>
      <c r="F1" s="584"/>
      <c r="G1" s="584"/>
    </row>
    <row r="2" spans="1:9" s="589" customFormat="1" ht="22.5" customHeight="1">
      <c r="A2" s="585" t="s">
        <v>283</v>
      </c>
      <c r="B2" s="586"/>
      <c r="C2" s="586"/>
      <c r="D2" s="587"/>
      <c r="E2" s="109" t="s">
        <v>496</v>
      </c>
      <c r="F2" s="588"/>
      <c r="G2" s="588"/>
    </row>
    <row r="3" spans="1:9" ht="41.25" customHeight="1">
      <c r="A3" s="853" t="s">
        <v>54</v>
      </c>
      <c r="B3" s="590" t="s">
        <v>284</v>
      </c>
      <c r="C3" s="591" t="s">
        <v>285</v>
      </c>
      <c r="D3" s="854" t="s">
        <v>286</v>
      </c>
      <c r="E3" s="854"/>
    </row>
    <row r="4" spans="1:9" ht="16.5" customHeight="1">
      <c r="A4" s="853"/>
      <c r="B4" s="592" t="s">
        <v>287</v>
      </c>
      <c r="C4" s="592" t="s">
        <v>287</v>
      </c>
      <c r="D4" s="592" t="s">
        <v>287</v>
      </c>
      <c r="E4" s="592" t="s">
        <v>288</v>
      </c>
    </row>
    <row r="5" spans="1:9" ht="15.75" customHeight="1">
      <c r="A5" s="593" t="s">
        <v>59</v>
      </c>
      <c r="B5" s="594">
        <f>SUM(B6:B22)</f>
        <v>719</v>
      </c>
      <c r="C5" s="594">
        <f>SUM(C6:C22)</f>
        <v>78</v>
      </c>
      <c r="D5" s="594">
        <f>SUM(D6:D22)</f>
        <v>171</v>
      </c>
      <c r="E5" s="594">
        <f>SUM(E6:E22)</f>
        <v>1898</v>
      </c>
    </row>
    <row r="6" spans="1:9" ht="15.75" customHeight="1">
      <c r="A6" s="595" t="s">
        <v>61</v>
      </c>
      <c r="B6" s="596">
        <v>98</v>
      </c>
      <c r="C6" s="597">
        <v>0</v>
      </c>
      <c r="D6" s="597">
        <v>12</v>
      </c>
      <c r="E6" s="597">
        <v>136</v>
      </c>
      <c r="F6" s="598"/>
      <c r="G6" s="598"/>
      <c r="I6" s="599"/>
    </row>
    <row r="7" spans="1:9" ht="15.75" customHeight="1">
      <c r="A7" s="595" t="s">
        <v>1</v>
      </c>
      <c r="B7" s="596">
        <v>46</v>
      </c>
      <c r="C7" s="597">
        <v>0</v>
      </c>
      <c r="D7" s="597">
        <v>12</v>
      </c>
      <c r="E7" s="597">
        <v>133</v>
      </c>
      <c r="G7" s="598"/>
      <c r="H7" s="598"/>
    </row>
    <row r="8" spans="1:9" ht="15.75" customHeight="1">
      <c r="A8" s="595" t="s">
        <v>2</v>
      </c>
      <c r="B8" s="596">
        <v>36</v>
      </c>
      <c r="C8" s="597">
        <v>0</v>
      </c>
      <c r="D8" s="597">
        <v>12</v>
      </c>
      <c r="E8" s="597">
        <v>174</v>
      </c>
      <c r="F8" s="600"/>
      <c r="G8" s="600"/>
      <c r="H8" s="600"/>
      <c r="I8" s="600"/>
    </row>
    <row r="9" spans="1:9" ht="15.75" customHeight="1">
      <c r="A9" s="595" t="s">
        <v>3</v>
      </c>
      <c r="B9" s="596">
        <v>31</v>
      </c>
      <c r="C9" s="597">
        <v>0</v>
      </c>
      <c r="D9" s="597">
        <v>12</v>
      </c>
      <c r="E9" s="597">
        <v>132</v>
      </c>
      <c r="F9" s="598"/>
      <c r="G9" s="598"/>
      <c r="H9" s="598"/>
    </row>
    <row r="10" spans="1:9" ht="15.75" customHeight="1">
      <c r="A10" s="595" t="s">
        <v>67</v>
      </c>
      <c r="B10" s="596">
        <v>39</v>
      </c>
      <c r="C10" s="597">
        <v>0</v>
      </c>
      <c r="D10" s="597">
        <v>1</v>
      </c>
      <c r="E10" s="597">
        <v>1</v>
      </c>
    </row>
    <row r="11" spans="1:9" ht="15.75" customHeight="1">
      <c r="A11" s="595" t="s">
        <v>4</v>
      </c>
      <c r="B11" s="596">
        <v>19</v>
      </c>
      <c r="C11" s="597">
        <v>0</v>
      </c>
      <c r="D11" s="597">
        <v>2</v>
      </c>
      <c r="E11" s="597">
        <v>2</v>
      </c>
    </row>
    <row r="12" spans="1:9" ht="15.75" customHeight="1">
      <c r="A12" s="595" t="s">
        <v>62</v>
      </c>
      <c r="B12" s="596">
        <v>67</v>
      </c>
      <c r="C12" s="597">
        <v>0</v>
      </c>
      <c r="D12" s="597">
        <v>12</v>
      </c>
      <c r="E12" s="597">
        <v>170</v>
      </c>
    </row>
    <row r="13" spans="1:9" ht="15.75" customHeight="1">
      <c r="A13" s="595" t="s">
        <v>63</v>
      </c>
      <c r="B13" s="596">
        <v>53</v>
      </c>
      <c r="C13" s="597">
        <v>0</v>
      </c>
      <c r="D13" s="597">
        <v>12</v>
      </c>
      <c r="E13" s="597">
        <v>112</v>
      </c>
    </row>
    <row r="14" spans="1:9" ht="15.75" customHeight="1">
      <c r="A14" s="595" t="s">
        <v>68</v>
      </c>
      <c r="B14" s="596">
        <v>3</v>
      </c>
      <c r="C14" s="597">
        <v>0</v>
      </c>
      <c r="D14" s="597">
        <v>12</v>
      </c>
      <c r="E14" s="597">
        <v>143</v>
      </c>
    </row>
    <row r="15" spans="1:9" ht="15.75" customHeight="1">
      <c r="A15" s="595" t="s">
        <v>69</v>
      </c>
      <c r="B15" s="596">
        <v>35</v>
      </c>
      <c r="C15" s="597">
        <v>0</v>
      </c>
      <c r="D15" s="597">
        <v>12</v>
      </c>
      <c r="E15" s="597">
        <v>126</v>
      </c>
    </row>
    <row r="16" spans="1:9" ht="15.75" customHeight="1">
      <c r="A16" s="595" t="s">
        <v>5</v>
      </c>
      <c r="B16" s="596">
        <v>20</v>
      </c>
      <c r="C16" s="597">
        <v>0</v>
      </c>
      <c r="D16" s="597">
        <v>12</v>
      </c>
      <c r="E16" s="597">
        <v>108</v>
      </c>
    </row>
    <row r="17" spans="1:5" ht="15.75" customHeight="1">
      <c r="A17" s="595" t="s">
        <v>6</v>
      </c>
      <c r="B17" s="596">
        <v>103</v>
      </c>
      <c r="C17" s="597">
        <v>0</v>
      </c>
      <c r="D17" s="597">
        <v>12</v>
      </c>
      <c r="E17" s="597">
        <v>117</v>
      </c>
    </row>
    <row r="18" spans="1:5" ht="15.75" customHeight="1">
      <c r="A18" s="595" t="s">
        <v>71</v>
      </c>
      <c r="B18" s="596">
        <v>18</v>
      </c>
      <c r="C18" s="597">
        <v>0</v>
      </c>
      <c r="D18" s="597">
        <v>12</v>
      </c>
      <c r="E18" s="597">
        <v>125</v>
      </c>
    </row>
    <row r="19" spans="1:5" ht="15.75" customHeight="1">
      <c r="A19" s="595" t="s">
        <v>7</v>
      </c>
      <c r="B19" s="596">
        <v>70</v>
      </c>
      <c r="C19" s="597">
        <v>0</v>
      </c>
      <c r="D19" s="597">
        <v>12</v>
      </c>
      <c r="E19" s="597">
        <v>105</v>
      </c>
    </row>
    <row r="20" spans="1:5" ht="15.75" customHeight="1">
      <c r="A20" s="595" t="s">
        <v>64</v>
      </c>
      <c r="B20" s="596">
        <v>32</v>
      </c>
      <c r="C20" s="597">
        <v>0</v>
      </c>
      <c r="D20" s="597">
        <v>12</v>
      </c>
      <c r="E20" s="597">
        <v>161</v>
      </c>
    </row>
    <row r="21" spans="1:5" ht="15.75" customHeight="1">
      <c r="A21" s="595" t="s">
        <v>73</v>
      </c>
      <c r="B21" s="596">
        <v>49</v>
      </c>
      <c r="C21" s="597">
        <v>0</v>
      </c>
      <c r="D21" s="597">
        <v>12</v>
      </c>
      <c r="E21" s="597">
        <v>153</v>
      </c>
    </row>
    <row r="22" spans="1:5" ht="15.75" customHeight="1">
      <c r="A22" s="601" t="s">
        <v>289</v>
      </c>
      <c r="B22" s="602" t="s">
        <v>216</v>
      </c>
      <c r="C22" s="603">
        <v>78</v>
      </c>
      <c r="D22" s="604" t="s">
        <v>216</v>
      </c>
      <c r="E22" s="604" t="s">
        <v>216</v>
      </c>
    </row>
    <row r="25" spans="1:5">
      <c r="B25" s="600"/>
      <c r="C25" s="600"/>
    </row>
  </sheetData>
  <mergeCells count="2">
    <mergeCell ref="A3:A4"/>
    <mergeCell ref="D3:E3"/>
  </mergeCells>
  <phoneticPr fontId="6"/>
  <pageMargins left="0.78749999999999998" right="0.78749999999999998" top="0.98402777777777795" bottom="0.98402777777777795" header="0.511811023622047" footer="0.511811023622047"/>
  <pageSetup paperSize="9" scale="105" orientation="landscape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B0F0"/>
  </sheetPr>
  <dimension ref="A1:AMJ78"/>
  <sheetViews>
    <sheetView showGridLines="0" view="pageBreakPreview" zoomScaleNormal="100" workbookViewId="0">
      <pane ySplit="8" topLeftCell="A60" activePane="bottomLeft" state="frozen"/>
      <selection activeCell="L18" sqref="L18"/>
      <selection pane="bottomLeft" activeCell="L18" sqref="L18"/>
    </sheetView>
  </sheetViews>
  <sheetFormatPr defaultColWidth="12.5" defaultRowHeight="17.25"/>
  <cols>
    <col min="1" max="1" width="9.25" style="137" customWidth="1"/>
    <col min="2" max="2" width="3.125" style="137" customWidth="1"/>
    <col min="3" max="3" width="13.875" style="137" customWidth="1"/>
    <col min="4" max="5" width="17.125" style="137" customWidth="1"/>
    <col min="6" max="256" width="12.5" style="137"/>
    <col min="257" max="257" width="8" style="137" customWidth="1"/>
    <col min="258" max="258" width="3.125" style="137" customWidth="1"/>
    <col min="259" max="259" width="13.875" style="137" customWidth="1"/>
    <col min="260" max="261" width="17.25" style="137" customWidth="1"/>
    <col min="262" max="512" width="12.5" style="137"/>
    <col min="513" max="513" width="8" style="137" customWidth="1"/>
    <col min="514" max="514" width="3.125" style="137" customWidth="1"/>
    <col min="515" max="515" width="13.875" style="137" customWidth="1"/>
    <col min="516" max="517" width="17.25" style="137" customWidth="1"/>
    <col min="518" max="768" width="12.5" style="137"/>
    <col min="769" max="769" width="8" style="137" customWidth="1"/>
    <col min="770" max="770" width="3.125" style="137" customWidth="1"/>
    <col min="771" max="771" width="13.875" style="137" customWidth="1"/>
    <col min="772" max="773" width="17.25" style="137" customWidth="1"/>
    <col min="774" max="1024" width="12.5" style="137"/>
    <col min="1025" max="16384" width="12.5" style="1"/>
  </cols>
  <sheetData>
    <row r="1" spans="1:8">
      <c r="A1" s="67" t="s">
        <v>616</v>
      </c>
      <c r="B1" s="96"/>
      <c r="C1" s="96"/>
      <c r="D1" s="96"/>
    </row>
    <row r="2" spans="1:8" ht="17.25" customHeight="1" thickBot="1">
      <c r="A2" s="133"/>
      <c r="B2" s="133"/>
      <c r="C2" s="133"/>
      <c r="D2" s="530"/>
      <c r="E2" s="530" t="s">
        <v>496</v>
      </c>
    </row>
    <row r="3" spans="1:8">
      <c r="A3" s="605"/>
      <c r="B3" s="136"/>
      <c r="C3" s="136"/>
      <c r="D3" s="181"/>
      <c r="E3" s="859" t="s">
        <v>245</v>
      </c>
    </row>
    <row r="4" spans="1:8">
      <c r="A4" s="856" t="s">
        <v>54</v>
      </c>
      <c r="B4" s="758"/>
      <c r="C4" s="803"/>
      <c r="D4" s="184" t="s">
        <v>171</v>
      </c>
      <c r="E4" s="860"/>
    </row>
    <row r="5" spans="1:8">
      <c r="A5" s="608"/>
      <c r="B5" s="13"/>
      <c r="C5" s="13"/>
      <c r="D5" s="193"/>
      <c r="E5" s="861"/>
    </row>
    <row r="6" spans="1:8" ht="15" customHeight="1">
      <c r="A6" s="610"/>
      <c r="B6" s="332"/>
      <c r="C6" s="611" t="s">
        <v>290</v>
      </c>
      <c r="D6" s="612">
        <f>SUM(D9,D12,D15,D18,D21,D24,D27,D30,D33,D36,D39,D42,D45,D48,D51,D54,D57,D60,D63,D66,D69)</f>
        <v>5893</v>
      </c>
      <c r="E6" s="612">
        <f>SUM(E9,E12,E15,E18,E21,E24,E27,E30,E33,E36,E39,E42,E45,E48,E51,E54,E57,E60,E63,E66,E69)</f>
        <v>1835</v>
      </c>
    </row>
    <row r="7" spans="1:8" ht="15" customHeight="1">
      <c r="A7" s="613" t="s">
        <v>59</v>
      </c>
      <c r="B7" s="332"/>
      <c r="C7" s="611" t="s">
        <v>291</v>
      </c>
      <c r="D7" s="614">
        <v>117</v>
      </c>
      <c r="E7" s="612">
        <v>109</v>
      </c>
    </row>
    <row r="8" spans="1:8" ht="15" customHeight="1">
      <c r="A8" s="615"/>
      <c r="B8" s="616"/>
      <c r="C8" s="617" t="s">
        <v>292</v>
      </c>
      <c r="D8" s="618">
        <f>D7/D6*100</f>
        <v>1.9854064143899544</v>
      </c>
      <c r="E8" s="618">
        <f>E7/E6*100</f>
        <v>5.9400544959128068</v>
      </c>
    </row>
    <row r="9" spans="1:8" ht="15" customHeight="1">
      <c r="A9" s="610"/>
      <c r="B9" s="332"/>
      <c r="C9" s="332" t="s">
        <v>290</v>
      </c>
      <c r="D9" s="619">
        <v>140</v>
      </c>
      <c r="E9" s="619">
        <v>129</v>
      </c>
      <c r="F9" s="156"/>
      <c r="G9" s="156"/>
      <c r="H9" s="156"/>
    </row>
    <row r="10" spans="1:8" ht="15" customHeight="1">
      <c r="A10" s="610" t="s">
        <v>61</v>
      </c>
      <c r="B10" s="332"/>
      <c r="C10" s="332" t="s">
        <v>291</v>
      </c>
      <c r="D10" s="620">
        <v>7</v>
      </c>
      <c r="E10" s="620">
        <v>4</v>
      </c>
    </row>
    <row r="11" spans="1:8" ht="15" customHeight="1">
      <c r="A11" s="615"/>
      <c r="B11" s="616"/>
      <c r="C11" s="616" t="s">
        <v>292</v>
      </c>
      <c r="D11" s="621">
        <f>D10/D9*100</f>
        <v>5</v>
      </c>
      <c r="E11" s="621">
        <f>E10/E9*100</f>
        <v>3.1007751937984498</v>
      </c>
    </row>
    <row r="12" spans="1:8" ht="15" customHeight="1">
      <c r="A12" s="610"/>
      <c r="B12" s="332"/>
      <c r="C12" s="332" t="s">
        <v>290</v>
      </c>
      <c r="D12" s="619">
        <v>133</v>
      </c>
      <c r="E12" s="619">
        <v>130</v>
      </c>
    </row>
    <row r="13" spans="1:8" ht="15" customHeight="1">
      <c r="A13" s="610" t="s">
        <v>1</v>
      </c>
      <c r="B13" s="332"/>
      <c r="C13" s="332" t="s">
        <v>291</v>
      </c>
      <c r="D13" s="620">
        <v>2</v>
      </c>
      <c r="E13" s="620">
        <v>7</v>
      </c>
      <c r="F13" s="224"/>
    </row>
    <row r="14" spans="1:8" ht="15" customHeight="1">
      <c r="A14" s="615"/>
      <c r="B14" s="616"/>
      <c r="C14" s="622" t="s">
        <v>292</v>
      </c>
      <c r="D14" s="621">
        <f>D13/D12*100</f>
        <v>1.5037593984962405</v>
      </c>
      <c r="E14" s="621">
        <f>E13/E12*100</f>
        <v>5.384615384615385</v>
      </c>
    </row>
    <row r="15" spans="1:8" ht="15" customHeight="1">
      <c r="A15" s="610"/>
      <c r="B15" s="332"/>
      <c r="C15" s="332" t="s">
        <v>290</v>
      </c>
      <c r="D15" s="619">
        <v>174</v>
      </c>
      <c r="E15" s="619">
        <v>174</v>
      </c>
    </row>
    <row r="16" spans="1:8" ht="15" customHeight="1">
      <c r="A16" s="610" t="s">
        <v>2</v>
      </c>
      <c r="B16" s="332"/>
      <c r="C16" s="332" t="s">
        <v>291</v>
      </c>
      <c r="D16" s="620">
        <v>4</v>
      </c>
      <c r="E16" s="620">
        <v>8</v>
      </c>
    </row>
    <row r="17" spans="1:5" ht="15" customHeight="1">
      <c r="A17" s="615"/>
      <c r="B17" s="616"/>
      <c r="C17" s="622" t="s">
        <v>292</v>
      </c>
      <c r="D17" s="621">
        <f>D16/D15*100</f>
        <v>2.2988505747126435</v>
      </c>
      <c r="E17" s="621">
        <f>E16/E15*100</f>
        <v>4.5977011494252871</v>
      </c>
    </row>
    <row r="18" spans="1:5" ht="15" customHeight="1">
      <c r="A18" s="610"/>
      <c r="B18" s="332"/>
      <c r="C18" s="332" t="s">
        <v>290</v>
      </c>
      <c r="D18" s="619">
        <v>133</v>
      </c>
      <c r="E18" s="619">
        <v>130</v>
      </c>
    </row>
    <row r="19" spans="1:5" ht="15" customHeight="1">
      <c r="A19" s="610" t="s">
        <v>3</v>
      </c>
      <c r="B19" s="332"/>
      <c r="C19" s="332" t="s">
        <v>291</v>
      </c>
      <c r="D19" s="620">
        <v>2</v>
      </c>
      <c r="E19" s="620">
        <v>8</v>
      </c>
    </row>
    <row r="20" spans="1:5" ht="15" customHeight="1">
      <c r="A20" s="615"/>
      <c r="B20" s="616"/>
      <c r="C20" s="622" t="s">
        <v>292</v>
      </c>
      <c r="D20" s="621">
        <f>D19/D18*100</f>
        <v>1.5037593984962405</v>
      </c>
      <c r="E20" s="621">
        <f>E19/E18*100</f>
        <v>6.1538461538461542</v>
      </c>
    </row>
    <row r="21" spans="1:5" ht="15" customHeight="1">
      <c r="A21" s="610"/>
      <c r="B21" s="332"/>
      <c r="C21" s="332" t="s">
        <v>290</v>
      </c>
      <c r="D21" s="619">
        <v>469</v>
      </c>
      <c r="E21" s="619" t="s">
        <v>216</v>
      </c>
    </row>
    <row r="22" spans="1:5" ht="15" customHeight="1">
      <c r="A22" s="610" t="s">
        <v>67</v>
      </c>
      <c r="B22" s="332"/>
      <c r="C22" s="332" t="s">
        <v>291</v>
      </c>
      <c r="D22" s="620">
        <v>5</v>
      </c>
      <c r="E22" s="620" t="s">
        <v>216</v>
      </c>
    </row>
    <row r="23" spans="1:5" ht="15" customHeight="1">
      <c r="A23" s="615"/>
      <c r="B23" s="616"/>
      <c r="C23" s="622" t="s">
        <v>292</v>
      </c>
      <c r="D23" s="621">
        <f>D22/D21*100</f>
        <v>1.0660980810234542</v>
      </c>
      <c r="E23" s="623" t="s">
        <v>216</v>
      </c>
    </row>
    <row r="24" spans="1:5" ht="15" customHeight="1">
      <c r="A24" s="610"/>
      <c r="B24" s="332"/>
      <c r="C24" s="332" t="s">
        <v>290</v>
      </c>
      <c r="D24" s="619">
        <v>779</v>
      </c>
      <c r="E24" s="619" t="s">
        <v>216</v>
      </c>
    </row>
    <row r="25" spans="1:5" ht="15" customHeight="1">
      <c r="A25" s="610" t="s">
        <v>4</v>
      </c>
      <c r="B25" s="332"/>
      <c r="C25" s="332" t="s">
        <v>291</v>
      </c>
      <c r="D25" s="620">
        <v>17</v>
      </c>
      <c r="E25" s="620" t="s">
        <v>216</v>
      </c>
    </row>
    <row r="26" spans="1:5" ht="15" customHeight="1">
      <c r="A26" s="615"/>
      <c r="B26" s="616"/>
      <c r="C26" s="622" t="s">
        <v>292</v>
      </c>
      <c r="D26" s="621">
        <f>D25/D24*100</f>
        <v>2.1822849807445444</v>
      </c>
      <c r="E26" s="623" t="s">
        <v>216</v>
      </c>
    </row>
    <row r="27" spans="1:5" ht="15" customHeight="1">
      <c r="A27" s="610"/>
      <c r="B27" s="332"/>
      <c r="C27" s="332" t="s">
        <v>290</v>
      </c>
      <c r="D27" s="619">
        <v>170</v>
      </c>
      <c r="E27" s="619">
        <v>168</v>
      </c>
    </row>
    <row r="28" spans="1:5" ht="15" customHeight="1">
      <c r="A28" s="610" t="s">
        <v>62</v>
      </c>
      <c r="B28" s="332"/>
      <c r="C28" s="332" t="s">
        <v>291</v>
      </c>
      <c r="D28" s="620">
        <v>1</v>
      </c>
      <c r="E28" s="620">
        <v>19</v>
      </c>
    </row>
    <row r="29" spans="1:5" ht="15" customHeight="1">
      <c r="A29" s="615"/>
      <c r="B29" s="616"/>
      <c r="C29" s="622" t="s">
        <v>292</v>
      </c>
      <c r="D29" s="621">
        <f>D28/D27*100</f>
        <v>0.58823529411764708</v>
      </c>
      <c r="E29" s="621">
        <f>E28/E27*100</f>
        <v>11.30952380952381</v>
      </c>
    </row>
    <row r="30" spans="1:5" ht="15" customHeight="1">
      <c r="A30" s="610"/>
      <c r="B30" s="332"/>
      <c r="C30" s="332" t="s">
        <v>290</v>
      </c>
      <c r="D30" s="619">
        <v>113</v>
      </c>
      <c r="E30" s="619">
        <v>109</v>
      </c>
    </row>
    <row r="31" spans="1:5" ht="15" customHeight="1">
      <c r="A31" s="610" t="s">
        <v>63</v>
      </c>
      <c r="B31" s="332"/>
      <c r="C31" s="332" t="s">
        <v>291</v>
      </c>
      <c r="D31" s="620">
        <v>1</v>
      </c>
      <c r="E31" s="620">
        <v>8</v>
      </c>
    </row>
    <row r="32" spans="1:5" ht="15" customHeight="1">
      <c r="A32" s="615"/>
      <c r="B32" s="616"/>
      <c r="C32" s="622" t="s">
        <v>292</v>
      </c>
      <c r="D32" s="621">
        <f>D31/D30*100</f>
        <v>0.88495575221238942</v>
      </c>
      <c r="E32" s="621">
        <f>E31/E30*100</f>
        <v>7.3394495412844041</v>
      </c>
    </row>
    <row r="33" spans="1:5" ht="15" customHeight="1">
      <c r="A33" s="610"/>
      <c r="B33" s="332"/>
      <c r="C33" s="332" t="s">
        <v>290</v>
      </c>
      <c r="D33" s="619">
        <v>142</v>
      </c>
      <c r="E33" s="619">
        <v>141</v>
      </c>
    </row>
    <row r="34" spans="1:5" ht="15" customHeight="1">
      <c r="A34" s="610" t="s">
        <v>68</v>
      </c>
      <c r="B34" s="332"/>
      <c r="C34" s="332" t="s">
        <v>291</v>
      </c>
      <c r="D34" s="620">
        <v>3</v>
      </c>
      <c r="E34" s="620">
        <v>8</v>
      </c>
    </row>
    <row r="35" spans="1:5" ht="15" customHeight="1">
      <c r="A35" s="615"/>
      <c r="B35" s="616"/>
      <c r="C35" s="622" t="s">
        <v>292</v>
      </c>
      <c r="D35" s="621">
        <f>D34/D33*100</f>
        <v>2.112676056338028</v>
      </c>
      <c r="E35" s="621">
        <f>E34/E33*100</f>
        <v>5.6737588652482271</v>
      </c>
    </row>
    <row r="36" spans="1:5" ht="15" customHeight="1">
      <c r="A36" s="610"/>
      <c r="B36" s="332"/>
      <c r="C36" s="332" t="s">
        <v>290</v>
      </c>
      <c r="D36" s="619">
        <v>127</v>
      </c>
      <c r="E36" s="619">
        <v>120</v>
      </c>
    </row>
    <row r="37" spans="1:5" ht="15" customHeight="1">
      <c r="A37" s="610" t="s">
        <v>69</v>
      </c>
      <c r="B37" s="332"/>
      <c r="C37" s="332" t="s">
        <v>291</v>
      </c>
      <c r="D37" s="620">
        <v>2</v>
      </c>
      <c r="E37" s="620">
        <v>4</v>
      </c>
    </row>
    <row r="38" spans="1:5" ht="15" customHeight="1">
      <c r="A38" s="615"/>
      <c r="B38" s="616"/>
      <c r="C38" s="622" t="s">
        <v>292</v>
      </c>
      <c r="D38" s="621">
        <f>D37/D36*100</f>
        <v>1.5748031496062991</v>
      </c>
      <c r="E38" s="621">
        <f>E37/E36*100</f>
        <v>3.3333333333333335</v>
      </c>
    </row>
    <row r="39" spans="1:5" ht="15" customHeight="1">
      <c r="A39" s="610"/>
      <c r="B39" s="332"/>
      <c r="C39" s="332" t="s">
        <v>290</v>
      </c>
      <c r="D39" s="619">
        <v>107</v>
      </c>
      <c r="E39" s="619">
        <v>107</v>
      </c>
    </row>
    <row r="40" spans="1:5" ht="15" customHeight="1">
      <c r="A40" s="610" t="s">
        <v>5</v>
      </c>
      <c r="B40" s="332"/>
      <c r="C40" s="332" t="s">
        <v>291</v>
      </c>
      <c r="D40" s="620">
        <v>1</v>
      </c>
      <c r="E40" s="620">
        <v>7</v>
      </c>
    </row>
    <row r="41" spans="1:5" ht="15" customHeight="1">
      <c r="A41" s="615"/>
      <c r="B41" s="616"/>
      <c r="C41" s="622" t="s">
        <v>292</v>
      </c>
      <c r="D41" s="621">
        <f>D40/D39*100</f>
        <v>0.93457943925233633</v>
      </c>
      <c r="E41" s="621">
        <f>E40/E39*100</f>
        <v>6.5420560747663545</v>
      </c>
    </row>
    <row r="42" spans="1:5" ht="15" customHeight="1">
      <c r="A42" s="610"/>
      <c r="B42" s="332"/>
      <c r="C42" s="332" t="s">
        <v>290</v>
      </c>
      <c r="D42" s="619">
        <v>117</v>
      </c>
      <c r="E42" s="619">
        <v>120</v>
      </c>
    </row>
    <row r="43" spans="1:5" ht="15" customHeight="1">
      <c r="A43" s="610" t="s">
        <v>6</v>
      </c>
      <c r="B43" s="332"/>
      <c r="C43" s="332" t="s">
        <v>291</v>
      </c>
      <c r="D43" s="623" t="s">
        <v>39</v>
      </c>
      <c r="E43" s="620">
        <v>5</v>
      </c>
    </row>
    <row r="44" spans="1:5" ht="15" customHeight="1">
      <c r="A44" s="615"/>
      <c r="B44" s="616"/>
      <c r="C44" s="622" t="s">
        <v>292</v>
      </c>
      <c r="D44" s="623" t="s">
        <v>39</v>
      </c>
      <c r="E44" s="621">
        <f>E43/E42*100</f>
        <v>4.1666666666666661</v>
      </c>
    </row>
    <row r="45" spans="1:5" ht="15" customHeight="1">
      <c r="A45" s="610"/>
      <c r="B45" s="332"/>
      <c r="C45" s="332" t="s">
        <v>290</v>
      </c>
      <c r="D45" s="619">
        <v>125</v>
      </c>
      <c r="E45" s="619">
        <v>119</v>
      </c>
    </row>
    <row r="46" spans="1:5" ht="15" customHeight="1">
      <c r="A46" s="610" t="s">
        <v>71</v>
      </c>
      <c r="B46" s="332"/>
      <c r="C46" s="332" t="s">
        <v>291</v>
      </c>
      <c r="D46" s="623" t="s">
        <v>39</v>
      </c>
      <c r="E46" s="620">
        <v>9</v>
      </c>
    </row>
    <row r="47" spans="1:5" ht="15" customHeight="1">
      <c r="A47" s="615"/>
      <c r="B47" s="616"/>
      <c r="C47" s="622" t="s">
        <v>292</v>
      </c>
      <c r="D47" s="623" t="s">
        <v>39</v>
      </c>
      <c r="E47" s="621">
        <f>E46/E45*100</f>
        <v>7.5630252100840334</v>
      </c>
    </row>
    <row r="48" spans="1:5" ht="15" customHeight="1">
      <c r="A48" s="610"/>
      <c r="B48" s="332"/>
      <c r="C48" s="332" t="s">
        <v>290</v>
      </c>
      <c r="D48" s="619">
        <v>105</v>
      </c>
      <c r="E48" s="619">
        <v>103</v>
      </c>
    </row>
    <row r="49" spans="1:5" ht="15" customHeight="1">
      <c r="A49" s="610" t="s">
        <v>7</v>
      </c>
      <c r="B49" s="332"/>
      <c r="C49" s="332" t="s">
        <v>291</v>
      </c>
      <c r="D49" s="620">
        <v>2</v>
      </c>
      <c r="E49" s="620">
        <v>3</v>
      </c>
    </row>
    <row r="50" spans="1:5" ht="15" customHeight="1">
      <c r="A50" s="615"/>
      <c r="B50" s="616"/>
      <c r="C50" s="622" t="s">
        <v>292</v>
      </c>
      <c r="D50" s="621">
        <f>D49/D48*100</f>
        <v>1.9047619047619049</v>
      </c>
      <c r="E50" s="621">
        <f>E49/E48*100</f>
        <v>2.912621359223301</v>
      </c>
    </row>
    <row r="51" spans="1:5" ht="15" customHeight="1">
      <c r="A51" s="610"/>
      <c r="B51" s="332"/>
      <c r="C51" s="332" t="s">
        <v>290</v>
      </c>
      <c r="D51" s="619">
        <v>164</v>
      </c>
      <c r="E51" s="619">
        <v>155</v>
      </c>
    </row>
    <row r="52" spans="1:5" ht="15" customHeight="1">
      <c r="A52" s="610" t="s">
        <v>64</v>
      </c>
      <c r="B52" s="332"/>
      <c r="C52" s="332" t="s">
        <v>291</v>
      </c>
      <c r="D52" s="620">
        <v>1</v>
      </c>
      <c r="E52" s="620">
        <v>13</v>
      </c>
    </row>
    <row r="53" spans="1:5" ht="15" customHeight="1">
      <c r="A53" s="624"/>
      <c r="B53" s="625"/>
      <c r="C53" s="626" t="s">
        <v>292</v>
      </c>
      <c r="D53" s="621">
        <f>D52/D51*100</f>
        <v>0.6097560975609756</v>
      </c>
      <c r="E53" s="621">
        <f>E52/E51*100</f>
        <v>8.3870967741935498</v>
      </c>
    </row>
    <row r="54" spans="1:5" ht="15" customHeight="1">
      <c r="A54" s="627"/>
      <c r="B54" s="628"/>
      <c r="C54" s="628" t="s">
        <v>290</v>
      </c>
      <c r="D54" s="629">
        <v>132</v>
      </c>
      <c r="E54" s="619">
        <v>130</v>
      </c>
    </row>
    <row r="55" spans="1:5" ht="15" customHeight="1">
      <c r="A55" s="610" t="s">
        <v>73</v>
      </c>
      <c r="B55" s="332"/>
      <c r="C55" s="332" t="s">
        <v>291</v>
      </c>
      <c r="D55" s="630">
        <v>1</v>
      </c>
      <c r="E55" s="620">
        <v>6</v>
      </c>
    </row>
    <row r="56" spans="1:5">
      <c r="A56" s="615"/>
      <c r="B56" s="616"/>
      <c r="C56" s="616" t="s">
        <v>292</v>
      </c>
      <c r="D56" s="621">
        <f>D55/D54*100</f>
        <v>0.75757575757575757</v>
      </c>
      <c r="E56" s="621">
        <f>E55/E54*100</f>
        <v>4.6153846153846159</v>
      </c>
    </row>
    <row r="57" spans="1:5">
      <c r="A57" s="862" t="s">
        <v>461</v>
      </c>
      <c r="B57" s="332"/>
      <c r="C57" s="332" t="s">
        <v>290</v>
      </c>
      <c r="D57" s="620">
        <v>120</v>
      </c>
      <c r="E57" s="620" t="s">
        <v>216</v>
      </c>
    </row>
    <row r="58" spans="1:5">
      <c r="A58" s="863"/>
      <c r="B58" s="332"/>
      <c r="C58" s="332" t="s">
        <v>291</v>
      </c>
      <c r="D58" s="620">
        <v>2</v>
      </c>
      <c r="E58" s="620" t="s">
        <v>216</v>
      </c>
    </row>
    <row r="59" spans="1:5">
      <c r="A59" s="864"/>
      <c r="B59" s="625"/>
      <c r="C59" s="626" t="s">
        <v>292</v>
      </c>
      <c r="D59" s="621">
        <f>D58/D57*100</f>
        <v>1.6666666666666667</v>
      </c>
      <c r="E59" s="623" t="s">
        <v>216</v>
      </c>
    </row>
    <row r="60" spans="1:5">
      <c r="A60" s="862" t="s">
        <v>462</v>
      </c>
      <c r="B60" s="628"/>
      <c r="C60" s="628" t="s">
        <v>290</v>
      </c>
      <c r="D60" s="619">
        <v>206</v>
      </c>
      <c r="E60" s="619" t="s">
        <v>216</v>
      </c>
    </row>
    <row r="61" spans="1:5">
      <c r="A61" s="863"/>
      <c r="B61" s="332"/>
      <c r="C61" s="332" t="s">
        <v>291</v>
      </c>
      <c r="D61" s="620">
        <v>2</v>
      </c>
      <c r="E61" s="620" t="s">
        <v>216</v>
      </c>
    </row>
    <row r="62" spans="1:5">
      <c r="A62" s="864"/>
      <c r="B62" s="616"/>
      <c r="C62" s="622" t="s">
        <v>292</v>
      </c>
      <c r="D62" s="621">
        <f>D61/D60*100</f>
        <v>0.97087378640776689</v>
      </c>
      <c r="E62" s="631" t="s">
        <v>216</v>
      </c>
    </row>
    <row r="63" spans="1:5">
      <c r="A63" s="855" t="s">
        <v>463</v>
      </c>
      <c r="B63" s="332"/>
      <c r="C63" s="332" t="s">
        <v>290</v>
      </c>
      <c r="D63" s="620">
        <v>778</v>
      </c>
      <c r="E63" s="620" t="s">
        <v>216</v>
      </c>
    </row>
    <row r="64" spans="1:5">
      <c r="A64" s="856"/>
      <c r="B64" s="332"/>
      <c r="C64" s="332" t="s">
        <v>291</v>
      </c>
      <c r="D64" s="620">
        <v>21</v>
      </c>
      <c r="E64" s="620" t="s">
        <v>216</v>
      </c>
    </row>
    <row r="65" spans="1:5">
      <c r="A65" s="857"/>
      <c r="B65" s="625"/>
      <c r="C65" s="626" t="s">
        <v>292</v>
      </c>
      <c r="D65" s="621">
        <f>D64/D63*100</f>
        <v>2.6992287917737787</v>
      </c>
      <c r="E65" s="623" t="s">
        <v>216</v>
      </c>
    </row>
    <row r="66" spans="1:5">
      <c r="A66" s="855" t="s">
        <v>464</v>
      </c>
      <c r="B66" s="628"/>
      <c r="C66" s="628" t="s">
        <v>290</v>
      </c>
      <c r="D66" s="619">
        <v>678</v>
      </c>
      <c r="E66" s="619" t="s">
        <v>216</v>
      </c>
    </row>
    <row r="67" spans="1:5">
      <c r="A67" s="856"/>
      <c r="B67" s="332"/>
      <c r="C67" s="332" t="s">
        <v>291</v>
      </c>
      <c r="D67" s="620">
        <v>17</v>
      </c>
      <c r="E67" s="620" t="s">
        <v>216</v>
      </c>
    </row>
    <row r="68" spans="1:5">
      <c r="A68" s="857"/>
      <c r="B68" s="616"/>
      <c r="C68" s="622" t="s">
        <v>292</v>
      </c>
      <c r="D68" s="621">
        <f>D67/D66*100</f>
        <v>2.5073746312684366</v>
      </c>
      <c r="E68" s="631" t="s">
        <v>216</v>
      </c>
    </row>
    <row r="69" spans="1:5">
      <c r="A69" s="855" t="s">
        <v>465</v>
      </c>
      <c r="B69" s="332"/>
      <c r="C69" s="332" t="s">
        <v>290</v>
      </c>
      <c r="D69" s="620">
        <v>981</v>
      </c>
      <c r="E69" s="620" t="s">
        <v>216</v>
      </c>
    </row>
    <row r="70" spans="1:5">
      <c r="A70" s="856"/>
      <c r="B70" s="332"/>
      <c r="C70" s="332" t="s">
        <v>291</v>
      </c>
      <c r="D70" s="620">
        <v>26</v>
      </c>
      <c r="E70" s="620" t="s">
        <v>216</v>
      </c>
    </row>
    <row r="71" spans="1:5" ht="18" thickBot="1">
      <c r="A71" s="858"/>
      <c r="B71" s="632"/>
      <c r="C71" s="633" t="s">
        <v>292</v>
      </c>
      <c r="D71" s="634">
        <f>D70/D69*100</f>
        <v>2.6503567787971458</v>
      </c>
      <c r="E71" s="635" t="s">
        <v>216</v>
      </c>
    </row>
    <row r="72" spans="1:5">
      <c r="A72" s="4" t="s">
        <v>617</v>
      </c>
      <c r="B72" s="4"/>
      <c r="C72" s="4"/>
      <c r="D72" s="4"/>
    </row>
    <row r="73" spans="1:5">
      <c r="A73" s="4" t="s">
        <v>618</v>
      </c>
    </row>
    <row r="74" spans="1:5">
      <c r="A74" s="4" t="s">
        <v>619</v>
      </c>
    </row>
    <row r="75" spans="1:5">
      <c r="A75" s="4" t="s">
        <v>620</v>
      </c>
    </row>
    <row r="76" spans="1:5">
      <c r="A76" s="4" t="s">
        <v>621</v>
      </c>
    </row>
    <row r="77" spans="1:5">
      <c r="A77" s="4" t="s">
        <v>622</v>
      </c>
    </row>
    <row r="78" spans="1:5">
      <c r="A78" s="4" t="s">
        <v>623</v>
      </c>
    </row>
  </sheetData>
  <mergeCells count="7">
    <mergeCell ref="A63:A65"/>
    <mergeCell ref="A66:A68"/>
    <mergeCell ref="A69:A71"/>
    <mergeCell ref="E3:E5"/>
    <mergeCell ref="A4:C4"/>
    <mergeCell ref="A57:A59"/>
    <mergeCell ref="A60:A62"/>
  </mergeCells>
  <phoneticPr fontId="6"/>
  <pageMargins left="0.70866141732283472" right="0.51181102362204722" top="0.86614173228346458" bottom="0.31496062992125984" header="0.51181102362204722" footer="0.51181102362204722"/>
  <pageSetup paperSize="9" scale="66" orientation="portrait" horizontalDpi="300" verticalDpi="3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9B48A-C5BC-4706-A5BE-66D4C009715E}">
  <sheetPr>
    <tabColor rgb="FF00B0F0"/>
  </sheetPr>
  <dimension ref="A1:ALZ25"/>
  <sheetViews>
    <sheetView showGridLines="0" view="pageBreakPreview" zoomScaleNormal="100" zoomScaleSheetLayoutView="100" workbookViewId="0">
      <selection activeCell="L18" sqref="L18"/>
    </sheetView>
  </sheetViews>
  <sheetFormatPr defaultColWidth="5.125" defaultRowHeight="13.5"/>
  <cols>
    <col min="1" max="13" width="8.125" style="125" customWidth="1"/>
    <col min="14" max="16" width="6.625" style="125" customWidth="1"/>
    <col min="17" max="21" width="5.625" style="125" customWidth="1"/>
    <col min="22" max="54" width="5.125" style="125"/>
    <col min="55" max="55" width="6.625" style="125" customWidth="1"/>
    <col min="56" max="56" width="8.625" style="125" customWidth="1"/>
    <col min="57" max="246" width="5.125" style="125"/>
    <col min="247" max="277" width="5.625" style="125" customWidth="1"/>
    <col min="278" max="310" width="5.125" style="125"/>
    <col min="311" max="311" width="6.625" style="125" customWidth="1"/>
    <col min="312" max="312" width="8.625" style="125" customWidth="1"/>
    <col min="313" max="502" width="5.125" style="125"/>
    <col min="503" max="533" width="5.625" style="125" customWidth="1"/>
    <col min="534" max="566" width="5.125" style="125"/>
    <col min="567" max="567" width="6.625" style="125" customWidth="1"/>
    <col min="568" max="568" width="8.625" style="125" customWidth="1"/>
    <col min="569" max="758" width="5.125" style="125"/>
    <col min="759" max="789" width="5.625" style="125" customWidth="1"/>
    <col min="790" max="822" width="5.125" style="125"/>
    <col min="823" max="823" width="6.625" style="125" customWidth="1"/>
    <col min="824" max="824" width="8.625" style="125" customWidth="1"/>
    <col min="825" max="1014" width="5.125" style="125"/>
    <col min="1015" max="16384" width="5.125" style="126"/>
  </cols>
  <sheetData>
    <row r="1" spans="1:1014" ht="17.25" customHeight="1">
      <c r="A1" s="123" t="s">
        <v>624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  <c r="AP1" s="124"/>
      <c r="AQ1" s="124"/>
      <c r="AR1" s="124"/>
      <c r="AS1" s="124"/>
      <c r="AT1" s="124"/>
      <c r="AU1" s="124"/>
      <c r="AV1" s="124"/>
      <c r="AW1" s="124"/>
      <c r="AX1" s="124"/>
      <c r="AY1" s="124"/>
      <c r="AZ1" s="124"/>
      <c r="BA1" s="124"/>
      <c r="BB1" s="124"/>
      <c r="BC1" s="124"/>
      <c r="BD1" s="124"/>
    </row>
    <row r="2" spans="1:1014" ht="17.25" customHeight="1" thickBot="1">
      <c r="A2" s="636"/>
      <c r="B2" s="636"/>
      <c r="C2" s="636"/>
      <c r="D2" s="636"/>
      <c r="E2" s="636"/>
      <c r="F2" s="636"/>
      <c r="G2" s="636"/>
      <c r="H2" s="124"/>
      <c r="I2" s="124"/>
      <c r="J2" s="124"/>
      <c r="K2" s="124"/>
      <c r="L2" s="637"/>
      <c r="M2" s="638" t="s">
        <v>625</v>
      </c>
      <c r="N2" s="124"/>
      <c r="O2" s="124"/>
      <c r="P2" s="124"/>
      <c r="Q2" s="124"/>
      <c r="R2" s="124"/>
      <c r="S2" s="124"/>
      <c r="T2" s="124"/>
      <c r="W2" s="127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D2" s="124"/>
    </row>
    <row r="3" spans="1:1014" ht="18" customHeight="1">
      <c r="A3" s="639"/>
      <c r="B3" s="865" t="s">
        <v>460</v>
      </c>
      <c r="C3" s="866"/>
      <c r="D3" s="866"/>
      <c r="E3" s="866"/>
      <c r="F3" s="866"/>
      <c r="G3" s="867"/>
      <c r="H3" s="865" t="s">
        <v>444</v>
      </c>
      <c r="I3" s="866"/>
      <c r="J3" s="866"/>
      <c r="K3" s="866"/>
      <c r="L3" s="867"/>
      <c r="M3" s="868" t="s">
        <v>445</v>
      </c>
      <c r="N3" s="128"/>
      <c r="ALR3" s="126"/>
      <c r="ALS3" s="126"/>
      <c r="ALT3" s="126"/>
      <c r="ALU3" s="126"/>
      <c r="ALV3" s="126"/>
      <c r="ALW3" s="126"/>
      <c r="ALX3" s="126"/>
      <c r="ALY3" s="126"/>
      <c r="ALZ3" s="126"/>
    </row>
    <row r="4" spans="1:1014" ht="18" customHeight="1">
      <c r="A4" s="640"/>
      <c r="B4" s="871" t="s">
        <v>446</v>
      </c>
      <c r="C4" s="872"/>
      <c r="D4" s="871" t="s">
        <v>447</v>
      </c>
      <c r="E4" s="873"/>
      <c r="F4" s="872"/>
      <c r="G4" s="874" t="s">
        <v>65</v>
      </c>
      <c r="H4" s="871" t="s">
        <v>448</v>
      </c>
      <c r="I4" s="873"/>
      <c r="J4" s="873"/>
      <c r="K4" s="872"/>
      <c r="L4" s="874" t="s">
        <v>65</v>
      </c>
      <c r="M4" s="869"/>
      <c r="N4" s="129"/>
      <c r="ALR4" s="126"/>
      <c r="ALS4" s="126"/>
      <c r="ALT4" s="126"/>
      <c r="ALU4" s="126"/>
      <c r="ALV4" s="126"/>
      <c r="ALW4" s="126"/>
      <c r="ALX4" s="126"/>
      <c r="ALY4" s="126"/>
      <c r="ALZ4" s="126"/>
    </row>
    <row r="5" spans="1:1014" ht="18" customHeight="1">
      <c r="A5" s="640"/>
      <c r="B5" s="877" t="s">
        <v>449</v>
      </c>
      <c r="C5" s="877" t="s">
        <v>450</v>
      </c>
      <c r="D5" s="877" t="s">
        <v>451</v>
      </c>
      <c r="E5" s="877" t="s">
        <v>449</v>
      </c>
      <c r="F5" s="877" t="s">
        <v>450</v>
      </c>
      <c r="G5" s="875"/>
      <c r="H5" s="871" t="s">
        <v>452</v>
      </c>
      <c r="I5" s="873"/>
      <c r="J5" s="873"/>
      <c r="K5" s="872"/>
      <c r="L5" s="875"/>
      <c r="M5" s="869"/>
      <c r="N5" s="129"/>
      <c r="ALR5" s="126"/>
      <c r="ALS5" s="126"/>
      <c r="ALT5" s="126"/>
      <c r="ALU5" s="126"/>
      <c r="ALV5" s="126"/>
      <c r="ALW5" s="126"/>
      <c r="ALX5" s="126"/>
      <c r="ALY5" s="126"/>
      <c r="ALZ5" s="126"/>
    </row>
    <row r="6" spans="1:1014" ht="18" customHeight="1">
      <c r="A6" s="640"/>
      <c r="B6" s="878"/>
      <c r="C6" s="878"/>
      <c r="D6" s="878"/>
      <c r="E6" s="878"/>
      <c r="F6" s="878"/>
      <c r="G6" s="875"/>
      <c r="H6" s="871" t="s">
        <v>453</v>
      </c>
      <c r="I6" s="873"/>
      <c r="J6" s="872"/>
      <c r="K6" s="877" t="s">
        <v>387</v>
      </c>
      <c r="L6" s="875"/>
      <c r="M6" s="869"/>
      <c r="N6" s="129"/>
      <c r="ALR6" s="126"/>
      <c r="ALS6" s="126"/>
      <c r="ALT6" s="126"/>
      <c r="ALU6" s="126"/>
      <c r="ALV6" s="126"/>
      <c r="ALW6" s="126"/>
      <c r="ALX6" s="126"/>
      <c r="ALY6" s="126"/>
      <c r="ALZ6" s="126"/>
    </row>
    <row r="7" spans="1:1014" ht="18" customHeight="1">
      <c r="A7" s="641"/>
      <c r="B7" s="879"/>
      <c r="C7" s="879"/>
      <c r="D7" s="879"/>
      <c r="E7" s="879"/>
      <c r="F7" s="879"/>
      <c r="G7" s="876"/>
      <c r="H7" s="642" t="s">
        <v>454</v>
      </c>
      <c r="I7" s="642" t="s">
        <v>485</v>
      </c>
      <c r="J7" s="642" t="s">
        <v>455</v>
      </c>
      <c r="K7" s="879"/>
      <c r="L7" s="876"/>
      <c r="M7" s="870"/>
      <c r="N7" s="129"/>
      <c r="ALR7" s="126"/>
      <c r="ALS7" s="126"/>
      <c r="ALT7" s="126"/>
      <c r="ALU7" s="126"/>
      <c r="ALV7" s="126"/>
      <c r="ALW7" s="126"/>
      <c r="ALX7" s="126"/>
      <c r="ALY7" s="126"/>
      <c r="ALZ7" s="126"/>
    </row>
    <row r="8" spans="1:1014" ht="22.5" customHeight="1">
      <c r="A8" s="643" t="s">
        <v>59</v>
      </c>
      <c r="B8" s="644">
        <f>SUM(B9:B24)</f>
        <v>138</v>
      </c>
      <c r="C8" s="644">
        <f>SUM(C9:C24)</f>
        <v>53</v>
      </c>
      <c r="D8" s="644">
        <v>0</v>
      </c>
      <c r="E8" s="644">
        <v>0</v>
      </c>
      <c r="F8" s="644">
        <v>0</v>
      </c>
      <c r="G8" s="644">
        <f>SUM(B8:F8)</f>
        <v>191</v>
      </c>
      <c r="H8" s="644">
        <v>0</v>
      </c>
      <c r="I8" s="644">
        <f>SUM(I9:I24)</f>
        <v>3456</v>
      </c>
      <c r="J8" s="644">
        <f>SUM(J9:J24)</f>
        <v>3456</v>
      </c>
      <c r="K8" s="644">
        <f>SUM(K9:K24)</f>
        <v>1589</v>
      </c>
      <c r="L8" s="644">
        <f>SUM(H8:K8)</f>
        <v>8501</v>
      </c>
      <c r="M8" s="645">
        <f>+G8+L8</f>
        <v>8692</v>
      </c>
      <c r="N8" s="130"/>
      <c r="ALR8" s="126"/>
      <c r="ALS8" s="126"/>
      <c r="ALT8" s="126"/>
      <c r="ALU8" s="126"/>
      <c r="ALV8" s="126"/>
      <c r="ALW8" s="126"/>
      <c r="ALX8" s="126"/>
      <c r="ALY8" s="126"/>
      <c r="ALZ8" s="126"/>
    </row>
    <row r="9" spans="1:1014" ht="22.5" customHeight="1">
      <c r="A9" s="646" t="s">
        <v>61</v>
      </c>
      <c r="B9" s="647">
        <v>13</v>
      </c>
      <c r="C9" s="647">
        <v>9</v>
      </c>
      <c r="D9" s="647">
        <v>0</v>
      </c>
      <c r="E9" s="647">
        <v>0</v>
      </c>
      <c r="F9" s="647">
        <v>0</v>
      </c>
      <c r="G9" s="647">
        <f t="shared" ref="G9:G24" si="0">SUM(B9:F9)</f>
        <v>22</v>
      </c>
      <c r="H9" s="647">
        <v>0</v>
      </c>
      <c r="I9" s="647">
        <v>140</v>
      </c>
      <c r="J9" s="647">
        <v>140</v>
      </c>
      <c r="K9" s="647">
        <v>0</v>
      </c>
      <c r="L9" s="647">
        <v>280</v>
      </c>
      <c r="M9" s="648">
        <f t="shared" ref="M9:M24" si="1">+G9+L9</f>
        <v>302</v>
      </c>
      <c r="N9" s="131"/>
      <c r="ALR9" s="126"/>
      <c r="ALS9" s="126"/>
      <c r="ALT9" s="126"/>
      <c r="ALU9" s="126"/>
      <c r="ALV9" s="126"/>
      <c r="ALW9" s="126"/>
      <c r="ALX9" s="126"/>
      <c r="ALY9" s="126"/>
      <c r="ALZ9" s="126"/>
    </row>
    <row r="10" spans="1:1014" ht="22.5" customHeight="1">
      <c r="A10" s="649" t="s">
        <v>1</v>
      </c>
      <c r="B10" s="647">
        <v>18</v>
      </c>
      <c r="C10" s="647">
        <v>0</v>
      </c>
      <c r="D10" s="647">
        <v>0</v>
      </c>
      <c r="E10" s="647">
        <v>0</v>
      </c>
      <c r="F10" s="647">
        <v>0</v>
      </c>
      <c r="G10" s="647">
        <f t="shared" si="0"/>
        <v>18</v>
      </c>
      <c r="H10" s="647">
        <v>0</v>
      </c>
      <c r="I10" s="647">
        <v>133</v>
      </c>
      <c r="J10" s="647">
        <v>133</v>
      </c>
      <c r="K10" s="650">
        <v>0</v>
      </c>
      <c r="L10" s="647">
        <v>266</v>
      </c>
      <c r="M10" s="648">
        <f t="shared" si="1"/>
        <v>284</v>
      </c>
      <c r="N10" s="131"/>
      <c r="ALR10" s="126"/>
      <c r="ALS10" s="126"/>
      <c r="ALT10" s="126"/>
      <c r="ALU10" s="126"/>
      <c r="ALV10" s="126"/>
      <c r="ALW10" s="126"/>
      <c r="ALX10" s="126"/>
      <c r="ALY10" s="126"/>
      <c r="ALZ10" s="126"/>
    </row>
    <row r="11" spans="1:1014" ht="22.5" customHeight="1">
      <c r="A11" s="649" t="s">
        <v>2</v>
      </c>
      <c r="B11" s="647">
        <v>5</v>
      </c>
      <c r="C11" s="647">
        <v>2</v>
      </c>
      <c r="D11" s="647">
        <v>0</v>
      </c>
      <c r="E11" s="647">
        <v>0</v>
      </c>
      <c r="F11" s="647">
        <v>0</v>
      </c>
      <c r="G11" s="647">
        <f t="shared" si="0"/>
        <v>7</v>
      </c>
      <c r="H11" s="647">
        <v>0</v>
      </c>
      <c r="I11" s="647">
        <v>174</v>
      </c>
      <c r="J11" s="647">
        <v>174</v>
      </c>
      <c r="K11" s="650">
        <v>0</v>
      </c>
      <c r="L11" s="647">
        <v>348</v>
      </c>
      <c r="M11" s="648">
        <f t="shared" si="1"/>
        <v>355</v>
      </c>
      <c r="N11" s="131"/>
      <c r="ALR11" s="126"/>
      <c r="ALS11" s="126"/>
      <c r="ALT11" s="126"/>
      <c r="ALU11" s="126"/>
      <c r="ALV11" s="126"/>
      <c r="ALW11" s="126"/>
      <c r="ALX11" s="126"/>
      <c r="ALY11" s="126"/>
      <c r="ALZ11" s="126"/>
    </row>
    <row r="12" spans="1:1014" ht="22.5" customHeight="1">
      <c r="A12" s="649" t="s">
        <v>3</v>
      </c>
      <c r="B12" s="647">
        <v>1</v>
      </c>
      <c r="C12" s="647">
        <v>0</v>
      </c>
      <c r="D12" s="647">
        <v>0</v>
      </c>
      <c r="E12" s="647">
        <v>0</v>
      </c>
      <c r="F12" s="647">
        <v>0</v>
      </c>
      <c r="G12" s="647">
        <f t="shared" si="0"/>
        <v>1</v>
      </c>
      <c r="H12" s="647">
        <v>0</v>
      </c>
      <c r="I12" s="647">
        <v>133</v>
      </c>
      <c r="J12" s="647">
        <v>133</v>
      </c>
      <c r="K12" s="650">
        <v>0</v>
      </c>
      <c r="L12" s="647">
        <v>266</v>
      </c>
      <c r="M12" s="648">
        <f t="shared" si="1"/>
        <v>267</v>
      </c>
      <c r="N12" s="131"/>
      <c r="ALR12" s="126"/>
      <c r="ALS12" s="126"/>
      <c r="ALT12" s="126"/>
      <c r="ALU12" s="126"/>
      <c r="ALV12" s="126"/>
      <c r="ALW12" s="126"/>
      <c r="ALX12" s="126"/>
      <c r="ALY12" s="126"/>
      <c r="ALZ12" s="126"/>
    </row>
    <row r="13" spans="1:1014" ht="22.5" customHeight="1">
      <c r="A13" s="649" t="s">
        <v>67</v>
      </c>
      <c r="B13" s="647">
        <v>15</v>
      </c>
      <c r="C13" s="647">
        <v>13</v>
      </c>
      <c r="D13" s="647">
        <v>0</v>
      </c>
      <c r="E13" s="647">
        <v>0</v>
      </c>
      <c r="F13" s="647">
        <v>0</v>
      </c>
      <c r="G13" s="647">
        <f t="shared" si="0"/>
        <v>28</v>
      </c>
      <c r="H13" s="647">
        <v>0</v>
      </c>
      <c r="I13" s="647">
        <v>589</v>
      </c>
      <c r="J13" s="647">
        <v>589</v>
      </c>
      <c r="K13" s="647">
        <v>591</v>
      </c>
      <c r="L13" s="647">
        <v>1769</v>
      </c>
      <c r="M13" s="648">
        <f t="shared" si="1"/>
        <v>1797</v>
      </c>
      <c r="N13" s="131"/>
      <c r="ALR13" s="126"/>
      <c r="ALS13" s="126"/>
      <c r="ALT13" s="126"/>
      <c r="ALU13" s="126"/>
      <c r="ALV13" s="126"/>
      <c r="ALW13" s="126"/>
      <c r="ALX13" s="126"/>
      <c r="ALY13" s="126"/>
      <c r="ALZ13" s="126"/>
    </row>
    <row r="14" spans="1:1014" ht="22.5" customHeight="1">
      <c r="A14" s="649" t="s">
        <v>4</v>
      </c>
      <c r="B14" s="647">
        <v>0</v>
      </c>
      <c r="C14" s="647">
        <v>0</v>
      </c>
      <c r="D14" s="647">
        <v>0</v>
      </c>
      <c r="E14" s="647">
        <v>0</v>
      </c>
      <c r="F14" s="647">
        <v>0</v>
      </c>
      <c r="G14" s="647">
        <f t="shared" si="0"/>
        <v>0</v>
      </c>
      <c r="H14" s="647">
        <v>0</v>
      </c>
      <c r="I14" s="647">
        <v>985</v>
      </c>
      <c r="J14" s="647">
        <v>985</v>
      </c>
      <c r="K14" s="647">
        <v>998</v>
      </c>
      <c r="L14" s="647">
        <v>2968</v>
      </c>
      <c r="M14" s="648">
        <f t="shared" si="1"/>
        <v>2968</v>
      </c>
      <c r="N14" s="131"/>
      <c r="ALR14" s="126"/>
      <c r="ALS14" s="126"/>
      <c r="ALT14" s="126"/>
      <c r="ALU14" s="126"/>
      <c r="ALV14" s="126"/>
      <c r="ALW14" s="126"/>
      <c r="ALX14" s="126"/>
      <c r="ALY14" s="126"/>
      <c r="ALZ14" s="126"/>
    </row>
    <row r="15" spans="1:1014" ht="22.5" customHeight="1">
      <c r="A15" s="649" t="s">
        <v>62</v>
      </c>
      <c r="B15" s="647">
        <v>10</v>
      </c>
      <c r="C15" s="647">
        <v>7</v>
      </c>
      <c r="D15" s="647">
        <v>0</v>
      </c>
      <c r="E15" s="647">
        <v>0</v>
      </c>
      <c r="F15" s="647">
        <v>0</v>
      </c>
      <c r="G15" s="647">
        <f t="shared" si="0"/>
        <v>17</v>
      </c>
      <c r="H15" s="647">
        <v>0</v>
      </c>
      <c r="I15" s="647">
        <v>170</v>
      </c>
      <c r="J15" s="647">
        <v>170</v>
      </c>
      <c r="K15" s="650">
        <v>0</v>
      </c>
      <c r="L15" s="647">
        <v>340</v>
      </c>
      <c r="M15" s="648">
        <f t="shared" si="1"/>
        <v>357</v>
      </c>
      <c r="N15" s="131"/>
      <c r="ALR15" s="126"/>
      <c r="ALS15" s="126"/>
      <c r="ALT15" s="126"/>
      <c r="ALU15" s="126"/>
      <c r="ALV15" s="126"/>
      <c r="ALW15" s="126"/>
      <c r="ALX15" s="126"/>
      <c r="ALY15" s="126"/>
      <c r="ALZ15" s="126"/>
    </row>
    <row r="16" spans="1:1014" ht="22.5" customHeight="1">
      <c r="A16" s="649" t="s">
        <v>63</v>
      </c>
      <c r="B16" s="647">
        <v>0</v>
      </c>
      <c r="C16" s="647">
        <v>0</v>
      </c>
      <c r="D16" s="647">
        <v>0</v>
      </c>
      <c r="E16" s="647">
        <v>0</v>
      </c>
      <c r="F16" s="647">
        <v>0</v>
      </c>
      <c r="G16" s="647">
        <f t="shared" si="0"/>
        <v>0</v>
      </c>
      <c r="H16" s="647">
        <v>0</v>
      </c>
      <c r="I16" s="647">
        <v>113</v>
      </c>
      <c r="J16" s="647">
        <v>113</v>
      </c>
      <c r="K16" s="650">
        <v>0</v>
      </c>
      <c r="L16" s="647">
        <v>226</v>
      </c>
      <c r="M16" s="648">
        <f t="shared" si="1"/>
        <v>226</v>
      </c>
      <c r="N16" s="131"/>
      <c r="ALR16" s="126"/>
      <c r="ALS16" s="126"/>
      <c r="ALT16" s="126"/>
      <c r="ALU16" s="126"/>
      <c r="ALV16" s="126"/>
      <c r="ALW16" s="126"/>
      <c r="ALX16" s="126"/>
      <c r="ALY16" s="126"/>
      <c r="ALZ16" s="126"/>
    </row>
    <row r="17" spans="1:1014" ht="22.5" customHeight="1">
      <c r="A17" s="649" t="s">
        <v>68</v>
      </c>
      <c r="B17" s="647">
        <v>11</v>
      </c>
      <c r="C17" s="647">
        <v>2</v>
      </c>
      <c r="D17" s="647">
        <v>0</v>
      </c>
      <c r="E17" s="647">
        <v>0</v>
      </c>
      <c r="F17" s="647">
        <v>0</v>
      </c>
      <c r="G17" s="647">
        <f t="shared" si="0"/>
        <v>13</v>
      </c>
      <c r="H17" s="647">
        <v>0</v>
      </c>
      <c r="I17" s="647">
        <v>142</v>
      </c>
      <c r="J17" s="647">
        <v>142</v>
      </c>
      <c r="K17" s="650">
        <v>0</v>
      </c>
      <c r="L17" s="647">
        <v>284</v>
      </c>
      <c r="M17" s="648">
        <f t="shared" si="1"/>
        <v>297</v>
      </c>
      <c r="N17" s="131"/>
      <c r="ALR17" s="126"/>
      <c r="ALS17" s="126"/>
      <c r="ALT17" s="126"/>
      <c r="ALU17" s="126"/>
      <c r="ALV17" s="126"/>
      <c r="ALW17" s="126"/>
      <c r="ALX17" s="126"/>
      <c r="ALY17" s="126"/>
      <c r="ALZ17" s="126"/>
    </row>
    <row r="18" spans="1:1014" ht="22.5" customHeight="1">
      <c r="A18" s="649" t="s">
        <v>69</v>
      </c>
      <c r="B18" s="647">
        <v>8</v>
      </c>
      <c r="C18" s="647">
        <v>5</v>
      </c>
      <c r="D18" s="647">
        <v>0</v>
      </c>
      <c r="E18" s="647">
        <v>0</v>
      </c>
      <c r="F18" s="647">
        <v>0</v>
      </c>
      <c r="G18" s="647">
        <f t="shared" si="0"/>
        <v>13</v>
      </c>
      <c r="H18" s="647">
        <v>0</v>
      </c>
      <c r="I18" s="647">
        <v>127</v>
      </c>
      <c r="J18" s="647">
        <v>127</v>
      </c>
      <c r="K18" s="650">
        <v>0</v>
      </c>
      <c r="L18" s="647">
        <v>254</v>
      </c>
      <c r="M18" s="648">
        <f t="shared" si="1"/>
        <v>267</v>
      </c>
      <c r="N18" s="131"/>
      <c r="ALR18" s="126"/>
      <c r="ALS18" s="126"/>
      <c r="ALT18" s="126"/>
      <c r="ALU18" s="126"/>
      <c r="ALV18" s="126"/>
      <c r="ALW18" s="126"/>
      <c r="ALX18" s="126"/>
      <c r="ALY18" s="126"/>
      <c r="ALZ18" s="126"/>
    </row>
    <row r="19" spans="1:1014" ht="22.5" customHeight="1">
      <c r="A19" s="649" t="s">
        <v>5</v>
      </c>
      <c r="B19" s="647">
        <v>2</v>
      </c>
      <c r="C19" s="647">
        <v>1</v>
      </c>
      <c r="D19" s="647">
        <v>0</v>
      </c>
      <c r="E19" s="647">
        <v>0</v>
      </c>
      <c r="F19" s="647">
        <v>0</v>
      </c>
      <c r="G19" s="647">
        <f t="shared" si="0"/>
        <v>3</v>
      </c>
      <c r="H19" s="647">
        <v>0</v>
      </c>
      <c r="I19" s="647">
        <v>107</v>
      </c>
      <c r="J19" s="647">
        <v>107</v>
      </c>
      <c r="K19" s="650">
        <v>0</v>
      </c>
      <c r="L19" s="647">
        <v>214</v>
      </c>
      <c r="M19" s="648">
        <f t="shared" si="1"/>
        <v>217</v>
      </c>
      <c r="N19" s="131"/>
      <c r="ALR19" s="126"/>
      <c r="ALS19" s="126"/>
      <c r="ALT19" s="126"/>
      <c r="ALU19" s="126"/>
      <c r="ALV19" s="126"/>
      <c r="ALW19" s="126"/>
      <c r="ALX19" s="126"/>
      <c r="ALY19" s="126"/>
      <c r="ALZ19" s="126"/>
    </row>
    <row r="20" spans="1:1014" ht="22.5" customHeight="1">
      <c r="A20" s="649" t="s">
        <v>6</v>
      </c>
      <c r="B20" s="647">
        <v>9</v>
      </c>
      <c r="C20" s="647">
        <v>1</v>
      </c>
      <c r="D20" s="647">
        <v>0</v>
      </c>
      <c r="E20" s="647">
        <v>0</v>
      </c>
      <c r="F20" s="647">
        <v>0</v>
      </c>
      <c r="G20" s="647">
        <f t="shared" si="0"/>
        <v>10</v>
      </c>
      <c r="H20" s="647">
        <v>0</v>
      </c>
      <c r="I20" s="647">
        <v>117</v>
      </c>
      <c r="J20" s="647">
        <v>117</v>
      </c>
      <c r="K20" s="650">
        <v>0</v>
      </c>
      <c r="L20" s="647">
        <v>234</v>
      </c>
      <c r="M20" s="648">
        <f t="shared" si="1"/>
        <v>244</v>
      </c>
      <c r="N20" s="131"/>
      <c r="ALR20" s="126"/>
      <c r="ALS20" s="126"/>
      <c r="ALT20" s="126"/>
      <c r="ALU20" s="126"/>
      <c r="ALV20" s="126"/>
      <c r="ALW20" s="126"/>
      <c r="ALX20" s="126"/>
      <c r="ALY20" s="126"/>
      <c r="ALZ20" s="126"/>
    </row>
    <row r="21" spans="1:1014" ht="22.5" customHeight="1">
      <c r="A21" s="649" t="s">
        <v>71</v>
      </c>
      <c r="B21" s="647">
        <v>16</v>
      </c>
      <c r="C21" s="647">
        <v>3</v>
      </c>
      <c r="D21" s="647">
        <v>0</v>
      </c>
      <c r="E21" s="647">
        <v>0</v>
      </c>
      <c r="F21" s="647">
        <v>0</v>
      </c>
      <c r="G21" s="647">
        <f t="shared" si="0"/>
        <v>19</v>
      </c>
      <c r="H21" s="647">
        <v>0</v>
      </c>
      <c r="I21" s="647">
        <v>125</v>
      </c>
      <c r="J21" s="647">
        <v>125</v>
      </c>
      <c r="K21" s="650">
        <v>0</v>
      </c>
      <c r="L21" s="647">
        <v>250</v>
      </c>
      <c r="M21" s="648">
        <f t="shared" si="1"/>
        <v>269</v>
      </c>
      <c r="N21" s="131"/>
      <c r="ALR21" s="126"/>
      <c r="ALS21" s="126"/>
      <c r="ALT21" s="126"/>
      <c r="ALU21" s="126"/>
      <c r="ALV21" s="126"/>
      <c r="ALW21" s="126"/>
      <c r="ALX21" s="126"/>
      <c r="ALY21" s="126"/>
      <c r="ALZ21" s="126"/>
    </row>
    <row r="22" spans="1:1014" ht="22.5" customHeight="1">
      <c r="A22" s="649" t="s">
        <v>7</v>
      </c>
      <c r="B22" s="647">
        <v>18</v>
      </c>
      <c r="C22" s="647">
        <v>10</v>
      </c>
      <c r="D22" s="647">
        <v>0</v>
      </c>
      <c r="E22" s="647">
        <v>0</v>
      </c>
      <c r="F22" s="647">
        <v>0</v>
      </c>
      <c r="G22" s="647">
        <f t="shared" si="0"/>
        <v>28</v>
      </c>
      <c r="H22" s="647">
        <v>0</v>
      </c>
      <c r="I22" s="647">
        <v>105</v>
      </c>
      <c r="J22" s="647">
        <v>105</v>
      </c>
      <c r="K22" s="650">
        <v>0</v>
      </c>
      <c r="L22" s="647">
        <v>210</v>
      </c>
      <c r="M22" s="648">
        <f t="shared" si="1"/>
        <v>238</v>
      </c>
      <c r="N22" s="131"/>
      <c r="ALR22" s="126"/>
      <c r="ALS22" s="126"/>
      <c r="ALT22" s="126"/>
      <c r="ALU22" s="126"/>
      <c r="ALV22" s="126"/>
      <c r="ALW22" s="126"/>
      <c r="ALX22" s="126"/>
      <c r="ALY22" s="126"/>
      <c r="ALZ22" s="126"/>
    </row>
    <row r="23" spans="1:1014" ht="22.5" customHeight="1">
      <c r="A23" s="649" t="s">
        <v>64</v>
      </c>
      <c r="B23" s="647">
        <v>12</v>
      </c>
      <c r="C23" s="647">
        <v>0</v>
      </c>
      <c r="D23" s="647">
        <v>0</v>
      </c>
      <c r="E23" s="647">
        <v>0</v>
      </c>
      <c r="F23" s="647">
        <v>0</v>
      </c>
      <c r="G23" s="647">
        <f t="shared" si="0"/>
        <v>12</v>
      </c>
      <c r="H23" s="647">
        <v>0</v>
      </c>
      <c r="I23" s="647">
        <v>164</v>
      </c>
      <c r="J23" s="647">
        <v>164</v>
      </c>
      <c r="K23" s="650">
        <v>0</v>
      </c>
      <c r="L23" s="647">
        <v>328</v>
      </c>
      <c r="M23" s="648">
        <f t="shared" si="1"/>
        <v>340</v>
      </c>
      <c r="N23" s="131"/>
      <c r="ALR23" s="126"/>
      <c r="ALS23" s="126"/>
      <c r="ALT23" s="126"/>
      <c r="ALU23" s="126"/>
      <c r="ALV23" s="126"/>
      <c r="ALW23" s="126"/>
      <c r="ALX23" s="126"/>
      <c r="ALY23" s="126"/>
      <c r="ALZ23" s="126"/>
    </row>
    <row r="24" spans="1:1014" ht="22.5" customHeight="1" thickBot="1">
      <c r="A24" s="651" t="s">
        <v>73</v>
      </c>
      <c r="B24" s="652">
        <v>0</v>
      </c>
      <c r="C24" s="652">
        <v>0</v>
      </c>
      <c r="D24" s="652">
        <v>0</v>
      </c>
      <c r="E24" s="652">
        <v>0</v>
      </c>
      <c r="F24" s="652">
        <v>0</v>
      </c>
      <c r="G24" s="652">
        <f t="shared" si="0"/>
        <v>0</v>
      </c>
      <c r="H24" s="652">
        <v>0</v>
      </c>
      <c r="I24" s="652">
        <v>132</v>
      </c>
      <c r="J24" s="652">
        <v>132</v>
      </c>
      <c r="K24" s="653">
        <v>0</v>
      </c>
      <c r="L24" s="652">
        <v>264</v>
      </c>
      <c r="M24" s="654">
        <f t="shared" si="1"/>
        <v>264</v>
      </c>
      <c r="N24" s="131"/>
      <c r="ALR24" s="126"/>
      <c r="ALS24" s="126"/>
      <c r="ALT24" s="126"/>
      <c r="ALU24" s="126"/>
      <c r="ALV24" s="126"/>
      <c r="ALW24" s="126"/>
      <c r="ALX24" s="126"/>
      <c r="ALY24" s="126"/>
      <c r="ALZ24" s="126"/>
    </row>
    <row r="25" spans="1:1014">
      <c r="E25" s="131"/>
      <c r="F25" s="131"/>
      <c r="I25" s="131"/>
    </row>
  </sheetData>
  <mergeCells count="16">
    <mergeCell ref="B3:G3"/>
    <mergeCell ref="H3:L3"/>
    <mergeCell ref="M3:M7"/>
    <mergeCell ref="B4:C4"/>
    <mergeCell ref="D4:F4"/>
    <mergeCell ref="G4:G7"/>
    <mergeCell ref="H4:K4"/>
    <mergeCell ref="L4:L7"/>
    <mergeCell ref="B5:B7"/>
    <mergeCell ref="C5:C7"/>
    <mergeCell ref="D5:D7"/>
    <mergeCell ref="E5:E7"/>
    <mergeCell ref="F5:F7"/>
    <mergeCell ref="H5:K5"/>
    <mergeCell ref="H6:J6"/>
    <mergeCell ref="K6:K7"/>
  </mergeCells>
  <phoneticPr fontId="6"/>
  <pageMargins left="0.78740157480314965" right="0.78740157480314965" top="0.78740157480314965" bottom="0.59055118110236227" header="0.51181102362204722" footer="0.51181102362204722"/>
  <pageSetup paperSize="9" orientation="landscape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00B0F0"/>
  </sheetPr>
  <dimension ref="A1:AMJ41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21.75" style="137" customWidth="1"/>
    <col min="2" max="3" width="24.125" style="137" customWidth="1"/>
    <col min="4" max="248" width="12.5" style="137"/>
    <col min="249" max="249" width="10" style="137" customWidth="1"/>
    <col min="250" max="259" width="8.375" style="137" customWidth="1"/>
    <col min="260" max="504" width="12.5" style="137"/>
    <col min="505" max="505" width="10" style="137" customWidth="1"/>
    <col min="506" max="515" width="8.375" style="137" customWidth="1"/>
    <col min="516" max="760" width="12.5" style="137"/>
    <col min="761" max="761" width="10" style="137" customWidth="1"/>
    <col min="762" max="771" width="8.375" style="137" customWidth="1"/>
    <col min="772" max="1016" width="12.5" style="137"/>
    <col min="1017" max="1017" width="10" style="137" customWidth="1"/>
    <col min="1018" max="1024" width="8.375" style="137" customWidth="1"/>
    <col min="1025" max="16384" width="12.5" style="1"/>
  </cols>
  <sheetData>
    <row r="1" spans="1:241">
      <c r="A1" s="2" t="s">
        <v>626</v>
      </c>
    </row>
    <row r="2" spans="1:241" ht="18" thickBot="1">
      <c r="A2" s="4"/>
      <c r="B2" s="4"/>
      <c r="C2" s="252" t="s">
        <v>496</v>
      </c>
    </row>
    <row r="3" spans="1:241" ht="32.25" customHeight="1">
      <c r="A3" s="121"/>
      <c r="B3" s="16" t="s">
        <v>293</v>
      </c>
      <c r="C3" s="22" t="s">
        <v>294</v>
      </c>
    </row>
    <row r="4" spans="1:241" ht="17.25" customHeight="1">
      <c r="A4" s="762" t="s">
        <v>59</v>
      </c>
      <c r="B4" s="655">
        <f>SUM(B6,B8,B10,B12,B14,B16,B18,B20,B22,B24,B26,B28,B30,B32,B34,B36)</f>
        <v>28344</v>
      </c>
      <c r="C4" s="655">
        <f>SUM(C6,C8,C10,C12,C14,C16,C18,C20,C22,C24,C26,C28,C30,C32,C34,C36)</f>
        <v>28344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</row>
    <row r="5" spans="1:241" ht="17.25" customHeight="1">
      <c r="A5" s="762"/>
      <c r="B5" s="656">
        <f>SUM(B7,B9,B11,B13,B15,B17,B19,B21,B23,B25,B27,B29,B31,B33,B35,B37)</f>
        <v>69</v>
      </c>
      <c r="C5" s="656">
        <f>SUM(C7,C9,C11,C13,C15,C17,C19,C21,C23,C25,C27,C29,C31,C33,C35,C37)</f>
        <v>13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</row>
    <row r="6" spans="1:241" ht="17.25" customHeight="1">
      <c r="A6" s="803" t="s">
        <v>61</v>
      </c>
      <c r="B6" s="657">
        <v>2282</v>
      </c>
      <c r="C6" s="658">
        <v>2282</v>
      </c>
    </row>
    <row r="7" spans="1:241" ht="17.25" customHeight="1">
      <c r="A7" s="803"/>
      <c r="B7" s="659">
        <v>4</v>
      </c>
      <c r="C7" s="658">
        <v>0</v>
      </c>
    </row>
    <row r="8" spans="1:241" ht="17.25" customHeight="1">
      <c r="A8" s="803" t="s">
        <v>1</v>
      </c>
      <c r="B8" s="658">
        <v>1003</v>
      </c>
      <c r="C8" s="658">
        <v>1003</v>
      </c>
    </row>
    <row r="9" spans="1:241" ht="17.25" customHeight="1">
      <c r="A9" s="803"/>
      <c r="B9" s="659">
        <v>3</v>
      </c>
      <c r="C9" s="659">
        <v>1</v>
      </c>
    </row>
    <row r="10" spans="1:241" ht="17.25" customHeight="1">
      <c r="A10" s="803" t="s">
        <v>2</v>
      </c>
      <c r="B10" s="658">
        <v>1447</v>
      </c>
      <c r="C10" s="658">
        <v>1447</v>
      </c>
    </row>
    <row r="11" spans="1:241" ht="17.25" customHeight="1">
      <c r="A11" s="803"/>
      <c r="B11" s="659">
        <v>3</v>
      </c>
      <c r="C11" s="658">
        <v>0</v>
      </c>
    </row>
    <row r="12" spans="1:241" ht="17.25" customHeight="1">
      <c r="A12" s="803" t="s">
        <v>3</v>
      </c>
      <c r="B12" s="658">
        <v>1698</v>
      </c>
      <c r="C12" s="658">
        <v>1698</v>
      </c>
    </row>
    <row r="13" spans="1:241" ht="17.25" customHeight="1">
      <c r="A13" s="803"/>
      <c r="B13" s="659">
        <v>3</v>
      </c>
      <c r="C13" s="658">
        <v>0</v>
      </c>
      <c r="D13" s="122"/>
    </row>
    <row r="14" spans="1:241" ht="17.25" customHeight="1">
      <c r="A14" s="803" t="s">
        <v>67</v>
      </c>
      <c r="B14" s="658">
        <v>1656</v>
      </c>
      <c r="C14" s="658">
        <v>1656</v>
      </c>
    </row>
    <row r="15" spans="1:241" ht="17.25" customHeight="1">
      <c r="A15" s="803"/>
      <c r="B15" s="659">
        <v>3</v>
      </c>
      <c r="C15" s="659">
        <v>2</v>
      </c>
    </row>
    <row r="16" spans="1:241" ht="17.25" customHeight="1">
      <c r="A16" s="803" t="s">
        <v>4</v>
      </c>
      <c r="B16" s="658">
        <v>1137</v>
      </c>
      <c r="C16" s="658">
        <v>1137</v>
      </c>
    </row>
    <row r="17" spans="1:3" ht="17.25" customHeight="1">
      <c r="A17" s="803"/>
      <c r="B17" s="659">
        <v>2</v>
      </c>
      <c r="C17" s="658">
        <v>0</v>
      </c>
    </row>
    <row r="18" spans="1:3" ht="17.25" customHeight="1">
      <c r="A18" s="803" t="s">
        <v>62</v>
      </c>
      <c r="B18" s="658">
        <v>909</v>
      </c>
      <c r="C18" s="658">
        <v>909</v>
      </c>
    </row>
    <row r="19" spans="1:3" ht="17.25" customHeight="1">
      <c r="A19" s="803"/>
      <c r="B19" s="659">
        <v>4</v>
      </c>
      <c r="C19" s="658">
        <v>0</v>
      </c>
    </row>
    <row r="20" spans="1:3" ht="17.25" customHeight="1">
      <c r="A20" s="803" t="s">
        <v>63</v>
      </c>
      <c r="B20" s="658">
        <v>944</v>
      </c>
      <c r="C20" s="658">
        <v>944</v>
      </c>
    </row>
    <row r="21" spans="1:3" ht="17.25" customHeight="1">
      <c r="A21" s="803"/>
      <c r="B21" s="659">
        <v>5</v>
      </c>
      <c r="C21" s="659">
        <v>1</v>
      </c>
    </row>
    <row r="22" spans="1:3" ht="17.25" customHeight="1">
      <c r="A22" s="803" t="s">
        <v>68</v>
      </c>
      <c r="B22" s="658">
        <v>432</v>
      </c>
      <c r="C22" s="658">
        <v>432</v>
      </c>
    </row>
    <row r="23" spans="1:3" ht="17.25" customHeight="1">
      <c r="A23" s="803"/>
      <c r="B23" s="659">
        <v>1</v>
      </c>
      <c r="C23" s="658">
        <v>0</v>
      </c>
    </row>
    <row r="24" spans="1:3" ht="17.25" customHeight="1">
      <c r="A24" s="803" t="s">
        <v>69</v>
      </c>
      <c r="B24" s="658">
        <v>2016</v>
      </c>
      <c r="C24" s="658">
        <v>2016</v>
      </c>
    </row>
    <row r="25" spans="1:3" ht="17.25" customHeight="1">
      <c r="A25" s="803"/>
      <c r="B25" s="659">
        <v>1</v>
      </c>
      <c r="C25" s="659">
        <v>4</v>
      </c>
    </row>
    <row r="26" spans="1:3" ht="17.25" customHeight="1">
      <c r="A26" s="803" t="s">
        <v>5</v>
      </c>
      <c r="B26" s="658">
        <v>1125</v>
      </c>
      <c r="C26" s="658">
        <v>1125</v>
      </c>
    </row>
    <row r="27" spans="1:3" ht="17.25" customHeight="1">
      <c r="A27" s="803"/>
      <c r="B27" s="659">
        <v>4</v>
      </c>
      <c r="C27" s="658">
        <v>0</v>
      </c>
    </row>
    <row r="28" spans="1:3" ht="17.25" customHeight="1">
      <c r="A28" s="803" t="s">
        <v>6</v>
      </c>
      <c r="B28" s="658">
        <v>1436</v>
      </c>
      <c r="C28" s="658">
        <v>1436</v>
      </c>
    </row>
    <row r="29" spans="1:3" ht="17.25" customHeight="1">
      <c r="A29" s="803"/>
      <c r="B29" s="659">
        <v>8</v>
      </c>
      <c r="C29" s="659">
        <v>1</v>
      </c>
    </row>
    <row r="30" spans="1:3" ht="17.25" customHeight="1">
      <c r="A30" s="803" t="s">
        <v>71</v>
      </c>
      <c r="B30" s="658">
        <v>3388</v>
      </c>
      <c r="C30" s="658">
        <v>3388</v>
      </c>
    </row>
    <row r="31" spans="1:3" ht="17.25" customHeight="1">
      <c r="A31" s="803"/>
      <c r="B31" s="659">
        <v>6</v>
      </c>
      <c r="C31" s="659">
        <v>1</v>
      </c>
    </row>
    <row r="32" spans="1:3" ht="17.25" customHeight="1">
      <c r="A32" s="803" t="s">
        <v>7</v>
      </c>
      <c r="B32" s="658">
        <v>4521</v>
      </c>
      <c r="C32" s="658">
        <v>4521</v>
      </c>
    </row>
    <row r="33" spans="1:3" ht="17.25" customHeight="1">
      <c r="A33" s="803"/>
      <c r="B33" s="659">
        <v>11</v>
      </c>
      <c r="C33" s="658">
        <v>0</v>
      </c>
    </row>
    <row r="34" spans="1:3" ht="17.25" customHeight="1">
      <c r="A34" s="803" t="s">
        <v>64</v>
      </c>
      <c r="B34" s="658">
        <v>2364</v>
      </c>
      <c r="C34" s="658">
        <v>2364</v>
      </c>
    </row>
    <row r="35" spans="1:3" ht="17.25" customHeight="1">
      <c r="A35" s="803"/>
      <c r="B35" s="659">
        <v>4</v>
      </c>
      <c r="C35" s="659">
        <v>2</v>
      </c>
    </row>
    <row r="36" spans="1:3" ht="17.25" customHeight="1" thickBot="1">
      <c r="A36" s="880" t="s">
        <v>73</v>
      </c>
      <c r="B36" s="658">
        <v>1986</v>
      </c>
      <c r="C36" s="658">
        <v>1986</v>
      </c>
    </row>
    <row r="37" spans="1:3" ht="17.25" customHeight="1" thickBot="1">
      <c r="A37" s="880"/>
      <c r="B37" s="660">
        <v>7</v>
      </c>
      <c r="C37" s="661">
        <v>1</v>
      </c>
    </row>
    <row r="38" spans="1:3">
      <c r="A38" s="4" t="s">
        <v>627</v>
      </c>
      <c r="B38" s="97"/>
      <c r="C38" s="97"/>
    </row>
    <row r="39" spans="1:3">
      <c r="A39" s="4" t="s">
        <v>628</v>
      </c>
      <c r="B39" s="97"/>
      <c r="C39" s="97"/>
    </row>
    <row r="40" spans="1:3">
      <c r="A40" s="137" t="s">
        <v>12</v>
      </c>
      <c r="B40" s="97"/>
      <c r="C40" s="97"/>
    </row>
    <row r="41" spans="1:3">
      <c r="B41" s="97"/>
      <c r="C41" s="97"/>
    </row>
  </sheetData>
  <mergeCells count="17">
    <mergeCell ref="A34:A35"/>
    <mergeCell ref="A36:A37"/>
    <mergeCell ref="A22:A23"/>
    <mergeCell ref="A24:A25"/>
    <mergeCell ref="A26:A27"/>
    <mergeCell ref="A28:A29"/>
    <mergeCell ref="A30:A31"/>
    <mergeCell ref="A14:A15"/>
    <mergeCell ref="A16:A17"/>
    <mergeCell ref="A18:A19"/>
    <mergeCell ref="A20:A21"/>
    <mergeCell ref="A32:A33"/>
    <mergeCell ref="A4:A5"/>
    <mergeCell ref="A6:A7"/>
    <mergeCell ref="A8:A9"/>
    <mergeCell ref="A10:A11"/>
    <mergeCell ref="A12:A13"/>
  </mergeCells>
  <phoneticPr fontId="6"/>
  <pageMargins left="0.78749999999999998" right="0.78749999999999998" top="0.78749999999999998" bottom="0.78749999999999998" header="0.511811023622047" footer="0.511811023622047"/>
  <pageSetup paperSize="9" scale="90"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B0F0"/>
  </sheetPr>
  <dimension ref="A1:AMJ41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5" width="12.5" style="137"/>
    <col min="6" max="6" width="7.625" style="508" customWidth="1"/>
    <col min="7" max="261" width="12.5" style="137"/>
    <col min="262" max="262" width="7.625" style="137" customWidth="1"/>
    <col min="263" max="517" width="12.5" style="137"/>
    <col min="518" max="518" width="7.625" style="137" customWidth="1"/>
    <col min="519" max="773" width="12.5" style="137"/>
    <col min="774" max="774" width="7.625" style="137" customWidth="1"/>
    <col min="775" max="1024" width="12.5" style="137"/>
    <col min="1025" max="16384" width="12.5" style="1"/>
  </cols>
  <sheetData>
    <row r="1" spans="1:241" ht="17.25" customHeight="1">
      <c r="A1" s="2" t="s">
        <v>629</v>
      </c>
    </row>
    <row r="2" spans="1:241" ht="18" customHeight="1" thickBot="1">
      <c r="A2" s="133"/>
      <c r="B2" s="133"/>
      <c r="C2" s="133"/>
      <c r="D2" s="133"/>
      <c r="E2" s="530" t="s">
        <v>496</v>
      </c>
    </row>
    <row r="3" spans="1:241" ht="12.75" customHeight="1" thickBot="1">
      <c r="A3" s="712" t="s">
        <v>54</v>
      </c>
      <c r="B3" s="434"/>
      <c r="C3" s="33" t="s">
        <v>320</v>
      </c>
      <c r="D3" s="419" t="s">
        <v>321</v>
      </c>
      <c r="E3" s="434" t="s">
        <v>322</v>
      </c>
    </row>
    <row r="4" spans="1:241" ht="12.75" customHeight="1" thickBot="1">
      <c r="A4" s="712"/>
      <c r="B4" s="184" t="s">
        <v>13</v>
      </c>
      <c r="C4" s="187" t="s">
        <v>259</v>
      </c>
      <c r="D4" s="19" t="s">
        <v>259</v>
      </c>
      <c r="E4" s="184" t="s">
        <v>259</v>
      </c>
    </row>
    <row r="5" spans="1:241" ht="12.75" customHeight="1">
      <c r="A5" s="712"/>
      <c r="B5" s="39"/>
      <c r="C5" s="17" t="s">
        <v>323</v>
      </c>
      <c r="D5" s="18" t="s">
        <v>323</v>
      </c>
      <c r="E5" s="39" t="s">
        <v>323</v>
      </c>
    </row>
    <row r="6" spans="1:241" ht="15" customHeight="1">
      <c r="A6" s="762" t="s">
        <v>59</v>
      </c>
      <c r="B6" s="511">
        <f>SUM(B8:B39)</f>
        <v>14723</v>
      </c>
      <c r="C6" s="512">
        <f>C8+C10+C12+C14+C16+C18+C20+C22+C24+C26+C28+C30+C32+C34+C36+C38</f>
        <v>14572</v>
      </c>
      <c r="D6" s="512">
        <f>D8+D10+D12+D14+D16+D18+D20+D22+D24+D26+D28+D30+D32+D34+D36+D38</f>
        <v>14541</v>
      </c>
      <c r="E6" s="512">
        <f>E8+E10+E12+E14+E16+E18+E20+E22+E24+E26+E28+E30+E32+E34+E36+E38</f>
        <v>14141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</row>
    <row r="7" spans="1:241" ht="15" customHeight="1">
      <c r="A7" s="881"/>
      <c r="B7" s="514"/>
      <c r="C7" s="515">
        <f>C6/B6*100</f>
        <v>98.974393805610276</v>
      </c>
      <c r="D7" s="515">
        <f>D6/B6*100</f>
        <v>98.763838891530256</v>
      </c>
      <c r="E7" s="515">
        <f>E6/B6*100</f>
        <v>96.04700129049786</v>
      </c>
      <c r="G7" s="662"/>
      <c r="H7" s="662"/>
      <c r="I7" s="662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7"/>
      <c r="X7" s="517"/>
      <c r="Y7" s="517"/>
      <c r="Z7" s="517"/>
      <c r="AA7" s="517"/>
      <c r="AB7" s="517"/>
      <c r="AC7" s="517"/>
      <c r="AD7" s="517"/>
      <c r="AE7" s="517"/>
      <c r="AF7" s="517"/>
      <c r="AG7" s="517"/>
      <c r="AH7" s="517"/>
      <c r="AI7" s="517"/>
      <c r="AJ7" s="517"/>
      <c r="AK7" s="517"/>
      <c r="AL7" s="517"/>
      <c r="AM7" s="517"/>
      <c r="AN7" s="517"/>
      <c r="AO7" s="517"/>
      <c r="AP7" s="517"/>
      <c r="AQ7" s="517"/>
      <c r="AR7" s="517"/>
      <c r="AS7" s="517"/>
      <c r="AT7" s="517"/>
      <c r="AU7" s="517"/>
      <c r="AV7" s="517"/>
      <c r="AW7" s="517"/>
      <c r="AX7" s="517"/>
      <c r="AY7" s="517"/>
      <c r="AZ7" s="517"/>
      <c r="BA7" s="517"/>
      <c r="BB7" s="517"/>
      <c r="BC7" s="517"/>
      <c r="BD7" s="517"/>
      <c r="BE7" s="517"/>
      <c r="BF7" s="517"/>
      <c r="BG7" s="517"/>
      <c r="BH7" s="517"/>
      <c r="BI7" s="517"/>
      <c r="BJ7" s="517"/>
      <c r="BK7" s="517"/>
      <c r="BL7" s="517"/>
      <c r="BM7" s="517"/>
      <c r="BN7" s="517"/>
      <c r="BO7" s="517"/>
      <c r="BP7" s="517"/>
      <c r="BQ7" s="517"/>
      <c r="BR7" s="517"/>
      <c r="BS7" s="517"/>
      <c r="BT7" s="517"/>
      <c r="BU7" s="517"/>
      <c r="BV7" s="517"/>
      <c r="BW7" s="517"/>
      <c r="BX7" s="517"/>
      <c r="BY7" s="517"/>
      <c r="BZ7" s="517"/>
      <c r="CA7" s="517"/>
      <c r="CB7" s="517"/>
      <c r="CC7" s="517"/>
      <c r="CD7" s="517"/>
      <c r="CE7" s="517"/>
      <c r="CF7" s="517"/>
      <c r="CG7" s="517"/>
      <c r="CH7" s="517"/>
      <c r="CI7" s="517"/>
      <c r="CJ7" s="517"/>
      <c r="CK7" s="517"/>
      <c r="CL7" s="517"/>
      <c r="CM7" s="517"/>
      <c r="CN7" s="517"/>
      <c r="CO7" s="517"/>
      <c r="CP7" s="517"/>
      <c r="CQ7" s="517"/>
      <c r="CR7" s="517"/>
      <c r="CS7" s="517"/>
      <c r="CT7" s="517"/>
      <c r="CU7" s="517"/>
      <c r="CV7" s="517"/>
      <c r="CW7" s="517"/>
      <c r="CX7" s="517"/>
      <c r="CY7" s="517"/>
      <c r="CZ7" s="517"/>
      <c r="DA7" s="517"/>
      <c r="DB7" s="517"/>
      <c r="DC7" s="517"/>
      <c r="DD7" s="517"/>
      <c r="DE7" s="517"/>
      <c r="DF7" s="517"/>
      <c r="DG7" s="517"/>
      <c r="DH7" s="517"/>
      <c r="DI7" s="517"/>
      <c r="DJ7" s="517"/>
      <c r="DK7" s="517"/>
      <c r="DL7" s="517"/>
      <c r="DM7" s="517"/>
      <c r="DN7" s="517"/>
      <c r="DO7" s="517"/>
      <c r="DP7" s="517"/>
      <c r="DQ7" s="517"/>
      <c r="DR7" s="517"/>
      <c r="DS7" s="517"/>
      <c r="DT7" s="517"/>
      <c r="DU7" s="517"/>
      <c r="DV7" s="517"/>
      <c r="DW7" s="517"/>
      <c r="DX7" s="517"/>
      <c r="DY7" s="517"/>
      <c r="DZ7" s="517"/>
      <c r="EA7" s="517"/>
      <c r="EB7" s="517"/>
      <c r="EC7" s="517"/>
      <c r="ED7" s="517"/>
      <c r="EE7" s="517"/>
      <c r="EF7" s="517"/>
      <c r="EG7" s="517"/>
      <c r="EH7" s="517"/>
      <c r="EI7" s="517"/>
      <c r="EJ7" s="517"/>
      <c r="EK7" s="517"/>
      <c r="EL7" s="517"/>
      <c r="EM7" s="517"/>
      <c r="EN7" s="517"/>
      <c r="EO7" s="517"/>
      <c r="EP7" s="517"/>
      <c r="EQ7" s="517"/>
      <c r="ER7" s="517"/>
      <c r="ES7" s="517"/>
      <c r="ET7" s="517"/>
      <c r="EU7" s="517"/>
      <c r="EV7" s="517"/>
      <c r="EW7" s="517"/>
      <c r="EX7" s="517"/>
      <c r="EY7" s="517"/>
      <c r="EZ7" s="517"/>
      <c r="FA7" s="517"/>
      <c r="FB7" s="517"/>
      <c r="FC7" s="517"/>
      <c r="FD7" s="517"/>
      <c r="FE7" s="517"/>
      <c r="FF7" s="517"/>
      <c r="FG7" s="517"/>
      <c r="FH7" s="517"/>
      <c r="FI7" s="517"/>
      <c r="FJ7" s="517"/>
      <c r="FK7" s="517"/>
      <c r="FL7" s="517"/>
      <c r="FM7" s="517"/>
      <c r="FN7" s="517"/>
      <c r="FO7" s="517"/>
      <c r="FP7" s="517"/>
      <c r="FQ7" s="517"/>
      <c r="FR7" s="517"/>
      <c r="FS7" s="517"/>
      <c r="FT7" s="517"/>
      <c r="FU7" s="517"/>
      <c r="FV7" s="517"/>
      <c r="FW7" s="517"/>
      <c r="FX7" s="517"/>
      <c r="FY7" s="517"/>
      <c r="FZ7" s="517"/>
      <c r="GA7" s="517"/>
      <c r="GB7" s="517"/>
      <c r="GC7" s="517"/>
      <c r="GD7" s="517"/>
      <c r="GE7" s="517"/>
      <c r="GF7" s="517"/>
      <c r="GG7" s="517"/>
      <c r="GH7" s="517"/>
      <c r="GI7" s="517"/>
      <c r="GJ7" s="517"/>
      <c r="GK7" s="517"/>
      <c r="GL7" s="517"/>
      <c r="GM7" s="517"/>
      <c r="GN7" s="517"/>
      <c r="GO7" s="517"/>
      <c r="GP7" s="517"/>
      <c r="GQ7" s="517"/>
      <c r="GR7" s="517"/>
      <c r="GS7" s="517"/>
      <c r="GT7" s="517"/>
      <c r="GU7" s="517"/>
      <c r="GV7" s="517"/>
      <c r="GW7" s="517"/>
      <c r="GX7" s="517"/>
      <c r="GY7" s="517"/>
      <c r="GZ7" s="517"/>
      <c r="HA7" s="517"/>
      <c r="HB7" s="517"/>
      <c r="HC7" s="517"/>
      <c r="HD7" s="517"/>
      <c r="HE7" s="517"/>
      <c r="HF7" s="517"/>
      <c r="HG7" s="517"/>
      <c r="HH7" s="517"/>
      <c r="HI7" s="517"/>
      <c r="HJ7" s="517"/>
      <c r="HK7" s="517"/>
      <c r="HL7" s="517"/>
      <c r="HM7" s="517"/>
      <c r="HN7" s="517"/>
      <c r="HO7" s="517"/>
      <c r="HP7" s="517"/>
      <c r="HQ7" s="517"/>
      <c r="HR7" s="517"/>
      <c r="HS7" s="517"/>
      <c r="HT7" s="517"/>
      <c r="HU7" s="517"/>
      <c r="HV7" s="517"/>
      <c r="HW7" s="517"/>
      <c r="HX7" s="517"/>
      <c r="HY7" s="517"/>
      <c r="HZ7" s="517"/>
      <c r="IA7" s="517"/>
      <c r="IB7" s="517"/>
      <c r="IC7" s="517"/>
      <c r="ID7" s="517"/>
      <c r="IE7" s="517"/>
      <c r="IF7" s="517"/>
      <c r="IG7" s="517"/>
    </row>
    <row r="8" spans="1:241" ht="15" customHeight="1">
      <c r="A8" s="803" t="s">
        <v>61</v>
      </c>
      <c r="B8" s="518">
        <v>931</v>
      </c>
      <c r="C8" s="508">
        <v>952</v>
      </c>
      <c r="D8" s="508">
        <v>944</v>
      </c>
      <c r="E8" s="508">
        <v>874</v>
      </c>
      <c r="G8" s="97"/>
      <c r="H8" s="97"/>
      <c r="I8" s="97"/>
      <c r="K8" s="97"/>
    </row>
    <row r="9" spans="1:241" ht="15" customHeight="1">
      <c r="A9" s="803"/>
      <c r="B9" s="518"/>
      <c r="C9" s="520">
        <f>C8/B8*100</f>
        <v>102.25563909774435</v>
      </c>
      <c r="D9" s="520">
        <f>D8/B8*100</f>
        <v>101.39634801288938</v>
      </c>
      <c r="E9" s="520">
        <f>E8/B8*100</f>
        <v>93.877551020408163</v>
      </c>
      <c r="G9" s="69"/>
      <c r="H9" s="69"/>
      <c r="I9" s="69"/>
      <c r="K9" s="69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68"/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68"/>
      <c r="CS9" s="168"/>
      <c r="CT9" s="168"/>
      <c r="CU9" s="168"/>
      <c r="CV9" s="168"/>
      <c r="CW9" s="168"/>
      <c r="CX9" s="168"/>
      <c r="CY9" s="168"/>
      <c r="CZ9" s="168"/>
      <c r="DA9" s="168"/>
      <c r="DB9" s="168"/>
      <c r="DC9" s="168"/>
      <c r="DD9" s="168"/>
      <c r="DE9" s="168"/>
      <c r="DF9" s="168"/>
      <c r="DG9" s="168"/>
      <c r="DH9" s="168"/>
      <c r="DI9" s="168"/>
      <c r="DJ9" s="168"/>
      <c r="DK9" s="168"/>
      <c r="DL9" s="168"/>
      <c r="DM9" s="168"/>
      <c r="DN9" s="168"/>
      <c r="DO9" s="168"/>
      <c r="DP9" s="168"/>
      <c r="DQ9" s="168"/>
      <c r="DR9" s="168"/>
      <c r="DS9" s="168"/>
      <c r="DT9" s="168"/>
      <c r="DU9" s="168"/>
      <c r="DV9" s="168"/>
      <c r="DW9" s="168"/>
      <c r="DX9" s="168"/>
      <c r="DY9" s="168"/>
      <c r="DZ9" s="168"/>
      <c r="EA9" s="168"/>
      <c r="EB9" s="168"/>
      <c r="EC9" s="168"/>
      <c r="ED9" s="168"/>
      <c r="EE9" s="168"/>
      <c r="EF9" s="168"/>
      <c r="EG9" s="168"/>
      <c r="EH9" s="168"/>
      <c r="EI9" s="168"/>
      <c r="EJ9" s="168"/>
      <c r="EK9" s="168"/>
      <c r="EL9" s="168"/>
      <c r="EM9" s="168"/>
      <c r="EN9" s="168"/>
      <c r="EO9" s="168"/>
      <c r="EP9" s="168"/>
      <c r="EQ9" s="168"/>
      <c r="ER9" s="168"/>
      <c r="ES9" s="168"/>
      <c r="ET9" s="168"/>
      <c r="EU9" s="168"/>
      <c r="EV9" s="168"/>
      <c r="EW9" s="168"/>
      <c r="EX9" s="168"/>
      <c r="EY9" s="168"/>
      <c r="EZ9" s="168"/>
      <c r="FA9" s="168"/>
      <c r="FB9" s="168"/>
      <c r="FC9" s="168"/>
      <c r="FD9" s="168"/>
      <c r="FE9" s="168"/>
      <c r="FF9" s="168"/>
      <c r="FG9" s="168"/>
      <c r="FH9" s="168"/>
      <c r="FI9" s="168"/>
      <c r="FJ9" s="168"/>
      <c r="FK9" s="168"/>
      <c r="FL9" s="168"/>
      <c r="FM9" s="168"/>
      <c r="FN9" s="168"/>
      <c r="FO9" s="168"/>
      <c r="FP9" s="168"/>
      <c r="FQ9" s="168"/>
      <c r="FR9" s="168"/>
      <c r="FS9" s="168"/>
      <c r="FT9" s="168"/>
      <c r="FU9" s="168"/>
      <c r="FV9" s="168"/>
      <c r="FW9" s="168"/>
      <c r="FX9" s="168"/>
      <c r="FY9" s="168"/>
      <c r="FZ9" s="168"/>
      <c r="GA9" s="168"/>
      <c r="GB9" s="168"/>
      <c r="GC9" s="168"/>
      <c r="GD9" s="168"/>
      <c r="GE9" s="168"/>
      <c r="GF9" s="168"/>
      <c r="GG9" s="168"/>
      <c r="GH9" s="168"/>
      <c r="GI9" s="168"/>
      <c r="GJ9" s="168"/>
      <c r="GK9" s="168"/>
      <c r="GL9" s="168"/>
      <c r="GM9" s="168"/>
      <c r="GN9" s="168"/>
      <c r="GO9" s="168"/>
      <c r="GP9" s="168"/>
      <c r="GQ9" s="168"/>
      <c r="GR9" s="168"/>
      <c r="GS9" s="168"/>
      <c r="GT9" s="168"/>
      <c r="GU9" s="168"/>
      <c r="GV9" s="168"/>
      <c r="GW9" s="168"/>
      <c r="GX9" s="168"/>
      <c r="GY9" s="168"/>
      <c r="GZ9" s="168"/>
      <c r="HA9" s="168"/>
      <c r="HB9" s="168"/>
      <c r="HC9" s="168"/>
      <c r="HD9" s="168"/>
      <c r="HE9" s="168"/>
      <c r="HF9" s="168"/>
      <c r="HG9" s="168"/>
      <c r="HH9" s="168"/>
      <c r="HI9" s="168"/>
      <c r="HJ9" s="168"/>
      <c r="HK9" s="168"/>
      <c r="HL9" s="168"/>
      <c r="HM9" s="168"/>
      <c r="HN9" s="168"/>
      <c r="HO9" s="168"/>
      <c r="HP9" s="168"/>
      <c r="HQ9" s="168"/>
      <c r="HR9" s="168"/>
      <c r="HS9" s="168"/>
      <c r="HT9" s="168"/>
      <c r="HU9" s="168"/>
      <c r="HV9" s="168"/>
      <c r="HW9" s="168"/>
      <c r="HX9" s="168"/>
      <c r="HY9" s="168"/>
      <c r="HZ9" s="168"/>
      <c r="IA9" s="168"/>
      <c r="IB9" s="168"/>
      <c r="IC9" s="168"/>
      <c r="ID9" s="168"/>
      <c r="IE9" s="168"/>
      <c r="IF9" s="168"/>
      <c r="IG9" s="168"/>
    </row>
    <row r="10" spans="1:241" ht="15" customHeight="1">
      <c r="A10" s="803" t="s">
        <v>1</v>
      </c>
      <c r="B10" s="518">
        <v>614</v>
      </c>
      <c r="C10" s="508">
        <v>606</v>
      </c>
      <c r="D10" s="508">
        <v>605</v>
      </c>
      <c r="E10" s="508">
        <v>575</v>
      </c>
      <c r="G10" s="97"/>
      <c r="H10" s="97"/>
      <c r="I10" s="97"/>
      <c r="K10" s="97"/>
    </row>
    <row r="11" spans="1:241" ht="15" customHeight="1">
      <c r="A11" s="803"/>
      <c r="B11" s="518"/>
      <c r="C11" s="520">
        <f>C10/B10*100</f>
        <v>98.697068403908787</v>
      </c>
      <c r="D11" s="520">
        <f>D10/B10*100</f>
        <v>98.534201954397389</v>
      </c>
      <c r="E11" s="520">
        <f>E10/B10*100</f>
        <v>93.648208469055376</v>
      </c>
      <c r="G11" s="69"/>
      <c r="H11" s="69"/>
      <c r="I11" s="69"/>
      <c r="K11" s="69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  <c r="BK11" s="168"/>
      <c r="BL11" s="168"/>
      <c r="BM11" s="168"/>
      <c r="BN11" s="168"/>
      <c r="BO11" s="168"/>
      <c r="BP11" s="168"/>
      <c r="BQ11" s="168"/>
      <c r="BR11" s="168"/>
      <c r="BS11" s="168"/>
      <c r="BT11" s="168"/>
      <c r="BU11" s="168"/>
      <c r="BV11" s="168"/>
      <c r="BW11" s="168"/>
      <c r="BX11" s="168"/>
      <c r="BY11" s="168"/>
      <c r="BZ11" s="168"/>
      <c r="CA11" s="168"/>
      <c r="CB11" s="168"/>
      <c r="CC11" s="168"/>
      <c r="CD11" s="168"/>
      <c r="CE11" s="168"/>
      <c r="CF11" s="168"/>
      <c r="CG11" s="168"/>
      <c r="CH11" s="168"/>
      <c r="CI11" s="168"/>
      <c r="CJ11" s="168"/>
      <c r="CK11" s="168"/>
      <c r="CL11" s="168"/>
      <c r="CM11" s="168"/>
      <c r="CN11" s="168"/>
      <c r="CO11" s="168"/>
      <c r="CP11" s="168"/>
      <c r="CQ11" s="168"/>
      <c r="CR11" s="168"/>
      <c r="CS11" s="168"/>
      <c r="CT11" s="168"/>
      <c r="CU11" s="168"/>
      <c r="CV11" s="168"/>
      <c r="CW11" s="168"/>
      <c r="CX11" s="168"/>
      <c r="CY11" s="168"/>
      <c r="CZ11" s="168"/>
      <c r="DA11" s="168"/>
      <c r="DB11" s="168"/>
      <c r="DC11" s="168"/>
      <c r="DD11" s="168"/>
      <c r="DE11" s="168"/>
      <c r="DF11" s="168"/>
      <c r="DG11" s="168"/>
      <c r="DH11" s="168"/>
      <c r="DI11" s="168"/>
      <c r="DJ11" s="168"/>
      <c r="DK11" s="168"/>
      <c r="DL11" s="168"/>
      <c r="DM11" s="168"/>
      <c r="DN11" s="168"/>
      <c r="DO11" s="168"/>
      <c r="DP11" s="168"/>
      <c r="DQ11" s="168"/>
      <c r="DR11" s="168"/>
      <c r="DS11" s="168"/>
      <c r="DT11" s="168"/>
      <c r="DU11" s="168"/>
      <c r="DV11" s="168"/>
      <c r="DW11" s="168"/>
      <c r="DX11" s="168"/>
      <c r="DY11" s="168"/>
      <c r="DZ11" s="168"/>
      <c r="EA11" s="168"/>
      <c r="EB11" s="168"/>
      <c r="EC11" s="168"/>
      <c r="ED11" s="168"/>
      <c r="EE11" s="168"/>
      <c r="EF11" s="168"/>
      <c r="EG11" s="168"/>
      <c r="EH11" s="168"/>
      <c r="EI11" s="168"/>
      <c r="EJ11" s="168"/>
      <c r="EK11" s="168"/>
      <c r="EL11" s="168"/>
      <c r="EM11" s="168"/>
      <c r="EN11" s="168"/>
      <c r="EO11" s="168"/>
      <c r="EP11" s="168"/>
      <c r="EQ11" s="168"/>
      <c r="ER11" s="168"/>
      <c r="ES11" s="168"/>
      <c r="ET11" s="168"/>
      <c r="EU11" s="168"/>
      <c r="EV11" s="168"/>
      <c r="EW11" s="168"/>
      <c r="EX11" s="168"/>
      <c r="EY11" s="168"/>
      <c r="EZ11" s="168"/>
      <c r="FA11" s="168"/>
      <c r="FB11" s="168"/>
      <c r="FC11" s="168"/>
      <c r="FD11" s="168"/>
      <c r="FE11" s="168"/>
      <c r="FF11" s="168"/>
      <c r="FG11" s="168"/>
      <c r="FH11" s="168"/>
      <c r="FI11" s="168"/>
      <c r="FJ11" s="168"/>
      <c r="FK11" s="168"/>
      <c r="FL11" s="168"/>
      <c r="FM11" s="168"/>
      <c r="FN11" s="168"/>
      <c r="FO11" s="168"/>
      <c r="FP11" s="168"/>
      <c r="FQ11" s="168"/>
      <c r="FR11" s="168"/>
      <c r="FS11" s="168"/>
      <c r="FT11" s="168"/>
      <c r="FU11" s="168"/>
      <c r="FV11" s="168"/>
      <c r="FW11" s="168"/>
      <c r="FX11" s="168"/>
      <c r="FY11" s="168"/>
      <c r="FZ11" s="168"/>
      <c r="GA11" s="168"/>
      <c r="GB11" s="168"/>
      <c r="GC11" s="168"/>
      <c r="GD11" s="168"/>
      <c r="GE11" s="168"/>
      <c r="GF11" s="168"/>
      <c r="GG11" s="168"/>
      <c r="GH11" s="168"/>
      <c r="GI11" s="168"/>
      <c r="GJ11" s="168"/>
      <c r="GK11" s="168"/>
      <c r="GL11" s="168"/>
      <c r="GM11" s="168"/>
      <c r="GN11" s="168"/>
      <c r="GO11" s="168"/>
      <c r="GP11" s="168"/>
      <c r="GQ11" s="168"/>
      <c r="GR11" s="168"/>
      <c r="GS11" s="168"/>
      <c r="GT11" s="168"/>
      <c r="GU11" s="168"/>
      <c r="GV11" s="168"/>
      <c r="GW11" s="168"/>
      <c r="GX11" s="168"/>
      <c r="GY11" s="168"/>
      <c r="GZ11" s="168"/>
      <c r="HA11" s="168"/>
      <c r="HB11" s="168"/>
      <c r="HC11" s="168"/>
      <c r="HD11" s="168"/>
      <c r="HE11" s="168"/>
      <c r="HF11" s="168"/>
      <c r="HG11" s="168"/>
      <c r="HH11" s="168"/>
      <c r="HI11" s="168"/>
      <c r="HJ11" s="168"/>
      <c r="HK11" s="168"/>
      <c r="HL11" s="168"/>
      <c r="HM11" s="168"/>
      <c r="HN11" s="168"/>
      <c r="HO11" s="168"/>
      <c r="HP11" s="168"/>
      <c r="HQ11" s="168"/>
      <c r="HR11" s="168"/>
      <c r="HS11" s="168"/>
      <c r="HT11" s="168"/>
      <c r="HU11" s="168"/>
      <c r="HV11" s="168"/>
      <c r="HW11" s="168"/>
      <c r="HX11" s="168"/>
      <c r="HY11" s="168"/>
      <c r="HZ11" s="168"/>
      <c r="IA11" s="168"/>
      <c r="IB11" s="168"/>
      <c r="IC11" s="168"/>
      <c r="ID11" s="168"/>
      <c r="IE11" s="168"/>
      <c r="IF11" s="168"/>
      <c r="IG11" s="168"/>
    </row>
    <row r="12" spans="1:241" ht="15" customHeight="1">
      <c r="A12" s="803" t="s">
        <v>2</v>
      </c>
      <c r="B12" s="518">
        <v>993</v>
      </c>
      <c r="C12" s="508">
        <v>977</v>
      </c>
      <c r="D12" s="508">
        <v>971</v>
      </c>
      <c r="E12" s="508">
        <v>948</v>
      </c>
      <c r="G12" s="97"/>
      <c r="H12" s="97"/>
      <c r="I12" s="97"/>
      <c r="K12" s="97"/>
    </row>
    <row r="13" spans="1:241" ht="15" customHeight="1">
      <c r="A13" s="803"/>
      <c r="B13" s="518"/>
      <c r="C13" s="520">
        <f>C12/B12*100</f>
        <v>98.388721047331316</v>
      </c>
      <c r="D13" s="520">
        <f>D12/B12*100</f>
        <v>97.784491440080572</v>
      </c>
      <c r="E13" s="520">
        <f>E12/B12*100</f>
        <v>95.468277945619334</v>
      </c>
      <c r="G13" s="69"/>
      <c r="H13" s="69"/>
      <c r="I13" s="69"/>
      <c r="K13" s="69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  <c r="EA13" s="168"/>
      <c r="EB13" s="168"/>
      <c r="EC13" s="168"/>
      <c r="ED13" s="168"/>
      <c r="EE13" s="168"/>
      <c r="EF13" s="168"/>
      <c r="EG13" s="168"/>
      <c r="EH13" s="168"/>
      <c r="EI13" s="168"/>
      <c r="EJ13" s="168"/>
      <c r="EK13" s="168"/>
      <c r="EL13" s="168"/>
      <c r="EM13" s="168"/>
      <c r="EN13" s="168"/>
      <c r="EO13" s="168"/>
      <c r="EP13" s="168"/>
      <c r="EQ13" s="168"/>
      <c r="ER13" s="168"/>
      <c r="ES13" s="168"/>
      <c r="ET13" s="168"/>
      <c r="EU13" s="168"/>
      <c r="EV13" s="168"/>
      <c r="EW13" s="168"/>
      <c r="EX13" s="168"/>
      <c r="EY13" s="168"/>
      <c r="EZ13" s="168"/>
      <c r="FA13" s="168"/>
      <c r="FB13" s="168"/>
      <c r="FC13" s="168"/>
      <c r="FD13" s="168"/>
      <c r="FE13" s="168"/>
      <c r="FF13" s="168"/>
      <c r="FG13" s="168"/>
      <c r="FH13" s="168"/>
      <c r="FI13" s="168"/>
      <c r="FJ13" s="168"/>
      <c r="FK13" s="168"/>
      <c r="FL13" s="168"/>
      <c r="FM13" s="168"/>
      <c r="FN13" s="168"/>
      <c r="FO13" s="168"/>
      <c r="FP13" s="168"/>
      <c r="FQ13" s="168"/>
      <c r="FR13" s="168"/>
      <c r="FS13" s="168"/>
      <c r="FT13" s="168"/>
      <c r="FU13" s="168"/>
      <c r="FV13" s="168"/>
      <c r="FW13" s="168"/>
      <c r="FX13" s="168"/>
      <c r="FY13" s="168"/>
      <c r="FZ13" s="168"/>
      <c r="GA13" s="168"/>
      <c r="GB13" s="168"/>
      <c r="GC13" s="168"/>
      <c r="GD13" s="168"/>
      <c r="GE13" s="168"/>
      <c r="GF13" s="168"/>
      <c r="GG13" s="168"/>
      <c r="GH13" s="168"/>
      <c r="GI13" s="168"/>
      <c r="GJ13" s="168"/>
      <c r="GK13" s="168"/>
      <c r="GL13" s="168"/>
      <c r="GM13" s="168"/>
      <c r="GN13" s="168"/>
      <c r="GO13" s="168"/>
      <c r="GP13" s="168"/>
      <c r="GQ13" s="168"/>
      <c r="GR13" s="168"/>
      <c r="GS13" s="168"/>
      <c r="GT13" s="168"/>
      <c r="GU13" s="168"/>
      <c r="GV13" s="168"/>
      <c r="GW13" s="168"/>
      <c r="GX13" s="168"/>
      <c r="GY13" s="168"/>
      <c r="GZ13" s="168"/>
      <c r="HA13" s="168"/>
      <c r="HB13" s="168"/>
      <c r="HC13" s="168"/>
      <c r="HD13" s="168"/>
      <c r="HE13" s="168"/>
      <c r="HF13" s="168"/>
      <c r="HG13" s="168"/>
      <c r="HH13" s="168"/>
      <c r="HI13" s="168"/>
      <c r="HJ13" s="168"/>
      <c r="HK13" s="168"/>
      <c r="HL13" s="168"/>
      <c r="HM13" s="168"/>
      <c r="HN13" s="168"/>
      <c r="HO13" s="168"/>
      <c r="HP13" s="168"/>
      <c r="HQ13" s="168"/>
      <c r="HR13" s="168"/>
      <c r="HS13" s="168"/>
      <c r="HT13" s="168"/>
      <c r="HU13" s="168"/>
      <c r="HV13" s="168"/>
      <c r="HW13" s="168"/>
      <c r="HX13" s="168"/>
      <c r="HY13" s="168"/>
      <c r="HZ13" s="168"/>
      <c r="IA13" s="168"/>
      <c r="IB13" s="168"/>
      <c r="IC13" s="168"/>
      <c r="ID13" s="168"/>
      <c r="IE13" s="168"/>
      <c r="IF13" s="168"/>
      <c r="IG13" s="168"/>
    </row>
    <row r="14" spans="1:241" ht="15" customHeight="1">
      <c r="A14" s="803" t="s">
        <v>3</v>
      </c>
      <c r="B14" s="518">
        <v>978</v>
      </c>
      <c r="C14" s="508">
        <v>968</v>
      </c>
      <c r="D14" s="508">
        <v>983</v>
      </c>
      <c r="E14" s="508">
        <v>941</v>
      </c>
      <c r="G14" s="97"/>
      <c r="H14" s="97"/>
      <c r="I14" s="97"/>
      <c r="K14" s="97"/>
    </row>
    <row r="15" spans="1:241" ht="15" customHeight="1">
      <c r="A15" s="803"/>
      <c r="B15" s="518"/>
      <c r="C15" s="520">
        <f>C14/B14*100</f>
        <v>98.977505112474446</v>
      </c>
      <c r="D15" s="520">
        <f>D14/B14*100</f>
        <v>100.51124744376278</v>
      </c>
      <c r="E15" s="520">
        <f>E14/B14*100</f>
        <v>96.216768916155416</v>
      </c>
      <c r="G15" s="69"/>
      <c r="H15" s="69"/>
      <c r="I15" s="69"/>
      <c r="K15" s="69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8"/>
      <c r="EH15" s="168"/>
      <c r="EI15" s="168"/>
      <c r="EJ15" s="168"/>
      <c r="EK15" s="168"/>
      <c r="EL15" s="168"/>
      <c r="EM15" s="168"/>
      <c r="EN15" s="168"/>
      <c r="EO15" s="168"/>
      <c r="EP15" s="168"/>
      <c r="EQ15" s="168"/>
      <c r="ER15" s="168"/>
      <c r="ES15" s="168"/>
      <c r="ET15" s="168"/>
      <c r="EU15" s="168"/>
      <c r="EV15" s="168"/>
      <c r="EW15" s="168"/>
      <c r="EX15" s="168"/>
      <c r="EY15" s="168"/>
      <c r="EZ15" s="168"/>
      <c r="FA15" s="168"/>
      <c r="FB15" s="168"/>
      <c r="FC15" s="168"/>
      <c r="FD15" s="168"/>
      <c r="FE15" s="168"/>
      <c r="FF15" s="168"/>
      <c r="FG15" s="168"/>
      <c r="FH15" s="168"/>
      <c r="FI15" s="168"/>
      <c r="FJ15" s="168"/>
      <c r="FK15" s="168"/>
      <c r="FL15" s="168"/>
      <c r="FM15" s="168"/>
      <c r="FN15" s="168"/>
      <c r="FO15" s="168"/>
      <c r="FP15" s="168"/>
      <c r="FQ15" s="168"/>
      <c r="FR15" s="168"/>
      <c r="FS15" s="168"/>
      <c r="FT15" s="168"/>
      <c r="FU15" s="168"/>
      <c r="FV15" s="168"/>
      <c r="FW15" s="168"/>
      <c r="FX15" s="168"/>
      <c r="FY15" s="168"/>
      <c r="FZ15" s="168"/>
      <c r="GA15" s="168"/>
      <c r="GB15" s="168"/>
      <c r="GC15" s="168"/>
      <c r="GD15" s="168"/>
      <c r="GE15" s="168"/>
      <c r="GF15" s="168"/>
      <c r="GG15" s="168"/>
      <c r="GH15" s="168"/>
      <c r="GI15" s="168"/>
      <c r="GJ15" s="168"/>
      <c r="GK15" s="168"/>
      <c r="GL15" s="168"/>
      <c r="GM15" s="168"/>
      <c r="GN15" s="168"/>
      <c r="GO15" s="168"/>
      <c r="GP15" s="168"/>
      <c r="GQ15" s="168"/>
      <c r="GR15" s="168"/>
      <c r="GS15" s="168"/>
      <c r="GT15" s="168"/>
      <c r="GU15" s="168"/>
      <c r="GV15" s="168"/>
      <c r="GW15" s="168"/>
      <c r="GX15" s="168"/>
      <c r="GY15" s="168"/>
      <c r="GZ15" s="168"/>
      <c r="HA15" s="168"/>
      <c r="HB15" s="168"/>
      <c r="HC15" s="168"/>
      <c r="HD15" s="168"/>
      <c r="HE15" s="168"/>
      <c r="HF15" s="168"/>
      <c r="HG15" s="168"/>
      <c r="HH15" s="168"/>
      <c r="HI15" s="168"/>
      <c r="HJ15" s="168"/>
      <c r="HK15" s="168"/>
      <c r="HL15" s="168"/>
      <c r="HM15" s="168"/>
      <c r="HN15" s="168"/>
      <c r="HO15" s="168"/>
      <c r="HP15" s="168"/>
      <c r="HQ15" s="168"/>
      <c r="HR15" s="168"/>
      <c r="HS15" s="168"/>
      <c r="HT15" s="168"/>
      <c r="HU15" s="168"/>
      <c r="HV15" s="168"/>
      <c r="HW15" s="168"/>
      <c r="HX15" s="168"/>
      <c r="HY15" s="168"/>
      <c r="HZ15" s="168"/>
      <c r="IA15" s="168"/>
      <c r="IB15" s="168"/>
      <c r="IC15" s="168"/>
      <c r="ID15" s="168"/>
      <c r="IE15" s="168"/>
      <c r="IF15" s="168"/>
      <c r="IG15" s="168"/>
    </row>
    <row r="16" spans="1:241" ht="15" customHeight="1">
      <c r="A16" s="803" t="s">
        <v>67</v>
      </c>
      <c r="B16" s="518">
        <v>939</v>
      </c>
      <c r="C16" s="508">
        <v>939</v>
      </c>
      <c r="D16" s="508">
        <v>914</v>
      </c>
      <c r="E16" s="508">
        <v>904</v>
      </c>
      <c r="G16" s="97"/>
      <c r="H16" s="97"/>
      <c r="I16" s="97"/>
      <c r="K16" s="97"/>
    </row>
    <row r="17" spans="1:241" ht="15" customHeight="1">
      <c r="A17" s="803"/>
      <c r="B17" s="518"/>
      <c r="C17" s="520">
        <f>C16/B16*100</f>
        <v>100</v>
      </c>
      <c r="D17" s="520">
        <f>D16/B16*100</f>
        <v>97.337593184238543</v>
      </c>
      <c r="E17" s="520">
        <f>E16/B16*100</f>
        <v>96.272630457933971</v>
      </c>
      <c r="G17" s="69"/>
      <c r="H17" s="69"/>
      <c r="I17" s="69"/>
      <c r="K17" s="69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8"/>
      <c r="DF17" s="168"/>
      <c r="DG17" s="168"/>
      <c r="DH17" s="168"/>
      <c r="DI17" s="168"/>
      <c r="DJ17" s="168"/>
      <c r="DK17" s="168"/>
      <c r="DL17" s="168"/>
      <c r="DM17" s="168"/>
      <c r="DN17" s="168"/>
      <c r="DO17" s="168"/>
      <c r="DP17" s="168"/>
      <c r="DQ17" s="168"/>
      <c r="DR17" s="168"/>
      <c r="DS17" s="168"/>
      <c r="DT17" s="168"/>
      <c r="DU17" s="168"/>
      <c r="DV17" s="168"/>
      <c r="DW17" s="168"/>
      <c r="DX17" s="168"/>
      <c r="DY17" s="168"/>
      <c r="DZ17" s="168"/>
      <c r="EA17" s="168"/>
      <c r="EB17" s="168"/>
      <c r="EC17" s="168"/>
      <c r="ED17" s="168"/>
      <c r="EE17" s="168"/>
      <c r="EF17" s="168"/>
      <c r="EG17" s="168"/>
      <c r="EH17" s="168"/>
      <c r="EI17" s="168"/>
      <c r="EJ17" s="168"/>
      <c r="EK17" s="168"/>
      <c r="EL17" s="168"/>
      <c r="EM17" s="168"/>
      <c r="EN17" s="168"/>
      <c r="EO17" s="168"/>
      <c r="EP17" s="168"/>
      <c r="EQ17" s="168"/>
      <c r="ER17" s="168"/>
      <c r="ES17" s="168"/>
      <c r="ET17" s="168"/>
      <c r="EU17" s="168"/>
      <c r="EV17" s="168"/>
      <c r="EW17" s="168"/>
      <c r="EX17" s="168"/>
      <c r="EY17" s="168"/>
      <c r="EZ17" s="168"/>
      <c r="FA17" s="168"/>
      <c r="FB17" s="168"/>
      <c r="FC17" s="168"/>
      <c r="FD17" s="168"/>
      <c r="FE17" s="168"/>
      <c r="FF17" s="168"/>
      <c r="FG17" s="168"/>
      <c r="FH17" s="168"/>
      <c r="FI17" s="168"/>
      <c r="FJ17" s="168"/>
      <c r="FK17" s="168"/>
      <c r="FL17" s="168"/>
      <c r="FM17" s="168"/>
      <c r="FN17" s="168"/>
      <c r="FO17" s="168"/>
      <c r="FP17" s="168"/>
      <c r="FQ17" s="168"/>
      <c r="FR17" s="168"/>
      <c r="FS17" s="168"/>
      <c r="FT17" s="168"/>
      <c r="FU17" s="168"/>
      <c r="FV17" s="168"/>
      <c r="FW17" s="168"/>
      <c r="FX17" s="168"/>
      <c r="FY17" s="168"/>
      <c r="FZ17" s="168"/>
      <c r="GA17" s="168"/>
      <c r="GB17" s="168"/>
      <c r="GC17" s="168"/>
      <c r="GD17" s="168"/>
      <c r="GE17" s="168"/>
      <c r="GF17" s="168"/>
      <c r="GG17" s="168"/>
      <c r="GH17" s="168"/>
      <c r="GI17" s="168"/>
      <c r="GJ17" s="168"/>
      <c r="GK17" s="168"/>
      <c r="GL17" s="168"/>
      <c r="GM17" s="168"/>
      <c r="GN17" s="168"/>
      <c r="GO17" s="168"/>
      <c r="GP17" s="168"/>
      <c r="GQ17" s="168"/>
      <c r="GR17" s="168"/>
      <c r="GS17" s="168"/>
      <c r="GT17" s="168"/>
      <c r="GU17" s="168"/>
      <c r="GV17" s="168"/>
      <c r="GW17" s="168"/>
      <c r="GX17" s="168"/>
      <c r="GY17" s="168"/>
      <c r="GZ17" s="168"/>
      <c r="HA17" s="168"/>
      <c r="HB17" s="168"/>
      <c r="HC17" s="168"/>
      <c r="HD17" s="168"/>
      <c r="HE17" s="168"/>
      <c r="HF17" s="168"/>
      <c r="HG17" s="168"/>
      <c r="HH17" s="168"/>
      <c r="HI17" s="168"/>
      <c r="HJ17" s="168"/>
      <c r="HK17" s="168"/>
      <c r="HL17" s="168"/>
      <c r="HM17" s="168"/>
      <c r="HN17" s="168"/>
      <c r="HO17" s="168"/>
      <c r="HP17" s="168"/>
      <c r="HQ17" s="168"/>
      <c r="HR17" s="168"/>
      <c r="HS17" s="168"/>
      <c r="HT17" s="168"/>
      <c r="HU17" s="168"/>
      <c r="HV17" s="168"/>
      <c r="HW17" s="168"/>
      <c r="HX17" s="168"/>
      <c r="HY17" s="168"/>
      <c r="HZ17" s="168"/>
      <c r="IA17" s="168"/>
      <c r="IB17" s="168"/>
      <c r="IC17" s="168"/>
      <c r="ID17" s="168"/>
      <c r="IE17" s="168"/>
      <c r="IF17" s="168"/>
      <c r="IG17" s="168"/>
    </row>
    <row r="18" spans="1:241" ht="15" customHeight="1">
      <c r="A18" s="803" t="s">
        <v>4</v>
      </c>
      <c r="B18" s="518">
        <v>598</v>
      </c>
      <c r="C18" s="508">
        <v>647</v>
      </c>
      <c r="D18" s="508">
        <v>663</v>
      </c>
      <c r="E18" s="508">
        <v>552</v>
      </c>
      <c r="G18" s="97"/>
      <c r="H18" s="97"/>
      <c r="I18" s="97"/>
      <c r="K18" s="97"/>
    </row>
    <row r="19" spans="1:241" ht="15" customHeight="1">
      <c r="A19" s="803"/>
      <c r="B19" s="518"/>
      <c r="C19" s="520">
        <f>C18/B18*100</f>
        <v>108.19397993311037</v>
      </c>
      <c r="D19" s="520">
        <f>D18/B18*100</f>
        <v>110.86956521739131</v>
      </c>
      <c r="E19" s="520">
        <f>E18/B18*100</f>
        <v>92.307692307692307</v>
      </c>
      <c r="G19" s="69"/>
      <c r="H19" s="69"/>
      <c r="I19" s="69"/>
      <c r="K19" s="69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  <c r="AJ19" s="168"/>
      <c r="AK19" s="168"/>
      <c r="AL19" s="168"/>
      <c r="AM19" s="168"/>
      <c r="AN19" s="168"/>
      <c r="AO19" s="168"/>
      <c r="AP19" s="168"/>
      <c r="AQ19" s="168"/>
      <c r="AR19" s="168"/>
      <c r="AS19" s="168"/>
      <c r="AT19" s="168"/>
      <c r="AU19" s="168"/>
      <c r="AV19" s="168"/>
      <c r="AW19" s="168"/>
      <c r="AX19" s="168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  <c r="BK19" s="168"/>
      <c r="BL19" s="168"/>
      <c r="BM19" s="168"/>
      <c r="BN19" s="168"/>
      <c r="BO19" s="168"/>
      <c r="BP19" s="168"/>
      <c r="BQ19" s="168"/>
      <c r="BR19" s="168"/>
      <c r="BS19" s="168"/>
      <c r="BT19" s="168"/>
      <c r="BU19" s="168"/>
      <c r="BV19" s="168"/>
      <c r="BW19" s="168"/>
      <c r="BX19" s="168"/>
      <c r="BY19" s="168"/>
      <c r="BZ19" s="168"/>
      <c r="CA19" s="168"/>
      <c r="CB19" s="168"/>
      <c r="CC19" s="168"/>
      <c r="CD19" s="168"/>
      <c r="CE19" s="168"/>
      <c r="CF19" s="168"/>
      <c r="CG19" s="168"/>
      <c r="CH19" s="168"/>
      <c r="CI19" s="168"/>
      <c r="CJ19" s="168"/>
      <c r="CK19" s="168"/>
      <c r="CL19" s="168"/>
      <c r="CM19" s="168"/>
      <c r="CN19" s="168"/>
      <c r="CO19" s="168"/>
      <c r="CP19" s="168"/>
      <c r="CQ19" s="168"/>
      <c r="CR19" s="168"/>
      <c r="CS19" s="168"/>
      <c r="CT19" s="168"/>
      <c r="CU19" s="168"/>
      <c r="CV19" s="168"/>
      <c r="CW19" s="168"/>
      <c r="CX19" s="168"/>
      <c r="CY19" s="168"/>
      <c r="CZ19" s="168"/>
      <c r="DA19" s="168"/>
      <c r="DB19" s="168"/>
      <c r="DC19" s="168"/>
      <c r="DD19" s="168"/>
      <c r="DE19" s="168"/>
      <c r="DF19" s="168"/>
      <c r="DG19" s="168"/>
      <c r="DH19" s="168"/>
      <c r="DI19" s="168"/>
      <c r="DJ19" s="168"/>
      <c r="DK19" s="168"/>
      <c r="DL19" s="168"/>
      <c r="DM19" s="168"/>
      <c r="DN19" s="168"/>
      <c r="DO19" s="168"/>
      <c r="DP19" s="168"/>
      <c r="DQ19" s="168"/>
      <c r="DR19" s="168"/>
      <c r="DS19" s="168"/>
      <c r="DT19" s="168"/>
      <c r="DU19" s="168"/>
      <c r="DV19" s="168"/>
      <c r="DW19" s="168"/>
      <c r="DX19" s="168"/>
      <c r="DY19" s="168"/>
      <c r="DZ19" s="168"/>
      <c r="EA19" s="168"/>
      <c r="EB19" s="168"/>
      <c r="EC19" s="168"/>
      <c r="ED19" s="168"/>
      <c r="EE19" s="168"/>
      <c r="EF19" s="168"/>
      <c r="EG19" s="168"/>
      <c r="EH19" s="168"/>
      <c r="EI19" s="168"/>
      <c r="EJ19" s="168"/>
      <c r="EK19" s="168"/>
      <c r="EL19" s="168"/>
      <c r="EM19" s="168"/>
      <c r="EN19" s="168"/>
      <c r="EO19" s="168"/>
      <c r="EP19" s="168"/>
      <c r="EQ19" s="168"/>
      <c r="ER19" s="168"/>
      <c r="ES19" s="168"/>
      <c r="ET19" s="168"/>
      <c r="EU19" s="168"/>
      <c r="EV19" s="168"/>
      <c r="EW19" s="168"/>
      <c r="EX19" s="168"/>
      <c r="EY19" s="168"/>
      <c r="EZ19" s="168"/>
      <c r="FA19" s="168"/>
      <c r="FB19" s="168"/>
      <c r="FC19" s="168"/>
      <c r="FD19" s="168"/>
      <c r="FE19" s="168"/>
      <c r="FF19" s="168"/>
      <c r="FG19" s="168"/>
      <c r="FH19" s="168"/>
      <c r="FI19" s="168"/>
      <c r="FJ19" s="168"/>
      <c r="FK19" s="168"/>
      <c r="FL19" s="168"/>
      <c r="FM19" s="168"/>
      <c r="FN19" s="168"/>
      <c r="FO19" s="168"/>
      <c r="FP19" s="168"/>
      <c r="FQ19" s="168"/>
      <c r="FR19" s="168"/>
      <c r="FS19" s="168"/>
      <c r="FT19" s="168"/>
      <c r="FU19" s="168"/>
      <c r="FV19" s="168"/>
      <c r="FW19" s="168"/>
      <c r="FX19" s="168"/>
      <c r="FY19" s="168"/>
      <c r="FZ19" s="168"/>
      <c r="GA19" s="168"/>
      <c r="GB19" s="168"/>
      <c r="GC19" s="168"/>
      <c r="GD19" s="168"/>
      <c r="GE19" s="168"/>
      <c r="GF19" s="168"/>
      <c r="GG19" s="168"/>
      <c r="GH19" s="168"/>
      <c r="GI19" s="168"/>
      <c r="GJ19" s="168"/>
      <c r="GK19" s="168"/>
      <c r="GL19" s="168"/>
      <c r="GM19" s="168"/>
      <c r="GN19" s="168"/>
      <c r="GO19" s="168"/>
      <c r="GP19" s="168"/>
      <c r="GQ19" s="168"/>
      <c r="GR19" s="168"/>
      <c r="GS19" s="168"/>
      <c r="GT19" s="168"/>
      <c r="GU19" s="168"/>
      <c r="GV19" s="168"/>
      <c r="GW19" s="168"/>
      <c r="GX19" s="168"/>
      <c r="GY19" s="168"/>
      <c r="GZ19" s="168"/>
      <c r="HA19" s="168"/>
      <c r="HB19" s="168"/>
      <c r="HC19" s="168"/>
      <c r="HD19" s="168"/>
      <c r="HE19" s="168"/>
      <c r="HF19" s="168"/>
      <c r="HG19" s="168"/>
      <c r="HH19" s="168"/>
      <c r="HI19" s="168"/>
      <c r="HJ19" s="168"/>
      <c r="HK19" s="168"/>
      <c r="HL19" s="168"/>
      <c r="HM19" s="168"/>
      <c r="HN19" s="168"/>
      <c r="HO19" s="168"/>
      <c r="HP19" s="168"/>
      <c r="HQ19" s="168"/>
      <c r="HR19" s="168"/>
      <c r="HS19" s="168"/>
      <c r="HT19" s="168"/>
      <c r="HU19" s="168"/>
      <c r="HV19" s="168"/>
      <c r="HW19" s="168"/>
      <c r="HX19" s="168"/>
      <c r="HY19" s="168"/>
      <c r="HZ19" s="168"/>
      <c r="IA19" s="168"/>
      <c r="IB19" s="168"/>
      <c r="IC19" s="168"/>
      <c r="ID19" s="168"/>
      <c r="IE19" s="168"/>
      <c r="IF19" s="168"/>
      <c r="IG19" s="168"/>
    </row>
    <row r="20" spans="1:241" ht="15" customHeight="1">
      <c r="A20" s="803" t="s">
        <v>62</v>
      </c>
      <c r="B20" s="518">
        <v>685</v>
      </c>
      <c r="C20" s="508">
        <v>660</v>
      </c>
      <c r="D20" s="508">
        <v>675</v>
      </c>
      <c r="E20" s="508">
        <v>657</v>
      </c>
      <c r="G20" s="97"/>
      <c r="H20" s="97"/>
      <c r="I20" s="97"/>
      <c r="K20" s="97"/>
    </row>
    <row r="21" spans="1:241" ht="15" customHeight="1">
      <c r="A21" s="803"/>
      <c r="B21" s="518"/>
      <c r="C21" s="520">
        <f>C20/B20*100</f>
        <v>96.350364963503651</v>
      </c>
      <c r="D21" s="520">
        <f>D20/B20*100</f>
        <v>98.540145985401466</v>
      </c>
      <c r="E21" s="520">
        <f>E20/B20*100</f>
        <v>95.912408759124091</v>
      </c>
      <c r="G21" s="69"/>
      <c r="H21" s="69"/>
      <c r="I21" s="69"/>
      <c r="K21" s="69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  <c r="BK21" s="168"/>
      <c r="BL21" s="168"/>
      <c r="BM21" s="168"/>
      <c r="BN21" s="168"/>
      <c r="BO21" s="168"/>
      <c r="BP21" s="168"/>
      <c r="BQ21" s="168"/>
      <c r="BR21" s="168"/>
      <c r="BS21" s="168"/>
      <c r="BT21" s="168"/>
      <c r="BU21" s="168"/>
      <c r="BV21" s="168"/>
      <c r="BW21" s="168"/>
      <c r="BX21" s="168"/>
      <c r="BY21" s="168"/>
      <c r="BZ21" s="168"/>
      <c r="CA21" s="168"/>
      <c r="CB21" s="168"/>
      <c r="CC21" s="168"/>
      <c r="CD21" s="168"/>
      <c r="CE21" s="168"/>
      <c r="CF21" s="168"/>
      <c r="CG21" s="168"/>
      <c r="CH21" s="168"/>
      <c r="CI21" s="168"/>
      <c r="CJ21" s="168"/>
      <c r="CK21" s="168"/>
      <c r="CL21" s="168"/>
      <c r="CM21" s="168"/>
      <c r="CN21" s="168"/>
      <c r="CO21" s="168"/>
      <c r="CP21" s="168"/>
      <c r="CQ21" s="168"/>
      <c r="CR21" s="168"/>
      <c r="CS21" s="168"/>
      <c r="CT21" s="168"/>
      <c r="CU21" s="168"/>
      <c r="CV21" s="168"/>
      <c r="CW21" s="168"/>
      <c r="CX21" s="168"/>
      <c r="CY21" s="168"/>
      <c r="CZ21" s="168"/>
      <c r="DA21" s="168"/>
      <c r="DB21" s="168"/>
      <c r="DC21" s="168"/>
      <c r="DD21" s="168"/>
      <c r="DE21" s="168"/>
      <c r="DF21" s="168"/>
      <c r="DG21" s="168"/>
      <c r="DH21" s="168"/>
      <c r="DI21" s="168"/>
      <c r="DJ21" s="168"/>
      <c r="DK21" s="168"/>
      <c r="DL21" s="168"/>
      <c r="DM21" s="168"/>
      <c r="DN21" s="168"/>
      <c r="DO21" s="168"/>
      <c r="DP21" s="168"/>
      <c r="DQ21" s="168"/>
      <c r="DR21" s="168"/>
      <c r="DS21" s="168"/>
      <c r="DT21" s="168"/>
      <c r="DU21" s="168"/>
      <c r="DV21" s="168"/>
      <c r="DW21" s="168"/>
      <c r="DX21" s="168"/>
      <c r="DY21" s="168"/>
      <c r="DZ21" s="168"/>
      <c r="EA21" s="168"/>
      <c r="EB21" s="168"/>
      <c r="EC21" s="168"/>
      <c r="ED21" s="168"/>
      <c r="EE21" s="168"/>
      <c r="EF21" s="168"/>
      <c r="EG21" s="168"/>
      <c r="EH21" s="168"/>
      <c r="EI21" s="168"/>
      <c r="EJ21" s="168"/>
      <c r="EK21" s="168"/>
      <c r="EL21" s="168"/>
      <c r="EM21" s="168"/>
      <c r="EN21" s="168"/>
      <c r="EO21" s="168"/>
      <c r="EP21" s="168"/>
      <c r="EQ21" s="168"/>
      <c r="ER21" s="168"/>
      <c r="ES21" s="168"/>
      <c r="ET21" s="168"/>
      <c r="EU21" s="168"/>
      <c r="EV21" s="168"/>
      <c r="EW21" s="168"/>
      <c r="EX21" s="168"/>
      <c r="EY21" s="168"/>
      <c r="EZ21" s="168"/>
      <c r="FA21" s="168"/>
      <c r="FB21" s="168"/>
      <c r="FC21" s="168"/>
      <c r="FD21" s="168"/>
      <c r="FE21" s="168"/>
      <c r="FF21" s="168"/>
      <c r="FG21" s="168"/>
      <c r="FH21" s="168"/>
      <c r="FI21" s="168"/>
      <c r="FJ21" s="168"/>
      <c r="FK21" s="168"/>
      <c r="FL21" s="168"/>
      <c r="FM21" s="168"/>
      <c r="FN21" s="168"/>
      <c r="FO21" s="168"/>
      <c r="FP21" s="168"/>
      <c r="FQ21" s="168"/>
      <c r="FR21" s="168"/>
      <c r="FS21" s="168"/>
      <c r="FT21" s="168"/>
      <c r="FU21" s="168"/>
      <c r="FV21" s="168"/>
      <c r="FW21" s="168"/>
      <c r="FX21" s="168"/>
      <c r="FY21" s="168"/>
      <c r="FZ21" s="168"/>
      <c r="GA21" s="168"/>
      <c r="GB21" s="168"/>
      <c r="GC21" s="168"/>
      <c r="GD21" s="168"/>
      <c r="GE21" s="168"/>
      <c r="GF21" s="168"/>
      <c r="GG21" s="168"/>
      <c r="GH21" s="168"/>
      <c r="GI21" s="168"/>
      <c r="GJ21" s="168"/>
      <c r="GK21" s="168"/>
      <c r="GL21" s="168"/>
      <c r="GM21" s="168"/>
      <c r="GN21" s="168"/>
      <c r="GO21" s="168"/>
      <c r="GP21" s="168"/>
      <c r="GQ21" s="168"/>
      <c r="GR21" s="168"/>
      <c r="GS21" s="168"/>
      <c r="GT21" s="168"/>
      <c r="GU21" s="168"/>
      <c r="GV21" s="168"/>
      <c r="GW21" s="168"/>
      <c r="GX21" s="168"/>
      <c r="GY21" s="168"/>
      <c r="GZ21" s="168"/>
      <c r="HA21" s="168"/>
      <c r="HB21" s="168"/>
      <c r="HC21" s="168"/>
      <c r="HD21" s="168"/>
      <c r="HE21" s="168"/>
      <c r="HF21" s="168"/>
      <c r="HG21" s="168"/>
      <c r="HH21" s="168"/>
      <c r="HI21" s="168"/>
      <c r="HJ21" s="168"/>
      <c r="HK21" s="168"/>
      <c r="HL21" s="168"/>
      <c r="HM21" s="168"/>
      <c r="HN21" s="168"/>
      <c r="HO21" s="168"/>
      <c r="HP21" s="168"/>
      <c r="HQ21" s="168"/>
      <c r="HR21" s="168"/>
      <c r="HS21" s="168"/>
      <c r="HT21" s="168"/>
      <c r="HU21" s="168"/>
      <c r="HV21" s="168"/>
      <c r="HW21" s="168"/>
      <c r="HX21" s="168"/>
      <c r="HY21" s="168"/>
      <c r="HZ21" s="168"/>
      <c r="IA21" s="168"/>
      <c r="IB21" s="168"/>
      <c r="IC21" s="168"/>
      <c r="ID21" s="168"/>
      <c r="IE21" s="168"/>
      <c r="IF21" s="168"/>
      <c r="IG21" s="168"/>
    </row>
    <row r="22" spans="1:241" ht="15" customHeight="1">
      <c r="A22" s="803" t="s">
        <v>63</v>
      </c>
      <c r="B22" s="518">
        <v>687</v>
      </c>
      <c r="C22" s="508">
        <v>693</v>
      </c>
      <c r="D22" s="508">
        <v>700</v>
      </c>
      <c r="E22" s="508">
        <v>687</v>
      </c>
      <c r="G22" s="97"/>
      <c r="H22" s="97"/>
      <c r="I22" s="97"/>
      <c r="K22" s="97"/>
    </row>
    <row r="23" spans="1:241" ht="15" customHeight="1">
      <c r="A23" s="803"/>
      <c r="B23" s="518"/>
      <c r="C23" s="520">
        <f>C22/B22*100</f>
        <v>100.87336244541486</v>
      </c>
      <c r="D23" s="520">
        <f>D22/B22*100</f>
        <v>101.89228529839885</v>
      </c>
      <c r="E23" s="520">
        <f>E22/B22*100</f>
        <v>100</v>
      </c>
      <c r="G23" s="69"/>
      <c r="H23" s="69"/>
      <c r="I23" s="69"/>
      <c r="K23" s="69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  <c r="BK23" s="168"/>
      <c r="BL23" s="168"/>
      <c r="BM23" s="168"/>
      <c r="BN23" s="168"/>
      <c r="BO23" s="168"/>
      <c r="BP23" s="168"/>
      <c r="BQ23" s="168"/>
      <c r="BR23" s="168"/>
      <c r="BS23" s="168"/>
      <c r="BT23" s="168"/>
      <c r="BU23" s="168"/>
      <c r="BV23" s="168"/>
      <c r="BW23" s="168"/>
      <c r="BX23" s="168"/>
      <c r="BY23" s="168"/>
      <c r="BZ23" s="168"/>
      <c r="CA23" s="168"/>
      <c r="CB23" s="168"/>
      <c r="CC23" s="168"/>
      <c r="CD23" s="168"/>
      <c r="CE23" s="168"/>
      <c r="CF23" s="168"/>
      <c r="CG23" s="168"/>
      <c r="CH23" s="168"/>
      <c r="CI23" s="168"/>
      <c r="CJ23" s="168"/>
      <c r="CK23" s="168"/>
      <c r="CL23" s="168"/>
      <c r="CM23" s="168"/>
      <c r="CN23" s="168"/>
      <c r="CO23" s="168"/>
      <c r="CP23" s="168"/>
      <c r="CQ23" s="168"/>
      <c r="CR23" s="168"/>
      <c r="CS23" s="168"/>
      <c r="CT23" s="168"/>
      <c r="CU23" s="168"/>
      <c r="CV23" s="168"/>
      <c r="CW23" s="168"/>
      <c r="CX23" s="168"/>
      <c r="CY23" s="168"/>
      <c r="CZ23" s="168"/>
      <c r="DA23" s="168"/>
      <c r="DB23" s="168"/>
      <c r="DC23" s="168"/>
      <c r="DD23" s="168"/>
      <c r="DE23" s="168"/>
      <c r="DF23" s="168"/>
      <c r="DG23" s="168"/>
      <c r="DH23" s="168"/>
      <c r="DI23" s="168"/>
      <c r="DJ23" s="168"/>
      <c r="DK23" s="168"/>
      <c r="DL23" s="168"/>
      <c r="DM23" s="168"/>
      <c r="DN23" s="168"/>
      <c r="DO23" s="168"/>
      <c r="DP23" s="168"/>
      <c r="DQ23" s="168"/>
      <c r="DR23" s="168"/>
      <c r="DS23" s="168"/>
      <c r="DT23" s="168"/>
      <c r="DU23" s="168"/>
      <c r="DV23" s="168"/>
      <c r="DW23" s="168"/>
      <c r="DX23" s="168"/>
      <c r="DY23" s="168"/>
      <c r="DZ23" s="168"/>
      <c r="EA23" s="168"/>
      <c r="EB23" s="168"/>
      <c r="EC23" s="168"/>
      <c r="ED23" s="168"/>
      <c r="EE23" s="168"/>
      <c r="EF23" s="168"/>
      <c r="EG23" s="168"/>
      <c r="EH23" s="168"/>
      <c r="EI23" s="168"/>
      <c r="EJ23" s="168"/>
      <c r="EK23" s="168"/>
      <c r="EL23" s="168"/>
      <c r="EM23" s="168"/>
      <c r="EN23" s="168"/>
      <c r="EO23" s="168"/>
      <c r="EP23" s="168"/>
      <c r="EQ23" s="168"/>
      <c r="ER23" s="168"/>
      <c r="ES23" s="168"/>
      <c r="ET23" s="168"/>
      <c r="EU23" s="168"/>
      <c r="EV23" s="168"/>
      <c r="EW23" s="168"/>
      <c r="EX23" s="168"/>
      <c r="EY23" s="168"/>
      <c r="EZ23" s="168"/>
      <c r="FA23" s="168"/>
      <c r="FB23" s="168"/>
      <c r="FC23" s="168"/>
      <c r="FD23" s="168"/>
      <c r="FE23" s="168"/>
      <c r="FF23" s="168"/>
      <c r="FG23" s="168"/>
      <c r="FH23" s="168"/>
      <c r="FI23" s="168"/>
      <c r="FJ23" s="168"/>
      <c r="FK23" s="168"/>
      <c r="FL23" s="168"/>
      <c r="FM23" s="168"/>
      <c r="FN23" s="168"/>
      <c r="FO23" s="168"/>
      <c r="FP23" s="168"/>
      <c r="FQ23" s="168"/>
      <c r="FR23" s="168"/>
      <c r="FS23" s="168"/>
      <c r="FT23" s="168"/>
      <c r="FU23" s="168"/>
      <c r="FV23" s="168"/>
      <c r="FW23" s="168"/>
      <c r="FX23" s="168"/>
      <c r="FY23" s="168"/>
      <c r="FZ23" s="168"/>
      <c r="GA23" s="168"/>
      <c r="GB23" s="168"/>
      <c r="GC23" s="168"/>
      <c r="GD23" s="168"/>
      <c r="GE23" s="168"/>
      <c r="GF23" s="168"/>
      <c r="GG23" s="168"/>
      <c r="GH23" s="168"/>
      <c r="GI23" s="168"/>
      <c r="GJ23" s="168"/>
      <c r="GK23" s="168"/>
      <c r="GL23" s="168"/>
      <c r="GM23" s="168"/>
      <c r="GN23" s="168"/>
      <c r="GO23" s="168"/>
      <c r="GP23" s="168"/>
      <c r="GQ23" s="168"/>
      <c r="GR23" s="168"/>
      <c r="GS23" s="168"/>
      <c r="GT23" s="168"/>
      <c r="GU23" s="168"/>
      <c r="GV23" s="168"/>
      <c r="GW23" s="168"/>
      <c r="GX23" s="168"/>
      <c r="GY23" s="168"/>
      <c r="GZ23" s="168"/>
      <c r="HA23" s="168"/>
      <c r="HB23" s="168"/>
      <c r="HC23" s="168"/>
      <c r="HD23" s="168"/>
      <c r="HE23" s="168"/>
      <c r="HF23" s="168"/>
      <c r="HG23" s="168"/>
      <c r="HH23" s="168"/>
      <c r="HI23" s="168"/>
      <c r="HJ23" s="168"/>
      <c r="HK23" s="168"/>
      <c r="HL23" s="168"/>
      <c r="HM23" s="168"/>
      <c r="HN23" s="168"/>
      <c r="HO23" s="168"/>
      <c r="HP23" s="168"/>
      <c r="HQ23" s="168"/>
      <c r="HR23" s="168"/>
      <c r="HS23" s="168"/>
      <c r="HT23" s="168"/>
      <c r="HU23" s="168"/>
      <c r="HV23" s="168"/>
      <c r="HW23" s="168"/>
      <c r="HX23" s="168"/>
      <c r="HY23" s="168"/>
      <c r="HZ23" s="168"/>
      <c r="IA23" s="168"/>
      <c r="IB23" s="168"/>
      <c r="IC23" s="168"/>
      <c r="ID23" s="168"/>
      <c r="IE23" s="168"/>
      <c r="IF23" s="168"/>
      <c r="IG23" s="168"/>
    </row>
    <row r="24" spans="1:241" ht="15" customHeight="1">
      <c r="A24" s="803" t="s">
        <v>68</v>
      </c>
      <c r="B24" s="518">
        <v>386</v>
      </c>
      <c r="C24" s="508">
        <v>413</v>
      </c>
      <c r="D24" s="508">
        <v>400</v>
      </c>
      <c r="E24" s="508">
        <v>371</v>
      </c>
    </row>
    <row r="25" spans="1:241" ht="15" customHeight="1">
      <c r="A25" s="803"/>
      <c r="B25" s="518"/>
      <c r="C25" s="520">
        <f>C24/B24*100</f>
        <v>106.99481865284974</v>
      </c>
      <c r="D25" s="520">
        <f>D24/B24*100</f>
        <v>103.62694300518133</v>
      </c>
      <c r="E25" s="520">
        <f>E24/B24*100</f>
        <v>96.113989637305693</v>
      </c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8"/>
      <c r="AT25" s="168"/>
      <c r="AU25" s="168"/>
      <c r="AV25" s="168"/>
      <c r="AW25" s="168"/>
      <c r="AX25" s="168"/>
      <c r="AY25" s="168"/>
      <c r="AZ25" s="168"/>
      <c r="BA25" s="168"/>
      <c r="BB25" s="168"/>
      <c r="BC25" s="168"/>
      <c r="BD25" s="168"/>
      <c r="BE25" s="168"/>
      <c r="BF25" s="168"/>
      <c r="BG25" s="168"/>
      <c r="BH25" s="168"/>
      <c r="BI25" s="168"/>
      <c r="BJ25" s="168"/>
      <c r="BK25" s="168"/>
      <c r="BL25" s="168"/>
      <c r="BM25" s="168"/>
      <c r="BN25" s="168"/>
      <c r="BO25" s="168"/>
      <c r="BP25" s="168"/>
      <c r="BQ25" s="168"/>
      <c r="BR25" s="168"/>
      <c r="BS25" s="168"/>
      <c r="BT25" s="168"/>
      <c r="BU25" s="168"/>
      <c r="BV25" s="168"/>
      <c r="BW25" s="168"/>
      <c r="BX25" s="168"/>
      <c r="BY25" s="168"/>
      <c r="BZ25" s="168"/>
      <c r="CA25" s="168"/>
      <c r="CB25" s="168"/>
      <c r="CC25" s="168"/>
      <c r="CD25" s="168"/>
      <c r="CE25" s="168"/>
      <c r="CF25" s="168"/>
      <c r="CG25" s="168"/>
      <c r="CH25" s="168"/>
      <c r="CI25" s="168"/>
      <c r="CJ25" s="168"/>
      <c r="CK25" s="168"/>
      <c r="CL25" s="168"/>
      <c r="CM25" s="168"/>
      <c r="CN25" s="168"/>
      <c r="CO25" s="168"/>
      <c r="CP25" s="168"/>
      <c r="CQ25" s="168"/>
      <c r="CR25" s="168"/>
      <c r="CS25" s="168"/>
      <c r="CT25" s="168"/>
      <c r="CU25" s="168"/>
      <c r="CV25" s="168"/>
      <c r="CW25" s="168"/>
      <c r="CX25" s="168"/>
      <c r="CY25" s="168"/>
      <c r="CZ25" s="168"/>
      <c r="DA25" s="168"/>
      <c r="DB25" s="168"/>
      <c r="DC25" s="168"/>
      <c r="DD25" s="168"/>
      <c r="DE25" s="168"/>
      <c r="DF25" s="168"/>
      <c r="DG25" s="168"/>
      <c r="DH25" s="168"/>
      <c r="DI25" s="168"/>
      <c r="DJ25" s="168"/>
      <c r="DK25" s="168"/>
      <c r="DL25" s="168"/>
      <c r="DM25" s="168"/>
      <c r="DN25" s="168"/>
      <c r="DO25" s="168"/>
      <c r="DP25" s="168"/>
      <c r="DQ25" s="168"/>
      <c r="DR25" s="168"/>
      <c r="DS25" s="168"/>
      <c r="DT25" s="168"/>
      <c r="DU25" s="168"/>
      <c r="DV25" s="168"/>
      <c r="DW25" s="168"/>
      <c r="DX25" s="168"/>
      <c r="DY25" s="168"/>
      <c r="DZ25" s="168"/>
      <c r="EA25" s="168"/>
      <c r="EB25" s="168"/>
      <c r="EC25" s="168"/>
      <c r="ED25" s="168"/>
      <c r="EE25" s="168"/>
      <c r="EF25" s="168"/>
      <c r="EG25" s="168"/>
      <c r="EH25" s="168"/>
      <c r="EI25" s="168"/>
      <c r="EJ25" s="168"/>
      <c r="EK25" s="168"/>
      <c r="EL25" s="168"/>
      <c r="EM25" s="168"/>
      <c r="EN25" s="168"/>
      <c r="EO25" s="168"/>
      <c r="EP25" s="168"/>
      <c r="EQ25" s="168"/>
      <c r="ER25" s="168"/>
      <c r="ES25" s="168"/>
      <c r="ET25" s="168"/>
      <c r="EU25" s="168"/>
      <c r="EV25" s="168"/>
      <c r="EW25" s="168"/>
      <c r="EX25" s="168"/>
      <c r="EY25" s="168"/>
      <c r="EZ25" s="168"/>
      <c r="FA25" s="168"/>
      <c r="FB25" s="168"/>
      <c r="FC25" s="168"/>
      <c r="FD25" s="168"/>
      <c r="FE25" s="168"/>
      <c r="FF25" s="168"/>
      <c r="FG25" s="168"/>
      <c r="FH25" s="168"/>
      <c r="FI25" s="168"/>
      <c r="FJ25" s="168"/>
      <c r="FK25" s="168"/>
      <c r="FL25" s="168"/>
      <c r="FM25" s="168"/>
      <c r="FN25" s="168"/>
      <c r="FO25" s="168"/>
      <c r="FP25" s="168"/>
      <c r="FQ25" s="168"/>
      <c r="FR25" s="168"/>
      <c r="FS25" s="168"/>
      <c r="FT25" s="168"/>
      <c r="FU25" s="168"/>
      <c r="FV25" s="168"/>
      <c r="FW25" s="168"/>
      <c r="FX25" s="168"/>
      <c r="FY25" s="168"/>
      <c r="FZ25" s="168"/>
      <c r="GA25" s="168"/>
      <c r="GB25" s="168"/>
      <c r="GC25" s="168"/>
      <c r="GD25" s="168"/>
      <c r="GE25" s="168"/>
      <c r="GF25" s="168"/>
      <c r="GG25" s="168"/>
      <c r="GH25" s="168"/>
      <c r="GI25" s="168"/>
      <c r="GJ25" s="168"/>
      <c r="GK25" s="168"/>
      <c r="GL25" s="168"/>
      <c r="GM25" s="168"/>
      <c r="GN25" s="168"/>
      <c r="GO25" s="168"/>
      <c r="GP25" s="168"/>
      <c r="GQ25" s="168"/>
      <c r="GR25" s="168"/>
      <c r="GS25" s="168"/>
      <c r="GT25" s="168"/>
      <c r="GU25" s="168"/>
      <c r="GV25" s="168"/>
      <c r="GW25" s="168"/>
      <c r="GX25" s="168"/>
      <c r="GY25" s="168"/>
      <c r="GZ25" s="168"/>
      <c r="HA25" s="168"/>
      <c r="HB25" s="168"/>
      <c r="HC25" s="168"/>
      <c r="HD25" s="168"/>
      <c r="HE25" s="168"/>
      <c r="HF25" s="168"/>
      <c r="HG25" s="168"/>
      <c r="HH25" s="168"/>
      <c r="HI25" s="168"/>
      <c r="HJ25" s="168"/>
      <c r="HK25" s="168"/>
      <c r="HL25" s="168"/>
      <c r="HM25" s="168"/>
      <c r="HN25" s="168"/>
      <c r="HO25" s="168"/>
      <c r="HP25" s="168"/>
      <c r="HQ25" s="168"/>
      <c r="HR25" s="168"/>
      <c r="HS25" s="168"/>
      <c r="HT25" s="168"/>
      <c r="HU25" s="168"/>
      <c r="HV25" s="168"/>
      <c r="HW25" s="168"/>
      <c r="HX25" s="168"/>
      <c r="HY25" s="168"/>
      <c r="HZ25" s="168"/>
      <c r="IA25" s="168"/>
      <c r="IB25" s="168"/>
      <c r="IC25" s="168"/>
      <c r="ID25" s="168"/>
      <c r="IE25" s="168"/>
      <c r="IF25" s="168"/>
      <c r="IG25" s="168"/>
    </row>
    <row r="26" spans="1:241" ht="15" customHeight="1">
      <c r="A26" s="803" t="s">
        <v>69</v>
      </c>
      <c r="B26" s="518">
        <v>1418</v>
      </c>
      <c r="C26" s="508">
        <v>1411</v>
      </c>
      <c r="D26" s="508">
        <v>1406</v>
      </c>
      <c r="E26" s="508">
        <v>1317</v>
      </c>
    </row>
    <row r="27" spans="1:241" ht="15" customHeight="1">
      <c r="A27" s="803"/>
      <c r="B27" s="518"/>
      <c r="C27" s="520">
        <f>C26/B26*100</f>
        <v>99.506346967559949</v>
      </c>
      <c r="D27" s="520">
        <f>D26/B26*100</f>
        <v>99.153737658674189</v>
      </c>
      <c r="E27" s="520">
        <f>E26/B26*100</f>
        <v>92.877291960507762</v>
      </c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  <c r="AJ27" s="168"/>
      <c r="AK27" s="168"/>
      <c r="AL27" s="168"/>
      <c r="AM27" s="168"/>
      <c r="AN27" s="168"/>
      <c r="AO27" s="168"/>
      <c r="AP27" s="168"/>
      <c r="AQ27" s="168"/>
      <c r="AR27" s="168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  <c r="BL27" s="168"/>
      <c r="BM27" s="168"/>
      <c r="BN27" s="168"/>
      <c r="BO27" s="168"/>
      <c r="BP27" s="168"/>
      <c r="BQ27" s="168"/>
      <c r="BR27" s="168"/>
      <c r="BS27" s="168"/>
      <c r="BT27" s="168"/>
      <c r="BU27" s="168"/>
      <c r="BV27" s="168"/>
      <c r="BW27" s="168"/>
      <c r="BX27" s="168"/>
      <c r="BY27" s="168"/>
      <c r="BZ27" s="168"/>
      <c r="CA27" s="168"/>
      <c r="CB27" s="168"/>
      <c r="CC27" s="168"/>
      <c r="CD27" s="168"/>
      <c r="CE27" s="168"/>
      <c r="CF27" s="168"/>
      <c r="CG27" s="168"/>
      <c r="CH27" s="168"/>
      <c r="CI27" s="168"/>
      <c r="CJ27" s="168"/>
      <c r="CK27" s="168"/>
      <c r="CL27" s="168"/>
      <c r="CM27" s="168"/>
      <c r="CN27" s="168"/>
      <c r="CO27" s="168"/>
      <c r="CP27" s="168"/>
      <c r="CQ27" s="168"/>
      <c r="CR27" s="168"/>
      <c r="CS27" s="168"/>
      <c r="CT27" s="168"/>
      <c r="CU27" s="168"/>
      <c r="CV27" s="168"/>
      <c r="CW27" s="168"/>
      <c r="CX27" s="168"/>
      <c r="CY27" s="168"/>
      <c r="CZ27" s="168"/>
      <c r="DA27" s="168"/>
      <c r="DB27" s="168"/>
      <c r="DC27" s="168"/>
      <c r="DD27" s="168"/>
      <c r="DE27" s="168"/>
      <c r="DF27" s="168"/>
      <c r="DG27" s="168"/>
      <c r="DH27" s="168"/>
      <c r="DI27" s="168"/>
      <c r="DJ27" s="168"/>
      <c r="DK27" s="168"/>
      <c r="DL27" s="168"/>
      <c r="DM27" s="168"/>
      <c r="DN27" s="168"/>
      <c r="DO27" s="168"/>
      <c r="DP27" s="168"/>
      <c r="DQ27" s="168"/>
      <c r="DR27" s="168"/>
      <c r="DS27" s="168"/>
      <c r="DT27" s="168"/>
      <c r="DU27" s="168"/>
      <c r="DV27" s="168"/>
      <c r="DW27" s="168"/>
      <c r="DX27" s="168"/>
      <c r="DY27" s="168"/>
      <c r="DZ27" s="168"/>
      <c r="EA27" s="168"/>
      <c r="EB27" s="168"/>
      <c r="EC27" s="168"/>
      <c r="ED27" s="168"/>
      <c r="EE27" s="168"/>
      <c r="EF27" s="168"/>
      <c r="EG27" s="168"/>
      <c r="EH27" s="168"/>
      <c r="EI27" s="168"/>
      <c r="EJ27" s="168"/>
      <c r="EK27" s="168"/>
      <c r="EL27" s="168"/>
      <c r="EM27" s="168"/>
      <c r="EN27" s="168"/>
      <c r="EO27" s="168"/>
      <c r="EP27" s="168"/>
      <c r="EQ27" s="168"/>
      <c r="ER27" s="168"/>
      <c r="ES27" s="168"/>
      <c r="ET27" s="168"/>
      <c r="EU27" s="168"/>
      <c r="EV27" s="168"/>
      <c r="EW27" s="168"/>
      <c r="EX27" s="168"/>
      <c r="EY27" s="168"/>
      <c r="EZ27" s="168"/>
      <c r="FA27" s="168"/>
      <c r="FB27" s="168"/>
      <c r="FC27" s="168"/>
      <c r="FD27" s="168"/>
      <c r="FE27" s="168"/>
      <c r="FF27" s="168"/>
      <c r="FG27" s="168"/>
      <c r="FH27" s="168"/>
      <c r="FI27" s="168"/>
      <c r="FJ27" s="168"/>
      <c r="FK27" s="168"/>
      <c r="FL27" s="168"/>
      <c r="FM27" s="168"/>
      <c r="FN27" s="168"/>
      <c r="FO27" s="168"/>
      <c r="FP27" s="168"/>
      <c r="FQ27" s="168"/>
      <c r="FR27" s="168"/>
      <c r="FS27" s="168"/>
      <c r="FT27" s="168"/>
      <c r="FU27" s="168"/>
      <c r="FV27" s="168"/>
      <c r="FW27" s="168"/>
      <c r="FX27" s="168"/>
      <c r="FY27" s="168"/>
      <c r="FZ27" s="168"/>
      <c r="GA27" s="168"/>
      <c r="GB27" s="168"/>
      <c r="GC27" s="168"/>
      <c r="GD27" s="168"/>
      <c r="GE27" s="168"/>
      <c r="GF27" s="168"/>
      <c r="GG27" s="168"/>
      <c r="GH27" s="168"/>
      <c r="GI27" s="168"/>
      <c r="GJ27" s="168"/>
      <c r="GK27" s="168"/>
      <c r="GL27" s="168"/>
      <c r="GM27" s="168"/>
      <c r="GN27" s="168"/>
      <c r="GO27" s="168"/>
      <c r="GP27" s="168"/>
      <c r="GQ27" s="168"/>
      <c r="GR27" s="168"/>
      <c r="GS27" s="168"/>
      <c r="GT27" s="168"/>
      <c r="GU27" s="168"/>
      <c r="GV27" s="168"/>
      <c r="GW27" s="168"/>
      <c r="GX27" s="168"/>
      <c r="GY27" s="168"/>
      <c r="GZ27" s="168"/>
      <c r="HA27" s="168"/>
      <c r="HB27" s="168"/>
      <c r="HC27" s="168"/>
      <c r="HD27" s="168"/>
      <c r="HE27" s="168"/>
      <c r="HF27" s="168"/>
      <c r="HG27" s="168"/>
      <c r="HH27" s="168"/>
      <c r="HI27" s="168"/>
      <c r="HJ27" s="168"/>
      <c r="HK27" s="168"/>
      <c r="HL27" s="168"/>
      <c r="HM27" s="168"/>
      <c r="HN27" s="168"/>
      <c r="HO27" s="168"/>
      <c r="HP27" s="168"/>
      <c r="HQ27" s="168"/>
      <c r="HR27" s="168"/>
      <c r="HS27" s="168"/>
      <c r="HT27" s="168"/>
      <c r="HU27" s="168"/>
      <c r="HV27" s="168"/>
      <c r="HW27" s="168"/>
      <c r="HX27" s="168"/>
      <c r="HY27" s="168"/>
      <c r="HZ27" s="168"/>
      <c r="IA27" s="168"/>
      <c r="IB27" s="168"/>
      <c r="IC27" s="168"/>
      <c r="ID27" s="168"/>
      <c r="IE27" s="168"/>
      <c r="IF27" s="168"/>
      <c r="IG27" s="168"/>
    </row>
    <row r="28" spans="1:241" ht="15" customHeight="1">
      <c r="A28" s="803" t="s">
        <v>5</v>
      </c>
      <c r="B28" s="518">
        <v>777</v>
      </c>
      <c r="C28" s="508">
        <v>743</v>
      </c>
      <c r="D28" s="508">
        <v>740</v>
      </c>
      <c r="E28" s="508">
        <v>767</v>
      </c>
    </row>
    <row r="29" spans="1:241" ht="15" customHeight="1">
      <c r="A29" s="803"/>
      <c r="B29" s="518"/>
      <c r="C29" s="520">
        <f>C28/B28*100</f>
        <v>95.624195624195636</v>
      </c>
      <c r="D29" s="520">
        <f>D28/B28*100</f>
        <v>95.238095238095227</v>
      </c>
      <c r="E29" s="520">
        <f>E28/B28*100</f>
        <v>98.712998712998711</v>
      </c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168"/>
      <c r="CE29" s="168"/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168"/>
      <c r="DA29" s="168"/>
      <c r="DB29" s="168"/>
      <c r="DC29" s="168"/>
      <c r="DD29" s="168"/>
      <c r="DE29" s="168"/>
      <c r="DF29" s="168"/>
      <c r="DG29" s="168"/>
      <c r="DH29" s="168"/>
      <c r="DI29" s="168"/>
      <c r="DJ29" s="168"/>
      <c r="DK29" s="168"/>
      <c r="DL29" s="168"/>
      <c r="DM29" s="168"/>
      <c r="DN29" s="168"/>
      <c r="DO29" s="168"/>
      <c r="DP29" s="168"/>
      <c r="DQ29" s="168"/>
      <c r="DR29" s="168"/>
      <c r="DS29" s="168"/>
      <c r="DT29" s="168"/>
      <c r="DU29" s="168"/>
      <c r="DV29" s="168"/>
      <c r="DW29" s="168"/>
      <c r="DX29" s="168"/>
      <c r="DY29" s="168"/>
      <c r="DZ29" s="168"/>
      <c r="EA29" s="168"/>
      <c r="EB29" s="168"/>
      <c r="EC29" s="168"/>
      <c r="ED29" s="168"/>
      <c r="EE29" s="168"/>
      <c r="EF29" s="168"/>
      <c r="EG29" s="168"/>
      <c r="EH29" s="168"/>
      <c r="EI29" s="168"/>
      <c r="EJ29" s="168"/>
      <c r="EK29" s="168"/>
      <c r="EL29" s="168"/>
      <c r="EM29" s="168"/>
      <c r="EN29" s="168"/>
      <c r="EO29" s="168"/>
      <c r="EP29" s="168"/>
      <c r="EQ29" s="168"/>
      <c r="ER29" s="168"/>
      <c r="ES29" s="168"/>
      <c r="ET29" s="168"/>
      <c r="EU29" s="168"/>
      <c r="EV29" s="168"/>
      <c r="EW29" s="168"/>
      <c r="EX29" s="168"/>
      <c r="EY29" s="168"/>
      <c r="EZ29" s="168"/>
      <c r="FA29" s="168"/>
      <c r="FB29" s="168"/>
      <c r="FC29" s="168"/>
      <c r="FD29" s="168"/>
      <c r="FE29" s="168"/>
      <c r="FF29" s="168"/>
      <c r="FG29" s="168"/>
      <c r="FH29" s="168"/>
      <c r="FI29" s="168"/>
      <c r="FJ29" s="168"/>
      <c r="FK29" s="168"/>
      <c r="FL29" s="168"/>
      <c r="FM29" s="168"/>
      <c r="FN29" s="168"/>
      <c r="FO29" s="168"/>
      <c r="FP29" s="168"/>
      <c r="FQ29" s="168"/>
      <c r="FR29" s="168"/>
      <c r="FS29" s="168"/>
      <c r="FT29" s="168"/>
      <c r="FU29" s="168"/>
      <c r="FV29" s="168"/>
      <c r="FW29" s="168"/>
      <c r="FX29" s="168"/>
      <c r="FY29" s="168"/>
      <c r="FZ29" s="168"/>
      <c r="GA29" s="168"/>
      <c r="GB29" s="168"/>
      <c r="GC29" s="168"/>
      <c r="GD29" s="168"/>
      <c r="GE29" s="168"/>
      <c r="GF29" s="168"/>
      <c r="GG29" s="168"/>
      <c r="GH29" s="168"/>
      <c r="GI29" s="168"/>
      <c r="GJ29" s="168"/>
      <c r="GK29" s="168"/>
      <c r="GL29" s="168"/>
      <c r="GM29" s="168"/>
      <c r="GN29" s="168"/>
      <c r="GO29" s="168"/>
      <c r="GP29" s="168"/>
      <c r="GQ29" s="168"/>
      <c r="GR29" s="168"/>
      <c r="GS29" s="168"/>
      <c r="GT29" s="168"/>
      <c r="GU29" s="168"/>
      <c r="GV29" s="168"/>
      <c r="GW29" s="168"/>
      <c r="GX29" s="168"/>
      <c r="GY29" s="168"/>
      <c r="GZ29" s="168"/>
      <c r="HA29" s="168"/>
      <c r="HB29" s="168"/>
      <c r="HC29" s="168"/>
      <c r="HD29" s="168"/>
      <c r="HE29" s="168"/>
      <c r="HF29" s="168"/>
      <c r="HG29" s="168"/>
      <c r="HH29" s="168"/>
      <c r="HI29" s="168"/>
      <c r="HJ29" s="168"/>
      <c r="HK29" s="168"/>
      <c r="HL29" s="168"/>
      <c r="HM29" s="168"/>
      <c r="HN29" s="168"/>
      <c r="HO29" s="168"/>
      <c r="HP29" s="168"/>
      <c r="HQ29" s="168"/>
      <c r="HR29" s="168"/>
      <c r="HS29" s="168"/>
      <c r="HT29" s="168"/>
      <c r="HU29" s="168"/>
      <c r="HV29" s="168"/>
      <c r="HW29" s="168"/>
      <c r="HX29" s="168"/>
      <c r="HY29" s="168"/>
      <c r="HZ29" s="168"/>
      <c r="IA29" s="168"/>
      <c r="IB29" s="168"/>
      <c r="IC29" s="168"/>
      <c r="ID29" s="168"/>
      <c r="IE29" s="168"/>
      <c r="IF29" s="168"/>
      <c r="IG29" s="168"/>
    </row>
    <row r="30" spans="1:241" ht="15" customHeight="1">
      <c r="A30" s="803" t="s">
        <v>6</v>
      </c>
      <c r="B30" s="518">
        <v>771</v>
      </c>
      <c r="C30" s="508">
        <v>770</v>
      </c>
      <c r="D30" s="508">
        <v>767</v>
      </c>
      <c r="E30" s="508">
        <v>721</v>
      </c>
    </row>
    <row r="31" spans="1:241" ht="15" customHeight="1">
      <c r="A31" s="803"/>
      <c r="B31" s="518"/>
      <c r="C31" s="520">
        <f>C30/B30*100</f>
        <v>99.870298313878081</v>
      </c>
      <c r="D31" s="520">
        <f>D30/B30*100</f>
        <v>99.481193255512324</v>
      </c>
      <c r="E31" s="520">
        <f>E30/B30*100</f>
        <v>93.514915693904015</v>
      </c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168"/>
      <c r="AY31" s="168"/>
      <c r="AZ31" s="168"/>
      <c r="BA31" s="168"/>
      <c r="BB31" s="168"/>
      <c r="BC31" s="168"/>
      <c r="BD31" s="168"/>
      <c r="BE31" s="168"/>
      <c r="BF31" s="168"/>
      <c r="BG31" s="168"/>
      <c r="BH31" s="168"/>
      <c r="BI31" s="168"/>
      <c r="BJ31" s="168"/>
      <c r="BK31" s="168"/>
      <c r="BL31" s="168"/>
      <c r="BM31" s="168"/>
      <c r="BN31" s="168"/>
      <c r="BO31" s="168"/>
      <c r="BP31" s="168"/>
      <c r="BQ31" s="168"/>
      <c r="BR31" s="168"/>
      <c r="BS31" s="168"/>
      <c r="BT31" s="168"/>
      <c r="BU31" s="168"/>
      <c r="BV31" s="168"/>
      <c r="BW31" s="168"/>
      <c r="BX31" s="168"/>
      <c r="BY31" s="168"/>
      <c r="BZ31" s="168"/>
      <c r="CA31" s="168"/>
      <c r="CB31" s="168"/>
      <c r="CC31" s="168"/>
      <c r="CD31" s="168"/>
      <c r="CE31" s="168"/>
      <c r="CF31" s="168"/>
      <c r="CG31" s="168"/>
      <c r="CH31" s="168"/>
      <c r="CI31" s="168"/>
      <c r="CJ31" s="168"/>
      <c r="CK31" s="168"/>
      <c r="CL31" s="168"/>
      <c r="CM31" s="168"/>
      <c r="CN31" s="168"/>
      <c r="CO31" s="168"/>
      <c r="CP31" s="168"/>
      <c r="CQ31" s="168"/>
      <c r="CR31" s="168"/>
      <c r="CS31" s="168"/>
      <c r="CT31" s="168"/>
      <c r="CU31" s="168"/>
      <c r="CV31" s="168"/>
      <c r="CW31" s="168"/>
      <c r="CX31" s="168"/>
      <c r="CY31" s="168"/>
      <c r="CZ31" s="168"/>
      <c r="DA31" s="168"/>
      <c r="DB31" s="168"/>
      <c r="DC31" s="168"/>
      <c r="DD31" s="168"/>
      <c r="DE31" s="168"/>
      <c r="DF31" s="168"/>
      <c r="DG31" s="168"/>
      <c r="DH31" s="168"/>
      <c r="DI31" s="168"/>
      <c r="DJ31" s="168"/>
      <c r="DK31" s="168"/>
      <c r="DL31" s="168"/>
      <c r="DM31" s="168"/>
      <c r="DN31" s="168"/>
      <c r="DO31" s="168"/>
      <c r="DP31" s="168"/>
      <c r="DQ31" s="168"/>
      <c r="DR31" s="168"/>
      <c r="DS31" s="168"/>
      <c r="DT31" s="168"/>
      <c r="DU31" s="168"/>
      <c r="DV31" s="168"/>
      <c r="DW31" s="168"/>
      <c r="DX31" s="168"/>
      <c r="DY31" s="168"/>
      <c r="DZ31" s="168"/>
      <c r="EA31" s="168"/>
      <c r="EB31" s="168"/>
      <c r="EC31" s="168"/>
      <c r="ED31" s="168"/>
      <c r="EE31" s="168"/>
      <c r="EF31" s="168"/>
      <c r="EG31" s="168"/>
      <c r="EH31" s="168"/>
      <c r="EI31" s="168"/>
      <c r="EJ31" s="168"/>
      <c r="EK31" s="168"/>
      <c r="EL31" s="168"/>
      <c r="EM31" s="168"/>
      <c r="EN31" s="168"/>
      <c r="EO31" s="168"/>
      <c r="EP31" s="168"/>
      <c r="EQ31" s="168"/>
      <c r="ER31" s="168"/>
      <c r="ES31" s="168"/>
      <c r="ET31" s="168"/>
      <c r="EU31" s="168"/>
      <c r="EV31" s="168"/>
      <c r="EW31" s="168"/>
      <c r="EX31" s="168"/>
      <c r="EY31" s="168"/>
      <c r="EZ31" s="168"/>
      <c r="FA31" s="168"/>
      <c r="FB31" s="168"/>
      <c r="FC31" s="168"/>
      <c r="FD31" s="168"/>
      <c r="FE31" s="168"/>
      <c r="FF31" s="168"/>
      <c r="FG31" s="168"/>
      <c r="FH31" s="168"/>
      <c r="FI31" s="168"/>
      <c r="FJ31" s="168"/>
      <c r="FK31" s="168"/>
      <c r="FL31" s="168"/>
      <c r="FM31" s="168"/>
      <c r="FN31" s="168"/>
      <c r="FO31" s="168"/>
      <c r="FP31" s="168"/>
      <c r="FQ31" s="168"/>
      <c r="FR31" s="168"/>
      <c r="FS31" s="168"/>
      <c r="FT31" s="168"/>
      <c r="FU31" s="168"/>
      <c r="FV31" s="168"/>
      <c r="FW31" s="168"/>
      <c r="FX31" s="168"/>
      <c r="FY31" s="168"/>
      <c r="FZ31" s="168"/>
      <c r="GA31" s="168"/>
      <c r="GB31" s="168"/>
      <c r="GC31" s="168"/>
      <c r="GD31" s="168"/>
      <c r="GE31" s="168"/>
      <c r="GF31" s="168"/>
      <c r="GG31" s="168"/>
      <c r="GH31" s="168"/>
      <c r="GI31" s="168"/>
      <c r="GJ31" s="168"/>
      <c r="GK31" s="168"/>
      <c r="GL31" s="168"/>
      <c r="GM31" s="168"/>
      <c r="GN31" s="168"/>
      <c r="GO31" s="168"/>
      <c r="GP31" s="168"/>
      <c r="GQ31" s="168"/>
      <c r="GR31" s="168"/>
      <c r="GS31" s="168"/>
      <c r="GT31" s="168"/>
      <c r="GU31" s="168"/>
      <c r="GV31" s="168"/>
      <c r="GW31" s="168"/>
      <c r="GX31" s="168"/>
      <c r="GY31" s="168"/>
      <c r="GZ31" s="168"/>
      <c r="HA31" s="168"/>
      <c r="HB31" s="168"/>
      <c r="HC31" s="168"/>
      <c r="HD31" s="168"/>
      <c r="HE31" s="168"/>
      <c r="HF31" s="168"/>
      <c r="HG31" s="168"/>
      <c r="HH31" s="168"/>
      <c r="HI31" s="168"/>
      <c r="HJ31" s="168"/>
      <c r="HK31" s="168"/>
      <c r="HL31" s="168"/>
      <c r="HM31" s="168"/>
      <c r="HN31" s="168"/>
      <c r="HO31" s="168"/>
      <c r="HP31" s="168"/>
      <c r="HQ31" s="168"/>
      <c r="HR31" s="168"/>
      <c r="HS31" s="168"/>
      <c r="HT31" s="168"/>
      <c r="HU31" s="168"/>
      <c r="HV31" s="168"/>
      <c r="HW31" s="168"/>
      <c r="HX31" s="168"/>
      <c r="HY31" s="168"/>
      <c r="HZ31" s="168"/>
      <c r="IA31" s="168"/>
      <c r="IB31" s="168"/>
      <c r="IC31" s="168"/>
      <c r="ID31" s="168"/>
      <c r="IE31" s="168"/>
      <c r="IF31" s="168"/>
      <c r="IG31" s="168"/>
    </row>
    <row r="32" spans="1:241" ht="15" customHeight="1">
      <c r="A32" s="803" t="s">
        <v>71</v>
      </c>
      <c r="B32" s="518">
        <v>1100</v>
      </c>
      <c r="C32" s="508">
        <v>1082</v>
      </c>
      <c r="D32" s="508">
        <v>1079</v>
      </c>
      <c r="E32" s="508">
        <v>1129</v>
      </c>
    </row>
    <row r="33" spans="1:241" ht="15" customHeight="1">
      <c r="A33" s="803"/>
      <c r="B33" s="518"/>
      <c r="C33" s="520">
        <f>C32/B32*100</f>
        <v>98.36363636363636</v>
      </c>
      <c r="D33" s="520">
        <f>D32/B32*100</f>
        <v>98.090909090909093</v>
      </c>
      <c r="E33" s="520">
        <f>E32/B32*100</f>
        <v>102.63636363636364</v>
      </c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68"/>
      <c r="AH33" s="168"/>
      <c r="AI33" s="168"/>
      <c r="AJ33" s="168"/>
      <c r="AK33" s="168"/>
      <c r="AL33" s="168"/>
      <c r="AM33" s="168"/>
      <c r="AN33" s="168"/>
      <c r="AO33" s="168"/>
      <c r="AP33" s="168"/>
      <c r="AQ33" s="168"/>
      <c r="AR33" s="168"/>
      <c r="AS33" s="168"/>
      <c r="AT33" s="168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8"/>
      <c r="BJ33" s="168"/>
      <c r="BK33" s="168"/>
      <c r="BL33" s="168"/>
      <c r="BM33" s="168"/>
      <c r="BN33" s="168"/>
      <c r="BO33" s="168"/>
      <c r="BP33" s="168"/>
      <c r="BQ33" s="168"/>
      <c r="BR33" s="168"/>
      <c r="BS33" s="168"/>
      <c r="BT33" s="168"/>
      <c r="BU33" s="168"/>
      <c r="BV33" s="168"/>
      <c r="BW33" s="168"/>
      <c r="BX33" s="168"/>
      <c r="BY33" s="168"/>
      <c r="BZ33" s="168"/>
      <c r="CA33" s="168"/>
      <c r="CB33" s="168"/>
      <c r="CC33" s="168"/>
      <c r="CD33" s="168"/>
      <c r="CE33" s="168"/>
      <c r="CF33" s="168"/>
      <c r="CG33" s="168"/>
      <c r="CH33" s="168"/>
      <c r="CI33" s="168"/>
      <c r="CJ33" s="168"/>
      <c r="CK33" s="168"/>
      <c r="CL33" s="168"/>
      <c r="CM33" s="168"/>
      <c r="CN33" s="168"/>
      <c r="CO33" s="168"/>
      <c r="CP33" s="168"/>
      <c r="CQ33" s="168"/>
      <c r="CR33" s="168"/>
      <c r="CS33" s="168"/>
      <c r="CT33" s="168"/>
      <c r="CU33" s="168"/>
      <c r="CV33" s="168"/>
      <c r="CW33" s="168"/>
      <c r="CX33" s="168"/>
      <c r="CY33" s="168"/>
      <c r="CZ33" s="168"/>
      <c r="DA33" s="168"/>
      <c r="DB33" s="168"/>
      <c r="DC33" s="168"/>
      <c r="DD33" s="168"/>
      <c r="DE33" s="168"/>
      <c r="DF33" s="168"/>
      <c r="DG33" s="168"/>
      <c r="DH33" s="168"/>
      <c r="DI33" s="168"/>
      <c r="DJ33" s="168"/>
      <c r="DK33" s="168"/>
      <c r="DL33" s="168"/>
      <c r="DM33" s="168"/>
      <c r="DN33" s="168"/>
      <c r="DO33" s="168"/>
      <c r="DP33" s="168"/>
      <c r="DQ33" s="168"/>
      <c r="DR33" s="168"/>
      <c r="DS33" s="168"/>
      <c r="DT33" s="168"/>
      <c r="DU33" s="168"/>
      <c r="DV33" s="168"/>
      <c r="DW33" s="168"/>
      <c r="DX33" s="168"/>
      <c r="DY33" s="168"/>
      <c r="DZ33" s="168"/>
      <c r="EA33" s="168"/>
      <c r="EB33" s="168"/>
      <c r="EC33" s="168"/>
      <c r="ED33" s="168"/>
      <c r="EE33" s="168"/>
      <c r="EF33" s="168"/>
      <c r="EG33" s="168"/>
      <c r="EH33" s="168"/>
      <c r="EI33" s="168"/>
      <c r="EJ33" s="168"/>
      <c r="EK33" s="168"/>
      <c r="EL33" s="168"/>
      <c r="EM33" s="168"/>
      <c r="EN33" s="168"/>
      <c r="EO33" s="168"/>
      <c r="EP33" s="168"/>
      <c r="EQ33" s="168"/>
      <c r="ER33" s="168"/>
      <c r="ES33" s="168"/>
      <c r="ET33" s="168"/>
      <c r="EU33" s="168"/>
      <c r="EV33" s="168"/>
      <c r="EW33" s="168"/>
      <c r="EX33" s="168"/>
      <c r="EY33" s="168"/>
      <c r="EZ33" s="168"/>
      <c r="FA33" s="168"/>
      <c r="FB33" s="168"/>
      <c r="FC33" s="168"/>
      <c r="FD33" s="168"/>
      <c r="FE33" s="168"/>
      <c r="FF33" s="168"/>
      <c r="FG33" s="168"/>
      <c r="FH33" s="168"/>
      <c r="FI33" s="168"/>
      <c r="FJ33" s="168"/>
      <c r="FK33" s="168"/>
      <c r="FL33" s="168"/>
      <c r="FM33" s="168"/>
      <c r="FN33" s="168"/>
      <c r="FO33" s="168"/>
      <c r="FP33" s="168"/>
      <c r="FQ33" s="168"/>
      <c r="FR33" s="168"/>
      <c r="FS33" s="168"/>
      <c r="FT33" s="168"/>
      <c r="FU33" s="168"/>
      <c r="FV33" s="168"/>
      <c r="FW33" s="168"/>
      <c r="FX33" s="168"/>
      <c r="FY33" s="168"/>
      <c r="FZ33" s="168"/>
      <c r="GA33" s="168"/>
      <c r="GB33" s="168"/>
      <c r="GC33" s="168"/>
      <c r="GD33" s="168"/>
      <c r="GE33" s="168"/>
      <c r="GF33" s="168"/>
      <c r="GG33" s="168"/>
      <c r="GH33" s="168"/>
      <c r="GI33" s="168"/>
      <c r="GJ33" s="168"/>
      <c r="GK33" s="168"/>
      <c r="GL33" s="168"/>
      <c r="GM33" s="168"/>
      <c r="GN33" s="168"/>
      <c r="GO33" s="168"/>
      <c r="GP33" s="168"/>
      <c r="GQ33" s="168"/>
      <c r="GR33" s="168"/>
      <c r="GS33" s="168"/>
      <c r="GT33" s="168"/>
      <c r="GU33" s="168"/>
      <c r="GV33" s="168"/>
      <c r="GW33" s="168"/>
      <c r="GX33" s="168"/>
      <c r="GY33" s="168"/>
      <c r="GZ33" s="168"/>
      <c r="HA33" s="168"/>
      <c r="HB33" s="168"/>
      <c r="HC33" s="168"/>
      <c r="HD33" s="168"/>
      <c r="HE33" s="168"/>
      <c r="HF33" s="168"/>
      <c r="HG33" s="168"/>
      <c r="HH33" s="168"/>
      <c r="HI33" s="168"/>
      <c r="HJ33" s="168"/>
      <c r="HK33" s="168"/>
      <c r="HL33" s="168"/>
      <c r="HM33" s="168"/>
      <c r="HN33" s="168"/>
      <c r="HO33" s="168"/>
      <c r="HP33" s="168"/>
      <c r="HQ33" s="168"/>
      <c r="HR33" s="168"/>
      <c r="HS33" s="168"/>
      <c r="HT33" s="168"/>
      <c r="HU33" s="168"/>
      <c r="HV33" s="168"/>
      <c r="HW33" s="168"/>
      <c r="HX33" s="168"/>
      <c r="HY33" s="168"/>
      <c r="HZ33" s="168"/>
      <c r="IA33" s="168"/>
      <c r="IB33" s="168"/>
      <c r="IC33" s="168"/>
      <c r="ID33" s="168"/>
      <c r="IE33" s="168"/>
      <c r="IF33" s="168"/>
      <c r="IG33" s="168"/>
    </row>
    <row r="34" spans="1:241" ht="15" customHeight="1">
      <c r="A34" s="803" t="s">
        <v>7</v>
      </c>
      <c r="B34" s="518">
        <v>1836</v>
      </c>
      <c r="C34" s="508">
        <v>1764</v>
      </c>
      <c r="D34" s="508">
        <v>1773</v>
      </c>
      <c r="E34" s="508">
        <v>1756</v>
      </c>
    </row>
    <row r="35" spans="1:241" ht="15" customHeight="1">
      <c r="A35" s="803"/>
      <c r="B35" s="518"/>
      <c r="C35" s="520">
        <f>C34/B34*100</f>
        <v>96.078431372549019</v>
      </c>
      <c r="D35" s="520">
        <f>D34/B34*100</f>
        <v>96.568627450980387</v>
      </c>
      <c r="E35" s="520">
        <f>E34/B34*100</f>
        <v>95.642701525054463</v>
      </c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68"/>
      <c r="AV35" s="168"/>
      <c r="AW35" s="168"/>
      <c r="AX35" s="168"/>
      <c r="AY35" s="168"/>
      <c r="AZ35" s="168"/>
      <c r="BA35" s="168"/>
      <c r="BB35" s="168"/>
      <c r="BC35" s="168"/>
      <c r="BD35" s="168"/>
      <c r="BE35" s="168"/>
      <c r="BF35" s="168"/>
      <c r="BG35" s="168"/>
      <c r="BH35" s="168"/>
      <c r="BI35" s="168"/>
      <c r="BJ35" s="168"/>
      <c r="BK35" s="168"/>
      <c r="BL35" s="168"/>
      <c r="BM35" s="168"/>
      <c r="BN35" s="168"/>
      <c r="BO35" s="168"/>
      <c r="BP35" s="168"/>
      <c r="BQ35" s="168"/>
      <c r="BR35" s="168"/>
      <c r="BS35" s="168"/>
      <c r="BT35" s="168"/>
      <c r="BU35" s="168"/>
      <c r="BV35" s="168"/>
      <c r="BW35" s="168"/>
      <c r="BX35" s="168"/>
      <c r="BY35" s="168"/>
      <c r="BZ35" s="168"/>
      <c r="CA35" s="168"/>
      <c r="CB35" s="168"/>
      <c r="CC35" s="168"/>
      <c r="CD35" s="168"/>
      <c r="CE35" s="168"/>
      <c r="CF35" s="168"/>
      <c r="CG35" s="168"/>
      <c r="CH35" s="168"/>
      <c r="CI35" s="168"/>
      <c r="CJ35" s="168"/>
      <c r="CK35" s="168"/>
      <c r="CL35" s="168"/>
      <c r="CM35" s="168"/>
      <c r="CN35" s="168"/>
      <c r="CO35" s="168"/>
      <c r="CP35" s="168"/>
      <c r="CQ35" s="168"/>
      <c r="CR35" s="168"/>
      <c r="CS35" s="168"/>
      <c r="CT35" s="168"/>
      <c r="CU35" s="168"/>
      <c r="CV35" s="168"/>
      <c r="CW35" s="168"/>
      <c r="CX35" s="168"/>
      <c r="CY35" s="168"/>
      <c r="CZ35" s="168"/>
      <c r="DA35" s="168"/>
      <c r="DB35" s="168"/>
      <c r="DC35" s="168"/>
      <c r="DD35" s="168"/>
      <c r="DE35" s="168"/>
      <c r="DF35" s="168"/>
      <c r="DG35" s="168"/>
      <c r="DH35" s="168"/>
      <c r="DI35" s="168"/>
      <c r="DJ35" s="168"/>
      <c r="DK35" s="168"/>
      <c r="DL35" s="168"/>
      <c r="DM35" s="168"/>
      <c r="DN35" s="168"/>
      <c r="DO35" s="168"/>
      <c r="DP35" s="168"/>
      <c r="DQ35" s="168"/>
      <c r="DR35" s="168"/>
      <c r="DS35" s="168"/>
      <c r="DT35" s="168"/>
      <c r="DU35" s="168"/>
      <c r="DV35" s="168"/>
      <c r="DW35" s="168"/>
      <c r="DX35" s="168"/>
      <c r="DY35" s="168"/>
      <c r="DZ35" s="168"/>
      <c r="EA35" s="168"/>
      <c r="EB35" s="168"/>
      <c r="EC35" s="168"/>
      <c r="ED35" s="168"/>
      <c r="EE35" s="168"/>
      <c r="EF35" s="168"/>
      <c r="EG35" s="168"/>
      <c r="EH35" s="168"/>
      <c r="EI35" s="168"/>
      <c r="EJ35" s="168"/>
      <c r="EK35" s="168"/>
      <c r="EL35" s="168"/>
      <c r="EM35" s="168"/>
      <c r="EN35" s="168"/>
      <c r="EO35" s="168"/>
      <c r="EP35" s="168"/>
      <c r="EQ35" s="168"/>
      <c r="ER35" s="168"/>
      <c r="ES35" s="168"/>
      <c r="ET35" s="168"/>
      <c r="EU35" s="168"/>
      <c r="EV35" s="168"/>
      <c r="EW35" s="168"/>
      <c r="EX35" s="168"/>
      <c r="EY35" s="168"/>
      <c r="EZ35" s="168"/>
      <c r="FA35" s="168"/>
      <c r="FB35" s="168"/>
      <c r="FC35" s="168"/>
      <c r="FD35" s="168"/>
      <c r="FE35" s="168"/>
      <c r="FF35" s="168"/>
      <c r="FG35" s="168"/>
      <c r="FH35" s="168"/>
      <c r="FI35" s="168"/>
      <c r="FJ35" s="168"/>
      <c r="FK35" s="168"/>
      <c r="FL35" s="168"/>
      <c r="FM35" s="168"/>
      <c r="FN35" s="168"/>
      <c r="FO35" s="168"/>
      <c r="FP35" s="168"/>
      <c r="FQ35" s="168"/>
      <c r="FR35" s="168"/>
      <c r="FS35" s="168"/>
      <c r="FT35" s="168"/>
      <c r="FU35" s="168"/>
      <c r="FV35" s="168"/>
      <c r="FW35" s="168"/>
      <c r="FX35" s="168"/>
      <c r="FY35" s="168"/>
      <c r="FZ35" s="168"/>
      <c r="GA35" s="168"/>
      <c r="GB35" s="168"/>
      <c r="GC35" s="168"/>
      <c r="GD35" s="168"/>
      <c r="GE35" s="168"/>
      <c r="GF35" s="168"/>
      <c r="GG35" s="168"/>
      <c r="GH35" s="168"/>
      <c r="GI35" s="168"/>
      <c r="GJ35" s="168"/>
      <c r="GK35" s="168"/>
      <c r="GL35" s="168"/>
      <c r="GM35" s="168"/>
      <c r="GN35" s="168"/>
      <c r="GO35" s="168"/>
      <c r="GP35" s="168"/>
      <c r="GQ35" s="168"/>
      <c r="GR35" s="168"/>
      <c r="GS35" s="168"/>
      <c r="GT35" s="168"/>
      <c r="GU35" s="168"/>
      <c r="GV35" s="168"/>
      <c r="GW35" s="168"/>
      <c r="GX35" s="168"/>
      <c r="GY35" s="168"/>
      <c r="GZ35" s="168"/>
      <c r="HA35" s="168"/>
      <c r="HB35" s="168"/>
      <c r="HC35" s="168"/>
      <c r="HD35" s="168"/>
      <c r="HE35" s="168"/>
      <c r="HF35" s="168"/>
      <c r="HG35" s="168"/>
      <c r="HH35" s="168"/>
      <c r="HI35" s="168"/>
      <c r="HJ35" s="168"/>
      <c r="HK35" s="168"/>
      <c r="HL35" s="168"/>
      <c r="HM35" s="168"/>
      <c r="HN35" s="168"/>
      <c r="HO35" s="168"/>
      <c r="HP35" s="168"/>
      <c r="HQ35" s="168"/>
      <c r="HR35" s="168"/>
      <c r="HS35" s="168"/>
      <c r="HT35" s="168"/>
      <c r="HU35" s="168"/>
      <c r="HV35" s="168"/>
      <c r="HW35" s="168"/>
      <c r="HX35" s="168"/>
      <c r="HY35" s="168"/>
      <c r="HZ35" s="168"/>
      <c r="IA35" s="168"/>
      <c r="IB35" s="168"/>
      <c r="IC35" s="168"/>
      <c r="ID35" s="168"/>
      <c r="IE35" s="168"/>
      <c r="IF35" s="168"/>
      <c r="IG35" s="168"/>
    </row>
    <row r="36" spans="1:241" ht="15" customHeight="1">
      <c r="A36" s="803" t="s">
        <v>64</v>
      </c>
      <c r="B36" s="518">
        <v>951</v>
      </c>
      <c r="C36" s="508">
        <v>963</v>
      </c>
      <c r="D36" s="508">
        <v>949</v>
      </c>
      <c r="E36" s="508">
        <v>961</v>
      </c>
    </row>
    <row r="37" spans="1:241" ht="15" customHeight="1">
      <c r="A37" s="803"/>
      <c r="B37" s="518"/>
      <c r="C37" s="520">
        <f>C36/B36*100</f>
        <v>101.26182965299684</v>
      </c>
      <c r="D37" s="520">
        <f>D36/B36*100</f>
        <v>99.789695057833853</v>
      </c>
      <c r="E37" s="520">
        <f>E36/B36*100</f>
        <v>101.05152471083071</v>
      </c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8"/>
      <c r="AZ37" s="168"/>
      <c r="BA37" s="168"/>
      <c r="BB37" s="168"/>
      <c r="BC37" s="168"/>
      <c r="BD37" s="168"/>
      <c r="BE37" s="168"/>
      <c r="BF37" s="168"/>
      <c r="BG37" s="168"/>
      <c r="BH37" s="168"/>
      <c r="BI37" s="168"/>
      <c r="BJ37" s="168"/>
      <c r="BK37" s="168"/>
      <c r="BL37" s="168"/>
      <c r="BM37" s="168"/>
      <c r="BN37" s="168"/>
      <c r="BO37" s="168"/>
      <c r="BP37" s="168"/>
      <c r="BQ37" s="168"/>
      <c r="BR37" s="168"/>
      <c r="BS37" s="168"/>
      <c r="BT37" s="168"/>
      <c r="BU37" s="168"/>
      <c r="BV37" s="168"/>
      <c r="BW37" s="168"/>
      <c r="BX37" s="168"/>
      <c r="BY37" s="168"/>
      <c r="BZ37" s="168"/>
      <c r="CA37" s="168"/>
      <c r="CB37" s="168"/>
      <c r="CC37" s="168"/>
      <c r="CD37" s="168"/>
      <c r="CE37" s="168"/>
      <c r="CF37" s="168"/>
      <c r="CG37" s="168"/>
      <c r="CH37" s="168"/>
      <c r="CI37" s="168"/>
      <c r="CJ37" s="168"/>
      <c r="CK37" s="168"/>
      <c r="CL37" s="168"/>
      <c r="CM37" s="168"/>
      <c r="CN37" s="168"/>
      <c r="CO37" s="168"/>
      <c r="CP37" s="168"/>
      <c r="CQ37" s="168"/>
      <c r="CR37" s="168"/>
      <c r="CS37" s="168"/>
      <c r="CT37" s="168"/>
      <c r="CU37" s="168"/>
      <c r="CV37" s="168"/>
      <c r="CW37" s="168"/>
      <c r="CX37" s="168"/>
      <c r="CY37" s="168"/>
      <c r="CZ37" s="168"/>
      <c r="DA37" s="168"/>
      <c r="DB37" s="168"/>
      <c r="DC37" s="168"/>
      <c r="DD37" s="168"/>
      <c r="DE37" s="168"/>
      <c r="DF37" s="168"/>
      <c r="DG37" s="168"/>
      <c r="DH37" s="168"/>
      <c r="DI37" s="168"/>
      <c r="DJ37" s="168"/>
      <c r="DK37" s="168"/>
      <c r="DL37" s="168"/>
      <c r="DM37" s="168"/>
      <c r="DN37" s="168"/>
      <c r="DO37" s="168"/>
      <c r="DP37" s="168"/>
      <c r="DQ37" s="168"/>
      <c r="DR37" s="168"/>
      <c r="DS37" s="168"/>
      <c r="DT37" s="168"/>
      <c r="DU37" s="168"/>
      <c r="DV37" s="168"/>
      <c r="DW37" s="168"/>
      <c r="DX37" s="168"/>
      <c r="DY37" s="168"/>
      <c r="DZ37" s="168"/>
      <c r="EA37" s="168"/>
      <c r="EB37" s="168"/>
      <c r="EC37" s="168"/>
      <c r="ED37" s="168"/>
      <c r="EE37" s="168"/>
      <c r="EF37" s="168"/>
      <c r="EG37" s="168"/>
      <c r="EH37" s="168"/>
      <c r="EI37" s="168"/>
      <c r="EJ37" s="168"/>
      <c r="EK37" s="168"/>
      <c r="EL37" s="168"/>
      <c r="EM37" s="168"/>
      <c r="EN37" s="168"/>
      <c r="EO37" s="168"/>
      <c r="EP37" s="168"/>
      <c r="EQ37" s="168"/>
      <c r="ER37" s="168"/>
      <c r="ES37" s="168"/>
      <c r="ET37" s="168"/>
      <c r="EU37" s="168"/>
      <c r="EV37" s="168"/>
      <c r="EW37" s="168"/>
      <c r="EX37" s="168"/>
      <c r="EY37" s="168"/>
      <c r="EZ37" s="168"/>
      <c r="FA37" s="168"/>
      <c r="FB37" s="168"/>
      <c r="FC37" s="168"/>
      <c r="FD37" s="168"/>
      <c r="FE37" s="168"/>
      <c r="FF37" s="168"/>
      <c r="FG37" s="168"/>
      <c r="FH37" s="168"/>
      <c r="FI37" s="168"/>
      <c r="FJ37" s="168"/>
      <c r="FK37" s="168"/>
      <c r="FL37" s="168"/>
      <c r="FM37" s="168"/>
      <c r="FN37" s="168"/>
      <c r="FO37" s="168"/>
      <c r="FP37" s="168"/>
      <c r="FQ37" s="168"/>
      <c r="FR37" s="168"/>
      <c r="FS37" s="168"/>
      <c r="FT37" s="168"/>
      <c r="FU37" s="168"/>
      <c r="FV37" s="168"/>
      <c r="FW37" s="168"/>
      <c r="FX37" s="168"/>
      <c r="FY37" s="168"/>
      <c r="FZ37" s="168"/>
      <c r="GA37" s="168"/>
      <c r="GB37" s="168"/>
      <c r="GC37" s="168"/>
      <c r="GD37" s="168"/>
      <c r="GE37" s="168"/>
      <c r="GF37" s="168"/>
      <c r="GG37" s="168"/>
      <c r="GH37" s="168"/>
      <c r="GI37" s="168"/>
      <c r="GJ37" s="168"/>
      <c r="GK37" s="168"/>
      <c r="GL37" s="168"/>
      <c r="GM37" s="168"/>
      <c r="GN37" s="168"/>
      <c r="GO37" s="168"/>
      <c r="GP37" s="168"/>
      <c r="GQ37" s="168"/>
      <c r="GR37" s="168"/>
      <c r="GS37" s="168"/>
      <c r="GT37" s="168"/>
      <c r="GU37" s="168"/>
      <c r="GV37" s="168"/>
      <c r="GW37" s="168"/>
      <c r="GX37" s="168"/>
      <c r="GY37" s="168"/>
      <c r="GZ37" s="168"/>
      <c r="HA37" s="168"/>
      <c r="HB37" s="168"/>
      <c r="HC37" s="168"/>
      <c r="HD37" s="168"/>
      <c r="HE37" s="168"/>
      <c r="HF37" s="168"/>
      <c r="HG37" s="168"/>
      <c r="HH37" s="168"/>
      <c r="HI37" s="168"/>
      <c r="HJ37" s="168"/>
      <c r="HK37" s="168"/>
      <c r="HL37" s="168"/>
      <c r="HM37" s="168"/>
      <c r="HN37" s="168"/>
      <c r="HO37" s="168"/>
      <c r="HP37" s="168"/>
      <c r="HQ37" s="168"/>
      <c r="HR37" s="168"/>
      <c r="HS37" s="168"/>
      <c r="HT37" s="168"/>
      <c r="HU37" s="168"/>
      <c r="HV37" s="168"/>
      <c r="HW37" s="168"/>
      <c r="HX37" s="168"/>
      <c r="HY37" s="168"/>
      <c r="HZ37" s="168"/>
      <c r="IA37" s="168"/>
      <c r="IB37" s="168"/>
      <c r="IC37" s="168"/>
      <c r="ID37" s="168"/>
      <c r="IE37" s="168"/>
      <c r="IF37" s="168"/>
      <c r="IG37" s="168"/>
    </row>
    <row r="38" spans="1:241" ht="15" customHeight="1">
      <c r="A38" s="803" t="s">
        <v>73</v>
      </c>
      <c r="B38" s="518">
        <v>1059</v>
      </c>
      <c r="C38" s="508">
        <v>984</v>
      </c>
      <c r="D38" s="508">
        <v>972</v>
      </c>
      <c r="E38" s="508">
        <v>981</v>
      </c>
    </row>
    <row r="39" spans="1:241" ht="15" customHeight="1" thickBot="1">
      <c r="A39" s="805"/>
      <c r="B39" s="522"/>
      <c r="C39" s="523">
        <f>C38/B38*100</f>
        <v>92.917847025495746</v>
      </c>
      <c r="D39" s="523">
        <f>D38/B38*100</f>
        <v>91.784702549575073</v>
      </c>
      <c r="E39" s="523">
        <f>E38/B38*100</f>
        <v>92.634560906515588</v>
      </c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  <c r="BB39" s="168"/>
      <c r="BC39" s="168"/>
      <c r="BD39" s="168"/>
      <c r="BE39" s="168"/>
      <c r="BF39" s="168"/>
      <c r="BG39" s="168"/>
      <c r="BH39" s="168"/>
      <c r="BI39" s="168"/>
      <c r="BJ39" s="168"/>
      <c r="BK39" s="168"/>
      <c r="BL39" s="168"/>
      <c r="BM39" s="168"/>
      <c r="BN39" s="168"/>
      <c r="BO39" s="168"/>
      <c r="BP39" s="168"/>
      <c r="BQ39" s="168"/>
      <c r="BR39" s="168"/>
      <c r="BS39" s="168"/>
      <c r="BT39" s="168"/>
      <c r="BU39" s="168"/>
      <c r="BV39" s="168"/>
      <c r="BW39" s="168"/>
      <c r="BX39" s="168"/>
      <c r="BY39" s="168"/>
      <c r="BZ39" s="168"/>
      <c r="CA39" s="168"/>
      <c r="CB39" s="168"/>
      <c r="CC39" s="168"/>
      <c r="CD39" s="168"/>
      <c r="CE39" s="168"/>
      <c r="CF39" s="168"/>
      <c r="CG39" s="168"/>
      <c r="CH39" s="168"/>
      <c r="CI39" s="168"/>
      <c r="CJ39" s="168"/>
      <c r="CK39" s="168"/>
      <c r="CL39" s="168"/>
      <c r="CM39" s="168"/>
      <c r="CN39" s="168"/>
      <c r="CO39" s="168"/>
      <c r="CP39" s="168"/>
      <c r="CQ39" s="168"/>
      <c r="CR39" s="168"/>
      <c r="CS39" s="168"/>
      <c r="CT39" s="168"/>
      <c r="CU39" s="168"/>
      <c r="CV39" s="168"/>
      <c r="CW39" s="168"/>
      <c r="CX39" s="168"/>
      <c r="CY39" s="168"/>
      <c r="CZ39" s="168"/>
      <c r="DA39" s="168"/>
      <c r="DB39" s="168"/>
      <c r="DC39" s="168"/>
      <c r="DD39" s="168"/>
      <c r="DE39" s="168"/>
      <c r="DF39" s="168"/>
      <c r="DG39" s="168"/>
      <c r="DH39" s="168"/>
      <c r="DI39" s="168"/>
      <c r="DJ39" s="168"/>
      <c r="DK39" s="168"/>
      <c r="DL39" s="168"/>
      <c r="DM39" s="168"/>
      <c r="DN39" s="168"/>
      <c r="DO39" s="168"/>
      <c r="DP39" s="168"/>
      <c r="DQ39" s="168"/>
      <c r="DR39" s="168"/>
      <c r="DS39" s="168"/>
      <c r="DT39" s="168"/>
      <c r="DU39" s="168"/>
      <c r="DV39" s="168"/>
      <c r="DW39" s="168"/>
      <c r="DX39" s="168"/>
      <c r="DY39" s="168"/>
      <c r="DZ39" s="168"/>
      <c r="EA39" s="168"/>
      <c r="EB39" s="168"/>
      <c r="EC39" s="168"/>
      <c r="ED39" s="168"/>
      <c r="EE39" s="168"/>
      <c r="EF39" s="168"/>
      <c r="EG39" s="168"/>
      <c r="EH39" s="168"/>
      <c r="EI39" s="168"/>
      <c r="EJ39" s="168"/>
      <c r="EK39" s="168"/>
      <c r="EL39" s="168"/>
      <c r="EM39" s="168"/>
      <c r="EN39" s="168"/>
      <c r="EO39" s="168"/>
      <c r="EP39" s="168"/>
      <c r="EQ39" s="168"/>
      <c r="ER39" s="168"/>
      <c r="ES39" s="168"/>
      <c r="ET39" s="168"/>
      <c r="EU39" s="168"/>
      <c r="EV39" s="168"/>
      <c r="EW39" s="168"/>
      <c r="EX39" s="168"/>
      <c r="EY39" s="168"/>
      <c r="EZ39" s="168"/>
      <c r="FA39" s="168"/>
      <c r="FB39" s="168"/>
      <c r="FC39" s="168"/>
      <c r="FD39" s="168"/>
      <c r="FE39" s="168"/>
      <c r="FF39" s="168"/>
      <c r="FG39" s="168"/>
      <c r="FH39" s="168"/>
      <c r="FI39" s="168"/>
      <c r="FJ39" s="168"/>
      <c r="FK39" s="168"/>
      <c r="FL39" s="168"/>
      <c r="FM39" s="168"/>
      <c r="FN39" s="168"/>
      <c r="FO39" s="168"/>
      <c r="FP39" s="168"/>
      <c r="FQ39" s="168"/>
      <c r="FR39" s="168"/>
      <c r="FS39" s="168"/>
      <c r="FT39" s="168"/>
      <c r="FU39" s="168"/>
      <c r="FV39" s="168"/>
      <c r="FW39" s="168"/>
      <c r="FX39" s="168"/>
      <c r="FY39" s="168"/>
      <c r="FZ39" s="168"/>
      <c r="GA39" s="168"/>
      <c r="GB39" s="168"/>
      <c r="GC39" s="168"/>
      <c r="GD39" s="168"/>
      <c r="GE39" s="168"/>
      <c r="GF39" s="168"/>
      <c r="GG39" s="168"/>
      <c r="GH39" s="168"/>
      <c r="GI39" s="168"/>
      <c r="GJ39" s="168"/>
      <c r="GK39" s="168"/>
      <c r="GL39" s="168"/>
      <c r="GM39" s="168"/>
      <c r="GN39" s="168"/>
      <c r="GO39" s="168"/>
      <c r="GP39" s="168"/>
      <c r="GQ39" s="168"/>
      <c r="GR39" s="168"/>
      <c r="GS39" s="168"/>
      <c r="GT39" s="168"/>
      <c r="GU39" s="168"/>
      <c r="GV39" s="168"/>
      <c r="GW39" s="168"/>
      <c r="GX39" s="168"/>
      <c r="GY39" s="168"/>
      <c r="GZ39" s="168"/>
      <c r="HA39" s="168"/>
      <c r="HB39" s="168"/>
      <c r="HC39" s="168"/>
      <c r="HD39" s="168"/>
      <c r="HE39" s="168"/>
      <c r="HF39" s="168"/>
      <c r="HG39" s="168"/>
      <c r="HH39" s="168"/>
      <c r="HI39" s="168"/>
      <c r="HJ39" s="168"/>
      <c r="HK39" s="168"/>
      <c r="HL39" s="168"/>
      <c r="HM39" s="168"/>
      <c r="HN39" s="168"/>
      <c r="HO39" s="168"/>
      <c r="HP39" s="168"/>
      <c r="HQ39" s="168"/>
      <c r="HR39" s="168"/>
      <c r="HS39" s="168"/>
      <c r="HT39" s="168"/>
      <c r="HU39" s="168"/>
      <c r="HV39" s="168"/>
      <c r="HW39" s="168"/>
      <c r="HX39" s="168"/>
      <c r="HY39" s="168"/>
      <c r="HZ39" s="168"/>
      <c r="IA39" s="168"/>
      <c r="IB39" s="168"/>
      <c r="IC39" s="168"/>
      <c r="ID39" s="168"/>
      <c r="IE39" s="168"/>
      <c r="IF39" s="168"/>
      <c r="IG39" s="168"/>
    </row>
    <row r="40" spans="1:241" ht="18.75" customHeight="1">
      <c r="A40" s="804"/>
      <c r="B40" s="804"/>
      <c r="C40" s="804"/>
      <c r="D40" s="804"/>
      <c r="E40" s="804"/>
    </row>
    <row r="41" spans="1:241">
      <c r="A41" s="4"/>
    </row>
  </sheetData>
  <mergeCells count="19">
    <mergeCell ref="A40:E40"/>
    <mergeCell ref="A34:A35"/>
    <mergeCell ref="A36:A37"/>
    <mergeCell ref="A38:A39"/>
    <mergeCell ref="A28:A29"/>
    <mergeCell ref="A30:A31"/>
    <mergeCell ref="A32:A33"/>
    <mergeCell ref="A22:A23"/>
    <mergeCell ref="A24:A25"/>
    <mergeCell ref="A26:A27"/>
    <mergeCell ref="A16:A17"/>
    <mergeCell ref="A18:A19"/>
    <mergeCell ref="A20:A21"/>
    <mergeCell ref="A10:A11"/>
    <mergeCell ref="A12:A13"/>
    <mergeCell ref="A14:A15"/>
    <mergeCell ref="A3:A5"/>
    <mergeCell ref="A6:A7"/>
    <mergeCell ref="A8:A9"/>
  </mergeCells>
  <phoneticPr fontId="6"/>
  <pageMargins left="0.78749999999999998" right="0.78749999999999998" top="0.86597222222222203" bottom="0.55138888888888904" header="0.511811023622047" footer="0.511811023622047"/>
  <pageSetup paperSize="9" scale="110" orientation="portrait" horizontalDpi="300" verticalDpi="30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00B0F0"/>
    <pageSetUpPr fitToPage="1"/>
  </sheetPr>
  <dimension ref="A1:AMJ41"/>
  <sheetViews>
    <sheetView showGridLines="0" view="pageBreakPreview" zoomScaleNormal="90" workbookViewId="0">
      <selection activeCell="L18" sqref="L18"/>
    </sheetView>
  </sheetViews>
  <sheetFormatPr defaultColWidth="12.5" defaultRowHeight="17.25"/>
  <cols>
    <col min="1" max="1" width="10.75" style="137" customWidth="1"/>
    <col min="2" max="2" width="8.375" style="137" customWidth="1"/>
    <col min="3" max="3" width="10.25" style="137" customWidth="1"/>
    <col min="4" max="4" width="8.375" style="137" customWidth="1"/>
    <col min="5" max="5" width="7.125" style="137" customWidth="1"/>
    <col min="6" max="6" width="8.375" style="137" customWidth="1"/>
    <col min="7" max="7" width="7.125" style="137" customWidth="1"/>
    <col min="8" max="8" width="8.375" style="137" customWidth="1"/>
    <col min="9" max="9" width="7.125" style="137" customWidth="1"/>
    <col min="10" max="10" width="8.375" style="137" customWidth="1"/>
    <col min="11" max="11" width="7.125" style="137" customWidth="1"/>
    <col min="12" max="12" width="8.375" style="137" customWidth="1"/>
    <col min="13" max="13" width="7.125" style="137" customWidth="1"/>
    <col min="14" max="14" width="8.5" style="137" customWidth="1"/>
    <col min="15" max="248" width="12.5" style="137"/>
    <col min="249" max="249" width="10.75" style="137" customWidth="1"/>
    <col min="250" max="250" width="8.375" style="137" customWidth="1"/>
    <col min="251" max="251" width="7.125" style="137" customWidth="1"/>
    <col min="252" max="252" width="8.375" style="137" customWidth="1"/>
    <col min="253" max="253" width="7.125" style="137" customWidth="1"/>
    <col min="254" max="254" width="8.375" style="137" customWidth="1"/>
    <col min="255" max="255" width="7.125" style="137" customWidth="1"/>
    <col min="256" max="256" width="8.375" style="137" customWidth="1"/>
    <col min="257" max="257" width="7.125" style="137" customWidth="1"/>
    <col min="258" max="258" width="8.375" style="137" customWidth="1"/>
    <col min="259" max="259" width="7.125" style="137" customWidth="1"/>
    <col min="260" max="260" width="8.375" style="137" customWidth="1"/>
    <col min="261" max="261" width="7.125" style="137" customWidth="1"/>
    <col min="262" max="262" width="8.5" style="137" customWidth="1"/>
    <col min="263" max="263" width="12.5" style="137"/>
    <col min="264" max="264" width="7.5" style="137" customWidth="1"/>
    <col min="265" max="504" width="12.5" style="137"/>
    <col min="505" max="505" width="10.75" style="137" customWidth="1"/>
    <col min="506" max="506" width="8.375" style="137" customWidth="1"/>
    <col min="507" max="507" width="7.125" style="137" customWidth="1"/>
    <col min="508" max="508" width="8.375" style="137" customWidth="1"/>
    <col min="509" max="509" width="7.125" style="137" customWidth="1"/>
    <col min="510" max="510" width="8.375" style="137" customWidth="1"/>
    <col min="511" max="511" width="7.125" style="137" customWidth="1"/>
    <col min="512" max="512" width="8.375" style="137" customWidth="1"/>
    <col min="513" max="513" width="7.125" style="137" customWidth="1"/>
    <col min="514" max="514" width="8.375" style="137" customWidth="1"/>
    <col min="515" max="515" width="7.125" style="137" customWidth="1"/>
    <col min="516" max="516" width="8.375" style="137" customWidth="1"/>
    <col min="517" max="517" width="7.125" style="137" customWidth="1"/>
    <col min="518" max="518" width="8.5" style="137" customWidth="1"/>
    <col min="519" max="519" width="12.5" style="137"/>
    <col min="520" max="520" width="7.5" style="137" customWidth="1"/>
    <col min="521" max="760" width="12.5" style="137"/>
    <col min="761" max="761" width="10.75" style="137" customWidth="1"/>
    <col min="762" max="762" width="8.375" style="137" customWidth="1"/>
    <col min="763" max="763" width="7.125" style="137" customWidth="1"/>
    <col min="764" max="764" width="8.375" style="137" customWidth="1"/>
    <col min="765" max="765" width="7.125" style="137" customWidth="1"/>
    <col min="766" max="766" width="8.375" style="137" customWidth="1"/>
    <col min="767" max="767" width="7.125" style="137" customWidth="1"/>
    <col min="768" max="768" width="8.375" style="137" customWidth="1"/>
    <col min="769" max="769" width="7.125" style="137" customWidth="1"/>
    <col min="770" max="770" width="8.375" style="137" customWidth="1"/>
    <col min="771" max="771" width="7.125" style="137" customWidth="1"/>
    <col min="772" max="772" width="8.375" style="137" customWidth="1"/>
    <col min="773" max="773" width="7.125" style="137" customWidth="1"/>
    <col min="774" max="774" width="8.5" style="137" customWidth="1"/>
    <col min="775" max="775" width="12.5" style="137"/>
    <col min="776" max="776" width="7.5" style="137" customWidth="1"/>
    <col min="777" max="1016" width="12.5" style="137"/>
    <col min="1017" max="1017" width="10.75" style="137" customWidth="1"/>
    <col min="1018" max="1018" width="8.375" style="137" customWidth="1"/>
    <col min="1019" max="1019" width="7.125" style="137" customWidth="1"/>
    <col min="1020" max="1020" width="8.375" style="137" customWidth="1"/>
    <col min="1021" max="1021" width="7.125" style="137" customWidth="1"/>
    <col min="1022" max="1022" width="8.375" style="137" customWidth="1"/>
    <col min="1023" max="1023" width="7.125" style="137" customWidth="1"/>
    <col min="1024" max="1024" width="8.375" style="137" customWidth="1"/>
    <col min="1025" max="16384" width="12.5" style="1"/>
  </cols>
  <sheetData>
    <row r="1" spans="1:246" ht="17.25" customHeight="1">
      <c r="A1" s="2" t="s">
        <v>630</v>
      </c>
    </row>
    <row r="2" spans="1:246" ht="18" customHeight="1" thickBot="1">
      <c r="A2" s="663"/>
      <c r="B2" s="663"/>
      <c r="C2" s="663"/>
      <c r="D2" s="663"/>
      <c r="I2" s="664"/>
      <c r="K2" s="664"/>
      <c r="M2" s="530" t="s">
        <v>496</v>
      </c>
      <c r="N2" s="529"/>
    </row>
    <row r="3" spans="1:246" ht="12.75" customHeight="1" thickBot="1">
      <c r="A3" s="386"/>
      <c r="B3" s="835" t="s">
        <v>295</v>
      </c>
      <c r="C3" s="835"/>
      <c r="D3" s="882" t="s">
        <v>296</v>
      </c>
      <c r="E3" s="882"/>
      <c r="F3" s="882" t="s">
        <v>343</v>
      </c>
      <c r="G3" s="882"/>
      <c r="H3" s="882" t="s">
        <v>297</v>
      </c>
      <c r="I3" s="882"/>
      <c r="J3" s="882" t="s">
        <v>298</v>
      </c>
      <c r="K3" s="882"/>
      <c r="L3" s="882" t="s">
        <v>299</v>
      </c>
      <c r="M3" s="882"/>
      <c r="N3" s="560"/>
    </row>
    <row r="4" spans="1:246" ht="12.75" customHeight="1">
      <c r="A4" s="808" t="s">
        <v>54</v>
      </c>
      <c r="B4" s="835"/>
      <c r="C4" s="835"/>
      <c r="D4" s="882"/>
      <c r="E4" s="882"/>
      <c r="F4" s="882"/>
      <c r="G4" s="882"/>
      <c r="H4" s="882"/>
      <c r="I4" s="882"/>
      <c r="J4" s="882"/>
      <c r="K4" s="882"/>
      <c r="L4" s="882"/>
      <c r="M4" s="882"/>
      <c r="N4" s="560"/>
    </row>
    <row r="5" spans="1:246" ht="12.75" customHeight="1">
      <c r="A5" s="808"/>
      <c r="B5" s="837" t="s">
        <v>13</v>
      </c>
      <c r="C5" s="561" t="s">
        <v>259</v>
      </c>
      <c r="D5" s="837" t="s">
        <v>13</v>
      </c>
      <c r="E5" s="665" t="s">
        <v>259</v>
      </c>
      <c r="F5" s="837" t="s">
        <v>13</v>
      </c>
      <c r="G5" s="665" t="s">
        <v>259</v>
      </c>
      <c r="H5" s="837" t="s">
        <v>13</v>
      </c>
      <c r="I5" s="665" t="s">
        <v>259</v>
      </c>
      <c r="J5" s="837" t="s">
        <v>13</v>
      </c>
      <c r="K5" s="665" t="s">
        <v>259</v>
      </c>
      <c r="L5" s="837" t="s">
        <v>13</v>
      </c>
      <c r="M5" s="665" t="s">
        <v>259</v>
      </c>
      <c r="N5" s="332"/>
    </row>
    <row r="6" spans="1:246" ht="12.75" customHeight="1">
      <c r="A6" s="666"/>
      <c r="B6" s="837"/>
      <c r="C6" s="563" t="s">
        <v>336</v>
      </c>
      <c r="D6" s="837"/>
      <c r="E6" s="563" t="s">
        <v>336</v>
      </c>
      <c r="F6" s="837"/>
      <c r="G6" s="563" t="s">
        <v>336</v>
      </c>
      <c r="H6" s="837"/>
      <c r="I6" s="563" t="s">
        <v>336</v>
      </c>
      <c r="J6" s="837"/>
      <c r="K6" s="563" t="s">
        <v>336</v>
      </c>
      <c r="L6" s="837"/>
      <c r="M6" s="563" t="s">
        <v>336</v>
      </c>
      <c r="N6" s="3"/>
    </row>
    <row r="7" spans="1:246" ht="19.5" customHeight="1">
      <c r="A7" s="822" t="s">
        <v>59</v>
      </c>
      <c r="B7" s="511">
        <f>SUM(B9:B40)</f>
        <v>15028</v>
      </c>
      <c r="C7" s="513">
        <f>C9+C11+C13+C15+C17+C19+C21+C23+C25+C27+C29+C31+C33+C35+C37+C39</f>
        <v>13059</v>
      </c>
      <c r="D7" s="513">
        <f>SUM(D9:D40)</f>
        <v>15776</v>
      </c>
      <c r="E7" s="513">
        <f>E9+E11+E13+E15+E17+E19+E21+E23+E25+E27+E29+E31+E33+E35+E37+E39</f>
        <v>276</v>
      </c>
      <c r="F7" s="513">
        <f>SUM(F9:F40)</f>
        <v>16040</v>
      </c>
      <c r="G7" s="513">
        <f>G9+G11+G13+G15+G17+G19+G21+G23+G25+G27+G29+G31+G33+G35+G37+G39</f>
        <v>134</v>
      </c>
      <c r="H7" s="513">
        <f>SUM(H9:H40)</f>
        <v>16484</v>
      </c>
      <c r="I7" s="513">
        <f>I9+I11+I13+I15+I17+I19+I21+I23+I25+I27+I29+I31+I33+I35+I37+I39</f>
        <v>61</v>
      </c>
      <c r="J7" s="513">
        <f>SUM(J9:J40)</f>
        <v>16704</v>
      </c>
      <c r="K7" s="513">
        <f>K9+K11+K13+K15+K17+K19+K21+K23+K25+K27+K29+K31+K33+K35+K37+K39</f>
        <v>100</v>
      </c>
      <c r="L7" s="513">
        <f>SUM(L9:L40)</f>
        <v>16823</v>
      </c>
      <c r="M7" s="513">
        <f>M9+M11+M13+M15+M17+M19+M21+M23+M25+M27+M29+M31+M33+M35+M37+M39</f>
        <v>87</v>
      </c>
      <c r="N7" s="565"/>
    </row>
    <row r="8" spans="1:246" ht="19.5" customHeight="1">
      <c r="A8" s="822"/>
      <c r="B8" s="512"/>
      <c r="C8" s="515">
        <f>C7/B7*100</f>
        <v>86.897790790524354</v>
      </c>
      <c r="D8" s="512"/>
      <c r="E8" s="515">
        <f>E7/D7*100</f>
        <v>1.7494929006085194</v>
      </c>
      <c r="F8" s="512"/>
      <c r="G8" s="515">
        <f>G7/F7*100</f>
        <v>0.83541147132169569</v>
      </c>
      <c r="H8" s="512"/>
      <c r="I8" s="515">
        <f>I7/H7*100</f>
        <v>0.37005581169619023</v>
      </c>
      <c r="J8" s="512"/>
      <c r="K8" s="515">
        <f>K7/J7*100</f>
        <v>0.59865900383141768</v>
      </c>
      <c r="L8" s="512"/>
      <c r="M8" s="515">
        <f>M7/L7*100</f>
        <v>0.51714914105688636</v>
      </c>
      <c r="N8" s="566"/>
      <c r="O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8"/>
      <c r="BF8" s="168"/>
      <c r="BG8" s="168"/>
      <c r="BH8" s="168"/>
      <c r="BI8" s="168"/>
      <c r="BJ8" s="168"/>
      <c r="BK8" s="168"/>
      <c r="BL8" s="168"/>
      <c r="BM8" s="168"/>
      <c r="BN8" s="168"/>
      <c r="BO8" s="168"/>
      <c r="BP8" s="168"/>
      <c r="BQ8" s="168"/>
      <c r="BR8" s="168"/>
      <c r="BS8" s="168"/>
      <c r="BT8" s="168"/>
      <c r="BU8" s="168"/>
      <c r="BV8" s="168"/>
      <c r="BW8" s="168"/>
      <c r="BX8" s="168"/>
      <c r="BY8" s="168"/>
      <c r="BZ8" s="168"/>
      <c r="CA8" s="168"/>
      <c r="CB8" s="168"/>
      <c r="CC8" s="168"/>
      <c r="CD8" s="168"/>
      <c r="CE8" s="168"/>
      <c r="CF8" s="168"/>
      <c r="CG8" s="168"/>
      <c r="CH8" s="168"/>
      <c r="CI8" s="168"/>
      <c r="CJ8" s="168"/>
      <c r="CK8" s="168"/>
      <c r="CL8" s="168"/>
      <c r="CM8" s="168"/>
      <c r="CN8" s="168"/>
      <c r="CO8" s="168"/>
      <c r="CP8" s="168"/>
      <c r="CQ8" s="168"/>
      <c r="CR8" s="168"/>
      <c r="CS8" s="168"/>
      <c r="CT8" s="168"/>
      <c r="CU8" s="168"/>
      <c r="CV8" s="168"/>
      <c r="CW8" s="168"/>
      <c r="CX8" s="168"/>
      <c r="CY8" s="168"/>
      <c r="CZ8" s="168"/>
      <c r="DA8" s="168"/>
      <c r="DB8" s="168"/>
      <c r="DC8" s="168"/>
      <c r="DD8" s="168"/>
      <c r="DE8" s="168"/>
      <c r="DF8" s="168"/>
      <c r="DG8" s="168"/>
      <c r="DH8" s="168"/>
      <c r="DI8" s="168"/>
      <c r="DJ8" s="168"/>
      <c r="DK8" s="168"/>
      <c r="DL8" s="168"/>
      <c r="DM8" s="168"/>
      <c r="DN8" s="168"/>
      <c r="DO8" s="168"/>
      <c r="DP8" s="168"/>
      <c r="DQ8" s="168"/>
      <c r="DR8" s="168"/>
      <c r="DS8" s="168"/>
      <c r="DT8" s="168"/>
      <c r="DU8" s="168"/>
      <c r="DV8" s="168"/>
      <c r="DW8" s="168"/>
      <c r="DX8" s="168"/>
      <c r="DY8" s="168"/>
      <c r="DZ8" s="168"/>
      <c r="EA8" s="168"/>
      <c r="EB8" s="168"/>
      <c r="EC8" s="168"/>
      <c r="ED8" s="168"/>
      <c r="EE8" s="168"/>
      <c r="EF8" s="168"/>
      <c r="EG8" s="168"/>
      <c r="EH8" s="168"/>
      <c r="EI8" s="168"/>
      <c r="EJ8" s="168"/>
      <c r="EK8" s="168"/>
      <c r="EL8" s="168"/>
      <c r="EM8" s="168"/>
      <c r="EN8" s="168"/>
      <c r="EO8" s="168"/>
      <c r="EP8" s="168"/>
      <c r="EQ8" s="168"/>
      <c r="ER8" s="168"/>
      <c r="ES8" s="168"/>
      <c r="ET8" s="168"/>
      <c r="EU8" s="168"/>
      <c r="EV8" s="168"/>
      <c r="EW8" s="168"/>
      <c r="EX8" s="168"/>
      <c r="EY8" s="168"/>
      <c r="EZ8" s="168"/>
      <c r="FA8" s="168"/>
      <c r="FB8" s="168"/>
      <c r="FC8" s="168"/>
      <c r="FD8" s="168"/>
      <c r="FE8" s="168"/>
      <c r="FF8" s="168"/>
      <c r="FG8" s="168"/>
      <c r="FH8" s="168"/>
      <c r="FI8" s="168"/>
      <c r="FJ8" s="168"/>
      <c r="FK8" s="168"/>
      <c r="FL8" s="168"/>
      <c r="FM8" s="168"/>
      <c r="FN8" s="168"/>
      <c r="FO8" s="168"/>
      <c r="FP8" s="168"/>
      <c r="FQ8" s="168"/>
      <c r="FR8" s="168"/>
      <c r="FS8" s="168"/>
      <c r="FT8" s="168"/>
      <c r="FU8" s="168"/>
      <c r="FV8" s="168"/>
      <c r="FW8" s="168"/>
      <c r="FX8" s="168"/>
      <c r="FY8" s="168"/>
      <c r="FZ8" s="168"/>
      <c r="GA8" s="168"/>
      <c r="GB8" s="168"/>
      <c r="GC8" s="168"/>
      <c r="GD8" s="168"/>
      <c r="GE8" s="168"/>
      <c r="GF8" s="168"/>
      <c r="GG8" s="168"/>
      <c r="GH8" s="168"/>
      <c r="GI8" s="168"/>
      <c r="GJ8" s="168"/>
      <c r="GK8" s="168"/>
      <c r="GL8" s="168"/>
      <c r="GM8" s="168"/>
      <c r="GN8" s="168"/>
      <c r="GO8" s="168"/>
      <c r="GP8" s="168"/>
      <c r="GQ8" s="168"/>
      <c r="GR8" s="168"/>
      <c r="GS8" s="168"/>
      <c r="GT8" s="168"/>
      <c r="GU8" s="168"/>
      <c r="GV8" s="168"/>
      <c r="GW8" s="168"/>
      <c r="GX8" s="168"/>
      <c r="GY8" s="168"/>
      <c r="GZ8" s="168"/>
      <c r="HA8" s="168"/>
      <c r="HB8" s="168"/>
      <c r="HC8" s="168"/>
      <c r="HD8" s="168"/>
      <c r="HE8" s="168"/>
      <c r="HF8" s="168"/>
      <c r="HG8" s="168"/>
      <c r="HH8" s="168"/>
      <c r="HI8" s="168"/>
      <c r="HJ8" s="168"/>
      <c r="HK8" s="168"/>
      <c r="HL8" s="168"/>
      <c r="HM8" s="168"/>
      <c r="HN8" s="168"/>
      <c r="HO8" s="168"/>
      <c r="HP8" s="168"/>
      <c r="HQ8" s="168"/>
      <c r="HR8" s="168"/>
      <c r="HS8" s="168"/>
      <c r="HT8" s="168"/>
      <c r="HU8" s="168"/>
      <c r="HV8" s="168"/>
      <c r="HW8" s="168"/>
      <c r="HX8" s="168"/>
      <c r="HY8" s="168"/>
      <c r="HZ8" s="168"/>
      <c r="IA8" s="168"/>
      <c r="IB8" s="168"/>
      <c r="IC8" s="168"/>
      <c r="ID8" s="168"/>
      <c r="IE8" s="168"/>
      <c r="IF8" s="168"/>
      <c r="IG8" s="168"/>
      <c r="IH8" s="168"/>
      <c r="II8" s="168"/>
      <c r="IJ8" s="168"/>
      <c r="IK8" s="168"/>
      <c r="IL8" s="168"/>
    </row>
    <row r="9" spans="1:246" ht="19.5" customHeight="1">
      <c r="A9" s="808" t="s">
        <v>61</v>
      </c>
      <c r="B9" s="508">
        <v>904</v>
      </c>
      <c r="C9" s="508">
        <v>779</v>
      </c>
      <c r="D9" s="508">
        <v>923</v>
      </c>
      <c r="E9" s="508">
        <v>9</v>
      </c>
      <c r="F9" s="508">
        <v>1082</v>
      </c>
      <c r="G9" s="508">
        <v>7</v>
      </c>
      <c r="H9" s="508">
        <v>1024</v>
      </c>
      <c r="I9" s="508">
        <v>2</v>
      </c>
      <c r="J9" s="508">
        <v>1159</v>
      </c>
      <c r="K9" s="508">
        <v>3</v>
      </c>
      <c r="L9" s="508">
        <v>1122</v>
      </c>
      <c r="M9" s="508">
        <v>13</v>
      </c>
      <c r="N9" s="569"/>
    </row>
    <row r="10" spans="1:246" ht="19.5" customHeight="1">
      <c r="A10" s="808"/>
      <c r="B10" s="508"/>
      <c r="C10" s="520">
        <f>C9/B9*100</f>
        <v>86.172566371681413</v>
      </c>
      <c r="D10" s="508"/>
      <c r="E10" s="520">
        <f>E9/D9*100</f>
        <v>0.97508125677139756</v>
      </c>
      <c r="F10" s="508"/>
      <c r="G10" s="520">
        <f>G9/F9*100</f>
        <v>0.64695009242144186</v>
      </c>
      <c r="H10" s="508"/>
      <c r="I10" s="520">
        <f>I9/H9*100</f>
        <v>0.1953125</v>
      </c>
      <c r="J10" s="508"/>
      <c r="K10" s="520">
        <f>K9/J9*100</f>
        <v>0.25884383088869711</v>
      </c>
      <c r="L10" s="508"/>
      <c r="M10" s="520">
        <f>M9/L9*100</f>
        <v>1.1586452762923352</v>
      </c>
      <c r="N10" s="570"/>
      <c r="O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  <c r="ID10" s="168"/>
      <c r="IE10" s="168"/>
      <c r="IF10" s="168"/>
      <c r="IG10" s="168"/>
      <c r="IH10" s="168"/>
      <c r="II10" s="168"/>
      <c r="IJ10" s="168"/>
      <c r="IK10" s="168"/>
      <c r="IL10" s="168"/>
    </row>
    <row r="11" spans="1:246" ht="19.5" customHeight="1">
      <c r="A11" s="808" t="s">
        <v>1</v>
      </c>
      <c r="B11" s="508">
        <v>628</v>
      </c>
      <c r="C11" s="508">
        <v>546</v>
      </c>
      <c r="D11" s="508">
        <v>616</v>
      </c>
      <c r="E11" s="508">
        <v>9</v>
      </c>
      <c r="F11" s="508">
        <v>670</v>
      </c>
      <c r="G11" s="508">
        <v>3</v>
      </c>
      <c r="H11" s="508">
        <v>648</v>
      </c>
      <c r="I11" s="508">
        <v>2</v>
      </c>
      <c r="J11" s="508">
        <v>663</v>
      </c>
      <c r="K11" s="508">
        <v>4</v>
      </c>
      <c r="L11" s="508">
        <v>741</v>
      </c>
      <c r="M11" s="519">
        <v>6</v>
      </c>
      <c r="N11" s="569"/>
    </row>
    <row r="12" spans="1:246" ht="19.5" customHeight="1">
      <c r="A12" s="808"/>
      <c r="B12" s="508"/>
      <c r="C12" s="520">
        <f>C11/B11*100</f>
        <v>86.942675159235677</v>
      </c>
      <c r="D12" s="508"/>
      <c r="E12" s="520">
        <f>E11/D11*100</f>
        <v>1.4610389610389609</v>
      </c>
      <c r="F12" s="508"/>
      <c r="G12" s="520">
        <f>G11/F11*100</f>
        <v>0.44776119402985076</v>
      </c>
      <c r="H12" s="508"/>
      <c r="I12" s="520">
        <f>I11/H11*100</f>
        <v>0.30864197530864196</v>
      </c>
      <c r="J12" s="508"/>
      <c r="K12" s="520">
        <f>K11/J11*100</f>
        <v>0.60331825037707398</v>
      </c>
      <c r="L12" s="508"/>
      <c r="M12" s="520">
        <f>M11/L11*100</f>
        <v>0.80971659919028338</v>
      </c>
      <c r="N12" s="570"/>
      <c r="O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68"/>
      <c r="CY12" s="168"/>
      <c r="CZ12" s="168"/>
      <c r="DA12" s="168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68"/>
      <c r="DY12" s="168"/>
      <c r="DZ12" s="168"/>
      <c r="EA12" s="168"/>
      <c r="EB12" s="168"/>
      <c r="EC12" s="168"/>
      <c r="ED12" s="168"/>
      <c r="EE12" s="168"/>
      <c r="EF12" s="168"/>
      <c r="EG12" s="168"/>
      <c r="EH12" s="168"/>
      <c r="EI12" s="168"/>
      <c r="EJ12" s="168"/>
      <c r="EK12" s="168"/>
      <c r="EL12" s="168"/>
      <c r="EM12" s="168"/>
      <c r="EN12" s="168"/>
      <c r="EO12" s="168"/>
      <c r="EP12" s="168"/>
      <c r="EQ12" s="168"/>
      <c r="ER12" s="168"/>
      <c r="ES12" s="168"/>
      <c r="ET12" s="168"/>
      <c r="EU12" s="168"/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GW12" s="168"/>
      <c r="GX12" s="168"/>
      <c r="GY12" s="168"/>
      <c r="GZ12" s="168"/>
      <c r="HA12" s="168"/>
      <c r="HB12" s="168"/>
      <c r="HC12" s="168"/>
      <c r="HD12" s="168"/>
      <c r="HE12" s="168"/>
      <c r="HF12" s="168"/>
      <c r="HG12" s="168"/>
      <c r="HH12" s="168"/>
      <c r="HI12" s="168"/>
      <c r="HJ12" s="168"/>
      <c r="HK12" s="168"/>
      <c r="HL12" s="168"/>
      <c r="HM12" s="168"/>
      <c r="HN12" s="168"/>
      <c r="HO12" s="168"/>
      <c r="HP12" s="168"/>
      <c r="HQ12" s="168"/>
      <c r="HR12" s="168"/>
      <c r="HS12" s="168"/>
      <c r="HT12" s="168"/>
      <c r="HU12" s="168"/>
      <c r="HV12" s="168"/>
      <c r="HW12" s="168"/>
      <c r="HX12" s="168"/>
      <c r="HY12" s="168"/>
      <c r="HZ12" s="168"/>
      <c r="IA12" s="168"/>
      <c r="IB12" s="168"/>
      <c r="IC12" s="168"/>
      <c r="ID12" s="168"/>
      <c r="IE12" s="168"/>
      <c r="IF12" s="168"/>
      <c r="IG12" s="168"/>
      <c r="IH12" s="168"/>
      <c r="II12" s="168"/>
      <c r="IJ12" s="168"/>
      <c r="IK12" s="168"/>
      <c r="IL12" s="168"/>
    </row>
    <row r="13" spans="1:246" ht="19.5" customHeight="1">
      <c r="A13" s="808" t="s">
        <v>2</v>
      </c>
      <c r="B13" s="508">
        <v>987</v>
      </c>
      <c r="C13" s="508">
        <v>801</v>
      </c>
      <c r="D13" s="508">
        <v>997</v>
      </c>
      <c r="E13" s="508">
        <v>27</v>
      </c>
      <c r="F13" s="508">
        <v>1022</v>
      </c>
      <c r="G13" s="508">
        <v>12</v>
      </c>
      <c r="H13" s="508">
        <v>1026</v>
      </c>
      <c r="I13" s="508">
        <v>5</v>
      </c>
      <c r="J13" s="508">
        <v>1040</v>
      </c>
      <c r="K13" s="508">
        <v>5</v>
      </c>
      <c r="L13" s="508">
        <v>1041</v>
      </c>
      <c r="M13" s="508">
        <v>9</v>
      </c>
      <c r="N13" s="569"/>
    </row>
    <row r="14" spans="1:246" ht="19.5" customHeight="1">
      <c r="A14" s="808"/>
      <c r="B14" s="508"/>
      <c r="C14" s="520">
        <f>C13/B13*100</f>
        <v>81.155015197568389</v>
      </c>
      <c r="D14" s="508"/>
      <c r="E14" s="520">
        <f>E13/D13*100</f>
        <v>2.7081243731193578</v>
      </c>
      <c r="F14" s="508"/>
      <c r="G14" s="520">
        <f>G13/F13*100</f>
        <v>1.1741682974559686</v>
      </c>
      <c r="H14" s="508"/>
      <c r="I14" s="520">
        <f>I13/H13*100</f>
        <v>0.48732943469785572</v>
      </c>
      <c r="J14" s="508"/>
      <c r="K14" s="520">
        <f>K13/J13*100</f>
        <v>0.48076923076923078</v>
      </c>
      <c r="L14" s="508"/>
      <c r="M14" s="520">
        <f>M13/L13*100</f>
        <v>0.86455331412103753</v>
      </c>
      <c r="N14" s="570"/>
      <c r="O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168"/>
      <c r="EI14" s="168"/>
      <c r="EJ14" s="168"/>
      <c r="EK14" s="168"/>
      <c r="EL14" s="168"/>
      <c r="EM14" s="168"/>
      <c r="EN14" s="168"/>
      <c r="EO14" s="168"/>
      <c r="EP14" s="168"/>
      <c r="EQ14" s="168"/>
      <c r="ER14" s="168"/>
      <c r="ES14" s="168"/>
      <c r="ET14" s="168"/>
      <c r="EU14" s="168"/>
      <c r="EV14" s="168"/>
      <c r="EW14" s="168"/>
      <c r="EX14" s="168"/>
      <c r="EY14" s="168"/>
      <c r="EZ14" s="168"/>
      <c r="FA14" s="168"/>
      <c r="FB14" s="168"/>
      <c r="FC14" s="168"/>
      <c r="FD14" s="168"/>
      <c r="FE14" s="168"/>
      <c r="FF14" s="168"/>
      <c r="FG14" s="168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GW14" s="168"/>
      <c r="GX14" s="168"/>
      <c r="GY14" s="168"/>
      <c r="GZ14" s="168"/>
      <c r="HA14" s="168"/>
      <c r="HB14" s="168"/>
      <c r="HC14" s="168"/>
      <c r="HD14" s="168"/>
      <c r="HE14" s="168"/>
      <c r="HF14" s="168"/>
      <c r="HG14" s="168"/>
      <c r="HH14" s="168"/>
      <c r="HI14" s="168"/>
      <c r="HJ14" s="168"/>
      <c r="HK14" s="168"/>
      <c r="HL14" s="168"/>
      <c r="HM14" s="168"/>
      <c r="HN14" s="168"/>
      <c r="HO14" s="168"/>
      <c r="HP14" s="168"/>
      <c r="HQ14" s="168"/>
      <c r="HR14" s="168"/>
      <c r="HS14" s="168"/>
      <c r="HT14" s="168"/>
      <c r="HU14" s="168"/>
      <c r="HV14" s="168"/>
      <c r="HW14" s="168"/>
      <c r="HX14" s="168"/>
      <c r="HY14" s="168"/>
      <c r="HZ14" s="168"/>
      <c r="IA14" s="168"/>
      <c r="IB14" s="168"/>
      <c r="IC14" s="168"/>
      <c r="ID14" s="168"/>
      <c r="IE14" s="168"/>
      <c r="IF14" s="168"/>
      <c r="IG14" s="168"/>
      <c r="IH14" s="168"/>
      <c r="II14" s="168"/>
      <c r="IJ14" s="168"/>
      <c r="IK14" s="168"/>
      <c r="IL14" s="168"/>
    </row>
    <row r="15" spans="1:246" ht="19.5" customHeight="1">
      <c r="A15" s="808" t="s">
        <v>3</v>
      </c>
      <c r="B15" s="508">
        <v>958</v>
      </c>
      <c r="C15" s="508">
        <v>887</v>
      </c>
      <c r="D15" s="508">
        <v>1059</v>
      </c>
      <c r="E15" s="508">
        <v>24</v>
      </c>
      <c r="F15" s="508">
        <v>1024</v>
      </c>
      <c r="G15" s="508">
        <v>9</v>
      </c>
      <c r="H15" s="508">
        <v>959</v>
      </c>
      <c r="I15" s="508">
        <v>1</v>
      </c>
      <c r="J15" s="508">
        <v>984</v>
      </c>
      <c r="K15" s="508">
        <v>4</v>
      </c>
      <c r="L15" s="508">
        <v>1069</v>
      </c>
      <c r="M15" s="508">
        <v>9</v>
      </c>
      <c r="N15" s="569"/>
    </row>
    <row r="16" spans="1:246" ht="19.5" customHeight="1">
      <c r="A16" s="808"/>
      <c r="B16" s="508"/>
      <c r="C16" s="520">
        <f>C15/B15*100</f>
        <v>92.588726513569938</v>
      </c>
      <c r="D16" s="508"/>
      <c r="E16" s="520">
        <f>E15/D15*100</f>
        <v>2.2662889518413598</v>
      </c>
      <c r="F16" s="508"/>
      <c r="G16" s="520">
        <f>G15/F15*100</f>
        <v>0.87890625</v>
      </c>
      <c r="H16" s="508"/>
      <c r="I16" s="520">
        <f>I15/H15*100</f>
        <v>0.10427528675703858</v>
      </c>
      <c r="J16" s="508"/>
      <c r="K16" s="520">
        <f>K15/J15*100</f>
        <v>0.40650406504065045</v>
      </c>
      <c r="L16" s="508"/>
      <c r="M16" s="520">
        <f>M15/L15*100</f>
        <v>0.84190832553788597</v>
      </c>
      <c r="N16" s="570"/>
      <c r="O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168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8"/>
      <c r="EU16" s="168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8"/>
      <c r="FH16" s="168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8"/>
      <c r="FU16" s="168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8"/>
      <c r="GH16" s="168"/>
      <c r="GI16" s="168"/>
      <c r="GJ16" s="168"/>
      <c r="GK16" s="168"/>
      <c r="GL16" s="168"/>
      <c r="GM16" s="168"/>
      <c r="GN16" s="168"/>
      <c r="GO16" s="168"/>
      <c r="GP16" s="168"/>
      <c r="GQ16" s="168"/>
      <c r="GR16" s="168"/>
      <c r="GS16" s="168"/>
      <c r="GT16" s="168"/>
      <c r="GU16" s="168"/>
      <c r="GV16" s="168"/>
      <c r="GW16" s="168"/>
      <c r="GX16" s="168"/>
      <c r="GY16" s="168"/>
      <c r="GZ16" s="168"/>
      <c r="HA16" s="168"/>
      <c r="HB16" s="168"/>
      <c r="HC16" s="168"/>
      <c r="HD16" s="168"/>
      <c r="HE16" s="168"/>
      <c r="HF16" s="168"/>
      <c r="HG16" s="168"/>
      <c r="HH16" s="168"/>
      <c r="HI16" s="168"/>
      <c r="HJ16" s="168"/>
      <c r="HK16" s="168"/>
      <c r="HL16" s="168"/>
      <c r="HM16" s="168"/>
      <c r="HN16" s="168"/>
      <c r="HO16" s="168"/>
      <c r="HP16" s="168"/>
      <c r="HQ16" s="168"/>
      <c r="HR16" s="168"/>
      <c r="HS16" s="168"/>
      <c r="HT16" s="168"/>
      <c r="HU16" s="168"/>
      <c r="HV16" s="168"/>
      <c r="HW16" s="168"/>
      <c r="HX16" s="168"/>
      <c r="HY16" s="168"/>
      <c r="HZ16" s="168"/>
      <c r="IA16" s="168"/>
      <c r="IB16" s="168"/>
      <c r="IC16" s="168"/>
      <c r="ID16" s="168"/>
      <c r="IE16" s="168"/>
      <c r="IF16" s="168"/>
      <c r="IG16" s="168"/>
      <c r="IH16" s="168"/>
      <c r="II16" s="168"/>
      <c r="IJ16" s="168"/>
      <c r="IK16" s="168"/>
      <c r="IL16" s="168"/>
    </row>
    <row r="17" spans="1:246" ht="19.5" customHeight="1">
      <c r="A17" s="808" t="s">
        <v>67</v>
      </c>
      <c r="B17" s="508">
        <v>856</v>
      </c>
      <c r="C17" s="508">
        <v>729</v>
      </c>
      <c r="D17" s="508">
        <v>870</v>
      </c>
      <c r="E17" s="508">
        <v>16</v>
      </c>
      <c r="F17" s="508">
        <v>850</v>
      </c>
      <c r="G17" s="508">
        <v>6</v>
      </c>
      <c r="H17" s="508">
        <v>852</v>
      </c>
      <c r="I17" s="508">
        <v>2</v>
      </c>
      <c r="J17" s="508">
        <v>869</v>
      </c>
      <c r="K17" s="508">
        <v>2</v>
      </c>
      <c r="L17" s="508">
        <v>735</v>
      </c>
      <c r="M17" s="508">
        <v>3</v>
      </c>
      <c r="N17" s="569"/>
    </row>
    <row r="18" spans="1:246" ht="19.5" customHeight="1">
      <c r="A18" s="808"/>
      <c r="B18" s="508"/>
      <c r="C18" s="520">
        <f>C17/B17*100</f>
        <v>85.163551401869171</v>
      </c>
      <c r="D18" s="508"/>
      <c r="E18" s="520">
        <f>E17/D17*100</f>
        <v>1.8390804597701149</v>
      </c>
      <c r="F18" s="508"/>
      <c r="G18" s="520">
        <f>G17/F17*100</f>
        <v>0.70588235294117652</v>
      </c>
      <c r="H18" s="508"/>
      <c r="I18" s="520">
        <f>I17/H17*100</f>
        <v>0.23474178403755869</v>
      </c>
      <c r="J18" s="508"/>
      <c r="K18" s="520">
        <f>K17/J17*100</f>
        <v>0.23014959723820483</v>
      </c>
      <c r="L18" s="508"/>
      <c r="M18" s="520">
        <f>M17/L17*100</f>
        <v>0.40816326530612246</v>
      </c>
      <c r="N18" s="570"/>
      <c r="O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68"/>
      <c r="CC18" s="168"/>
      <c r="CD18" s="168"/>
      <c r="CE18" s="168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8"/>
      <c r="DC18" s="168"/>
      <c r="DD18" s="168"/>
      <c r="DE18" s="168"/>
      <c r="DF18" s="168"/>
      <c r="DG18" s="168"/>
      <c r="DH18" s="168"/>
      <c r="DI18" s="168"/>
      <c r="DJ18" s="168"/>
      <c r="DK18" s="168"/>
      <c r="DL18" s="168"/>
      <c r="DM18" s="168"/>
      <c r="DN18" s="168"/>
      <c r="DO18" s="168"/>
      <c r="DP18" s="168"/>
      <c r="DQ18" s="168"/>
      <c r="DR18" s="168"/>
      <c r="DS18" s="168"/>
      <c r="DT18" s="168"/>
      <c r="DU18" s="168"/>
      <c r="DV18" s="168"/>
      <c r="DW18" s="168"/>
      <c r="DX18" s="168"/>
      <c r="DY18" s="168"/>
      <c r="DZ18" s="168"/>
      <c r="EA18" s="168"/>
      <c r="EB18" s="168"/>
      <c r="EC18" s="168"/>
      <c r="ED18" s="168"/>
      <c r="EE18" s="168"/>
      <c r="EF18" s="168"/>
      <c r="EG18" s="168"/>
      <c r="EH18" s="168"/>
      <c r="EI18" s="168"/>
      <c r="EJ18" s="168"/>
      <c r="EK18" s="168"/>
      <c r="EL18" s="168"/>
      <c r="EM18" s="168"/>
      <c r="EN18" s="168"/>
      <c r="EO18" s="168"/>
      <c r="EP18" s="168"/>
      <c r="EQ18" s="168"/>
      <c r="ER18" s="168"/>
      <c r="ES18" s="168"/>
      <c r="ET18" s="168"/>
      <c r="EU18" s="168"/>
      <c r="EV18" s="168"/>
      <c r="EW18" s="168"/>
      <c r="EX18" s="168"/>
      <c r="EY18" s="168"/>
      <c r="EZ18" s="168"/>
      <c r="FA18" s="168"/>
      <c r="FB18" s="168"/>
      <c r="FC18" s="168"/>
      <c r="FD18" s="168"/>
      <c r="FE18" s="168"/>
      <c r="FF18" s="168"/>
      <c r="FG18" s="168"/>
      <c r="FH18" s="168"/>
      <c r="FI18" s="168"/>
      <c r="FJ18" s="168"/>
      <c r="FK18" s="168"/>
      <c r="FL18" s="168"/>
      <c r="FM18" s="168"/>
      <c r="FN18" s="168"/>
      <c r="FO18" s="168"/>
      <c r="FP18" s="168"/>
      <c r="FQ18" s="168"/>
      <c r="FR18" s="168"/>
      <c r="FS18" s="168"/>
      <c r="FT18" s="168"/>
      <c r="FU18" s="168"/>
      <c r="FV18" s="168"/>
      <c r="FW18" s="168"/>
      <c r="FX18" s="168"/>
      <c r="FY18" s="168"/>
      <c r="FZ18" s="168"/>
      <c r="GA18" s="168"/>
      <c r="GB18" s="168"/>
      <c r="GC18" s="168"/>
      <c r="GD18" s="168"/>
      <c r="GE18" s="168"/>
      <c r="GF18" s="168"/>
      <c r="GG18" s="168"/>
      <c r="GH18" s="168"/>
      <c r="GI18" s="168"/>
      <c r="GJ18" s="168"/>
      <c r="GK18" s="168"/>
      <c r="GL18" s="168"/>
      <c r="GM18" s="168"/>
      <c r="GN18" s="168"/>
      <c r="GO18" s="168"/>
      <c r="GP18" s="168"/>
      <c r="GQ18" s="168"/>
      <c r="GR18" s="168"/>
      <c r="GS18" s="168"/>
      <c r="GT18" s="168"/>
      <c r="GU18" s="168"/>
      <c r="GV18" s="168"/>
      <c r="GW18" s="168"/>
      <c r="GX18" s="168"/>
      <c r="GY18" s="168"/>
      <c r="GZ18" s="168"/>
      <c r="HA18" s="168"/>
      <c r="HB18" s="168"/>
      <c r="HC18" s="168"/>
      <c r="HD18" s="168"/>
      <c r="HE18" s="168"/>
      <c r="HF18" s="168"/>
      <c r="HG18" s="168"/>
      <c r="HH18" s="168"/>
      <c r="HI18" s="168"/>
      <c r="HJ18" s="168"/>
      <c r="HK18" s="168"/>
      <c r="HL18" s="168"/>
      <c r="HM18" s="168"/>
      <c r="HN18" s="168"/>
      <c r="HO18" s="168"/>
      <c r="HP18" s="168"/>
      <c r="HQ18" s="168"/>
      <c r="HR18" s="168"/>
      <c r="HS18" s="168"/>
      <c r="HT18" s="168"/>
      <c r="HU18" s="168"/>
      <c r="HV18" s="168"/>
      <c r="HW18" s="168"/>
      <c r="HX18" s="168"/>
      <c r="HY18" s="168"/>
      <c r="HZ18" s="168"/>
      <c r="IA18" s="168"/>
      <c r="IB18" s="168"/>
      <c r="IC18" s="168"/>
      <c r="ID18" s="168"/>
      <c r="IE18" s="168"/>
      <c r="IF18" s="168"/>
      <c r="IG18" s="168"/>
      <c r="IH18" s="168"/>
      <c r="II18" s="168"/>
      <c r="IJ18" s="168"/>
      <c r="IK18" s="168"/>
      <c r="IL18" s="168"/>
    </row>
    <row r="19" spans="1:246" ht="19.5" customHeight="1">
      <c r="A19" s="808" t="s">
        <v>4</v>
      </c>
      <c r="B19" s="508">
        <v>600</v>
      </c>
      <c r="C19" s="508">
        <v>514</v>
      </c>
      <c r="D19" s="508">
        <v>532</v>
      </c>
      <c r="E19" s="508">
        <v>7</v>
      </c>
      <c r="F19" s="508">
        <v>464</v>
      </c>
      <c r="G19" s="508">
        <v>5</v>
      </c>
      <c r="H19" s="508">
        <v>438</v>
      </c>
      <c r="I19" s="508">
        <v>3</v>
      </c>
      <c r="J19" s="508">
        <v>359</v>
      </c>
      <c r="K19" s="508">
        <v>4</v>
      </c>
      <c r="L19" s="508">
        <v>350</v>
      </c>
      <c r="M19" s="519">
        <v>1</v>
      </c>
      <c r="N19" s="569"/>
    </row>
    <row r="20" spans="1:246" ht="19.5" customHeight="1">
      <c r="A20" s="808"/>
      <c r="B20" s="508"/>
      <c r="C20" s="520">
        <f>C19/B19*100</f>
        <v>85.666666666666671</v>
      </c>
      <c r="D20" s="508"/>
      <c r="E20" s="520">
        <f>E19/D19*100</f>
        <v>1.3157894736842104</v>
      </c>
      <c r="F20" s="508"/>
      <c r="G20" s="520">
        <f>G19/F19*100</f>
        <v>1.0775862068965518</v>
      </c>
      <c r="H20" s="508"/>
      <c r="I20" s="520">
        <f>I19/H19*100</f>
        <v>0.68493150684931503</v>
      </c>
      <c r="J20" s="508"/>
      <c r="K20" s="520">
        <f>K19/J19*100</f>
        <v>1.1142061281337048</v>
      </c>
      <c r="L20" s="508"/>
      <c r="M20" s="520">
        <f>M19/L19*100</f>
        <v>0.2857142857142857</v>
      </c>
      <c r="N20" s="570"/>
      <c r="O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68"/>
      <c r="CW20" s="168"/>
      <c r="CX20" s="168"/>
      <c r="CY20" s="168"/>
      <c r="CZ20" s="168"/>
      <c r="DA20" s="168"/>
      <c r="DB20" s="168"/>
      <c r="DC20" s="168"/>
      <c r="DD20" s="168"/>
      <c r="DE20" s="168"/>
      <c r="DF20" s="168"/>
      <c r="DG20" s="168"/>
      <c r="DH20" s="168"/>
      <c r="DI20" s="168"/>
      <c r="DJ20" s="168"/>
      <c r="DK20" s="168"/>
      <c r="DL20" s="168"/>
      <c r="DM20" s="168"/>
      <c r="DN20" s="168"/>
      <c r="DO20" s="168"/>
      <c r="DP20" s="168"/>
      <c r="DQ20" s="168"/>
      <c r="DR20" s="168"/>
      <c r="DS20" s="168"/>
      <c r="DT20" s="168"/>
      <c r="DU20" s="168"/>
      <c r="DV20" s="168"/>
      <c r="DW20" s="168"/>
      <c r="DX20" s="168"/>
      <c r="DY20" s="168"/>
      <c r="DZ20" s="168"/>
      <c r="EA20" s="168"/>
      <c r="EB20" s="168"/>
      <c r="EC20" s="168"/>
      <c r="ED20" s="168"/>
      <c r="EE20" s="168"/>
      <c r="EF20" s="168"/>
      <c r="EG20" s="168"/>
      <c r="EH20" s="168"/>
      <c r="EI20" s="168"/>
      <c r="EJ20" s="168"/>
      <c r="EK20" s="168"/>
      <c r="EL20" s="168"/>
      <c r="EM20" s="168"/>
      <c r="EN20" s="168"/>
      <c r="EO20" s="168"/>
      <c r="EP20" s="168"/>
      <c r="EQ20" s="168"/>
      <c r="ER20" s="168"/>
      <c r="ES20" s="168"/>
      <c r="ET20" s="168"/>
      <c r="EU20" s="168"/>
      <c r="EV20" s="168"/>
      <c r="EW20" s="168"/>
      <c r="EX20" s="168"/>
      <c r="EY20" s="168"/>
      <c r="EZ20" s="168"/>
      <c r="FA20" s="168"/>
      <c r="FB20" s="168"/>
      <c r="FC20" s="168"/>
      <c r="FD20" s="168"/>
      <c r="FE20" s="168"/>
      <c r="FF20" s="168"/>
      <c r="FG20" s="168"/>
      <c r="FH20" s="168"/>
      <c r="FI20" s="168"/>
      <c r="FJ20" s="168"/>
      <c r="FK20" s="168"/>
      <c r="FL20" s="168"/>
      <c r="FM20" s="168"/>
      <c r="FN20" s="168"/>
      <c r="FO20" s="168"/>
      <c r="FP20" s="168"/>
      <c r="FQ20" s="168"/>
      <c r="FR20" s="168"/>
      <c r="FS20" s="168"/>
      <c r="FT20" s="168"/>
      <c r="FU20" s="168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8"/>
      <c r="GH20" s="168"/>
      <c r="GI20" s="168"/>
      <c r="GJ20" s="168"/>
      <c r="GK20" s="168"/>
      <c r="GL20" s="168"/>
      <c r="GM20" s="168"/>
      <c r="GN20" s="168"/>
      <c r="GO20" s="168"/>
      <c r="GP20" s="168"/>
      <c r="GQ20" s="168"/>
      <c r="GR20" s="168"/>
      <c r="GS20" s="168"/>
      <c r="GT20" s="168"/>
      <c r="GU20" s="168"/>
      <c r="GV20" s="168"/>
      <c r="GW20" s="168"/>
      <c r="GX20" s="168"/>
      <c r="GY20" s="168"/>
      <c r="GZ20" s="168"/>
      <c r="HA20" s="168"/>
      <c r="HB20" s="168"/>
      <c r="HC20" s="168"/>
      <c r="HD20" s="168"/>
      <c r="HE20" s="168"/>
      <c r="HF20" s="168"/>
      <c r="HG20" s="168"/>
      <c r="HH20" s="168"/>
      <c r="HI20" s="168"/>
      <c r="HJ20" s="168"/>
      <c r="HK20" s="168"/>
      <c r="HL20" s="168"/>
      <c r="HM20" s="168"/>
      <c r="HN20" s="168"/>
      <c r="HO20" s="168"/>
      <c r="HP20" s="168"/>
      <c r="HQ20" s="168"/>
      <c r="HR20" s="168"/>
      <c r="HS20" s="168"/>
      <c r="HT20" s="168"/>
      <c r="HU20" s="168"/>
      <c r="HV20" s="168"/>
      <c r="HW20" s="168"/>
      <c r="HX20" s="168"/>
      <c r="HY20" s="168"/>
      <c r="HZ20" s="168"/>
      <c r="IA20" s="168"/>
      <c r="IB20" s="168"/>
      <c r="IC20" s="168"/>
      <c r="ID20" s="168"/>
      <c r="IE20" s="168"/>
      <c r="IF20" s="168"/>
      <c r="IG20" s="168"/>
      <c r="IH20" s="168"/>
      <c r="II20" s="168"/>
      <c r="IJ20" s="168"/>
      <c r="IK20" s="168"/>
      <c r="IL20" s="168"/>
    </row>
    <row r="21" spans="1:246" ht="19.5" customHeight="1">
      <c r="A21" s="808" t="s">
        <v>62</v>
      </c>
      <c r="B21" s="508">
        <v>742</v>
      </c>
      <c r="C21" s="508">
        <v>690</v>
      </c>
      <c r="D21" s="508">
        <v>827</v>
      </c>
      <c r="E21" s="508">
        <v>14</v>
      </c>
      <c r="F21" s="508">
        <v>810</v>
      </c>
      <c r="G21" s="508">
        <v>7</v>
      </c>
      <c r="H21" s="508">
        <v>860</v>
      </c>
      <c r="I21" s="508">
        <v>4</v>
      </c>
      <c r="J21" s="508">
        <v>901</v>
      </c>
      <c r="K21" s="508">
        <v>4</v>
      </c>
      <c r="L21" s="508">
        <v>857</v>
      </c>
      <c r="M21" s="508">
        <v>2</v>
      </c>
      <c r="N21" s="569"/>
    </row>
    <row r="22" spans="1:246" ht="19.5" customHeight="1">
      <c r="A22" s="808"/>
      <c r="B22" s="508"/>
      <c r="C22" s="520">
        <f>C21/B21*100</f>
        <v>92.991913746630729</v>
      </c>
      <c r="D22" s="508"/>
      <c r="E22" s="520">
        <f>E21/D21*100</f>
        <v>1.6928657799274487</v>
      </c>
      <c r="F22" s="508"/>
      <c r="G22" s="520">
        <f>G21/F21*100</f>
        <v>0.86419753086419748</v>
      </c>
      <c r="H22" s="508"/>
      <c r="I22" s="520">
        <f>I21/H21*100</f>
        <v>0.46511627906976744</v>
      </c>
      <c r="J22" s="508"/>
      <c r="K22" s="520">
        <f>K21/J21*100</f>
        <v>0.44395116537180912</v>
      </c>
      <c r="L22" s="508"/>
      <c r="M22" s="520">
        <f>M21/L21*100</f>
        <v>0.23337222870478411</v>
      </c>
      <c r="N22" s="570"/>
      <c r="O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  <c r="CJ22" s="168"/>
      <c r="CK22" s="168"/>
      <c r="CL22" s="168"/>
      <c r="CM22" s="168"/>
      <c r="CN22" s="168"/>
      <c r="CO22" s="168"/>
      <c r="CP22" s="168"/>
      <c r="CQ22" s="168"/>
      <c r="CR22" s="168"/>
      <c r="CS22" s="168"/>
      <c r="CT22" s="168"/>
      <c r="CU22" s="168"/>
      <c r="CV22" s="168"/>
      <c r="CW22" s="168"/>
      <c r="CX22" s="168"/>
      <c r="CY22" s="168"/>
      <c r="CZ22" s="168"/>
      <c r="DA22" s="168"/>
      <c r="DB22" s="168"/>
      <c r="DC22" s="168"/>
      <c r="DD22" s="168"/>
      <c r="DE22" s="168"/>
      <c r="DF22" s="168"/>
      <c r="DG22" s="168"/>
      <c r="DH22" s="168"/>
      <c r="DI22" s="168"/>
      <c r="DJ22" s="168"/>
      <c r="DK22" s="168"/>
      <c r="DL22" s="168"/>
      <c r="DM22" s="168"/>
      <c r="DN22" s="168"/>
      <c r="DO22" s="168"/>
      <c r="DP22" s="168"/>
      <c r="DQ22" s="168"/>
      <c r="DR22" s="168"/>
      <c r="DS22" s="168"/>
      <c r="DT22" s="168"/>
      <c r="DU22" s="168"/>
      <c r="DV22" s="168"/>
      <c r="DW22" s="168"/>
      <c r="DX22" s="168"/>
      <c r="DY22" s="168"/>
      <c r="DZ22" s="168"/>
      <c r="EA22" s="168"/>
      <c r="EB22" s="168"/>
      <c r="EC22" s="168"/>
      <c r="ED22" s="168"/>
      <c r="EE22" s="168"/>
      <c r="EF22" s="168"/>
      <c r="EG22" s="168"/>
      <c r="EH22" s="168"/>
      <c r="EI22" s="168"/>
      <c r="EJ22" s="168"/>
      <c r="EK22" s="168"/>
      <c r="EL22" s="168"/>
      <c r="EM22" s="168"/>
      <c r="EN22" s="168"/>
      <c r="EO22" s="168"/>
      <c r="EP22" s="168"/>
      <c r="EQ22" s="168"/>
      <c r="ER22" s="168"/>
      <c r="ES22" s="168"/>
      <c r="ET22" s="168"/>
      <c r="EU22" s="168"/>
      <c r="EV22" s="168"/>
      <c r="EW22" s="168"/>
      <c r="EX22" s="168"/>
      <c r="EY22" s="168"/>
      <c r="EZ22" s="168"/>
      <c r="FA22" s="168"/>
      <c r="FB22" s="168"/>
      <c r="FC22" s="168"/>
      <c r="FD22" s="168"/>
      <c r="FE22" s="168"/>
      <c r="FF22" s="168"/>
      <c r="FG22" s="168"/>
      <c r="FH22" s="168"/>
      <c r="FI22" s="168"/>
      <c r="FJ22" s="168"/>
      <c r="FK22" s="168"/>
      <c r="FL22" s="168"/>
      <c r="FM22" s="168"/>
      <c r="FN22" s="168"/>
      <c r="FO22" s="168"/>
      <c r="FP22" s="168"/>
      <c r="FQ22" s="168"/>
      <c r="FR22" s="168"/>
      <c r="FS22" s="168"/>
      <c r="FT22" s="168"/>
      <c r="FU22" s="168"/>
      <c r="FV22" s="168"/>
      <c r="FW22" s="168"/>
      <c r="FX22" s="168"/>
      <c r="FY22" s="168"/>
      <c r="FZ22" s="168"/>
      <c r="GA22" s="168"/>
      <c r="GB22" s="168"/>
      <c r="GC22" s="168"/>
      <c r="GD22" s="168"/>
      <c r="GE22" s="168"/>
      <c r="GF22" s="168"/>
      <c r="GG22" s="168"/>
      <c r="GH22" s="168"/>
      <c r="GI22" s="168"/>
      <c r="GJ22" s="168"/>
      <c r="GK22" s="168"/>
      <c r="GL22" s="168"/>
      <c r="GM22" s="168"/>
      <c r="GN22" s="168"/>
      <c r="GO22" s="168"/>
      <c r="GP22" s="168"/>
      <c r="GQ22" s="168"/>
      <c r="GR22" s="168"/>
      <c r="GS22" s="168"/>
      <c r="GT22" s="168"/>
      <c r="GU22" s="168"/>
      <c r="GV22" s="168"/>
      <c r="GW22" s="168"/>
      <c r="GX22" s="168"/>
      <c r="GY22" s="168"/>
      <c r="GZ22" s="168"/>
      <c r="HA22" s="168"/>
      <c r="HB22" s="168"/>
      <c r="HC22" s="168"/>
      <c r="HD22" s="168"/>
      <c r="HE22" s="168"/>
      <c r="HF22" s="168"/>
      <c r="HG22" s="168"/>
      <c r="HH22" s="168"/>
      <c r="HI22" s="168"/>
      <c r="HJ22" s="168"/>
      <c r="HK22" s="168"/>
      <c r="HL22" s="168"/>
      <c r="HM22" s="168"/>
      <c r="HN22" s="168"/>
      <c r="HO22" s="168"/>
      <c r="HP22" s="168"/>
      <c r="HQ22" s="168"/>
      <c r="HR22" s="168"/>
      <c r="HS22" s="168"/>
      <c r="HT22" s="168"/>
      <c r="HU22" s="168"/>
      <c r="HV22" s="168"/>
      <c r="HW22" s="168"/>
      <c r="HX22" s="168"/>
      <c r="HY22" s="168"/>
      <c r="HZ22" s="168"/>
      <c r="IA22" s="168"/>
      <c r="IB22" s="168"/>
      <c r="IC22" s="168"/>
      <c r="ID22" s="168"/>
      <c r="IE22" s="168"/>
      <c r="IF22" s="168"/>
      <c r="IG22" s="168"/>
      <c r="IH22" s="168"/>
      <c r="II22" s="168"/>
      <c r="IJ22" s="168"/>
      <c r="IK22" s="168"/>
      <c r="IL22" s="168"/>
    </row>
    <row r="23" spans="1:246" ht="19.5" customHeight="1">
      <c r="A23" s="808" t="s">
        <v>63</v>
      </c>
      <c r="B23" s="508">
        <v>754</v>
      </c>
      <c r="C23" s="508">
        <v>674</v>
      </c>
      <c r="D23" s="508">
        <v>795</v>
      </c>
      <c r="E23" s="508">
        <v>11</v>
      </c>
      <c r="F23" s="508">
        <v>826</v>
      </c>
      <c r="G23" s="508">
        <v>11</v>
      </c>
      <c r="H23" s="508">
        <v>805</v>
      </c>
      <c r="I23" s="519">
        <v>2</v>
      </c>
      <c r="J23" s="508">
        <v>908</v>
      </c>
      <c r="K23" s="508">
        <v>8</v>
      </c>
      <c r="L23" s="508">
        <v>873</v>
      </c>
      <c r="M23" s="508">
        <v>2</v>
      </c>
      <c r="N23" s="569"/>
    </row>
    <row r="24" spans="1:246" ht="19.5" customHeight="1">
      <c r="A24" s="808"/>
      <c r="B24" s="508"/>
      <c r="C24" s="520">
        <f>C23/B23*100</f>
        <v>89.389920424403186</v>
      </c>
      <c r="D24" s="508"/>
      <c r="E24" s="520">
        <f>E23/D23*100</f>
        <v>1.3836477987421385</v>
      </c>
      <c r="F24" s="508"/>
      <c r="G24" s="520">
        <f>G23/F23*100</f>
        <v>1.331719128329298</v>
      </c>
      <c r="H24" s="508"/>
      <c r="I24" s="520">
        <f>I23/H23*100</f>
        <v>0.2484472049689441</v>
      </c>
      <c r="J24" s="508"/>
      <c r="K24" s="520">
        <f>K23/J23*100</f>
        <v>0.88105726872246704</v>
      </c>
      <c r="L24" s="508"/>
      <c r="M24" s="520">
        <f>M23/L23*100</f>
        <v>0.22909507445589922</v>
      </c>
      <c r="N24" s="570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  <c r="DA24" s="168"/>
      <c r="DB24" s="168"/>
      <c r="DC24" s="168"/>
      <c r="DD24" s="168"/>
      <c r="DE24" s="168"/>
      <c r="DF24" s="168"/>
      <c r="DG24" s="168"/>
      <c r="DH24" s="168"/>
      <c r="DI24" s="168"/>
      <c r="DJ24" s="168"/>
      <c r="DK24" s="168"/>
      <c r="DL24" s="168"/>
      <c r="DM24" s="168"/>
      <c r="DN24" s="168"/>
      <c r="DO24" s="168"/>
      <c r="DP24" s="168"/>
      <c r="DQ24" s="168"/>
      <c r="DR24" s="168"/>
      <c r="DS24" s="168"/>
      <c r="DT24" s="168"/>
      <c r="DU24" s="168"/>
      <c r="DV24" s="168"/>
      <c r="DW24" s="168"/>
      <c r="DX24" s="168"/>
      <c r="DY24" s="168"/>
      <c r="DZ24" s="168"/>
      <c r="EA24" s="168"/>
      <c r="EB24" s="168"/>
      <c r="EC24" s="168"/>
      <c r="ED24" s="168"/>
      <c r="EE24" s="168"/>
      <c r="EF24" s="168"/>
      <c r="EG24" s="168"/>
      <c r="EH24" s="168"/>
      <c r="EI24" s="168"/>
      <c r="EJ24" s="168"/>
      <c r="EK24" s="168"/>
      <c r="EL24" s="168"/>
      <c r="EM24" s="168"/>
      <c r="EN24" s="168"/>
      <c r="EO24" s="168"/>
      <c r="EP24" s="168"/>
      <c r="EQ24" s="168"/>
      <c r="ER24" s="168"/>
      <c r="ES24" s="168"/>
      <c r="ET24" s="168"/>
      <c r="EU24" s="168"/>
      <c r="EV24" s="168"/>
      <c r="EW24" s="168"/>
      <c r="EX24" s="168"/>
      <c r="EY24" s="168"/>
      <c r="EZ24" s="168"/>
      <c r="FA24" s="168"/>
      <c r="FB24" s="168"/>
      <c r="FC24" s="168"/>
      <c r="FD24" s="168"/>
      <c r="FE24" s="168"/>
      <c r="FF24" s="168"/>
      <c r="FG24" s="168"/>
      <c r="FH24" s="168"/>
      <c r="FI24" s="168"/>
      <c r="FJ24" s="168"/>
      <c r="FK24" s="168"/>
      <c r="FL24" s="168"/>
      <c r="FM24" s="168"/>
      <c r="FN24" s="168"/>
      <c r="FO24" s="168"/>
      <c r="FP24" s="168"/>
      <c r="FQ24" s="168"/>
      <c r="FR24" s="168"/>
      <c r="FS24" s="168"/>
      <c r="FT24" s="168"/>
      <c r="FU24" s="168"/>
      <c r="FV24" s="168"/>
      <c r="FW24" s="168"/>
      <c r="FX24" s="168"/>
      <c r="FY24" s="168"/>
      <c r="FZ24" s="168"/>
      <c r="GA24" s="168"/>
      <c r="GB24" s="168"/>
      <c r="GC24" s="168"/>
      <c r="GD24" s="168"/>
      <c r="GE24" s="168"/>
      <c r="GF24" s="168"/>
      <c r="GG24" s="168"/>
      <c r="GH24" s="168"/>
      <c r="GI24" s="168"/>
      <c r="GJ24" s="168"/>
      <c r="GK24" s="168"/>
      <c r="GL24" s="168"/>
      <c r="GM24" s="168"/>
      <c r="GN24" s="168"/>
      <c r="GO24" s="168"/>
      <c r="GP24" s="168"/>
      <c r="GQ24" s="168"/>
      <c r="GR24" s="168"/>
      <c r="GS24" s="168"/>
      <c r="GT24" s="168"/>
      <c r="GU24" s="168"/>
      <c r="GV24" s="168"/>
      <c r="GW24" s="168"/>
      <c r="GX24" s="168"/>
      <c r="GY24" s="168"/>
      <c r="GZ24" s="168"/>
      <c r="HA24" s="168"/>
      <c r="HB24" s="168"/>
      <c r="HC24" s="168"/>
      <c r="HD24" s="168"/>
      <c r="HE24" s="168"/>
      <c r="HF24" s="168"/>
      <c r="HG24" s="168"/>
      <c r="HH24" s="168"/>
      <c r="HI24" s="168"/>
      <c r="HJ24" s="168"/>
      <c r="HK24" s="168"/>
      <c r="HL24" s="168"/>
      <c r="HM24" s="168"/>
      <c r="HN24" s="168"/>
      <c r="HO24" s="168"/>
      <c r="HP24" s="168"/>
      <c r="HQ24" s="168"/>
      <c r="HR24" s="168"/>
      <c r="HS24" s="168"/>
      <c r="HT24" s="168"/>
      <c r="HU24" s="168"/>
      <c r="HV24" s="168"/>
      <c r="HW24" s="168"/>
      <c r="HX24" s="168"/>
      <c r="HY24" s="168"/>
      <c r="HZ24" s="168"/>
      <c r="IA24" s="168"/>
      <c r="IB24" s="168"/>
      <c r="IC24" s="168"/>
      <c r="ID24" s="168"/>
      <c r="IE24" s="168"/>
      <c r="IF24" s="168"/>
      <c r="IG24" s="168"/>
      <c r="IH24" s="168"/>
      <c r="II24" s="168"/>
      <c r="IJ24" s="168"/>
      <c r="IK24" s="168"/>
      <c r="IL24" s="168"/>
    </row>
    <row r="25" spans="1:246" ht="19.5" customHeight="1">
      <c r="A25" s="808" t="s">
        <v>68</v>
      </c>
      <c r="B25" s="508">
        <v>415</v>
      </c>
      <c r="C25" s="508">
        <v>377</v>
      </c>
      <c r="D25" s="508">
        <v>389</v>
      </c>
      <c r="E25" s="508">
        <v>4</v>
      </c>
      <c r="F25" s="508">
        <v>391</v>
      </c>
      <c r="G25" s="508">
        <v>2</v>
      </c>
      <c r="H25" s="508">
        <v>398</v>
      </c>
      <c r="I25" s="508">
        <v>3</v>
      </c>
      <c r="J25" s="508">
        <v>428</v>
      </c>
      <c r="K25" s="519">
        <v>1</v>
      </c>
      <c r="L25" s="508">
        <v>387</v>
      </c>
      <c r="M25" s="519">
        <v>0</v>
      </c>
      <c r="N25" s="569"/>
    </row>
    <row r="26" spans="1:246" ht="19.5" customHeight="1">
      <c r="A26" s="808"/>
      <c r="B26" s="508"/>
      <c r="C26" s="520">
        <f>C25/B25*100</f>
        <v>90.843373493975903</v>
      </c>
      <c r="D26" s="508"/>
      <c r="E26" s="520">
        <f>E25/D25*100</f>
        <v>1.0282776349614395</v>
      </c>
      <c r="F26" s="508"/>
      <c r="G26" s="520">
        <f>G25/F25*100</f>
        <v>0.51150895140664965</v>
      </c>
      <c r="H26" s="508"/>
      <c r="I26" s="520">
        <f>I25/H25*100</f>
        <v>0.75376884422110546</v>
      </c>
      <c r="J26" s="508"/>
      <c r="K26" s="520">
        <f>K25/J25*100</f>
        <v>0.23364485981308408</v>
      </c>
      <c r="L26" s="508"/>
      <c r="M26" s="520">
        <f>M25/L25*100</f>
        <v>0</v>
      </c>
      <c r="N26" s="570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8"/>
      <c r="BQ26" s="168"/>
      <c r="BR26" s="168"/>
      <c r="BS26" s="168"/>
      <c r="BT26" s="168"/>
      <c r="BU26" s="168"/>
      <c r="BV26" s="168"/>
      <c r="BW26" s="168"/>
      <c r="BX26" s="168"/>
      <c r="BY26" s="168"/>
      <c r="BZ26" s="168"/>
      <c r="CA26" s="168"/>
      <c r="CB26" s="168"/>
      <c r="CC26" s="168"/>
      <c r="CD26" s="168"/>
      <c r="CE26" s="168"/>
      <c r="CF26" s="168"/>
      <c r="CG26" s="168"/>
      <c r="CH26" s="168"/>
      <c r="CI26" s="168"/>
      <c r="CJ26" s="168"/>
      <c r="CK26" s="168"/>
      <c r="CL26" s="168"/>
      <c r="CM26" s="168"/>
      <c r="CN26" s="168"/>
      <c r="CO26" s="168"/>
      <c r="CP26" s="168"/>
      <c r="CQ26" s="168"/>
      <c r="CR26" s="168"/>
      <c r="CS26" s="168"/>
      <c r="CT26" s="168"/>
      <c r="CU26" s="168"/>
      <c r="CV26" s="168"/>
      <c r="CW26" s="168"/>
      <c r="CX26" s="168"/>
      <c r="CY26" s="168"/>
      <c r="CZ26" s="168"/>
      <c r="DA26" s="168"/>
      <c r="DB26" s="168"/>
      <c r="DC26" s="168"/>
      <c r="DD26" s="168"/>
      <c r="DE26" s="168"/>
      <c r="DF26" s="168"/>
      <c r="DG26" s="168"/>
      <c r="DH26" s="168"/>
      <c r="DI26" s="168"/>
      <c r="DJ26" s="168"/>
      <c r="DK26" s="168"/>
      <c r="DL26" s="168"/>
      <c r="DM26" s="168"/>
      <c r="DN26" s="168"/>
      <c r="DO26" s="168"/>
      <c r="DP26" s="168"/>
      <c r="DQ26" s="168"/>
      <c r="DR26" s="168"/>
      <c r="DS26" s="168"/>
      <c r="DT26" s="168"/>
      <c r="DU26" s="168"/>
      <c r="DV26" s="168"/>
      <c r="DW26" s="168"/>
      <c r="DX26" s="168"/>
      <c r="DY26" s="168"/>
      <c r="DZ26" s="168"/>
      <c r="EA26" s="168"/>
      <c r="EB26" s="168"/>
      <c r="EC26" s="168"/>
      <c r="ED26" s="168"/>
      <c r="EE26" s="168"/>
      <c r="EF26" s="168"/>
      <c r="EG26" s="168"/>
      <c r="EH26" s="168"/>
      <c r="EI26" s="168"/>
      <c r="EJ26" s="168"/>
      <c r="EK26" s="168"/>
      <c r="EL26" s="168"/>
      <c r="EM26" s="168"/>
      <c r="EN26" s="168"/>
      <c r="EO26" s="168"/>
      <c r="EP26" s="168"/>
      <c r="EQ26" s="168"/>
      <c r="ER26" s="168"/>
      <c r="ES26" s="168"/>
      <c r="ET26" s="168"/>
      <c r="EU26" s="168"/>
      <c r="EV26" s="168"/>
      <c r="EW26" s="168"/>
      <c r="EX26" s="168"/>
      <c r="EY26" s="168"/>
      <c r="EZ26" s="168"/>
      <c r="FA26" s="168"/>
      <c r="FB26" s="168"/>
      <c r="FC26" s="168"/>
      <c r="FD26" s="168"/>
      <c r="FE26" s="168"/>
      <c r="FF26" s="168"/>
      <c r="FG26" s="168"/>
      <c r="FH26" s="168"/>
      <c r="FI26" s="168"/>
      <c r="FJ26" s="168"/>
      <c r="FK26" s="168"/>
      <c r="FL26" s="168"/>
      <c r="FM26" s="168"/>
      <c r="FN26" s="168"/>
      <c r="FO26" s="168"/>
      <c r="FP26" s="168"/>
      <c r="FQ26" s="168"/>
      <c r="FR26" s="168"/>
      <c r="FS26" s="168"/>
      <c r="FT26" s="168"/>
      <c r="FU26" s="168"/>
      <c r="FV26" s="168"/>
      <c r="FW26" s="168"/>
      <c r="FX26" s="168"/>
      <c r="FY26" s="168"/>
      <c r="FZ26" s="168"/>
      <c r="GA26" s="168"/>
      <c r="GB26" s="168"/>
      <c r="GC26" s="168"/>
      <c r="GD26" s="168"/>
      <c r="GE26" s="168"/>
      <c r="GF26" s="168"/>
      <c r="GG26" s="168"/>
      <c r="GH26" s="168"/>
      <c r="GI26" s="168"/>
      <c r="GJ26" s="168"/>
      <c r="GK26" s="168"/>
      <c r="GL26" s="168"/>
      <c r="GM26" s="168"/>
      <c r="GN26" s="168"/>
      <c r="GO26" s="168"/>
      <c r="GP26" s="168"/>
      <c r="GQ26" s="168"/>
      <c r="GR26" s="168"/>
      <c r="GS26" s="168"/>
      <c r="GT26" s="168"/>
      <c r="GU26" s="168"/>
      <c r="GV26" s="168"/>
      <c r="GW26" s="168"/>
      <c r="GX26" s="168"/>
      <c r="GY26" s="168"/>
      <c r="GZ26" s="168"/>
      <c r="HA26" s="168"/>
      <c r="HB26" s="168"/>
      <c r="HC26" s="168"/>
      <c r="HD26" s="168"/>
      <c r="HE26" s="168"/>
      <c r="HF26" s="168"/>
      <c r="HG26" s="168"/>
      <c r="HH26" s="168"/>
      <c r="HI26" s="168"/>
      <c r="HJ26" s="168"/>
      <c r="HK26" s="168"/>
      <c r="HL26" s="168"/>
      <c r="HM26" s="168"/>
      <c r="HN26" s="168"/>
      <c r="HO26" s="168"/>
      <c r="HP26" s="168"/>
      <c r="HQ26" s="168"/>
      <c r="HR26" s="168"/>
      <c r="HS26" s="168"/>
      <c r="HT26" s="168"/>
      <c r="HU26" s="168"/>
      <c r="HV26" s="168"/>
      <c r="HW26" s="168"/>
      <c r="HX26" s="168"/>
      <c r="HY26" s="168"/>
      <c r="HZ26" s="168"/>
      <c r="IA26" s="168"/>
      <c r="IB26" s="168"/>
      <c r="IC26" s="168"/>
      <c r="ID26" s="168"/>
      <c r="IE26" s="168"/>
      <c r="IF26" s="168"/>
      <c r="IG26" s="168"/>
      <c r="IH26" s="168"/>
      <c r="II26" s="168"/>
      <c r="IJ26" s="168"/>
      <c r="IK26" s="168"/>
      <c r="IL26" s="168"/>
    </row>
    <row r="27" spans="1:246" ht="19.5" customHeight="1">
      <c r="A27" s="808" t="s">
        <v>69</v>
      </c>
      <c r="B27" s="508">
        <v>1399</v>
      </c>
      <c r="C27" s="508">
        <v>1188</v>
      </c>
      <c r="D27" s="508">
        <v>1495</v>
      </c>
      <c r="E27" s="508">
        <v>25</v>
      </c>
      <c r="F27" s="508">
        <v>1399</v>
      </c>
      <c r="G27" s="508">
        <v>10</v>
      </c>
      <c r="H27" s="508">
        <v>1526</v>
      </c>
      <c r="I27" s="508">
        <v>3</v>
      </c>
      <c r="J27" s="508">
        <v>1462</v>
      </c>
      <c r="K27" s="508">
        <v>7</v>
      </c>
      <c r="L27" s="508">
        <v>1471</v>
      </c>
      <c r="M27" s="508">
        <v>3</v>
      </c>
      <c r="N27" s="569"/>
    </row>
    <row r="28" spans="1:246" ht="19.5" customHeight="1">
      <c r="A28" s="808"/>
      <c r="B28" s="508"/>
      <c r="C28" s="520">
        <f>C27/B27*100</f>
        <v>84.917798427448176</v>
      </c>
      <c r="D28" s="508"/>
      <c r="E28" s="520">
        <f>E27/D27*100</f>
        <v>1.6722408026755853</v>
      </c>
      <c r="F28" s="508"/>
      <c r="G28" s="520">
        <f>G27/F27*100</f>
        <v>0.71479628305932807</v>
      </c>
      <c r="H28" s="508"/>
      <c r="I28" s="520">
        <f>I27/H27*100</f>
        <v>0.19659239842726078</v>
      </c>
      <c r="J28" s="508"/>
      <c r="K28" s="520">
        <f>K27/J27*100</f>
        <v>0.47879616963064298</v>
      </c>
      <c r="L28" s="508"/>
      <c r="M28" s="520">
        <f>M27/L27*100</f>
        <v>0.20394289598912305</v>
      </c>
      <c r="N28" s="570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  <c r="CE28" s="168"/>
      <c r="CF28" s="168"/>
      <c r="CG28" s="168"/>
      <c r="CH28" s="168"/>
      <c r="CI28" s="168"/>
      <c r="CJ28" s="168"/>
      <c r="CK28" s="168"/>
      <c r="CL28" s="168"/>
      <c r="CM28" s="168"/>
      <c r="CN28" s="168"/>
      <c r="CO28" s="168"/>
      <c r="CP28" s="168"/>
      <c r="CQ28" s="168"/>
      <c r="CR28" s="168"/>
      <c r="CS28" s="168"/>
      <c r="CT28" s="168"/>
      <c r="CU28" s="168"/>
      <c r="CV28" s="168"/>
      <c r="CW28" s="168"/>
      <c r="CX28" s="168"/>
      <c r="CY28" s="168"/>
      <c r="CZ28" s="168"/>
      <c r="DA28" s="168"/>
      <c r="DB28" s="168"/>
      <c r="DC28" s="168"/>
      <c r="DD28" s="168"/>
      <c r="DE28" s="168"/>
      <c r="DF28" s="168"/>
      <c r="DG28" s="168"/>
      <c r="DH28" s="168"/>
      <c r="DI28" s="168"/>
      <c r="DJ28" s="168"/>
      <c r="DK28" s="168"/>
      <c r="DL28" s="168"/>
      <c r="DM28" s="168"/>
      <c r="DN28" s="168"/>
      <c r="DO28" s="168"/>
      <c r="DP28" s="168"/>
      <c r="DQ28" s="168"/>
      <c r="DR28" s="168"/>
      <c r="DS28" s="168"/>
      <c r="DT28" s="168"/>
      <c r="DU28" s="168"/>
      <c r="DV28" s="168"/>
      <c r="DW28" s="168"/>
      <c r="DX28" s="168"/>
      <c r="DY28" s="168"/>
      <c r="DZ28" s="168"/>
      <c r="EA28" s="168"/>
      <c r="EB28" s="168"/>
      <c r="EC28" s="168"/>
      <c r="ED28" s="168"/>
      <c r="EE28" s="168"/>
      <c r="EF28" s="168"/>
      <c r="EG28" s="168"/>
      <c r="EH28" s="168"/>
      <c r="EI28" s="168"/>
      <c r="EJ28" s="168"/>
      <c r="EK28" s="168"/>
      <c r="EL28" s="168"/>
      <c r="EM28" s="168"/>
      <c r="EN28" s="168"/>
      <c r="EO28" s="168"/>
      <c r="EP28" s="168"/>
      <c r="EQ28" s="168"/>
      <c r="ER28" s="168"/>
      <c r="ES28" s="168"/>
      <c r="ET28" s="168"/>
      <c r="EU28" s="168"/>
      <c r="EV28" s="168"/>
      <c r="EW28" s="168"/>
      <c r="EX28" s="168"/>
      <c r="EY28" s="168"/>
      <c r="EZ28" s="168"/>
      <c r="FA28" s="168"/>
      <c r="FB28" s="168"/>
      <c r="FC28" s="168"/>
      <c r="FD28" s="168"/>
      <c r="FE28" s="168"/>
      <c r="FF28" s="168"/>
      <c r="FG28" s="168"/>
      <c r="FH28" s="168"/>
      <c r="FI28" s="168"/>
      <c r="FJ28" s="168"/>
      <c r="FK28" s="168"/>
      <c r="FL28" s="168"/>
      <c r="FM28" s="168"/>
      <c r="FN28" s="168"/>
      <c r="FO28" s="168"/>
      <c r="FP28" s="168"/>
      <c r="FQ28" s="168"/>
      <c r="FR28" s="168"/>
      <c r="FS28" s="168"/>
      <c r="FT28" s="168"/>
      <c r="FU28" s="168"/>
      <c r="FV28" s="168"/>
      <c r="FW28" s="168"/>
      <c r="FX28" s="168"/>
      <c r="FY28" s="168"/>
      <c r="FZ28" s="168"/>
      <c r="GA28" s="168"/>
      <c r="GB28" s="168"/>
      <c r="GC28" s="168"/>
      <c r="GD28" s="168"/>
      <c r="GE28" s="168"/>
      <c r="GF28" s="168"/>
      <c r="GG28" s="168"/>
      <c r="GH28" s="168"/>
      <c r="GI28" s="168"/>
      <c r="GJ28" s="168"/>
      <c r="GK28" s="168"/>
      <c r="GL28" s="168"/>
      <c r="GM28" s="168"/>
      <c r="GN28" s="168"/>
      <c r="GO28" s="168"/>
      <c r="GP28" s="168"/>
      <c r="GQ28" s="168"/>
      <c r="GR28" s="168"/>
      <c r="GS28" s="168"/>
      <c r="GT28" s="168"/>
      <c r="GU28" s="168"/>
      <c r="GV28" s="168"/>
      <c r="GW28" s="168"/>
      <c r="GX28" s="168"/>
      <c r="GY28" s="168"/>
      <c r="GZ28" s="168"/>
      <c r="HA28" s="168"/>
      <c r="HB28" s="168"/>
      <c r="HC28" s="168"/>
      <c r="HD28" s="168"/>
      <c r="HE28" s="168"/>
      <c r="HF28" s="168"/>
      <c r="HG28" s="168"/>
      <c r="HH28" s="168"/>
      <c r="HI28" s="168"/>
      <c r="HJ28" s="168"/>
      <c r="HK28" s="168"/>
      <c r="HL28" s="168"/>
      <c r="HM28" s="168"/>
      <c r="HN28" s="168"/>
      <c r="HO28" s="168"/>
      <c r="HP28" s="168"/>
      <c r="HQ28" s="168"/>
      <c r="HR28" s="168"/>
      <c r="HS28" s="168"/>
      <c r="HT28" s="168"/>
      <c r="HU28" s="168"/>
      <c r="HV28" s="168"/>
      <c r="HW28" s="168"/>
      <c r="HX28" s="168"/>
      <c r="HY28" s="168"/>
      <c r="HZ28" s="168"/>
      <c r="IA28" s="168"/>
      <c r="IB28" s="168"/>
      <c r="IC28" s="168"/>
      <c r="ID28" s="168"/>
      <c r="IE28" s="168"/>
      <c r="IF28" s="168"/>
      <c r="IG28" s="168"/>
      <c r="IH28" s="168"/>
      <c r="II28" s="168"/>
      <c r="IJ28" s="168"/>
      <c r="IK28" s="168"/>
      <c r="IL28" s="168"/>
    </row>
    <row r="29" spans="1:246" ht="19.5" customHeight="1">
      <c r="A29" s="808" t="s">
        <v>5</v>
      </c>
      <c r="B29" s="508">
        <v>841</v>
      </c>
      <c r="C29" s="508">
        <v>680</v>
      </c>
      <c r="D29" s="508">
        <v>819</v>
      </c>
      <c r="E29" s="508">
        <v>26</v>
      </c>
      <c r="F29" s="508">
        <v>858</v>
      </c>
      <c r="G29" s="508">
        <v>14</v>
      </c>
      <c r="H29" s="508">
        <v>933</v>
      </c>
      <c r="I29" s="508">
        <v>3</v>
      </c>
      <c r="J29" s="508">
        <v>912</v>
      </c>
      <c r="K29" s="508">
        <v>7</v>
      </c>
      <c r="L29" s="508">
        <v>918</v>
      </c>
      <c r="M29" s="508">
        <v>7</v>
      </c>
      <c r="N29" s="569"/>
    </row>
    <row r="30" spans="1:246" ht="19.5" customHeight="1">
      <c r="A30" s="808"/>
      <c r="B30" s="508"/>
      <c r="C30" s="520">
        <f>C29/B29*100</f>
        <v>80.856123662306771</v>
      </c>
      <c r="D30" s="508"/>
      <c r="E30" s="520">
        <f>E29/D29*100</f>
        <v>3.1746031746031744</v>
      </c>
      <c r="F30" s="508"/>
      <c r="G30" s="520">
        <f>G29/F29*100</f>
        <v>1.6317016317016315</v>
      </c>
      <c r="H30" s="508"/>
      <c r="I30" s="520">
        <f>I29/H29*100</f>
        <v>0.32154340836012862</v>
      </c>
      <c r="J30" s="508"/>
      <c r="K30" s="520">
        <f>K29/J29*100</f>
        <v>0.76754385964912275</v>
      </c>
      <c r="L30" s="508"/>
      <c r="M30" s="520">
        <f>M29/L29*100</f>
        <v>0.76252723311546844</v>
      </c>
      <c r="N30" s="570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68"/>
      <c r="ET30" s="168"/>
      <c r="EU30" s="168"/>
      <c r="EV30" s="168"/>
      <c r="EW30" s="168"/>
      <c r="EX30" s="168"/>
      <c r="EY30" s="168"/>
      <c r="EZ30" s="168"/>
      <c r="FA30" s="168"/>
      <c r="FB30" s="168"/>
      <c r="FC30" s="168"/>
      <c r="FD30" s="168"/>
      <c r="FE30" s="168"/>
      <c r="FF30" s="168"/>
      <c r="FG30" s="168"/>
      <c r="FH30" s="168"/>
      <c r="FI30" s="168"/>
      <c r="FJ30" s="168"/>
      <c r="FK30" s="168"/>
      <c r="FL30" s="168"/>
      <c r="FM30" s="168"/>
      <c r="FN30" s="168"/>
      <c r="FO30" s="168"/>
      <c r="FP30" s="168"/>
      <c r="FQ30" s="168"/>
      <c r="FR30" s="168"/>
      <c r="FS30" s="168"/>
      <c r="FT30" s="168"/>
      <c r="FU30" s="168"/>
      <c r="FV30" s="168"/>
      <c r="FW30" s="168"/>
      <c r="FX30" s="168"/>
      <c r="FY30" s="168"/>
      <c r="FZ30" s="168"/>
      <c r="GA30" s="168"/>
      <c r="GB30" s="168"/>
      <c r="GC30" s="168"/>
      <c r="GD30" s="168"/>
      <c r="GE30" s="168"/>
      <c r="GF30" s="168"/>
      <c r="GG30" s="168"/>
      <c r="GH30" s="168"/>
      <c r="GI30" s="168"/>
      <c r="GJ30" s="168"/>
      <c r="GK30" s="168"/>
      <c r="GL30" s="168"/>
      <c r="GM30" s="168"/>
      <c r="GN30" s="168"/>
      <c r="GO30" s="168"/>
      <c r="GP30" s="168"/>
      <c r="GQ30" s="168"/>
      <c r="GR30" s="168"/>
      <c r="GS30" s="168"/>
      <c r="GT30" s="168"/>
      <c r="GU30" s="168"/>
      <c r="GV30" s="168"/>
      <c r="GW30" s="168"/>
      <c r="GX30" s="168"/>
      <c r="GY30" s="168"/>
      <c r="GZ30" s="168"/>
      <c r="HA30" s="168"/>
      <c r="HB30" s="168"/>
      <c r="HC30" s="168"/>
      <c r="HD30" s="168"/>
      <c r="HE30" s="168"/>
      <c r="HF30" s="168"/>
      <c r="HG30" s="168"/>
      <c r="HH30" s="168"/>
      <c r="HI30" s="168"/>
      <c r="HJ30" s="168"/>
      <c r="HK30" s="168"/>
      <c r="HL30" s="168"/>
      <c r="HM30" s="168"/>
      <c r="HN30" s="168"/>
      <c r="HO30" s="168"/>
      <c r="HP30" s="168"/>
      <c r="HQ30" s="168"/>
      <c r="HR30" s="168"/>
      <c r="HS30" s="168"/>
      <c r="HT30" s="168"/>
      <c r="HU30" s="168"/>
      <c r="HV30" s="168"/>
      <c r="HW30" s="168"/>
      <c r="HX30" s="168"/>
      <c r="HY30" s="168"/>
      <c r="HZ30" s="168"/>
      <c r="IA30" s="168"/>
      <c r="IB30" s="168"/>
      <c r="IC30" s="168"/>
      <c r="ID30" s="168"/>
      <c r="IE30" s="168"/>
      <c r="IF30" s="168"/>
      <c r="IG30" s="168"/>
      <c r="IH30" s="168"/>
      <c r="II30" s="168"/>
      <c r="IJ30" s="168"/>
      <c r="IK30" s="168"/>
      <c r="IL30" s="168"/>
    </row>
    <row r="31" spans="1:246" ht="19.5" customHeight="1">
      <c r="A31" s="808" t="s">
        <v>6</v>
      </c>
      <c r="B31" s="508">
        <v>754</v>
      </c>
      <c r="C31" s="508">
        <v>625</v>
      </c>
      <c r="D31" s="508">
        <v>807</v>
      </c>
      <c r="E31" s="508">
        <v>12</v>
      </c>
      <c r="F31" s="508">
        <v>807</v>
      </c>
      <c r="G31" s="508">
        <v>5</v>
      </c>
      <c r="H31" s="508">
        <v>830</v>
      </c>
      <c r="I31" s="508">
        <v>3</v>
      </c>
      <c r="J31" s="508">
        <v>881</v>
      </c>
      <c r="K31" s="508">
        <v>11</v>
      </c>
      <c r="L31" s="508">
        <v>791</v>
      </c>
      <c r="M31" s="508">
        <v>1</v>
      </c>
      <c r="N31" s="569"/>
    </row>
    <row r="32" spans="1:246" ht="19.5" customHeight="1">
      <c r="A32" s="808"/>
      <c r="B32" s="508"/>
      <c r="C32" s="520">
        <f>C31/B31*100</f>
        <v>82.891246684350122</v>
      </c>
      <c r="D32" s="508"/>
      <c r="E32" s="520">
        <f>E31/D31*100</f>
        <v>1.486988847583643</v>
      </c>
      <c r="F32" s="508"/>
      <c r="G32" s="520">
        <f>G31/F31*100</f>
        <v>0.6195786864931847</v>
      </c>
      <c r="H32" s="508"/>
      <c r="I32" s="520">
        <f>I31/H31*100</f>
        <v>0.36144578313253012</v>
      </c>
      <c r="J32" s="508"/>
      <c r="K32" s="520">
        <f>K31/J31*100</f>
        <v>1.2485811577752552</v>
      </c>
      <c r="L32" s="508"/>
      <c r="M32" s="520">
        <f>M31/L31*100</f>
        <v>0.12642225031605564</v>
      </c>
      <c r="N32" s="570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  <c r="BK32" s="168"/>
      <c r="BL32" s="168"/>
      <c r="BM32" s="168"/>
      <c r="BN32" s="168"/>
      <c r="BO32" s="168"/>
      <c r="BP32" s="168"/>
      <c r="BQ32" s="168"/>
      <c r="BR32" s="168"/>
      <c r="BS32" s="168"/>
      <c r="BT32" s="168"/>
      <c r="BU32" s="168"/>
      <c r="BV32" s="168"/>
      <c r="BW32" s="168"/>
      <c r="BX32" s="168"/>
      <c r="BY32" s="168"/>
      <c r="BZ32" s="168"/>
      <c r="CA32" s="168"/>
      <c r="CB32" s="168"/>
      <c r="CC32" s="168"/>
      <c r="CD32" s="168"/>
      <c r="CE32" s="168"/>
      <c r="CF32" s="168"/>
      <c r="CG32" s="168"/>
      <c r="CH32" s="168"/>
      <c r="CI32" s="168"/>
      <c r="CJ32" s="168"/>
      <c r="CK32" s="168"/>
      <c r="CL32" s="168"/>
      <c r="CM32" s="168"/>
      <c r="CN32" s="168"/>
      <c r="CO32" s="168"/>
      <c r="CP32" s="168"/>
      <c r="CQ32" s="168"/>
      <c r="CR32" s="168"/>
      <c r="CS32" s="168"/>
      <c r="CT32" s="168"/>
      <c r="CU32" s="168"/>
      <c r="CV32" s="168"/>
      <c r="CW32" s="168"/>
      <c r="CX32" s="168"/>
      <c r="CY32" s="168"/>
      <c r="CZ32" s="168"/>
      <c r="DA32" s="168"/>
      <c r="DB32" s="168"/>
      <c r="DC32" s="168"/>
      <c r="DD32" s="168"/>
      <c r="DE32" s="168"/>
      <c r="DF32" s="168"/>
      <c r="DG32" s="168"/>
      <c r="DH32" s="168"/>
      <c r="DI32" s="168"/>
      <c r="DJ32" s="168"/>
      <c r="DK32" s="168"/>
      <c r="DL32" s="168"/>
      <c r="DM32" s="168"/>
      <c r="DN32" s="168"/>
      <c r="DO32" s="168"/>
      <c r="DP32" s="168"/>
      <c r="DQ32" s="168"/>
      <c r="DR32" s="168"/>
      <c r="DS32" s="168"/>
      <c r="DT32" s="168"/>
      <c r="DU32" s="168"/>
      <c r="DV32" s="168"/>
      <c r="DW32" s="168"/>
      <c r="DX32" s="168"/>
      <c r="DY32" s="168"/>
      <c r="DZ32" s="168"/>
      <c r="EA32" s="168"/>
      <c r="EB32" s="168"/>
      <c r="EC32" s="168"/>
      <c r="ED32" s="168"/>
      <c r="EE32" s="168"/>
      <c r="EF32" s="168"/>
      <c r="EG32" s="168"/>
      <c r="EH32" s="168"/>
      <c r="EI32" s="168"/>
      <c r="EJ32" s="168"/>
      <c r="EK32" s="168"/>
      <c r="EL32" s="168"/>
      <c r="EM32" s="168"/>
      <c r="EN32" s="168"/>
      <c r="EO32" s="168"/>
      <c r="EP32" s="168"/>
      <c r="EQ32" s="168"/>
      <c r="ER32" s="168"/>
      <c r="ES32" s="168"/>
      <c r="ET32" s="168"/>
      <c r="EU32" s="168"/>
      <c r="EV32" s="168"/>
      <c r="EW32" s="168"/>
      <c r="EX32" s="168"/>
      <c r="EY32" s="168"/>
      <c r="EZ32" s="168"/>
      <c r="FA32" s="168"/>
      <c r="FB32" s="168"/>
      <c r="FC32" s="168"/>
      <c r="FD32" s="168"/>
      <c r="FE32" s="168"/>
      <c r="FF32" s="168"/>
      <c r="FG32" s="168"/>
      <c r="FH32" s="168"/>
      <c r="FI32" s="168"/>
      <c r="FJ32" s="168"/>
      <c r="FK32" s="168"/>
      <c r="FL32" s="168"/>
      <c r="FM32" s="168"/>
      <c r="FN32" s="168"/>
      <c r="FO32" s="168"/>
      <c r="FP32" s="168"/>
      <c r="FQ32" s="168"/>
      <c r="FR32" s="168"/>
      <c r="FS32" s="168"/>
      <c r="FT32" s="168"/>
      <c r="FU32" s="168"/>
      <c r="FV32" s="168"/>
      <c r="FW32" s="168"/>
      <c r="FX32" s="168"/>
      <c r="FY32" s="168"/>
      <c r="FZ32" s="168"/>
      <c r="GA32" s="168"/>
      <c r="GB32" s="168"/>
      <c r="GC32" s="168"/>
      <c r="GD32" s="168"/>
      <c r="GE32" s="168"/>
      <c r="GF32" s="168"/>
      <c r="GG32" s="168"/>
      <c r="GH32" s="168"/>
      <c r="GI32" s="168"/>
      <c r="GJ32" s="168"/>
      <c r="GK32" s="168"/>
      <c r="GL32" s="168"/>
      <c r="GM32" s="168"/>
      <c r="GN32" s="168"/>
      <c r="GO32" s="168"/>
      <c r="GP32" s="168"/>
      <c r="GQ32" s="168"/>
      <c r="GR32" s="168"/>
      <c r="GS32" s="168"/>
      <c r="GT32" s="168"/>
      <c r="GU32" s="168"/>
      <c r="GV32" s="168"/>
      <c r="GW32" s="168"/>
      <c r="GX32" s="168"/>
      <c r="GY32" s="168"/>
      <c r="GZ32" s="168"/>
      <c r="HA32" s="168"/>
      <c r="HB32" s="168"/>
      <c r="HC32" s="168"/>
      <c r="HD32" s="168"/>
      <c r="HE32" s="168"/>
      <c r="HF32" s="168"/>
      <c r="HG32" s="168"/>
      <c r="HH32" s="168"/>
      <c r="HI32" s="168"/>
      <c r="HJ32" s="168"/>
      <c r="HK32" s="168"/>
      <c r="HL32" s="168"/>
      <c r="HM32" s="168"/>
      <c r="HN32" s="168"/>
      <c r="HO32" s="168"/>
      <c r="HP32" s="168"/>
      <c r="HQ32" s="168"/>
      <c r="HR32" s="168"/>
      <c r="HS32" s="168"/>
      <c r="HT32" s="168"/>
      <c r="HU32" s="168"/>
      <c r="HV32" s="168"/>
      <c r="HW32" s="168"/>
      <c r="HX32" s="168"/>
      <c r="HY32" s="168"/>
      <c r="HZ32" s="168"/>
      <c r="IA32" s="168"/>
      <c r="IB32" s="168"/>
      <c r="IC32" s="168"/>
      <c r="ID32" s="168"/>
      <c r="IE32" s="168"/>
      <c r="IF32" s="168"/>
      <c r="IG32" s="168"/>
      <c r="IH32" s="168"/>
      <c r="II32" s="168"/>
      <c r="IJ32" s="168"/>
      <c r="IK32" s="168"/>
      <c r="IL32" s="168"/>
    </row>
    <row r="33" spans="1:246" ht="19.5" customHeight="1">
      <c r="A33" s="808" t="s">
        <v>71</v>
      </c>
      <c r="B33" s="508">
        <v>1240</v>
      </c>
      <c r="C33" s="508">
        <v>1093</v>
      </c>
      <c r="D33" s="508">
        <v>1375</v>
      </c>
      <c r="E33" s="508">
        <v>22</v>
      </c>
      <c r="F33" s="508">
        <v>1471</v>
      </c>
      <c r="G33" s="508">
        <v>10</v>
      </c>
      <c r="H33" s="508">
        <v>1469</v>
      </c>
      <c r="I33" s="508">
        <v>9</v>
      </c>
      <c r="J33" s="508">
        <v>1515</v>
      </c>
      <c r="K33" s="508">
        <v>6</v>
      </c>
      <c r="L33" s="508">
        <v>1484</v>
      </c>
      <c r="M33" s="508">
        <v>6</v>
      </c>
      <c r="N33" s="569"/>
    </row>
    <row r="34" spans="1:246" ht="19.5" customHeight="1">
      <c r="A34" s="808"/>
      <c r="B34" s="508"/>
      <c r="C34" s="520">
        <f>C33/B33*100</f>
        <v>88.145161290322577</v>
      </c>
      <c r="D34" s="508"/>
      <c r="E34" s="520">
        <f>E33/D33*100</f>
        <v>1.6</v>
      </c>
      <c r="F34" s="508"/>
      <c r="G34" s="520">
        <f>G33/F33*100</f>
        <v>0.67980965329707677</v>
      </c>
      <c r="H34" s="508"/>
      <c r="I34" s="520">
        <f>I33/H33*100</f>
        <v>0.61266167460857723</v>
      </c>
      <c r="J34" s="508"/>
      <c r="K34" s="520">
        <f>K33/J33*100</f>
        <v>0.39603960396039606</v>
      </c>
      <c r="L34" s="508"/>
      <c r="M34" s="520">
        <f>M33/L33*100</f>
        <v>0.40431266846361186</v>
      </c>
      <c r="N34" s="570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8"/>
      <c r="CC34" s="168"/>
      <c r="CD34" s="168"/>
      <c r="CE34" s="168"/>
      <c r="CF34" s="168"/>
      <c r="CG34" s="168"/>
      <c r="CH34" s="168"/>
      <c r="CI34" s="168"/>
      <c r="CJ34" s="168"/>
      <c r="CK34" s="168"/>
      <c r="CL34" s="168"/>
      <c r="CM34" s="168"/>
      <c r="CN34" s="168"/>
      <c r="CO34" s="168"/>
      <c r="CP34" s="168"/>
      <c r="CQ34" s="168"/>
      <c r="CR34" s="168"/>
      <c r="CS34" s="168"/>
      <c r="CT34" s="168"/>
      <c r="CU34" s="168"/>
      <c r="CV34" s="168"/>
      <c r="CW34" s="168"/>
      <c r="CX34" s="168"/>
      <c r="CY34" s="168"/>
      <c r="CZ34" s="168"/>
      <c r="DA34" s="168"/>
      <c r="DB34" s="168"/>
      <c r="DC34" s="168"/>
      <c r="DD34" s="168"/>
      <c r="DE34" s="168"/>
      <c r="DF34" s="168"/>
      <c r="DG34" s="168"/>
      <c r="DH34" s="168"/>
      <c r="DI34" s="168"/>
      <c r="DJ34" s="168"/>
      <c r="DK34" s="168"/>
      <c r="DL34" s="168"/>
      <c r="DM34" s="168"/>
      <c r="DN34" s="168"/>
      <c r="DO34" s="168"/>
      <c r="DP34" s="168"/>
      <c r="DQ34" s="168"/>
      <c r="DR34" s="168"/>
      <c r="DS34" s="168"/>
      <c r="DT34" s="168"/>
      <c r="DU34" s="168"/>
      <c r="DV34" s="168"/>
      <c r="DW34" s="168"/>
      <c r="DX34" s="168"/>
      <c r="DY34" s="168"/>
      <c r="DZ34" s="168"/>
      <c r="EA34" s="168"/>
      <c r="EB34" s="168"/>
      <c r="EC34" s="168"/>
      <c r="ED34" s="168"/>
      <c r="EE34" s="168"/>
      <c r="EF34" s="168"/>
      <c r="EG34" s="168"/>
      <c r="EH34" s="168"/>
      <c r="EI34" s="168"/>
      <c r="EJ34" s="168"/>
      <c r="EK34" s="168"/>
      <c r="EL34" s="168"/>
      <c r="EM34" s="168"/>
      <c r="EN34" s="168"/>
      <c r="EO34" s="168"/>
      <c r="EP34" s="168"/>
      <c r="EQ34" s="168"/>
      <c r="ER34" s="168"/>
      <c r="ES34" s="168"/>
      <c r="ET34" s="168"/>
      <c r="EU34" s="168"/>
      <c r="EV34" s="168"/>
      <c r="EW34" s="168"/>
      <c r="EX34" s="168"/>
      <c r="EY34" s="168"/>
      <c r="EZ34" s="168"/>
      <c r="FA34" s="168"/>
      <c r="FB34" s="168"/>
      <c r="FC34" s="168"/>
      <c r="FD34" s="168"/>
      <c r="FE34" s="168"/>
      <c r="FF34" s="168"/>
      <c r="FG34" s="168"/>
      <c r="FH34" s="168"/>
      <c r="FI34" s="168"/>
      <c r="FJ34" s="168"/>
      <c r="FK34" s="168"/>
      <c r="FL34" s="168"/>
      <c r="FM34" s="168"/>
      <c r="FN34" s="168"/>
      <c r="FO34" s="168"/>
      <c r="FP34" s="168"/>
      <c r="FQ34" s="168"/>
      <c r="FR34" s="168"/>
      <c r="FS34" s="168"/>
      <c r="FT34" s="168"/>
      <c r="FU34" s="168"/>
      <c r="FV34" s="168"/>
      <c r="FW34" s="168"/>
      <c r="FX34" s="168"/>
      <c r="FY34" s="168"/>
      <c r="FZ34" s="168"/>
      <c r="GA34" s="168"/>
      <c r="GB34" s="168"/>
      <c r="GC34" s="168"/>
      <c r="GD34" s="168"/>
      <c r="GE34" s="168"/>
      <c r="GF34" s="168"/>
      <c r="GG34" s="168"/>
      <c r="GH34" s="168"/>
      <c r="GI34" s="168"/>
      <c r="GJ34" s="168"/>
      <c r="GK34" s="168"/>
      <c r="GL34" s="168"/>
      <c r="GM34" s="168"/>
      <c r="GN34" s="168"/>
      <c r="GO34" s="168"/>
      <c r="GP34" s="168"/>
      <c r="GQ34" s="168"/>
      <c r="GR34" s="168"/>
      <c r="GS34" s="168"/>
      <c r="GT34" s="168"/>
      <c r="GU34" s="168"/>
      <c r="GV34" s="168"/>
      <c r="GW34" s="168"/>
      <c r="GX34" s="168"/>
      <c r="GY34" s="168"/>
      <c r="GZ34" s="168"/>
      <c r="HA34" s="168"/>
      <c r="HB34" s="168"/>
      <c r="HC34" s="168"/>
      <c r="HD34" s="168"/>
      <c r="HE34" s="168"/>
      <c r="HF34" s="168"/>
      <c r="HG34" s="168"/>
      <c r="HH34" s="168"/>
      <c r="HI34" s="168"/>
      <c r="HJ34" s="168"/>
      <c r="HK34" s="168"/>
      <c r="HL34" s="168"/>
      <c r="HM34" s="168"/>
      <c r="HN34" s="168"/>
      <c r="HO34" s="168"/>
      <c r="HP34" s="168"/>
      <c r="HQ34" s="168"/>
      <c r="HR34" s="168"/>
      <c r="HS34" s="168"/>
      <c r="HT34" s="168"/>
      <c r="HU34" s="168"/>
      <c r="HV34" s="168"/>
      <c r="HW34" s="168"/>
      <c r="HX34" s="168"/>
      <c r="HY34" s="168"/>
      <c r="HZ34" s="168"/>
      <c r="IA34" s="168"/>
      <c r="IB34" s="168"/>
      <c r="IC34" s="168"/>
      <c r="ID34" s="168"/>
      <c r="IE34" s="168"/>
      <c r="IF34" s="168"/>
      <c r="IG34" s="168"/>
      <c r="IH34" s="168"/>
      <c r="II34" s="168"/>
      <c r="IJ34" s="168"/>
      <c r="IK34" s="168"/>
      <c r="IL34" s="168"/>
    </row>
    <row r="35" spans="1:246" ht="19.5" customHeight="1">
      <c r="A35" s="808" t="s">
        <v>7</v>
      </c>
      <c r="B35" s="508">
        <v>1867</v>
      </c>
      <c r="C35" s="508">
        <v>1644</v>
      </c>
      <c r="D35" s="508">
        <v>2002</v>
      </c>
      <c r="E35" s="508">
        <v>23</v>
      </c>
      <c r="F35" s="508">
        <v>2012</v>
      </c>
      <c r="G35" s="508">
        <v>14</v>
      </c>
      <c r="H35" s="508">
        <v>2185</v>
      </c>
      <c r="I35" s="508">
        <v>6</v>
      </c>
      <c r="J35" s="508">
        <v>2147</v>
      </c>
      <c r="K35" s="508">
        <v>16</v>
      </c>
      <c r="L35" s="508">
        <v>2265</v>
      </c>
      <c r="M35" s="508">
        <v>6</v>
      </c>
      <c r="N35" s="569"/>
    </row>
    <row r="36" spans="1:246" ht="19.5" customHeight="1">
      <c r="A36" s="808"/>
      <c r="B36" s="508"/>
      <c r="C36" s="520">
        <f>C35/B35*100</f>
        <v>88.055704338510978</v>
      </c>
      <c r="D36" s="508"/>
      <c r="E36" s="520">
        <f>E35/D35*100</f>
        <v>1.1488511488511488</v>
      </c>
      <c r="F36" s="508"/>
      <c r="G36" s="520">
        <f>G35/F35*100</f>
        <v>0.69582504970178927</v>
      </c>
      <c r="H36" s="508"/>
      <c r="I36" s="520">
        <f>I35/H35*100</f>
        <v>0.27459954233409611</v>
      </c>
      <c r="J36" s="508"/>
      <c r="K36" s="520">
        <f>K35/J35*100</f>
        <v>0.7452258965999069</v>
      </c>
      <c r="L36" s="508"/>
      <c r="M36" s="520">
        <f>M35/L35*100</f>
        <v>0.26490066225165565</v>
      </c>
      <c r="N36" s="570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8"/>
      <c r="BU36" s="168"/>
      <c r="BV36" s="168"/>
      <c r="BW36" s="168"/>
      <c r="BX36" s="168"/>
      <c r="BY36" s="168"/>
      <c r="BZ36" s="168"/>
      <c r="CA36" s="168"/>
      <c r="CB36" s="168"/>
      <c r="CC36" s="168"/>
      <c r="CD36" s="168"/>
      <c r="CE36" s="168"/>
      <c r="CF36" s="168"/>
      <c r="CG36" s="168"/>
      <c r="CH36" s="168"/>
      <c r="CI36" s="168"/>
      <c r="CJ36" s="168"/>
      <c r="CK36" s="168"/>
      <c r="CL36" s="168"/>
      <c r="CM36" s="168"/>
      <c r="CN36" s="168"/>
      <c r="CO36" s="168"/>
      <c r="CP36" s="168"/>
      <c r="CQ36" s="168"/>
      <c r="CR36" s="168"/>
      <c r="CS36" s="168"/>
      <c r="CT36" s="168"/>
      <c r="CU36" s="168"/>
      <c r="CV36" s="168"/>
      <c r="CW36" s="168"/>
      <c r="CX36" s="168"/>
      <c r="CY36" s="168"/>
      <c r="CZ36" s="168"/>
      <c r="DA36" s="168"/>
      <c r="DB36" s="168"/>
      <c r="DC36" s="168"/>
      <c r="DD36" s="168"/>
      <c r="DE36" s="168"/>
      <c r="DF36" s="168"/>
      <c r="DG36" s="168"/>
      <c r="DH36" s="168"/>
      <c r="DI36" s="168"/>
      <c r="DJ36" s="168"/>
      <c r="DK36" s="168"/>
      <c r="DL36" s="168"/>
      <c r="DM36" s="168"/>
      <c r="DN36" s="168"/>
      <c r="DO36" s="168"/>
      <c r="DP36" s="168"/>
      <c r="DQ36" s="168"/>
      <c r="DR36" s="168"/>
      <c r="DS36" s="168"/>
      <c r="DT36" s="168"/>
      <c r="DU36" s="168"/>
      <c r="DV36" s="168"/>
      <c r="DW36" s="168"/>
      <c r="DX36" s="168"/>
      <c r="DY36" s="168"/>
      <c r="DZ36" s="168"/>
      <c r="EA36" s="168"/>
      <c r="EB36" s="168"/>
      <c r="EC36" s="168"/>
      <c r="ED36" s="168"/>
      <c r="EE36" s="168"/>
      <c r="EF36" s="168"/>
      <c r="EG36" s="168"/>
      <c r="EH36" s="168"/>
      <c r="EI36" s="168"/>
      <c r="EJ36" s="168"/>
      <c r="EK36" s="168"/>
      <c r="EL36" s="168"/>
      <c r="EM36" s="168"/>
      <c r="EN36" s="168"/>
      <c r="EO36" s="168"/>
      <c r="EP36" s="168"/>
      <c r="EQ36" s="168"/>
      <c r="ER36" s="168"/>
      <c r="ES36" s="168"/>
      <c r="ET36" s="168"/>
      <c r="EU36" s="168"/>
      <c r="EV36" s="168"/>
      <c r="EW36" s="168"/>
      <c r="EX36" s="168"/>
      <c r="EY36" s="168"/>
      <c r="EZ36" s="168"/>
      <c r="FA36" s="168"/>
      <c r="FB36" s="168"/>
      <c r="FC36" s="168"/>
      <c r="FD36" s="168"/>
      <c r="FE36" s="168"/>
      <c r="FF36" s="168"/>
      <c r="FG36" s="168"/>
      <c r="FH36" s="168"/>
      <c r="FI36" s="168"/>
      <c r="FJ36" s="168"/>
      <c r="FK36" s="168"/>
      <c r="FL36" s="168"/>
      <c r="FM36" s="168"/>
      <c r="FN36" s="168"/>
      <c r="FO36" s="168"/>
      <c r="FP36" s="168"/>
      <c r="FQ36" s="168"/>
      <c r="FR36" s="168"/>
      <c r="FS36" s="168"/>
      <c r="FT36" s="168"/>
      <c r="FU36" s="168"/>
      <c r="FV36" s="168"/>
      <c r="FW36" s="168"/>
      <c r="FX36" s="168"/>
      <c r="FY36" s="168"/>
      <c r="FZ36" s="168"/>
      <c r="GA36" s="168"/>
      <c r="GB36" s="168"/>
      <c r="GC36" s="168"/>
      <c r="GD36" s="168"/>
      <c r="GE36" s="168"/>
      <c r="GF36" s="168"/>
      <c r="GG36" s="168"/>
      <c r="GH36" s="168"/>
      <c r="GI36" s="168"/>
      <c r="GJ36" s="168"/>
      <c r="GK36" s="168"/>
      <c r="GL36" s="168"/>
      <c r="GM36" s="168"/>
      <c r="GN36" s="168"/>
      <c r="GO36" s="168"/>
      <c r="GP36" s="168"/>
      <c r="GQ36" s="168"/>
      <c r="GR36" s="168"/>
      <c r="GS36" s="168"/>
      <c r="GT36" s="168"/>
      <c r="GU36" s="168"/>
      <c r="GV36" s="168"/>
      <c r="GW36" s="168"/>
      <c r="GX36" s="168"/>
      <c r="GY36" s="168"/>
      <c r="GZ36" s="168"/>
      <c r="HA36" s="168"/>
      <c r="HB36" s="168"/>
      <c r="HC36" s="168"/>
      <c r="HD36" s="168"/>
      <c r="HE36" s="168"/>
      <c r="HF36" s="168"/>
      <c r="HG36" s="168"/>
      <c r="HH36" s="168"/>
      <c r="HI36" s="168"/>
      <c r="HJ36" s="168"/>
      <c r="HK36" s="168"/>
      <c r="HL36" s="168"/>
      <c r="HM36" s="168"/>
      <c r="HN36" s="168"/>
      <c r="HO36" s="168"/>
      <c r="HP36" s="168"/>
      <c r="HQ36" s="168"/>
      <c r="HR36" s="168"/>
      <c r="HS36" s="168"/>
      <c r="HT36" s="168"/>
      <c r="HU36" s="168"/>
      <c r="HV36" s="168"/>
      <c r="HW36" s="168"/>
      <c r="HX36" s="168"/>
      <c r="HY36" s="168"/>
      <c r="HZ36" s="168"/>
      <c r="IA36" s="168"/>
      <c r="IB36" s="168"/>
      <c r="IC36" s="168"/>
      <c r="ID36" s="168"/>
      <c r="IE36" s="168"/>
      <c r="IF36" s="168"/>
      <c r="IG36" s="168"/>
      <c r="IH36" s="168"/>
      <c r="II36" s="168"/>
      <c r="IJ36" s="168"/>
      <c r="IK36" s="168"/>
      <c r="IL36" s="168"/>
    </row>
    <row r="37" spans="1:246" ht="19.5" customHeight="1">
      <c r="A37" s="808" t="s">
        <v>64</v>
      </c>
      <c r="B37" s="508">
        <v>1108</v>
      </c>
      <c r="C37" s="508">
        <v>936</v>
      </c>
      <c r="D37" s="508">
        <v>1181</v>
      </c>
      <c r="E37" s="508">
        <v>27</v>
      </c>
      <c r="F37" s="508">
        <v>1247</v>
      </c>
      <c r="G37" s="508">
        <v>12</v>
      </c>
      <c r="H37" s="508">
        <v>1321</v>
      </c>
      <c r="I37" s="508">
        <v>9</v>
      </c>
      <c r="J37" s="508">
        <v>1295</v>
      </c>
      <c r="K37" s="508">
        <v>8</v>
      </c>
      <c r="L37" s="508">
        <v>1398</v>
      </c>
      <c r="M37" s="508">
        <v>13</v>
      </c>
      <c r="N37" s="569"/>
    </row>
    <row r="38" spans="1:246" ht="19.5" customHeight="1">
      <c r="A38" s="808"/>
      <c r="B38" s="508"/>
      <c r="C38" s="520">
        <f>C37/B37*100</f>
        <v>84.476534296028888</v>
      </c>
      <c r="D38" s="508"/>
      <c r="E38" s="520">
        <f>E37/D37*100</f>
        <v>2.2861981371718882</v>
      </c>
      <c r="F38" s="508"/>
      <c r="G38" s="520">
        <f>G37/F37*100</f>
        <v>0.96230954290296711</v>
      </c>
      <c r="H38" s="508"/>
      <c r="I38" s="520">
        <f>I37/H37*100</f>
        <v>0.68130204390613169</v>
      </c>
      <c r="J38" s="508"/>
      <c r="K38" s="520">
        <f>K37/J37*100</f>
        <v>0.61776061776061775</v>
      </c>
      <c r="L38" s="508"/>
      <c r="M38" s="520">
        <f>M37/L37*100</f>
        <v>0.92989985693848354</v>
      </c>
      <c r="N38" s="570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68"/>
      <c r="DB38" s="168"/>
      <c r="DC38" s="168"/>
      <c r="DD38" s="168"/>
      <c r="DE38" s="168"/>
      <c r="DF38" s="168"/>
      <c r="DG38" s="168"/>
      <c r="DH38" s="168"/>
      <c r="DI38" s="168"/>
      <c r="DJ38" s="168"/>
      <c r="DK38" s="168"/>
      <c r="DL38" s="168"/>
      <c r="DM38" s="168"/>
      <c r="DN38" s="168"/>
      <c r="DO38" s="168"/>
      <c r="DP38" s="168"/>
      <c r="DQ38" s="168"/>
      <c r="DR38" s="168"/>
      <c r="DS38" s="168"/>
      <c r="DT38" s="168"/>
      <c r="DU38" s="168"/>
      <c r="DV38" s="168"/>
      <c r="DW38" s="168"/>
      <c r="DX38" s="168"/>
      <c r="DY38" s="168"/>
      <c r="DZ38" s="168"/>
      <c r="EA38" s="168"/>
      <c r="EB38" s="168"/>
      <c r="EC38" s="168"/>
      <c r="ED38" s="168"/>
      <c r="EE38" s="168"/>
      <c r="EF38" s="168"/>
      <c r="EG38" s="168"/>
      <c r="EH38" s="168"/>
      <c r="EI38" s="168"/>
      <c r="EJ38" s="168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  <c r="ID38" s="168"/>
      <c r="IE38" s="168"/>
      <c r="IF38" s="168"/>
      <c r="IG38" s="168"/>
      <c r="IH38" s="168"/>
      <c r="II38" s="168"/>
      <c r="IJ38" s="168"/>
      <c r="IK38" s="168"/>
      <c r="IL38" s="168"/>
    </row>
    <row r="39" spans="1:246" ht="19.5" customHeight="1" thickBot="1">
      <c r="A39" s="828" t="s">
        <v>73</v>
      </c>
      <c r="B39" s="518">
        <v>975</v>
      </c>
      <c r="C39" s="508">
        <v>896</v>
      </c>
      <c r="D39" s="508">
        <v>1089</v>
      </c>
      <c r="E39" s="508">
        <v>20</v>
      </c>
      <c r="F39" s="508">
        <v>1107</v>
      </c>
      <c r="G39" s="508">
        <v>7</v>
      </c>
      <c r="H39" s="508">
        <v>1210</v>
      </c>
      <c r="I39" s="508">
        <v>4</v>
      </c>
      <c r="J39" s="508">
        <v>1181</v>
      </c>
      <c r="K39" s="508">
        <v>10</v>
      </c>
      <c r="L39" s="508">
        <v>1321</v>
      </c>
      <c r="M39" s="508">
        <v>6</v>
      </c>
      <c r="N39" s="569"/>
    </row>
    <row r="40" spans="1:246" ht="19.5" customHeight="1" thickBot="1">
      <c r="A40" s="828"/>
      <c r="B40" s="524"/>
      <c r="C40" s="523">
        <f>C39/B39*100</f>
        <v>91.897435897435898</v>
      </c>
      <c r="D40" s="524"/>
      <c r="E40" s="523">
        <f>E39/D39*100</f>
        <v>1.8365472910927456</v>
      </c>
      <c r="F40" s="524"/>
      <c r="G40" s="523">
        <f>G39/F39*100</f>
        <v>0.63233965672990067</v>
      </c>
      <c r="H40" s="524"/>
      <c r="I40" s="523">
        <f>I39/H39*100</f>
        <v>0.33057851239669422</v>
      </c>
      <c r="J40" s="524"/>
      <c r="K40" s="523">
        <f>K39/J39*100</f>
        <v>0.84674005080440307</v>
      </c>
      <c r="L40" s="524"/>
      <c r="M40" s="523">
        <f>M39/L39*100</f>
        <v>0.45420136260408783</v>
      </c>
      <c r="N40" s="570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BZ40" s="168"/>
      <c r="CA40" s="168"/>
      <c r="CB40" s="168"/>
      <c r="CC40" s="168"/>
      <c r="CD40" s="168"/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168"/>
      <c r="CT40" s="168"/>
      <c r="CU40" s="168"/>
      <c r="CV40" s="168"/>
      <c r="CW40" s="168"/>
      <c r="CX40" s="168"/>
      <c r="CY40" s="168"/>
      <c r="CZ40" s="168"/>
      <c r="DA40" s="168"/>
      <c r="DB40" s="168"/>
      <c r="DC40" s="168"/>
      <c r="DD40" s="168"/>
      <c r="DE40" s="168"/>
      <c r="DF40" s="168"/>
      <c r="DG40" s="168"/>
      <c r="DH40" s="168"/>
      <c r="DI40" s="168"/>
      <c r="DJ40" s="168"/>
      <c r="DK40" s="168"/>
      <c r="DL40" s="168"/>
      <c r="DM40" s="168"/>
      <c r="DN40" s="168"/>
      <c r="DO40" s="168"/>
      <c r="DP40" s="168"/>
      <c r="DQ40" s="168"/>
      <c r="DR40" s="168"/>
      <c r="DS40" s="168"/>
      <c r="DT40" s="168"/>
      <c r="DU40" s="168"/>
      <c r="DV40" s="168"/>
      <c r="DW40" s="168"/>
      <c r="DX40" s="168"/>
      <c r="DY40" s="168"/>
      <c r="DZ40" s="168"/>
      <c r="EA40" s="168"/>
      <c r="EB40" s="168"/>
      <c r="EC40" s="168"/>
      <c r="ED40" s="168"/>
      <c r="EE40" s="168"/>
      <c r="EF40" s="168"/>
      <c r="EG40" s="168"/>
      <c r="EH40" s="168"/>
      <c r="EI40" s="168"/>
      <c r="EJ40" s="168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  <c r="ID40" s="168"/>
      <c r="IE40" s="168"/>
      <c r="IF40" s="168"/>
      <c r="IG40" s="168"/>
      <c r="IH40" s="168"/>
      <c r="II40" s="168"/>
      <c r="IJ40" s="168"/>
      <c r="IK40" s="168"/>
      <c r="IL40" s="168"/>
    </row>
    <row r="41" spans="1:246">
      <c r="A41" s="4" t="s">
        <v>631</v>
      </c>
    </row>
  </sheetData>
  <mergeCells count="30">
    <mergeCell ref="A15:A16"/>
    <mergeCell ref="A17:A18"/>
    <mergeCell ref="A11:A12"/>
    <mergeCell ref="A13:A14"/>
    <mergeCell ref="A27:A28"/>
    <mergeCell ref="A29:A30"/>
    <mergeCell ref="A23:A24"/>
    <mergeCell ref="A25:A26"/>
    <mergeCell ref="A19:A20"/>
    <mergeCell ref="A21:A22"/>
    <mergeCell ref="A39:A40"/>
    <mergeCell ref="A35:A36"/>
    <mergeCell ref="A37:A38"/>
    <mergeCell ref="A31:A32"/>
    <mergeCell ref="A33:A34"/>
    <mergeCell ref="A7:A8"/>
    <mergeCell ref="A9:A10"/>
    <mergeCell ref="L3:M4"/>
    <mergeCell ref="B5:B6"/>
    <mergeCell ref="D5:D6"/>
    <mergeCell ref="F5:F6"/>
    <mergeCell ref="H5:H6"/>
    <mergeCell ref="J5:J6"/>
    <mergeCell ref="L5:L6"/>
    <mergeCell ref="B3:C4"/>
    <mergeCell ref="D3:E4"/>
    <mergeCell ref="F3:G4"/>
    <mergeCell ref="H3:I4"/>
    <mergeCell ref="J3:K4"/>
    <mergeCell ref="A4:A5"/>
  </mergeCells>
  <phoneticPr fontId="6"/>
  <pageMargins left="0.78749999999999998" right="0.78749999999999998" top="0.86597222222222203" bottom="0.55138888888888904" header="0.511811023622047" footer="0.511811023622047"/>
  <pageSetup paperSize="9" scale="75" orientation="portrait" horizontalDpi="300" verticalDpi="30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00B0F0"/>
  </sheetPr>
  <dimension ref="A1:AMJ1040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0" style="137" customWidth="1"/>
    <col min="2" max="4" width="15" style="137" customWidth="1"/>
    <col min="5" max="5" width="7.5" style="137" customWidth="1"/>
    <col min="6" max="244" width="12.5" style="137"/>
    <col min="245" max="256" width="19.75" style="137" customWidth="1"/>
    <col min="257" max="257" width="10" style="137" customWidth="1"/>
    <col min="258" max="260" width="15" style="137" customWidth="1"/>
    <col min="261" max="261" width="7.5" style="137" customWidth="1"/>
    <col min="262" max="500" width="12.5" style="137"/>
    <col min="501" max="512" width="19.75" style="137" customWidth="1"/>
    <col min="513" max="513" width="10" style="137" customWidth="1"/>
    <col min="514" max="516" width="15" style="137" customWidth="1"/>
    <col min="517" max="517" width="7.5" style="137" customWidth="1"/>
    <col min="518" max="756" width="12.5" style="137"/>
    <col min="757" max="768" width="19.75" style="137" customWidth="1"/>
    <col min="769" max="769" width="10" style="137" customWidth="1"/>
    <col min="770" max="772" width="15" style="137" customWidth="1"/>
    <col min="773" max="773" width="7.5" style="137" customWidth="1"/>
    <col min="774" max="1012" width="12.5" style="137"/>
    <col min="1013" max="1024" width="19.75" style="137" customWidth="1"/>
    <col min="1025" max="16384" width="12.5" style="1"/>
  </cols>
  <sheetData>
    <row r="1" spans="1:244">
      <c r="A1" s="5" t="s">
        <v>632</v>
      </c>
      <c r="B1" s="5"/>
      <c r="C1" s="5"/>
      <c r="D1" s="5"/>
      <c r="E1" s="5"/>
    </row>
    <row r="2" spans="1:244" ht="18" customHeight="1">
      <c r="A2" s="6"/>
      <c r="B2" s="6"/>
      <c r="C2" s="317"/>
      <c r="D2" s="530" t="s">
        <v>496</v>
      </c>
      <c r="E2" s="6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68"/>
      <c r="DC2" s="168"/>
      <c r="DD2" s="168"/>
      <c r="DE2" s="168"/>
      <c r="DF2" s="168"/>
      <c r="DG2" s="168"/>
      <c r="DH2" s="168"/>
      <c r="DI2" s="168"/>
      <c r="DJ2" s="168"/>
      <c r="DK2" s="168"/>
      <c r="DL2" s="168"/>
      <c r="DM2" s="168"/>
      <c r="DN2" s="168"/>
      <c r="DO2" s="168"/>
      <c r="DP2" s="168"/>
      <c r="DQ2" s="168"/>
      <c r="DR2" s="168"/>
      <c r="DS2" s="168"/>
      <c r="DT2" s="168"/>
      <c r="DU2" s="168"/>
      <c r="DV2" s="168"/>
      <c r="DW2" s="168"/>
      <c r="DX2" s="168"/>
      <c r="DY2" s="168"/>
      <c r="DZ2" s="168"/>
      <c r="EA2" s="168"/>
      <c r="EB2" s="168"/>
      <c r="EC2" s="168"/>
      <c r="ED2" s="168"/>
      <c r="EE2" s="168"/>
      <c r="EF2" s="168"/>
      <c r="EG2" s="168"/>
      <c r="EH2" s="168"/>
      <c r="EI2" s="168"/>
      <c r="EJ2" s="168"/>
      <c r="EK2" s="168"/>
      <c r="EL2" s="168"/>
      <c r="EM2" s="168"/>
      <c r="EN2" s="168"/>
      <c r="EO2" s="168"/>
      <c r="EP2" s="168"/>
      <c r="EQ2" s="168"/>
      <c r="ER2" s="168"/>
      <c r="ES2" s="168"/>
      <c r="ET2" s="168"/>
      <c r="EU2" s="168"/>
      <c r="EV2" s="168"/>
      <c r="EW2" s="168"/>
      <c r="EX2" s="168"/>
      <c r="EY2" s="168"/>
      <c r="EZ2" s="168"/>
      <c r="FA2" s="168"/>
      <c r="FB2" s="168"/>
      <c r="FC2" s="168"/>
      <c r="FD2" s="168"/>
      <c r="FE2" s="168"/>
      <c r="FF2" s="168"/>
      <c r="FG2" s="168"/>
      <c r="FH2" s="168"/>
      <c r="FI2" s="168"/>
      <c r="FJ2" s="168"/>
      <c r="FK2" s="168"/>
      <c r="FL2" s="168"/>
      <c r="FM2" s="168"/>
      <c r="FN2" s="168"/>
      <c r="FO2" s="168"/>
      <c r="FP2" s="168"/>
      <c r="FQ2" s="168"/>
      <c r="FR2" s="168"/>
      <c r="FS2" s="168"/>
      <c r="FT2" s="168"/>
      <c r="FU2" s="168"/>
      <c r="FV2" s="168"/>
      <c r="FW2" s="168"/>
      <c r="FX2" s="168"/>
      <c r="FY2" s="168"/>
      <c r="FZ2" s="168"/>
      <c r="GA2" s="168"/>
      <c r="GB2" s="168"/>
      <c r="GC2" s="168"/>
      <c r="GD2" s="168"/>
      <c r="GE2" s="168"/>
      <c r="GF2" s="168"/>
      <c r="GG2" s="168"/>
      <c r="GH2" s="168"/>
      <c r="GI2" s="168"/>
      <c r="GJ2" s="168"/>
      <c r="GK2" s="168"/>
      <c r="GL2" s="168"/>
      <c r="GM2" s="168"/>
      <c r="GN2" s="168"/>
      <c r="GO2" s="168"/>
      <c r="GP2" s="168"/>
      <c r="GQ2" s="168"/>
      <c r="GR2" s="168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  <c r="HL2" s="168"/>
      <c r="HM2" s="168"/>
      <c r="HN2" s="168"/>
      <c r="HO2" s="168"/>
      <c r="HP2" s="168"/>
      <c r="HQ2" s="168"/>
      <c r="HR2" s="168"/>
      <c r="HS2" s="168"/>
      <c r="HT2" s="168"/>
      <c r="HU2" s="168"/>
      <c r="HV2" s="168"/>
      <c r="HW2" s="168"/>
      <c r="HX2" s="168"/>
      <c r="HY2" s="168"/>
      <c r="HZ2" s="168"/>
      <c r="IA2" s="168"/>
      <c r="IB2" s="168"/>
      <c r="IC2" s="168"/>
      <c r="ID2" s="168"/>
      <c r="IE2" s="168"/>
      <c r="IF2" s="168"/>
      <c r="IG2" s="168"/>
      <c r="IH2" s="168"/>
      <c r="II2" s="168"/>
      <c r="IJ2" s="168"/>
    </row>
    <row r="3" spans="1:244" ht="15" customHeight="1">
      <c r="A3" s="712" t="s">
        <v>54</v>
      </c>
      <c r="B3" s="712" t="s">
        <v>13</v>
      </c>
      <c r="C3" s="33" t="s">
        <v>263</v>
      </c>
      <c r="D3" s="434" t="s">
        <v>264</v>
      </c>
      <c r="E3" s="4"/>
    </row>
    <row r="4" spans="1:244" ht="15" customHeight="1">
      <c r="A4" s="712"/>
      <c r="B4" s="712"/>
      <c r="C4" s="184" t="s">
        <v>259</v>
      </c>
      <c r="D4" s="184" t="s">
        <v>259</v>
      </c>
      <c r="E4" s="4"/>
    </row>
    <row r="5" spans="1:244" ht="15" customHeight="1">
      <c r="A5" s="712"/>
      <c r="B5" s="712"/>
      <c r="C5" s="39" t="s">
        <v>323</v>
      </c>
      <c r="D5" s="39" t="s">
        <v>323</v>
      </c>
      <c r="E5" s="6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68"/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68"/>
      <c r="GB5" s="168"/>
      <c r="GC5" s="168"/>
      <c r="GD5" s="168"/>
      <c r="GE5" s="168"/>
      <c r="GF5" s="168"/>
      <c r="GG5" s="168"/>
      <c r="GH5" s="168"/>
      <c r="GI5" s="168"/>
      <c r="GJ5" s="168"/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8"/>
      <c r="HE5" s="168"/>
      <c r="HF5" s="168"/>
      <c r="HG5" s="168"/>
      <c r="HH5" s="168"/>
      <c r="HI5" s="168"/>
      <c r="HJ5" s="168"/>
      <c r="HK5" s="168"/>
      <c r="HL5" s="168"/>
      <c r="HM5" s="168"/>
      <c r="HN5" s="168"/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  <c r="IG5" s="168"/>
      <c r="IH5" s="168"/>
      <c r="II5" s="168"/>
      <c r="IJ5" s="168"/>
    </row>
    <row r="6" spans="1:244" ht="15" customHeight="1">
      <c r="A6" s="762" t="s">
        <v>59</v>
      </c>
      <c r="B6" s="513">
        <f>SUM(B8:B39)</f>
        <v>570182</v>
      </c>
      <c r="C6" s="512">
        <f>C8+C10+C12+C14+C16+C18+C20+C22+C24+C26+C28+C30+C32+C34+C36+C38</f>
        <v>2737</v>
      </c>
      <c r="D6" s="512">
        <f>D8+D10+D12+D14+D16+D18+D20+D22+D24+D26+D28+D30+D32+D34+D36+D38</f>
        <v>820</v>
      </c>
      <c r="E6" s="552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AF6" s="550"/>
      <c r="AG6" s="550"/>
      <c r="AH6" s="550"/>
      <c r="AI6" s="550"/>
      <c r="AJ6" s="550"/>
      <c r="AK6" s="550"/>
      <c r="AL6" s="550"/>
      <c r="AM6" s="550"/>
      <c r="AN6" s="550"/>
      <c r="AO6" s="550"/>
      <c r="AP6" s="550"/>
      <c r="AQ6" s="550"/>
      <c r="AR6" s="550"/>
      <c r="AS6" s="550"/>
      <c r="AT6" s="550"/>
      <c r="AU6" s="550"/>
      <c r="AV6" s="550"/>
      <c r="AW6" s="550"/>
      <c r="AX6" s="550"/>
      <c r="AY6" s="550"/>
      <c r="AZ6" s="550"/>
      <c r="BA6" s="550"/>
      <c r="BB6" s="550"/>
      <c r="BC6" s="550"/>
      <c r="BD6" s="550"/>
      <c r="BE6" s="550"/>
      <c r="BF6" s="550"/>
      <c r="BG6" s="550"/>
      <c r="BH6" s="550"/>
      <c r="BI6" s="550"/>
      <c r="BJ6" s="550"/>
      <c r="BK6" s="550"/>
      <c r="BL6" s="550"/>
      <c r="BM6" s="550"/>
      <c r="BN6" s="550"/>
      <c r="BO6" s="550"/>
      <c r="BP6" s="550"/>
      <c r="BQ6" s="550"/>
      <c r="BR6" s="550"/>
      <c r="BS6" s="550"/>
      <c r="BT6" s="550"/>
      <c r="BU6" s="550"/>
      <c r="BV6" s="550"/>
      <c r="BW6" s="550"/>
      <c r="BX6" s="550"/>
      <c r="BY6" s="550"/>
      <c r="BZ6" s="550"/>
      <c r="CA6" s="550"/>
      <c r="CB6" s="550"/>
      <c r="CC6" s="550"/>
      <c r="CD6" s="550"/>
      <c r="CE6" s="550"/>
      <c r="CF6" s="550"/>
      <c r="CG6" s="550"/>
      <c r="CH6" s="550"/>
      <c r="CI6" s="550"/>
      <c r="CJ6" s="550"/>
      <c r="CK6" s="550"/>
      <c r="CL6" s="550"/>
      <c r="CM6" s="550"/>
      <c r="CN6" s="550"/>
      <c r="CO6" s="550"/>
      <c r="CP6" s="550"/>
      <c r="CQ6" s="550"/>
      <c r="CR6" s="550"/>
      <c r="CS6" s="550"/>
      <c r="CT6" s="550"/>
      <c r="CU6" s="550"/>
      <c r="CV6" s="550"/>
      <c r="CW6" s="550"/>
      <c r="CX6" s="550"/>
      <c r="CY6" s="550"/>
      <c r="CZ6" s="550"/>
      <c r="DA6" s="550"/>
      <c r="DB6" s="550"/>
      <c r="DC6" s="550"/>
      <c r="DD6" s="550"/>
      <c r="DE6" s="550"/>
      <c r="DF6" s="550"/>
      <c r="DG6" s="550"/>
      <c r="DH6" s="550"/>
      <c r="DI6" s="550"/>
      <c r="DJ6" s="550"/>
      <c r="DK6" s="550"/>
      <c r="DL6" s="550"/>
      <c r="DM6" s="550"/>
      <c r="DN6" s="550"/>
      <c r="DO6" s="550"/>
      <c r="DP6" s="550"/>
      <c r="DQ6" s="550"/>
      <c r="DR6" s="550"/>
      <c r="DS6" s="550"/>
      <c r="DT6" s="550"/>
      <c r="DU6" s="550"/>
      <c r="DV6" s="550"/>
      <c r="DW6" s="550"/>
      <c r="DX6" s="550"/>
      <c r="DY6" s="550"/>
      <c r="DZ6" s="550"/>
      <c r="EA6" s="550"/>
      <c r="EB6" s="550"/>
      <c r="EC6" s="550"/>
      <c r="ED6" s="550"/>
      <c r="EE6" s="550"/>
      <c r="EF6" s="550"/>
      <c r="EG6" s="550"/>
      <c r="EH6" s="550"/>
      <c r="EI6" s="550"/>
      <c r="EJ6" s="550"/>
      <c r="EK6" s="550"/>
      <c r="EL6" s="550"/>
      <c r="EM6" s="550"/>
      <c r="EN6" s="550"/>
      <c r="EO6" s="550"/>
      <c r="EP6" s="550"/>
      <c r="EQ6" s="550"/>
      <c r="ER6" s="550"/>
      <c r="ES6" s="550"/>
      <c r="ET6" s="550"/>
      <c r="EU6" s="550"/>
      <c r="EV6" s="550"/>
      <c r="EW6" s="550"/>
      <c r="EX6" s="550"/>
      <c r="EY6" s="550"/>
      <c r="EZ6" s="550"/>
      <c r="FA6" s="550"/>
      <c r="FB6" s="550"/>
      <c r="FC6" s="550"/>
      <c r="FD6" s="550"/>
      <c r="FE6" s="550"/>
      <c r="FF6" s="550"/>
      <c r="FG6" s="550"/>
      <c r="FH6" s="550"/>
      <c r="FI6" s="550"/>
      <c r="FJ6" s="550"/>
      <c r="FK6" s="550"/>
      <c r="FL6" s="550"/>
      <c r="FM6" s="550"/>
      <c r="FN6" s="550"/>
      <c r="FO6" s="550"/>
      <c r="FP6" s="550"/>
      <c r="FQ6" s="550"/>
      <c r="FR6" s="550"/>
      <c r="FS6" s="550"/>
      <c r="FT6" s="550"/>
      <c r="FU6" s="550"/>
      <c r="FV6" s="550"/>
      <c r="FW6" s="550"/>
      <c r="FX6" s="550"/>
      <c r="FY6" s="550"/>
      <c r="FZ6" s="550"/>
      <c r="GA6" s="550"/>
      <c r="GB6" s="550"/>
      <c r="GC6" s="550"/>
      <c r="GD6" s="550"/>
      <c r="GE6" s="550"/>
      <c r="GF6" s="550"/>
      <c r="GG6" s="550"/>
      <c r="GH6" s="550"/>
      <c r="GI6" s="550"/>
      <c r="GJ6" s="550"/>
      <c r="GK6" s="550"/>
      <c r="GL6" s="550"/>
      <c r="GM6" s="550"/>
      <c r="GN6" s="550"/>
      <c r="GO6" s="550"/>
      <c r="GP6" s="550"/>
      <c r="GQ6" s="550"/>
      <c r="GR6" s="550"/>
      <c r="GS6" s="550"/>
      <c r="GT6" s="550"/>
      <c r="GU6" s="550"/>
      <c r="GV6" s="550"/>
      <c r="GW6" s="550"/>
      <c r="GX6" s="550"/>
      <c r="GY6" s="550"/>
      <c r="GZ6" s="550"/>
      <c r="HA6" s="550"/>
      <c r="HB6" s="550"/>
      <c r="HC6" s="550"/>
      <c r="HD6" s="550"/>
      <c r="HE6" s="550"/>
      <c r="HF6" s="550"/>
      <c r="HG6" s="550"/>
      <c r="HH6" s="550"/>
      <c r="HI6" s="550"/>
      <c r="HJ6" s="550"/>
      <c r="HK6" s="550"/>
      <c r="HL6" s="550"/>
      <c r="HM6" s="550"/>
      <c r="HN6" s="550"/>
      <c r="HO6" s="550"/>
      <c r="HP6" s="550"/>
      <c r="HQ6" s="550"/>
      <c r="HR6" s="550"/>
      <c r="HS6" s="550"/>
      <c r="HT6" s="550"/>
      <c r="HU6" s="550"/>
      <c r="HV6" s="550"/>
      <c r="HW6" s="550"/>
      <c r="HX6" s="550"/>
      <c r="HY6" s="550"/>
      <c r="HZ6" s="550"/>
      <c r="IA6" s="550"/>
      <c r="IB6" s="550"/>
      <c r="IC6" s="550"/>
      <c r="ID6" s="550"/>
      <c r="IE6" s="550"/>
      <c r="IF6" s="550"/>
      <c r="IG6" s="550"/>
      <c r="IH6" s="550"/>
      <c r="II6" s="550"/>
      <c r="IJ6" s="550"/>
    </row>
    <row r="7" spans="1:244" ht="15" customHeight="1">
      <c r="A7" s="762"/>
      <c r="B7" s="514"/>
      <c r="C7" s="515">
        <f>C6/B6*100</f>
        <v>0.480022168360278</v>
      </c>
      <c r="D7" s="515">
        <f>D6/B6*100</f>
        <v>0.14381372965123418</v>
      </c>
      <c r="E7" s="552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</row>
    <row r="8" spans="1:244" ht="15" customHeight="1">
      <c r="A8" s="803" t="s">
        <v>61</v>
      </c>
      <c r="B8" s="518">
        <v>39601</v>
      </c>
      <c r="C8" s="508">
        <v>251</v>
      </c>
      <c r="D8" s="508">
        <v>46</v>
      </c>
      <c r="E8" s="55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</row>
    <row r="9" spans="1:244" ht="15" customHeight="1">
      <c r="A9" s="803"/>
      <c r="B9" s="518"/>
      <c r="C9" s="520">
        <f>C8/B8*100</f>
        <v>0.6338223782227721</v>
      </c>
      <c r="D9" s="520">
        <f>D8/B8*100</f>
        <v>0.1161586828615439</v>
      </c>
      <c r="E9" s="552"/>
    </row>
    <row r="10" spans="1:244" ht="15" customHeight="1">
      <c r="A10" s="803" t="s">
        <v>1</v>
      </c>
      <c r="B10" s="518">
        <v>18488</v>
      </c>
      <c r="C10" s="508">
        <v>125</v>
      </c>
      <c r="D10" s="508">
        <v>26</v>
      </c>
      <c r="E10" s="552"/>
    </row>
    <row r="11" spans="1:244" ht="15" customHeight="1">
      <c r="A11" s="803"/>
      <c r="B11" s="518"/>
      <c r="C11" s="520">
        <v>1</v>
      </c>
      <c r="D11" s="520">
        <f>D10/B10*100</f>
        <v>0.14063176114236262</v>
      </c>
      <c r="E11" s="552"/>
    </row>
    <row r="12" spans="1:244" ht="15" customHeight="1">
      <c r="A12" s="803" t="s">
        <v>2</v>
      </c>
      <c r="B12" s="518">
        <v>44598</v>
      </c>
      <c r="C12" s="508">
        <v>184</v>
      </c>
      <c r="D12" s="508">
        <v>63</v>
      </c>
      <c r="E12" s="552"/>
    </row>
    <row r="13" spans="1:244" ht="15" customHeight="1">
      <c r="A13" s="803"/>
      <c r="B13" s="518"/>
      <c r="C13" s="520">
        <f>C12/B12*100</f>
        <v>0.41257455491277634</v>
      </c>
      <c r="D13" s="520">
        <f>D12/B12*100</f>
        <v>0.14126193999730929</v>
      </c>
      <c r="E13" s="552"/>
    </row>
    <row r="14" spans="1:244" ht="15" customHeight="1">
      <c r="A14" s="803" t="s">
        <v>3</v>
      </c>
      <c r="B14" s="518">
        <v>35054</v>
      </c>
      <c r="C14" s="508">
        <v>140</v>
      </c>
      <c r="D14" s="508">
        <v>39</v>
      </c>
      <c r="E14" s="552"/>
    </row>
    <row r="15" spans="1:244" ht="15" customHeight="1">
      <c r="A15" s="803"/>
      <c r="B15" s="518"/>
      <c r="C15" s="520">
        <f>C14/B14*100</f>
        <v>0.39938380783933358</v>
      </c>
      <c r="D15" s="520">
        <f>D14/B14*100</f>
        <v>0.11125691789810006</v>
      </c>
      <c r="E15" s="552"/>
    </row>
    <row r="16" spans="1:244" ht="15" customHeight="1">
      <c r="A16" s="803" t="s">
        <v>67</v>
      </c>
      <c r="B16" s="518">
        <v>34234</v>
      </c>
      <c r="C16" s="508">
        <v>154</v>
      </c>
      <c r="D16" s="508">
        <v>42</v>
      </c>
      <c r="E16" s="552"/>
    </row>
    <row r="17" spans="1:5" ht="15" customHeight="1">
      <c r="A17" s="803"/>
      <c r="B17" s="518"/>
      <c r="C17" s="520">
        <f>C16/B16*100</f>
        <v>0.4498451831512531</v>
      </c>
      <c r="D17" s="520">
        <f>D16/B16*100</f>
        <v>0.12268504995034177</v>
      </c>
      <c r="E17" s="552"/>
    </row>
    <row r="18" spans="1:5" ht="15" customHeight="1">
      <c r="A18" s="803" t="s">
        <v>4</v>
      </c>
      <c r="B18" s="518">
        <v>18845</v>
      </c>
      <c r="C18" s="508">
        <v>108</v>
      </c>
      <c r="D18" s="508">
        <v>17</v>
      </c>
      <c r="E18" s="552"/>
    </row>
    <row r="19" spans="1:5" ht="15" customHeight="1">
      <c r="A19" s="803"/>
      <c r="B19" s="518"/>
      <c r="C19" s="520">
        <f>C18/B18*100</f>
        <v>0.57309631201910316</v>
      </c>
      <c r="D19" s="520">
        <f>D18/B18*100</f>
        <v>9.0209604669673649E-2</v>
      </c>
      <c r="E19" s="552"/>
    </row>
    <row r="20" spans="1:5" ht="15" customHeight="1">
      <c r="A20" s="803" t="s">
        <v>62</v>
      </c>
      <c r="B20" s="518">
        <v>24678</v>
      </c>
      <c r="C20" s="508">
        <v>136</v>
      </c>
      <c r="D20" s="508">
        <v>28</v>
      </c>
      <c r="E20" s="552"/>
    </row>
    <row r="21" spans="1:5" ht="15" customHeight="1">
      <c r="A21" s="803"/>
      <c r="B21" s="518"/>
      <c r="C21" s="520">
        <f>C20/B20*100</f>
        <v>0.55109814409595592</v>
      </c>
      <c r="D21" s="520">
        <f>D20/B20*100</f>
        <v>0.11346138260799092</v>
      </c>
      <c r="E21" s="552"/>
    </row>
    <row r="22" spans="1:5" ht="15" customHeight="1">
      <c r="A22" s="803" t="s">
        <v>63</v>
      </c>
      <c r="B22" s="518">
        <v>28328</v>
      </c>
      <c r="C22" s="508">
        <v>128</v>
      </c>
      <c r="D22" s="508">
        <v>36</v>
      </c>
      <c r="E22" s="552"/>
    </row>
    <row r="23" spans="1:5" ht="15" customHeight="1">
      <c r="A23" s="803"/>
      <c r="B23" s="518"/>
      <c r="C23" s="520">
        <f>C22/B22*100</f>
        <v>0.45184975995481502</v>
      </c>
      <c r="D23" s="520">
        <f>D22/B22*100</f>
        <v>0.12708274498729175</v>
      </c>
      <c r="E23" s="552"/>
    </row>
    <row r="24" spans="1:5" ht="15" customHeight="1">
      <c r="A24" s="803" t="s">
        <v>68</v>
      </c>
      <c r="B24" s="518">
        <v>17165</v>
      </c>
      <c r="C24" s="508">
        <v>75</v>
      </c>
      <c r="D24" s="508">
        <v>23</v>
      </c>
      <c r="E24" s="552"/>
    </row>
    <row r="25" spans="1:5" ht="15" customHeight="1">
      <c r="A25" s="803"/>
      <c r="B25" s="518"/>
      <c r="C25" s="520">
        <f>C24/B24*100</f>
        <v>0.43693562481794351</v>
      </c>
      <c r="D25" s="520">
        <f>D24/B24*100</f>
        <v>0.13399359161083599</v>
      </c>
      <c r="E25" s="552"/>
    </row>
    <row r="26" spans="1:5" ht="15" customHeight="1">
      <c r="A26" s="803" t="s">
        <v>69</v>
      </c>
      <c r="B26" s="518">
        <v>52823</v>
      </c>
      <c r="C26" s="508">
        <v>252</v>
      </c>
      <c r="D26" s="508">
        <v>78</v>
      </c>
      <c r="E26" s="552"/>
    </row>
    <row r="27" spans="1:5" ht="15" customHeight="1">
      <c r="A27" s="803"/>
      <c r="B27" s="518"/>
      <c r="C27" s="520">
        <f>C26/B26*100</f>
        <v>0.47706491490449243</v>
      </c>
      <c r="D27" s="520">
        <f>D26/B26*100</f>
        <v>0.1476629498513905</v>
      </c>
      <c r="E27" s="552"/>
    </row>
    <row r="28" spans="1:5" ht="15" customHeight="1">
      <c r="A28" s="803" t="s">
        <v>5</v>
      </c>
      <c r="B28" s="518">
        <v>39680</v>
      </c>
      <c r="C28" s="508">
        <v>144</v>
      </c>
      <c r="D28" s="508">
        <v>56</v>
      </c>
      <c r="E28" s="552"/>
    </row>
    <row r="29" spans="1:5" ht="15" customHeight="1">
      <c r="A29" s="803"/>
      <c r="B29" s="518"/>
      <c r="C29" s="520">
        <f>C28/B28*100</f>
        <v>0.36290322580645162</v>
      </c>
      <c r="D29" s="520">
        <f>D28/B28*100</f>
        <v>0.1411290322580645</v>
      </c>
      <c r="E29" s="552"/>
    </row>
    <row r="30" spans="1:5" ht="15" customHeight="1">
      <c r="A30" s="803" t="s">
        <v>6</v>
      </c>
      <c r="B30" s="518">
        <v>37588</v>
      </c>
      <c r="C30" s="508">
        <v>114</v>
      </c>
      <c r="D30" s="508">
        <v>66</v>
      </c>
      <c r="E30" s="552"/>
    </row>
    <row r="31" spans="1:5" ht="15" customHeight="1">
      <c r="A31" s="803"/>
      <c r="B31" s="518"/>
      <c r="C31" s="520">
        <f>C30/B30*100</f>
        <v>0.30328828349473236</v>
      </c>
      <c r="D31" s="520">
        <f>D30/B30*100</f>
        <v>0.17558795360221346</v>
      </c>
      <c r="E31" s="552"/>
    </row>
    <row r="32" spans="1:5" ht="15" customHeight="1">
      <c r="A32" s="803" t="s">
        <v>71</v>
      </c>
      <c r="B32" s="518">
        <v>45114</v>
      </c>
      <c r="C32" s="508">
        <v>235</v>
      </c>
      <c r="D32" s="508">
        <v>69</v>
      </c>
      <c r="E32" s="552"/>
    </row>
    <row r="33" spans="1:5" ht="15" customHeight="1">
      <c r="A33" s="803"/>
      <c r="B33" s="518"/>
      <c r="C33" s="520">
        <f>C32/B32*100</f>
        <v>0.52090260229640473</v>
      </c>
      <c r="D33" s="520">
        <f>D32/B32*100</f>
        <v>0.15294587046149755</v>
      </c>
      <c r="E33" s="552"/>
    </row>
    <row r="34" spans="1:5" ht="15" customHeight="1">
      <c r="A34" s="803" t="s">
        <v>7</v>
      </c>
      <c r="B34" s="518">
        <v>57550</v>
      </c>
      <c r="C34" s="508">
        <v>329</v>
      </c>
      <c r="D34" s="508">
        <v>98</v>
      </c>
      <c r="E34" s="552"/>
    </row>
    <row r="35" spans="1:5" ht="15" customHeight="1">
      <c r="A35" s="803"/>
      <c r="B35" s="518"/>
      <c r="C35" s="520">
        <f>C34/B34*100</f>
        <v>0.57167680278019117</v>
      </c>
      <c r="D35" s="520">
        <f>D34/B34*100</f>
        <v>0.17028670721112077</v>
      </c>
      <c r="E35" s="552"/>
    </row>
    <row r="36" spans="1:5" ht="15" customHeight="1">
      <c r="A36" s="803" t="s">
        <v>64</v>
      </c>
      <c r="B36" s="518">
        <v>37738</v>
      </c>
      <c r="C36" s="508">
        <v>162</v>
      </c>
      <c r="D36" s="508">
        <v>74</v>
      </c>
      <c r="E36" s="552"/>
    </row>
    <row r="37" spans="1:5" ht="15" customHeight="1">
      <c r="A37" s="803"/>
      <c r="B37" s="518"/>
      <c r="C37" s="520">
        <f>C36/B36*100</f>
        <v>0.42927553129471618</v>
      </c>
      <c r="D37" s="520">
        <f>D36/B36*100</f>
        <v>0.19608882293709259</v>
      </c>
      <c r="E37" s="552"/>
    </row>
    <row r="38" spans="1:5" ht="15" customHeight="1">
      <c r="A38" s="805" t="s">
        <v>73</v>
      </c>
      <c r="B38" s="518">
        <v>38698</v>
      </c>
      <c r="C38" s="508">
        <v>200</v>
      </c>
      <c r="D38" s="508">
        <v>59</v>
      </c>
      <c r="E38" s="552"/>
    </row>
    <row r="39" spans="1:5" ht="15" customHeight="1">
      <c r="A39" s="805"/>
      <c r="B39" s="524"/>
      <c r="C39" s="523">
        <f>C38/B38*100</f>
        <v>0.51682257481006766</v>
      </c>
      <c r="D39" s="523">
        <f>D38/B38*100</f>
        <v>0.15246265956896995</v>
      </c>
      <c r="E39" s="552"/>
    </row>
    <row r="40" spans="1:5">
      <c r="A40" s="4" t="s">
        <v>633</v>
      </c>
    </row>
    <row r="41" spans="1:5">
      <c r="A41" s="550"/>
    </row>
    <row r="42" spans="1:5">
      <c r="A42" s="550"/>
    </row>
    <row r="43" spans="1:5">
      <c r="A43" s="550"/>
    </row>
    <row r="44" spans="1:5">
      <c r="A44" s="550"/>
    </row>
    <row r="45" spans="1:5">
      <c r="A45" s="550"/>
    </row>
    <row r="46" spans="1:5">
      <c r="A46" s="550"/>
    </row>
    <row r="47" spans="1:5">
      <c r="A47" s="550"/>
    </row>
    <row r="48" spans="1:5">
      <c r="A48" s="550"/>
    </row>
    <row r="49" spans="1:1">
      <c r="A49" s="550"/>
    </row>
    <row r="50" spans="1:1">
      <c r="A50" s="550"/>
    </row>
    <row r="51" spans="1:1">
      <c r="A51" s="550"/>
    </row>
    <row r="52" spans="1:1">
      <c r="A52" s="550"/>
    </row>
    <row r="53" spans="1:1">
      <c r="A53" s="550"/>
    </row>
    <row r="54" spans="1:1">
      <c r="A54" s="550"/>
    </row>
    <row r="55" spans="1:1">
      <c r="A55" s="550"/>
    </row>
    <row r="56" spans="1:1">
      <c r="A56" s="550"/>
    </row>
    <row r="57" spans="1:1">
      <c r="A57" s="550"/>
    </row>
    <row r="58" spans="1:1">
      <c r="A58" s="550"/>
    </row>
    <row r="59" spans="1:1">
      <c r="A59" s="550"/>
    </row>
    <row r="60" spans="1:1">
      <c r="A60" s="550"/>
    </row>
    <row r="61" spans="1:1">
      <c r="A61" s="550"/>
    </row>
    <row r="62" spans="1:1">
      <c r="A62" s="550"/>
    </row>
    <row r="63" spans="1:1">
      <c r="A63" s="550"/>
    </row>
    <row r="64" spans="1:1">
      <c r="A64" s="550"/>
    </row>
    <row r="65" spans="1:1">
      <c r="A65" s="550"/>
    </row>
    <row r="66" spans="1:1">
      <c r="A66" s="550"/>
    </row>
    <row r="67" spans="1:1">
      <c r="A67" s="550"/>
    </row>
    <row r="68" spans="1:1">
      <c r="A68" s="550"/>
    </row>
    <row r="69" spans="1:1">
      <c r="A69" s="550"/>
    </row>
    <row r="70" spans="1:1">
      <c r="A70" s="550"/>
    </row>
    <row r="71" spans="1:1">
      <c r="A71" s="550"/>
    </row>
    <row r="72" spans="1:1">
      <c r="A72" s="550"/>
    </row>
    <row r="73" spans="1:1">
      <c r="A73" s="550"/>
    </row>
    <row r="74" spans="1:1">
      <c r="A74" s="550"/>
    </row>
    <row r="75" spans="1:1">
      <c r="A75" s="550"/>
    </row>
    <row r="76" spans="1:1">
      <c r="A76" s="550"/>
    </row>
    <row r="77" spans="1:1">
      <c r="A77" s="550"/>
    </row>
    <row r="78" spans="1:1">
      <c r="A78" s="550"/>
    </row>
    <row r="79" spans="1:1">
      <c r="A79" s="550"/>
    </row>
    <row r="80" spans="1:1">
      <c r="A80" s="550"/>
    </row>
    <row r="81" spans="1:1">
      <c r="A81" s="550"/>
    </row>
    <row r="82" spans="1:1">
      <c r="A82" s="550"/>
    </row>
    <row r="83" spans="1:1">
      <c r="A83" s="550"/>
    </row>
    <row r="84" spans="1:1">
      <c r="A84" s="550"/>
    </row>
    <row r="85" spans="1:1">
      <c r="A85" s="550"/>
    </row>
    <row r="86" spans="1:1">
      <c r="A86" s="550"/>
    </row>
    <row r="87" spans="1:1">
      <c r="A87" s="550"/>
    </row>
    <row r="88" spans="1:1">
      <c r="A88" s="550"/>
    </row>
    <row r="89" spans="1:1">
      <c r="A89" s="550"/>
    </row>
    <row r="90" spans="1:1">
      <c r="A90" s="550"/>
    </row>
    <row r="91" spans="1:1">
      <c r="A91" s="550"/>
    </row>
    <row r="92" spans="1:1">
      <c r="A92" s="550"/>
    </row>
    <row r="93" spans="1:1">
      <c r="A93" s="550"/>
    </row>
    <row r="94" spans="1:1">
      <c r="A94" s="550"/>
    </row>
    <row r="95" spans="1:1">
      <c r="A95" s="550"/>
    </row>
    <row r="96" spans="1:1">
      <c r="A96" s="550"/>
    </row>
    <row r="97" spans="1:1">
      <c r="A97" s="550"/>
    </row>
    <row r="98" spans="1:1">
      <c r="A98" s="550"/>
    </row>
    <row r="99" spans="1:1">
      <c r="A99" s="550"/>
    </row>
    <row r="100" spans="1:1">
      <c r="A100" s="550"/>
    </row>
    <row r="101" spans="1:1">
      <c r="A101" s="550"/>
    </row>
    <row r="102" spans="1:1">
      <c r="A102" s="550"/>
    </row>
    <row r="103" spans="1:1">
      <c r="A103" s="550"/>
    </row>
    <row r="104" spans="1:1">
      <c r="A104" s="550"/>
    </row>
    <row r="105" spans="1:1">
      <c r="A105" s="550"/>
    </row>
    <row r="106" spans="1:1">
      <c r="A106" s="550"/>
    </row>
    <row r="107" spans="1:1">
      <c r="A107" s="550"/>
    </row>
    <row r="108" spans="1:1">
      <c r="A108" s="550"/>
    </row>
    <row r="109" spans="1:1">
      <c r="A109" s="550"/>
    </row>
    <row r="110" spans="1:1">
      <c r="A110" s="550"/>
    </row>
    <row r="111" spans="1:1">
      <c r="A111" s="550"/>
    </row>
    <row r="112" spans="1:1">
      <c r="A112" s="550"/>
    </row>
    <row r="113" spans="1:1">
      <c r="A113" s="550"/>
    </row>
    <row r="114" spans="1:1">
      <c r="A114" s="550"/>
    </row>
    <row r="115" spans="1:1">
      <c r="A115" s="550"/>
    </row>
    <row r="116" spans="1:1">
      <c r="A116" s="550"/>
    </row>
    <row r="117" spans="1:1">
      <c r="A117" s="550"/>
    </row>
    <row r="118" spans="1:1">
      <c r="A118" s="550"/>
    </row>
    <row r="119" spans="1:1">
      <c r="A119" s="550"/>
    </row>
    <row r="120" spans="1:1">
      <c r="A120" s="550"/>
    </row>
    <row r="121" spans="1:1">
      <c r="A121" s="550"/>
    </row>
    <row r="122" spans="1:1">
      <c r="A122" s="550"/>
    </row>
    <row r="123" spans="1:1">
      <c r="A123" s="550"/>
    </row>
    <row r="124" spans="1:1">
      <c r="A124" s="550"/>
    </row>
    <row r="125" spans="1:1">
      <c r="A125" s="550"/>
    </row>
    <row r="126" spans="1:1">
      <c r="A126" s="550"/>
    </row>
    <row r="127" spans="1:1">
      <c r="A127" s="550"/>
    </row>
    <row r="128" spans="1:1">
      <c r="A128" s="550"/>
    </row>
    <row r="129" spans="1:1">
      <c r="A129" s="550"/>
    </row>
    <row r="130" spans="1:1">
      <c r="A130" s="550"/>
    </row>
    <row r="131" spans="1:1">
      <c r="A131" s="550"/>
    </row>
    <row r="132" spans="1:1">
      <c r="A132" s="550"/>
    </row>
    <row r="133" spans="1:1">
      <c r="A133" s="550"/>
    </row>
    <row r="134" spans="1:1">
      <c r="A134" s="550"/>
    </row>
    <row r="135" spans="1:1">
      <c r="A135" s="550"/>
    </row>
    <row r="136" spans="1:1">
      <c r="A136" s="550"/>
    </row>
    <row r="137" spans="1:1">
      <c r="A137" s="550"/>
    </row>
    <row r="138" spans="1:1">
      <c r="A138" s="550"/>
    </row>
    <row r="139" spans="1:1">
      <c r="A139" s="550"/>
    </row>
    <row r="140" spans="1:1">
      <c r="A140" s="550"/>
    </row>
    <row r="141" spans="1:1">
      <c r="A141" s="550"/>
    </row>
    <row r="142" spans="1:1">
      <c r="A142" s="550"/>
    </row>
    <row r="143" spans="1:1">
      <c r="A143" s="550"/>
    </row>
    <row r="144" spans="1:1">
      <c r="A144" s="550"/>
    </row>
    <row r="145" spans="1:1">
      <c r="A145" s="550"/>
    </row>
    <row r="146" spans="1:1">
      <c r="A146" s="550"/>
    </row>
    <row r="147" spans="1:1">
      <c r="A147" s="550"/>
    </row>
    <row r="148" spans="1:1">
      <c r="A148" s="550"/>
    </row>
    <row r="149" spans="1:1">
      <c r="A149" s="550"/>
    </row>
    <row r="150" spans="1:1">
      <c r="A150" s="550"/>
    </row>
    <row r="151" spans="1:1">
      <c r="A151" s="550"/>
    </row>
    <row r="152" spans="1:1">
      <c r="A152" s="550"/>
    </row>
    <row r="153" spans="1:1">
      <c r="A153" s="550"/>
    </row>
    <row r="154" spans="1:1">
      <c r="A154" s="550"/>
    </row>
    <row r="155" spans="1:1">
      <c r="A155" s="550"/>
    </row>
    <row r="156" spans="1:1">
      <c r="A156" s="550"/>
    </row>
    <row r="157" spans="1:1">
      <c r="A157" s="550"/>
    </row>
    <row r="158" spans="1:1">
      <c r="A158" s="550"/>
    </row>
    <row r="159" spans="1:1">
      <c r="A159" s="550"/>
    </row>
    <row r="160" spans="1:1">
      <c r="A160" s="550"/>
    </row>
    <row r="161" spans="1:1">
      <c r="A161" s="550"/>
    </row>
    <row r="162" spans="1:1">
      <c r="A162" s="550"/>
    </row>
    <row r="163" spans="1:1">
      <c r="A163" s="550"/>
    </row>
    <row r="164" spans="1:1">
      <c r="A164" s="550"/>
    </row>
    <row r="165" spans="1:1">
      <c r="A165" s="550"/>
    </row>
    <row r="166" spans="1:1">
      <c r="A166" s="550"/>
    </row>
    <row r="167" spans="1:1">
      <c r="A167" s="550"/>
    </row>
    <row r="168" spans="1:1">
      <c r="A168" s="550"/>
    </row>
    <row r="169" spans="1:1">
      <c r="A169" s="550"/>
    </row>
    <row r="170" spans="1:1">
      <c r="A170" s="550"/>
    </row>
    <row r="171" spans="1:1">
      <c r="A171" s="550"/>
    </row>
    <row r="172" spans="1:1">
      <c r="A172" s="550"/>
    </row>
    <row r="173" spans="1:1">
      <c r="A173" s="550"/>
    </row>
    <row r="174" spans="1:1">
      <c r="A174" s="550"/>
    </row>
    <row r="175" spans="1:1">
      <c r="A175" s="550"/>
    </row>
    <row r="176" spans="1:1">
      <c r="A176" s="550"/>
    </row>
    <row r="177" spans="1:1">
      <c r="A177" s="550"/>
    </row>
    <row r="178" spans="1:1">
      <c r="A178" s="550"/>
    </row>
    <row r="179" spans="1:1">
      <c r="A179" s="550"/>
    </row>
    <row r="180" spans="1:1">
      <c r="A180" s="550"/>
    </row>
    <row r="181" spans="1:1">
      <c r="A181" s="550"/>
    </row>
    <row r="182" spans="1:1">
      <c r="A182" s="550"/>
    </row>
    <row r="183" spans="1:1">
      <c r="A183" s="550"/>
    </row>
    <row r="184" spans="1:1">
      <c r="A184" s="550"/>
    </row>
    <row r="185" spans="1:1">
      <c r="A185" s="550"/>
    </row>
    <row r="186" spans="1:1">
      <c r="A186" s="550"/>
    </row>
    <row r="187" spans="1:1">
      <c r="A187" s="550"/>
    </row>
    <row r="188" spans="1:1">
      <c r="A188" s="550"/>
    </row>
    <row r="189" spans="1:1">
      <c r="A189" s="550"/>
    </row>
    <row r="190" spans="1:1">
      <c r="A190" s="550"/>
    </row>
    <row r="191" spans="1:1">
      <c r="A191" s="550"/>
    </row>
    <row r="192" spans="1:1">
      <c r="A192" s="550"/>
    </row>
    <row r="193" spans="1:1">
      <c r="A193" s="550"/>
    </row>
    <row r="194" spans="1:1">
      <c r="A194" s="550"/>
    </row>
    <row r="195" spans="1:1">
      <c r="A195" s="550"/>
    </row>
    <row r="196" spans="1:1">
      <c r="A196" s="550"/>
    </row>
    <row r="197" spans="1:1">
      <c r="A197" s="550"/>
    </row>
    <row r="198" spans="1:1">
      <c r="A198" s="550"/>
    </row>
    <row r="199" spans="1:1">
      <c r="A199" s="550"/>
    </row>
    <row r="200" spans="1:1">
      <c r="A200" s="550"/>
    </row>
    <row r="201" spans="1:1">
      <c r="A201" s="550"/>
    </row>
    <row r="202" spans="1:1">
      <c r="A202" s="550"/>
    </row>
    <row r="203" spans="1:1">
      <c r="A203" s="550"/>
    </row>
    <row r="204" spans="1:1">
      <c r="A204" s="550"/>
    </row>
    <row r="205" spans="1:1">
      <c r="A205" s="550"/>
    </row>
    <row r="206" spans="1:1">
      <c r="A206" s="550"/>
    </row>
    <row r="207" spans="1:1">
      <c r="A207" s="550"/>
    </row>
    <row r="208" spans="1:1">
      <c r="A208" s="550"/>
    </row>
    <row r="209" spans="1:1">
      <c r="A209" s="550"/>
    </row>
    <row r="210" spans="1:1">
      <c r="A210" s="550"/>
    </row>
    <row r="211" spans="1:1">
      <c r="A211" s="550"/>
    </row>
    <row r="212" spans="1:1">
      <c r="A212" s="550"/>
    </row>
    <row r="213" spans="1:1">
      <c r="A213" s="550"/>
    </row>
    <row r="214" spans="1:1">
      <c r="A214" s="550"/>
    </row>
    <row r="215" spans="1:1">
      <c r="A215" s="550"/>
    </row>
    <row r="216" spans="1:1">
      <c r="A216" s="550"/>
    </row>
    <row r="217" spans="1:1">
      <c r="A217" s="550"/>
    </row>
    <row r="218" spans="1:1">
      <c r="A218" s="550"/>
    </row>
    <row r="219" spans="1:1">
      <c r="A219" s="550"/>
    </row>
    <row r="220" spans="1:1">
      <c r="A220" s="550"/>
    </row>
    <row r="221" spans="1:1">
      <c r="A221" s="550"/>
    </row>
    <row r="222" spans="1:1">
      <c r="A222" s="550"/>
    </row>
    <row r="223" spans="1:1">
      <c r="A223" s="550"/>
    </row>
    <row r="224" spans="1:1">
      <c r="A224" s="550"/>
    </row>
    <row r="225" spans="1:1">
      <c r="A225" s="550"/>
    </row>
    <row r="226" spans="1:1">
      <c r="A226" s="550"/>
    </row>
    <row r="227" spans="1:1">
      <c r="A227" s="550"/>
    </row>
    <row r="228" spans="1:1">
      <c r="A228" s="550"/>
    </row>
    <row r="229" spans="1:1">
      <c r="A229" s="550"/>
    </row>
    <row r="230" spans="1:1">
      <c r="A230" s="550"/>
    </row>
    <row r="231" spans="1:1">
      <c r="A231" s="550"/>
    </row>
    <row r="232" spans="1:1">
      <c r="A232" s="550"/>
    </row>
    <row r="233" spans="1:1">
      <c r="A233" s="550"/>
    </row>
    <row r="234" spans="1:1">
      <c r="A234" s="550"/>
    </row>
    <row r="235" spans="1:1">
      <c r="A235" s="550"/>
    </row>
    <row r="236" spans="1:1">
      <c r="A236" s="550"/>
    </row>
    <row r="237" spans="1:1">
      <c r="A237" s="550"/>
    </row>
    <row r="238" spans="1:1">
      <c r="A238" s="550"/>
    </row>
    <row r="239" spans="1:1">
      <c r="A239" s="550"/>
    </row>
    <row r="240" spans="1:1">
      <c r="A240" s="550"/>
    </row>
    <row r="241" spans="1:1">
      <c r="A241" s="550"/>
    </row>
    <row r="242" spans="1:1">
      <c r="A242" s="550"/>
    </row>
    <row r="243" spans="1:1">
      <c r="A243" s="550"/>
    </row>
    <row r="244" spans="1:1">
      <c r="A244" s="550"/>
    </row>
    <row r="245" spans="1:1">
      <c r="A245" s="550"/>
    </row>
    <row r="246" spans="1:1">
      <c r="A246" s="550"/>
    </row>
    <row r="247" spans="1:1">
      <c r="A247" s="550"/>
    </row>
    <row r="248" spans="1:1">
      <c r="A248" s="550"/>
    </row>
    <row r="249" spans="1:1">
      <c r="A249" s="550"/>
    </row>
    <row r="250" spans="1:1">
      <c r="A250" s="550"/>
    </row>
    <row r="251" spans="1:1">
      <c r="A251" s="550"/>
    </row>
    <row r="252" spans="1:1">
      <c r="A252" s="550"/>
    </row>
    <row r="253" spans="1:1">
      <c r="A253" s="550"/>
    </row>
    <row r="254" spans="1:1">
      <c r="A254" s="550"/>
    </row>
    <row r="255" spans="1:1">
      <c r="A255" s="550"/>
    </row>
    <row r="256" spans="1:1">
      <c r="A256" s="550"/>
    </row>
    <row r="257" spans="1:1">
      <c r="A257" s="550"/>
    </row>
    <row r="258" spans="1:1">
      <c r="A258" s="550"/>
    </row>
    <row r="259" spans="1:1">
      <c r="A259" s="550"/>
    </row>
    <row r="260" spans="1:1">
      <c r="A260" s="550"/>
    </row>
    <row r="261" spans="1:1">
      <c r="A261" s="550"/>
    </row>
    <row r="262" spans="1:1">
      <c r="A262" s="550"/>
    </row>
    <row r="263" spans="1:1">
      <c r="A263" s="550"/>
    </row>
    <row r="264" spans="1:1">
      <c r="A264" s="550"/>
    </row>
    <row r="265" spans="1:1">
      <c r="A265" s="550"/>
    </row>
    <row r="266" spans="1:1">
      <c r="A266" s="550"/>
    </row>
    <row r="267" spans="1:1">
      <c r="A267" s="550"/>
    </row>
    <row r="268" spans="1:1">
      <c r="A268" s="550"/>
    </row>
    <row r="269" spans="1:1">
      <c r="A269" s="550"/>
    </row>
    <row r="270" spans="1:1">
      <c r="A270" s="550"/>
    </row>
    <row r="271" spans="1:1">
      <c r="A271" s="550"/>
    </row>
    <row r="272" spans="1:1">
      <c r="A272" s="550"/>
    </row>
    <row r="273" spans="1:1">
      <c r="A273" s="550"/>
    </row>
    <row r="274" spans="1:1">
      <c r="A274" s="550"/>
    </row>
    <row r="275" spans="1:1">
      <c r="A275" s="550"/>
    </row>
    <row r="276" spans="1:1">
      <c r="A276" s="550"/>
    </row>
    <row r="277" spans="1:1">
      <c r="A277" s="550"/>
    </row>
    <row r="278" spans="1:1">
      <c r="A278" s="550"/>
    </row>
    <row r="279" spans="1:1">
      <c r="A279" s="550"/>
    </row>
    <row r="280" spans="1:1">
      <c r="A280" s="550"/>
    </row>
    <row r="281" spans="1:1">
      <c r="A281" s="550"/>
    </row>
    <row r="282" spans="1:1">
      <c r="A282" s="550"/>
    </row>
    <row r="283" spans="1:1">
      <c r="A283" s="550"/>
    </row>
    <row r="284" spans="1:1">
      <c r="A284" s="550"/>
    </row>
    <row r="285" spans="1:1">
      <c r="A285" s="550"/>
    </row>
    <row r="286" spans="1:1">
      <c r="A286" s="550"/>
    </row>
    <row r="287" spans="1:1">
      <c r="A287" s="550"/>
    </row>
    <row r="288" spans="1:1">
      <c r="A288" s="550"/>
    </row>
    <row r="289" spans="1:1">
      <c r="A289" s="550"/>
    </row>
    <row r="290" spans="1:1">
      <c r="A290" s="550"/>
    </row>
    <row r="291" spans="1:1">
      <c r="A291" s="550"/>
    </row>
    <row r="292" spans="1:1">
      <c r="A292" s="550"/>
    </row>
    <row r="293" spans="1:1">
      <c r="A293" s="550"/>
    </row>
    <row r="294" spans="1:1">
      <c r="A294" s="550"/>
    </row>
    <row r="295" spans="1:1">
      <c r="A295" s="550"/>
    </row>
    <row r="296" spans="1:1">
      <c r="A296" s="550"/>
    </row>
    <row r="297" spans="1:1">
      <c r="A297" s="550"/>
    </row>
    <row r="298" spans="1:1">
      <c r="A298" s="550"/>
    </row>
    <row r="299" spans="1:1">
      <c r="A299" s="550"/>
    </row>
    <row r="300" spans="1:1">
      <c r="A300" s="550"/>
    </row>
    <row r="301" spans="1:1">
      <c r="A301" s="550"/>
    </row>
    <row r="302" spans="1:1">
      <c r="A302" s="550"/>
    </row>
    <row r="303" spans="1:1">
      <c r="A303" s="550"/>
    </row>
    <row r="304" spans="1:1">
      <c r="A304" s="550"/>
    </row>
    <row r="305" spans="1:1">
      <c r="A305" s="550"/>
    </row>
    <row r="306" spans="1:1">
      <c r="A306" s="550"/>
    </row>
    <row r="307" spans="1:1">
      <c r="A307" s="550"/>
    </row>
    <row r="308" spans="1:1">
      <c r="A308" s="550"/>
    </row>
    <row r="309" spans="1:1">
      <c r="A309" s="550"/>
    </row>
    <row r="310" spans="1:1">
      <c r="A310" s="550"/>
    </row>
    <row r="311" spans="1:1">
      <c r="A311" s="550"/>
    </row>
    <row r="312" spans="1:1">
      <c r="A312" s="550"/>
    </row>
    <row r="313" spans="1:1">
      <c r="A313" s="550"/>
    </row>
    <row r="314" spans="1:1">
      <c r="A314" s="550"/>
    </row>
    <row r="315" spans="1:1">
      <c r="A315" s="550"/>
    </row>
    <row r="316" spans="1:1">
      <c r="A316" s="550"/>
    </row>
    <row r="317" spans="1:1">
      <c r="A317" s="550"/>
    </row>
    <row r="318" spans="1:1">
      <c r="A318" s="550"/>
    </row>
    <row r="319" spans="1:1">
      <c r="A319" s="550"/>
    </row>
    <row r="320" spans="1:1">
      <c r="A320" s="550"/>
    </row>
    <row r="321" spans="1:1">
      <c r="A321" s="550"/>
    </row>
    <row r="322" spans="1:1">
      <c r="A322" s="550"/>
    </row>
    <row r="323" spans="1:1">
      <c r="A323" s="550"/>
    </row>
    <row r="324" spans="1:1">
      <c r="A324" s="550"/>
    </row>
    <row r="325" spans="1:1">
      <c r="A325" s="550"/>
    </row>
    <row r="326" spans="1:1">
      <c r="A326" s="550"/>
    </row>
    <row r="327" spans="1:1">
      <c r="A327" s="550"/>
    </row>
    <row r="328" spans="1:1">
      <c r="A328" s="550"/>
    </row>
    <row r="329" spans="1:1">
      <c r="A329" s="550"/>
    </row>
    <row r="330" spans="1:1">
      <c r="A330" s="550"/>
    </row>
    <row r="331" spans="1:1">
      <c r="A331" s="550"/>
    </row>
    <row r="332" spans="1:1">
      <c r="A332" s="550"/>
    </row>
    <row r="333" spans="1:1">
      <c r="A333" s="550"/>
    </row>
    <row r="334" spans="1:1">
      <c r="A334" s="550"/>
    </row>
    <row r="335" spans="1:1">
      <c r="A335" s="550"/>
    </row>
    <row r="336" spans="1:1">
      <c r="A336" s="550"/>
    </row>
    <row r="337" spans="1:1">
      <c r="A337" s="550"/>
    </row>
    <row r="338" spans="1:1">
      <c r="A338" s="550"/>
    </row>
    <row r="339" spans="1:1">
      <c r="A339" s="550"/>
    </row>
    <row r="340" spans="1:1">
      <c r="A340" s="550"/>
    </row>
    <row r="341" spans="1:1">
      <c r="A341" s="550"/>
    </row>
    <row r="342" spans="1:1">
      <c r="A342" s="550"/>
    </row>
    <row r="343" spans="1:1">
      <c r="A343" s="550"/>
    </row>
    <row r="344" spans="1:1">
      <c r="A344" s="550"/>
    </row>
    <row r="345" spans="1:1">
      <c r="A345" s="550"/>
    </row>
    <row r="346" spans="1:1">
      <c r="A346" s="550"/>
    </row>
    <row r="347" spans="1:1">
      <c r="A347" s="550"/>
    </row>
    <row r="348" spans="1:1">
      <c r="A348" s="550"/>
    </row>
    <row r="349" spans="1:1">
      <c r="A349" s="550"/>
    </row>
    <row r="350" spans="1:1">
      <c r="A350" s="550"/>
    </row>
    <row r="351" spans="1:1">
      <c r="A351" s="550"/>
    </row>
    <row r="352" spans="1:1">
      <c r="A352" s="550"/>
    </row>
    <row r="353" spans="1:1">
      <c r="A353" s="550"/>
    </row>
    <row r="354" spans="1:1">
      <c r="A354" s="550"/>
    </row>
    <row r="355" spans="1:1">
      <c r="A355" s="550"/>
    </row>
    <row r="356" spans="1:1">
      <c r="A356" s="550"/>
    </row>
    <row r="357" spans="1:1">
      <c r="A357" s="550"/>
    </row>
    <row r="358" spans="1:1">
      <c r="A358" s="550"/>
    </row>
    <row r="359" spans="1:1">
      <c r="A359" s="550"/>
    </row>
    <row r="360" spans="1:1">
      <c r="A360" s="550"/>
    </row>
    <row r="361" spans="1:1">
      <c r="A361" s="550"/>
    </row>
    <row r="362" spans="1:1">
      <c r="A362" s="550"/>
    </row>
    <row r="363" spans="1:1">
      <c r="A363" s="550"/>
    </row>
    <row r="364" spans="1:1">
      <c r="A364" s="550"/>
    </row>
    <row r="365" spans="1:1">
      <c r="A365" s="550"/>
    </row>
    <row r="366" spans="1:1">
      <c r="A366" s="550"/>
    </row>
    <row r="367" spans="1:1">
      <c r="A367" s="550"/>
    </row>
    <row r="368" spans="1:1">
      <c r="A368" s="550"/>
    </row>
    <row r="369" spans="1:1">
      <c r="A369" s="550"/>
    </row>
    <row r="370" spans="1:1">
      <c r="A370" s="550"/>
    </row>
    <row r="371" spans="1:1">
      <c r="A371" s="550"/>
    </row>
    <row r="372" spans="1:1">
      <c r="A372" s="550"/>
    </row>
    <row r="373" spans="1:1">
      <c r="A373" s="550"/>
    </row>
    <row r="374" spans="1:1">
      <c r="A374" s="550"/>
    </row>
    <row r="375" spans="1:1">
      <c r="A375" s="550"/>
    </row>
    <row r="376" spans="1:1">
      <c r="A376" s="550"/>
    </row>
    <row r="377" spans="1:1">
      <c r="A377" s="550"/>
    </row>
    <row r="378" spans="1:1">
      <c r="A378" s="550"/>
    </row>
    <row r="379" spans="1:1">
      <c r="A379" s="550"/>
    </row>
    <row r="380" spans="1:1">
      <c r="A380" s="550"/>
    </row>
    <row r="381" spans="1:1">
      <c r="A381" s="550"/>
    </row>
    <row r="382" spans="1:1">
      <c r="A382" s="550"/>
    </row>
    <row r="383" spans="1:1">
      <c r="A383" s="550"/>
    </row>
    <row r="384" spans="1:1">
      <c r="A384" s="550"/>
    </row>
    <row r="385" spans="1:1">
      <c r="A385" s="550"/>
    </row>
    <row r="386" spans="1:1">
      <c r="A386" s="550"/>
    </row>
    <row r="387" spans="1:1">
      <c r="A387" s="550"/>
    </row>
    <row r="388" spans="1:1">
      <c r="A388" s="550"/>
    </row>
    <row r="389" spans="1:1">
      <c r="A389" s="550"/>
    </row>
    <row r="390" spans="1:1">
      <c r="A390" s="550"/>
    </row>
    <row r="391" spans="1:1">
      <c r="A391" s="550"/>
    </row>
    <row r="392" spans="1:1">
      <c r="A392" s="550"/>
    </row>
    <row r="393" spans="1:1">
      <c r="A393" s="550"/>
    </row>
    <row r="394" spans="1:1">
      <c r="A394" s="550"/>
    </row>
    <row r="395" spans="1:1">
      <c r="A395" s="550"/>
    </row>
    <row r="396" spans="1:1">
      <c r="A396" s="550"/>
    </row>
    <row r="397" spans="1:1">
      <c r="A397" s="550"/>
    </row>
    <row r="398" spans="1:1">
      <c r="A398" s="550"/>
    </row>
    <row r="399" spans="1:1">
      <c r="A399" s="550"/>
    </row>
    <row r="400" spans="1:1">
      <c r="A400" s="550"/>
    </row>
    <row r="401" spans="1:1">
      <c r="A401" s="550"/>
    </row>
    <row r="402" spans="1:1">
      <c r="A402" s="550"/>
    </row>
    <row r="403" spans="1:1">
      <c r="A403" s="550"/>
    </row>
    <row r="404" spans="1:1">
      <c r="A404" s="550"/>
    </row>
    <row r="405" spans="1:1">
      <c r="A405" s="550"/>
    </row>
    <row r="406" spans="1:1">
      <c r="A406" s="550"/>
    </row>
    <row r="407" spans="1:1">
      <c r="A407" s="550"/>
    </row>
    <row r="408" spans="1:1">
      <c r="A408" s="550"/>
    </row>
    <row r="409" spans="1:1">
      <c r="A409" s="550"/>
    </row>
    <row r="410" spans="1:1">
      <c r="A410" s="550"/>
    </row>
    <row r="411" spans="1:1">
      <c r="A411" s="550"/>
    </row>
    <row r="412" spans="1:1">
      <c r="A412" s="550"/>
    </row>
    <row r="413" spans="1:1">
      <c r="A413" s="550"/>
    </row>
    <row r="414" spans="1:1">
      <c r="A414" s="550"/>
    </row>
    <row r="415" spans="1:1">
      <c r="A415" s="550"/>
    </row>
    <row r="416" spans="1:1">
      <c r="A416" s="550"/>
    </row>
    <row r="417" spans="1:1">
      <c r="A417" s="550"/>
    </row>
    <row r="418" spans="1:1">
      <c r="A418" s="550"/>
    </row>
    <row r="419" spans="1:1">
      <c r="A419" s="550"/>
    </row>
    <row r="420" spans="1:1">
      <c r="A420" s="550"/>
    </row>
    <row r="421" spans="1:1">
      <c r="A421" s="550"/>
    </row>
    <row r="422" spans="1:1">
      <c r="A422" s="550"/>
    </row>
    <row r="423" spans="1:1">
      <c r="A423" s="550"/>
    </row>
    <row r="424" spans="1:1">
      <c r="A424" s="550"/>
    </row>
    <row r="425" spans="1:1">
      <c r="A425" s="550"/>
    </row>
    <row r="426" spans="1:1">
      <c r="A426" s="550"/>
    </row>
    <row r="427" spans="1:1">
      <c r="A427" s="550"/>
    </row>
    <row r="428" spans="1:1">
      <c r="A428" s="550"/>
    </row>
    <row r="429" spans="1:1">
      <c r="A429" s="550"/>
    </row>
    <row r="430" spans="1:1">
      <c r="A430" s="550"/>
    </row>
    <row r="431" spans="1:1">
      <c r="A431" s="550"/>
    </row>
    <row r="432" spans="1:1">
      <c r="A432" s="550"/>
    </row>
    <row r="433" spans="1:1">
      <c r="A433" s="550"/>
    </row>
    <row r="434" spans="1:1">
      <c r="A434" s="550"/>
    </row>
    <row r="435" spans="1:1">
      <c r="A435" s="550"/>
    </row>
    <row r="436" spans="1:1">
      <c r="A436" s="550"/>
    </row>
    <row r="437" spans="1:1">
      <c r="A437" s="550"/>
    </row>
    <row r="438" spans="1:1">
      <c r="A438" s="550"/>
    </row>
    <row r="439" spans="1:1">
      <c r="A439" s="550"/>
    </row>
    <row r="440" spans="1:1">
      <c r="A440" s="550"/>
    </row>
    <row r="441" spans="1:1">
      <c r="A441" s="550"/>
    </row>
    <row r="442" spans="1:1">
      <c r="A442" s="550"/>
    </row>
    <row r="443" spans="1:1">
      <c r="A443" s="550"/>
    </row>
    <row r="444" spans="1:1">
      <c r="A444" s="550"/>
    </row>
    <row r="445" spans="1:1">
      <c r="A445" s="550"/>
    </row>
    <row r="446" spans="1:1">
      <c r="A446" s="550"/>
    </row>
    <row r="447" spans="1:1">
      <c r="A447" s="550"/>
    </row>
    <row r="448" spans="1:1">
      <c r="A448" s="550"/>
    </row>
    <row r="449" spans="1:1">
      <c r="A449" s="550"/>
    </row>
    <row r="450" spans="1:1">
      <c r="A450" s="550"/>
    </row>
    <row r="451" spans="1:1">
      <c r="A451" s="550"/>
    </row>
    <row r="452" spans="1:1">
      <c r="A452" s="550"/>
    </row>
    <row r="453" spans="1:1">
      <c r="A453" s="550"/>
    </row>
    <row r="454" spans="1:1">
      <c r="A454" s="550"/>
    </row>
    <row r="455" spans="1:1">
      <c r="A455" s="550"/>
    </row>
    <row r="456" spans="1:1">
      <c r="A456" s="550"/>
    </row>
    <row r="457" spans="1:1">
      <c r="A457" s="550"/>
    </row>
    <row r="458" spans="1:1">
      <c r="A458" s="550"/>
    </row>
    <row r="459" spans="1:1">
      <c r="A459" s="550"/>
    </row>
    <row r="460" spans="1:1">
      <c r="A460" s="550"/>
    </row>
    <row r="461" spans="1:1">
      <c r="A461" s="550"/>
    </row>
    <row r="462" spans="1:1">
      <c r="A462" s="550"/>
    </row>
    <row r="463" spans="1:1">
      <c r="A463" s="550"/>
    </row>
    <row r="464" spans="1:1">
      <c r="A464" s="550"/>
    </row>
    <row r="465" spans="1:1">
      <c r="A465" s="550"/>
    </row>
    <row r="466" spans="1:1">
      <c r="A466" s="550"/>
    </row>
    <row r="467" spans="1:1">
      <c r="A467" s="550"/>
    </row>
    <row r="468" spans="1:1">
      <c r="A468" s="550"/>
    </row>
    <row r="469" spans="1:1">
      <c r="A469" s="550"/>
    </row>
    <row r="470" spans="1:1">
      <c r="A470" s="550"/>
    </row>
    <row r="471" spans="1:1">
      <c r="A471" s="550"/>
    </row>
    <row r="472" spans="1:1">
      <c r="A472" s="550"/>
    </row>
    <row r="473" spans="1:1">
      <c r="A473" s="550"/>
    </row>
    <row r="474" spans="1:1">
      <c r="A474" s="550"/>
    </row>
    <row r="475" spans="1:1">
      <c r="A475" s="550"/>
    </row>
    <row r="476" spans="1:1">
      <c r="A476" s="550"/>
    </row>
    <row r="477" spans="1:1">
      <c r="A477" s="550"/>
    </row>
    <row r="478" spans="1:1">
      <c r="A478" s="550"/>
    </row>
    <row r="479" spans="1:1">
      <c r="A479" s="550"/>
    </row>
    <row r="480" spans="1:1">
      <c r="A480" s="550"/>
    </row>
    <row r="481" spans="1:1">
      <c r="A481" s="550"/>
    </row>
    <row r="482" spans="1:1">
      <c r="A482" s="550"/>
    </row>
    <row r="483" spans="1:1">
      <c r="A483" s="550"/>
    </row>
    <row r="484" spans="1:1">
      <c r="A484" s="550"/>
    </row>
    <row r="485" spans="1:1">
      <c r="A485" s="550"/>
    </row>
    <row r="486" spans="1:1">
      <c r="A486" s="550"/>
    </row>
    <row r="487" spans="1:1">
      <c r="A487" s="550"/>
    </row>
    <row r="488" spans="1:1">
      <c r="A488" s="550"/>
    </row>
    <row r="489" spans="1:1">
      <c r="A489" s="550"/>
    </row>
    <row r="490" spans="1:1">
      <c r="A490" s="550"/>
    </row>
    <row r="491" spans="1:1">
      <c r="A491" s="550"/>
    </row>
    <row r="492" spans="1:1">
      <c r="A492" s="550"/>
    </row>
    <row r="493" spans="1:1">
      <c r="A493" s="550"/>
    </row>
    <row r="494" spans="1:1">
      <c r="A494" s="550"/>
    </row>
    <row r="495" spans="1:1">
      <c r="A495" s="550"/>
    </row>
    <row r="496" spans="1:1">
      <c r="A496" s="550"/>
    </row>
    <row r="497" spans="1:1">
      <c r="A497" s="550"/>
    </row>
    <row r="498" spans="1:1">
      <c r="A498" s="550"/>
    </row>
    <row r="499" spans="1:1">
      <c r="A499" s="550"/>
    </row>
    <row r="500" spans="1:1">
      <c r="A500" s="550"/>
    </row>
    <row r="501" spans="1:1">
      <c r="A501" s="550"/>
    </row>
    <row r="502" spans="1:1">
      <c r="A502" s="550"/>
    </row>
    <row r="503" spans="1:1">
      <c r="A503" s="550"/>
    </row>
    <row r="504" spans="1:1">
      <c r="A504" s="550"/>
    </row>
    <row r="505" spans="1:1">
      <c r="A505" s="550"/>
    </row>
    <row r="506" spans="1:1">
      <c r="A506" s="550"/>
    </row>
    <row r="507" spans="1:1">
      <c r="A507" s="550"/>
    </row>
    <row r="508" spans="1:1">
      <c r="A508" s="550"/>
    </row>
    <row r="509" spans="1:1">
      <c r="A509" s="550"/>
    </row>
    <row r="510" spans="1:1">
      <c r="A510" s="550"/>
    </row>
    <row r="511" spans="1:1">
      <c r="A511" s="550"/>
    </row>
    <row r="512" spans="1:1">
      <c r="A512" s="550"/>
    </row>
    <row r="513" spans="1:1">
      <c r="A513" s="550"/>
    </row>
    <row r="514" spans="1:1">
      <c r="A514" s="550"/>
    </row>
    <row r="515" spans="1:1">
      <c r="A515" s="550"/>
    </row>
    <row r="516" spans="1:1">
      <c r="A516" s="550"/>
    </row>
    <row r="517" spans="1:1">
      <c r="A517" s="550"/>
    </row>
    <row r="518" spans="1:1">
      <c r="A518" s="550"/>
    </row>
    <row r="519" spans="1:1">
      <c r="A519" s="550"/>
    </row>
    <row r="520" spans="1:1">
      <c r="A520" s="550"/>
    </row>
    <row r="521" spans="1:1">
      <c r="A521" s="550"/>
    </row>
    <row r="522" spans="1:1">
      <c r="A522" s="550"/>
    </row>
    <row r="523" spans="1:1">
      <c r="A523" s="550"/>
    </row>
    <row r="524" spans="1:1">
      <c r="A524" s="550"/>
    </row>
    <row r="525" spans="1:1">
      <c r="A525" s="550"/>
    </row>
    <row r="526" spans="1:1">
      <c r="A526" s="550"/>
    </row>
    <row r="527" spans="1:1">
      <c r="A527" s="550"/>
    </row>
    <row r="528" spans="1:1">
      <c r="A528" s="550"/>
    </row>
    <row r="529" spans="1:1">
      <c r="A529" s="550"/>
    </row>
    <row r="530" spans="1:1">
      <c r="A530" s="550"/>
    </row>
    <row r="531" spans="1:1">
      <c r="A531" s="550"/>
    </row>
    <row r="532" spans="1:1">
      <c r="A532" s="550"/>
    </row>
    <row r="533" spans="1:1">
      <c r="A533" s="550"/>
    </row>
    <row r="534" spans="1:1">
      <c r="A534" s="550"/>
    </row>
    <row r="535" spans="1:1">
      <c r="A535" s="550"/>
    </row>
    <row r="536" spans="1:1">
      <c r="A536" s="550"/>
    </row>
    <row r="537" spans="1:1">
      <c r="A537" s="550"/>
    </row>
    <row r="538" spans="1:1">
      <c r="A538" s="550"/>
    </row>
    <row r="539" spans="1:1">
      <c r="A539" s="550"/>
    </row>
    <row r="540" spans="1:1">
      <c r="A540" s="550"/>
    </row>
    <row r="541" spans="1:1">
      <c r="A541" s="550"/>
    </row>
    <row r="542" spans="1:1">
      <c r="A542" s="550"/>
    </row>
    <row r="543" spans="1:1">
      <c r="A543" s="550"/>
    </row>
    <row r="544" spans="1:1">
      <c r="A544" s="550"/>
    </row>
    <row r="545" spans="1:1">
      <c r="A545" s="550"/>
    </row>
    <row r="546" spans="1:1">
      <c r="A546" s="550"/>
    </row>
    <row r="547" spans="1:1">
      <c r="A547" s="550"/>
    </row>
    <row r="548" spans="1:1">
      <c r="A548" s="550"/>
    </row>
    <row r="549" spans="1:1">
      <c r="A549" s="550"/>
    </row>
    <row r="550" spans="1:1">
      <c r="A550" s="550"/>
    </row>
    <row r="551" spans="1:1">
      <c r="A551" s="550"/>
    </row>
    <row r="552" spans="1:1">
      <c r="A552" s="550"/>
    </row>
    <row r="553" spans="1:1">
      <c r="A553" s="550"/>
    </row>
    <row r="554" spans="1:1">
      <c r="A554" s="550"/>
    </row>
    <row r="555" spans="1:1">
      <c r="A555" s="550"/>
    </row>
    <row r="556" spans="1:1">
      <c r="A556" s="550"/>
    </row>
    <row r="557" spans="1:1">
      <c r="A557" s="550"/>
    </row>
    <row r="558" spans="1:1">
      <c r="A558" s="550"/>
    </row>
    <row r="559" spans="1:1">
      <c r="A559" s="550"/>
    </row>
    <row r="560" spans="1:1">
      <c r="A560" s="550"/>
    </row>
    <row r="561" spans="1:1">
      <c r="A561" s="550"/>
    </row>
    <row r="562" spans="1:1">
      <c r="A562" s="550"/>
    </row>
    <row r="563" spans="1:1">
      <c r="A563" s="550"/>
    </row>
    <row r="564" spans="1:1">
      <c r="A564" s="550"/>
    </row>
    <row r="565" spans="1:1">
      <c r="A565" s="550"/>
    </row>
    <row r="566" spans="1:1">
      <c r="A566" s="550"/>
    </row>
    <row r="567" spans="1:1">
      <c r="A567" s="550"/>
    </row>
    <row r="568" spans="1:1">
      <c r="A568" s="550"/>
    </row>
    <row r="569" spans="1:1">
      <c r="A569" s="550"/>
    </row>
    <row r="570" spans="1:1">
      <c r="A570" s="550"/>
    </row>
    <row r="571" spans="1:1">
      <c r="A571" s="550"/>
    </row>
    <row r="572" spans="1:1">
      <c r="A572" s="550"/>
    </row>
    <row r="573" spans="1:1">
      <c r="A573" s="550"/>
    </row>
    <row r="574" spans="1:1">
      <c r="A574" s="550"/>
    </row>
    <row r="575" spans="1:1">
      <c r="A575" s="550"/>
    </row>
    <row r="576" spans="1:1">
      <c r="A576" s="550"/>
    </row>
    <row r="577" spans="1:1">
      <c r="A577" s="550"/>
    </row>
    <row r="578" spans="1:1">
      <c r="A578" s="550"/>
    </row>
    <row r="579" spans="1:1">
      <c r="A579" s="550"/>
    </row>
    <row r="580" spans="1:1">
      <c r="A580" s="550"/>
    </row>
    <row r="581" spans="1:1">
      <c r="A581" s="550"/>
    </row>
    <row r="582" spans="1:1">
      <c r="A582" s="550"/>
    </row>
    <row r="583" spans="1:1">
      <c r="A583" s="550"/>
    </row>
    <row r="584" spans="1:1">
      <c r="A584" s="550"/>
    </row>
    <row r="585" spans="1:1">
      <c r="A585" s="550"/>
    </row>
    <row r="586" spans="1:1">
      <c r="A586" s="550"/>
    </row>
    <row r="587" spans="1:1">
      <c r="A587" s="550"/>
    </row>
    <row r="588" spans="1:1">
      <c r="A588" s="550"/>
    </row>
    <row r="589" spans="1:1">
      <c r="A589" s="550"/>
    </row>
    <row r="590" spans="1:1">
      <c r="A590" s="550"/>
    </row>
    <row r="591" spans="1:1">
      <c r="A591" s="550"/>
    </row>
    <row r="592" spans="1:1">
      <c r="A592" s="550"/>
    </row>
    <row r="593" spans="1:1">
      <c r="A593" s="550"/>
    </row>
    <row r="594" spans="1:1">
      <c r="A594" s="550"/>
    </row>
    <row r="595" spans="1:1">
      <c r="A595" s="550"/>
    </row>
    <row r="596" spans="1:1">
      <c r="A596" s="550"/>
    </row>
    <row r="597" spans="1:1">
      <c r="A597" s="550"/>
    </row>
    <row r="598" spans="1:1">
      <c r="A598" s="550"/>
    </row>
    <row r="599" spans="1:1">
      <c r="A599" s="550"/>
    </row>
    <row r="600" spans="1:1">
      <c r="A600" s="550"/>
    </row>
    <row r="601" spans="1:1">
      <c r="A601" s="550"/>
    </row>
    <row r="602" spans="1:1">
      <c r="A602" s="550"/>
    </row>
    <row r="603" spans="1:1">
      <c r="A603" s="550"/>
    </row>
    <row r="604" spans="1:1">
      <c r="A604" s="550"/>
    </row>
    <row r="605" spans="1:1">
      <c r="A605" s="550"/>
    </row>
    <row r="606" spans="1:1">
      <c r="A606" s="550"/>
    </row>
    <row r="607" spans="1:1">
      <c r="A607" s="550"/>
    </row>
    <row r="608" spans="1:1">
      <c r="A608" s="550"/>
    </row>
    <row r="609" spans="1:1">
      <c r="A609" s="550"/>
    </row>
    <row r="610" spans="1:1">
      <c r="A610" s="550"/>
    </row>
    <row r="611" spans="1:1">
      <c r="A611" s="550"/>
    </row>
    <row r="612" spans="1:1">
      <c r="A612" s="550"/>
    </row>
    <row r="613" spans="1:1">
      <c r="A613" s="550"/>
    </row>
    <row r="614" spans="1:1">
      <c r="A614" s="550"/>
    </row>
    <row r="615" spans="1:1">
      <c r="A615" s="550"/>
    </row>
    <row r="616" spans="1:1">
      <c r="A616" s="550"/>
    </row>
    <row r="617" spans="1:1">
      <c r="A617" s="550"/>
    </row>
    <row r="618" spans="1:1">
      <c r="A618" s="550"/>
    </row>
    <row r="619" spans="1:1">
      <c r="A619" s="550"/>
    </row>
    <row r="620" spans="1:1">
      <c r="A620" s="550"/>
    </row>
    <row r="621" spans="1:1">
      <c r="A621" s="550"/>
    </row>
    <row r="622" spans="1:1">
      <c r="A622" s="550"/>
    </row>
    <row r="623" spans="1:1">
      <c r="A623" s="550"/>
    </row>
    <row r="624" spans="1:1">
      <c r="A624" s="550"/>
    </row>
    <row r="625" spans="1:1">
      <c r="A625" s="550"/>
    </row>
    <row r="626" spans="1:1">
      <c r="A626" s="550"/>
    </row>
    <row r="627" spans="1:1">
      <c r="A627" s="550"/>
    </row>
    <row r="628" spans="1:1">
      <c r="A628" s="550"/>
    </row>
    <row r="629" spans="1:1">
      <c r="A629" s="550"/>
    </row>
    <row r="630" spans="1:1">
      <c r="A630" s="550"/>
    </row>
    <row r="631" spans="1:1">
      <c r="A631" s="550"/>
    </row>
    <row r="632" spans="1:1">
      <c r="A632" s="550"/>
    </row>
    <row r="633" spans="1:1">
      <c r="A633" s="550"/>
    </row>
    <row r="634" spans="1:1">
      <c r="A634" s="550"/>
    </row>
    <row r="635" spans="1:1">
      <c r="A635" s="550"/>
    </row>
    <row r="636" spans="1:1">
      <c r="A636" s="550"/>
    </row>
    <row r="637" spans="1:1">
      <c r="A637" s="550"/>
    </row>
    <row r="638" spans="1:1">
      <c r="A638" s="550"/>
    </row>
    <row r="639" spans="1:1">
      <c r="A639" s="550"/>
    </row>
    <row r="640" spans="1:1">
      <c r="A640" s="550"/>
    </row>
    <row r="641" spans="1:1">
      <c r="A641" s="550"/>
    </row>
    <row r="642" spans="1:1">
      <c r="A642" s="550"/>
    </row>
    <row r="643" spans="1:1">
      <c r="A643" s="550"/>
    </row>
    <row r="644" spans="1:1">
      <c r="A644" s="550"/>
    </row>
    <row r="645" spans="1:1">
      <c r="A645" s="550"/>
    </row>
    <row r="646" spans="1:1">
      <c r="A646" s="550"/>
    </row>
    <row r="647" spans="1:1">
      <c r="A647" s="550"/>
    </row>
    <row r="648" spans="1:1">
      <c r="A648" s="550"/>
    </row>
    <row r="649" spans="1:1">
      <c r="A649" s="550"/>
    </row>
    <row r="650" spans="1:1">
      <c r="A650" s="550"/>
    </row>
    <row r="651" spans="1:1">
      <c r="A651" s="550"/>
    </row>
    <row r="652" spans="1:1">
      <c r="A652" s="550"/>
    </row>
    <row r="653" spans="1:1">
      <c r="A653" s="550"/>
    </row>
    <row r="654" spans="1:1">
      <c r="A654" s="550"/>
    </row>
    <row r="655" spans="1:1">
      <c r="A655" s="550"/>
    </row>
    <row r="656" spans="1:1">
      <c r="A656" s="550"/>
    </row>
    <row r="657" spans="1:1">
      <c r="A657" s="550"/>
    </row>
    <row r="658" spans="1:1">
      <c r="A658" s="550"/>
    </row>
    <row r="659" spans="1:1">
      <c r="A659" s="550"/>
    </row>
    <row r="660" spans="1:1">
      <c r="A660" s="550"/>
    </row>
    <row r="661" spans="1:1">
      <c r="A661" s="550"/>
    </row>
    <row r="662" spans="1:1">
      <c r="A662" s="550"/>
    </row>
    <row r="663" spans="1:1">
      <c r="A663" s="550"/>
    </row>
    <row r="664" spans="1:1">
      <c r="A664" s="550"/>
    </row>
    <row r="665" spans="1:1">
      <c r="A665" s="550"/>
    </row>
    <row r="666" spans="1:1">
      <c r="A666" s="550"/>
    </row>
    <row r="667" spans="1:1">
      <c r="A667" s="550"/>
    </row>
    <row r="668" spans="1:1">
      <c r="A668" s="550"/>
    </row>
    <row r="669" spans="1:1">
      <c r="A669" s="550"/>
    </row>
    <row r="670" spans="1:1">
      <c r="A670" s="550"/>
    </row>
    <row r="671" spans="1:1">
      <c r="A671" s="550"/>
    </row>
    <row r="672" spans="1:1">
      <c r="A672" s="550"/>
    </row>
    <row r="673" spans="1:1">
      <c r="A673" s="550"/>
    </row>
    <row r="674" spans="1:1">
      <c r="A674" s="550"/>
    </row>
    <row r="675" spans="1:1">
      <c r="A675" s="550"/>
    </row>
    <row r="676" spans="1:1">
      <c r="A676" s="550"/>
    </row>
    <row r="677" spans="1:1">
      <c r="A677" s="550"/>
    </row>
    <row r="678" spans="1:1">
      <c r="A678" s="550"/>
    </row>
    <row r="679" spans="1:1">
      <c r="A679" s="550"/>
    </row>
    <row r="680" spans="1:1">
      <c r="A680" s="550"/>
    </row>
    <row r="681" spans="1:1">
      <c r="A681" s="550"/>
    </row>
    <row r="682" spans="1:1">
      <c r="A682" s="550"/>
    </row>
    <row r="683" spans="1:1">
      <c r="A683" s="550"/>
    </row>
    <row r="684" spans="1:1">
      <c r="A684" s="550"/>
    </row>
    <row r="685" spans="1:1">
      <c r="A685" s="550"/>
    </row>
    <row r="686" spans="1:1">
      <c r="A686" s="550"/>
    </row>
    <row r="687" spans="1:1">
      <c r="A687" s="550"/>
    </row>
    <row r="688" spans="1:1">
      <c r="A688" s="550"/>
    </row>
    <row r="689" spans="1:1">
      <c r="A689" s="550"/>
    </row>
    <row r="690" spans="1:1">
      <c r="A690" s="550"/>
    </row>
    <row r="691" spans="1:1">
      <c r="A691" s="550"/>
    </row>
    <row r="692" spans="1:1">
      <c r="A692" s="550"/>
    </row>
    <row r="693" spans="1:1">
      <c r="A693" s="550"/>
    </row>
    <row r="694" spans="1:1">
      <c r="A694" s="550"/>
    </row>
    <row r="695" spans="1:1">
      <c r="A695" s="550"/>
    </row>
    <row r="696" spans="1:1">
      <c r="A696" s="550"/>
    </row>
    <row r="697" spans="1:1">
      <c r="A697" s="550"/>
    </row>
    <row r="698" spans="1:1">
      <c r="A698" s="550"/>
    </row>
    <row r="699" spans="1:1">
      <c r="A699" s="550"/>
    </row>
    <row r="700" spans="1:1">
      <c r="A700" s="550"/>
    </row>
    <row r="701" spans="1:1">
      <c r="A701" s="550"/>
    </row>
    <row r="702" spans="1:1">
      <c r="A702" s="550"/>
    </row>
    <row r="703" spans="1:1">
      <c r="A703" s="550"/>
    </row>
    <row r="704" spans="1:1">
      <c r="A704" s="550"/>
    </row>
    <row r="705" spans="1:1">
      <c r="A705" s="550"/>
    </row>
    <row r="706" spans="1:1">
      <c r="A706" s="550"/>
    </row>
    <row r="707" spans="1:1">
      <c r="A707" s="550"/>
    </row>
    <row r="708" spans="1:1">
      <c r="A708" s="550"/>
    </row>
    <row r="709" spans="1:1">
      <c r="A709" s="550"/>
    </row>
    <row r="710" spans="1:1">
      <c r="A710" s="550"/>
    </row>
    <row r="711" spans="1:1">
      <c r="A711" s="550"/>
    </row>
    <row r="712" spans="1:1">
      <c r="A712" s="550"/>
    </row>
    <row r="713" spans="1:1">
      <c r="A713" s="550"/>
    </row>
    <row r="714" spans="1:1">
      <c r="A714" s="550"/>
    </row>
    <row r="715" spans="1:1">
      <c r="A715" s="550"/>
    </row>
    <row r="716" spans="1:1">
      <c r="A716" s="550"/>
    </row>
    <row r="717" spans="1:1">
      <c r="A717" s="550"/>
    </row>
    <row r="718" spans="1:1">
      <c r="A718" s="550"/>
    </row>
    <row r="719" spans="1:1">
      <c r="A719" s="550"/>
    </row>
    <row r="720" spans="1:1">
      <c r="A720" s="550"/>
    </row>
    <row r="721" spans="1:1">
      <c r="A721" s="550"/>
    </row>
    <row r="722" spans="1:1">
      <c r="A722" s="550"/>
    </row>
    <row r="723" spans="1:1">
      <c r="A723" s="550"/>
    </row>
    <row r="724" spans="1:1">
      <c r="A724" s="550"/>
    </row>
    <row r="725" spans="1:1">
      <c r="A725" s="550"/>
    </row>
    <row r="726" spans="1:1">
      <c r="A726" s="550"/>
    </row>
    <row r="727" spans="1:1">
      <c r="A727" s="550"/>
    </row>
    <row r="728" spans="1:1">
      <c r="A728" s="550"/>
    </row>
    <row r="729" spans="1:1">
      <c r="A729" s="550"/>
    </row>
    <row r="730" spans="1:1">
      <c r="A730" s="550"/>
    </row>
    <row r="731" spans="1:1">
      <c r="A731" s="550"/>
    </row>
    <row r="732" spans="1:1">
      <c r="A732" s="550"/>
    </row>
    <row r="733" spans="1:1">
      <c r="A733" s="550"/>
    </row>
    <row r="734" spans="1:1">
      <c r="A734" s="550"/>
    </row>
    <row r="735" spans="1:1">
      <c r="A735" s="550"/>
    </row>
    <row r="736" spans="1:1">
      <c r="A736" s="550"/>
    </row>
    <row r="737" spans="1:1">
      <c r="A737" s="550"/>
    </row>
    <row r="738" spans="1:1">
      <c r="A738" s="550"/>
    </row>
    <row r="739" spans="1:1">
      <c r="A739" s="550"/>
    </row>
    <row r="740" spans="1:1">
      <c r="A740" s="550"/>
    </row>
    <row r="741" spans="1:1">
      <c r="A741" s="550"/>
    </row>
    <row r="742" spans="1:1">
      <c r="A742" s="550"/>
    </row>
    <row r="743" spans="1:1">
      <c r="A743" s="550"/>
    </row>
    <row r="744" spans="1:1">
      <c r="A744" s="550"/>
    </row>
    <row r="745" spans="1:1">
      <c r="A745" s="550"/>
    </row>
    <row r="746" spans="1:1">
      <c r="A746" s="550"/>
    </row>
    <row r="747" spans="1:1">
      <c r="A747" s="550"/>
    </row>
    <row r="748" spans="1:1">
      <c r="A748" s="550"/>
    </row>
    <row r="749" spans="1:1">
      <c r="A749" s="550"/>
    </row>
    <row r="750" spans="1:1">
      <c r="A750" s="550"/>
    </row>
    <row r="751" spans="1:1">
      <c r="A751" s="550"/>
    </row>
    <row r="752" spans="1:1">
      <c r="A752" s="550"/>
    </row>
    <row r="753" spans="1:1">
      <c r="A753" s="550"/>
    </row>
    <row r="754" spans="1:1">
      <c r="A754" s="550"/>
    </row>
    <row r="755" spans="1:1">
      <c r="A755" s="550"/>
    </row>
    <row r="756" spans="1:1">
      <c r="A756" s="550"/>
    </row>
    <row r="757" spans="1:1">
      <c r="A757" s="550"/>
    </row>
    <row r="758" spans="1:1">
      <c r="A758" s="550"/>
    </row>
    <row r="759" spans="1:1">
      <c r="A759" s="550"/>
    </row>
    <row r="760" spans="1:1">
      <c r="A760" s="550"/>
    </row>
    <row r="761" spans="1:1">
      <c r="A761" s="550"/>
    </row>
    <row r="762" spans="1:1">
      <c r="A762" s="550"/>
    </row>
    <row r="763" spans="1:1">
      <c r="A763" s="550"/>
    </row>
    <row r="764" spans="1:1">
      <c r="A764" s="550"/>
    </row>
    <row r="765" spans="1:1">
      <c r="A765" s="550"/>
    </row>
    <row r="766" spans="1:1">
      <c r="A766" s="550"/>
    </row>
    <row r="767" spans="1:1">
      <c r="A767" s="550"/>
    </row>
    <row r="768" spans="1:1">
      <c r="A768" s="550"/>
    </row>
    <row r="769" spans="1:1">
      <c r="A769" s="550"/>
    </row>
    <row r="770" spans="1:1">
      <c r="A770" s="550"/>
    </row>
    <row r="771" spans="1:1">
      <c r="A771" s="550"/>
    </row>
    <row r="772" spans="1:1">
      <c r="A772" s="550"/>
    </row>
    <row r="773" spans="1:1">
      <c r="A773" s="550"/>
    </row>
    <row r="774" spans="1:1">
      <c r="A774" s="550"/>
    </row>
    <row r="775" spans="1:1">
      <c r="A775" s="550"/>
    </row>
    <row r="776" spans="1:1">
      <c r="A776" s="550"/>
    </row>
    <row r="777" spans="1:1">
      <c r="A777" s="550"/>
    </row>
    <row r="778" spans="1:1">
      <c r="A778" s="550"/>
    </row>
    <row r="779" spans="1:1">
      <c r="A779" s="550"/>
    </row>
    <row r="780" spans="1:1">
      <c r="A780" s="550"/>
    </row>
    <row r="781" spans="1:1">
      <c r="A781" s="550"/>
    </row>
    <row r="782" spans="1:1">
      <c r="A782" s="550"/>
    </row>
    <row r="783" spans="1:1">
      <c r="A783" s="550"/>
    </row>
    <row r="784" spans="1:1">
      <c r="A784" s="550"/>
    </row>
    <row r="785" spans="1:1">
      <c r="A785" s="550"/>
    </row>
    <row r="786" spans="1:1">
      <c r="A786" s="550"/>
    </row>
    <row r="787" spans="1:1">
      <c r="A787" s="550"/>
    </row>
    <row r="788" spans="1:1">
      <c r="A788" s="550"/>
    </row>
    <row r="789" spans="1:1">
      <c r="A789" s="550"/>
    </row>
    <row r="790" spans="1:1">
      <c r="A790" s="550"/>
    </row>
    <row r="791" spans="1:1">
      <c r="A791" s="550"/>
    </row>
    <row r="792" spans="1:1">
      <c r="A792" s="550"/>
    </row>
    <row r="793" spans="1:1">
      <c r="A793" s="550"/>
    </row>
    <row r="794" spans="1:1">
      <c r="A794" s="550"/>
    </row>
    <row r="795" spans="1:1">
      <c r="A795" s="550"/>
    </row>
    <row r="796" spans="1:1">
      <c r="A796" s="550"/>
    </row>
    <row r="797" spans="1:1">
      <c r="A797" s="550"/>
    </row>
    <row r="798" spans="1:1">
      <c r="A798" s="550"/>
    </row>
    <row r="799" spans="1:1">
      <c r="A799" s="550"/>
    </row>
    <row r="800" spans="1:1">
      <c r="A800" s="550"/>
    </row>
    <row r="801" spans="1:1">
      <c r="A801" s="550"/>
    </row>
    <row r="802" spans="1:1">
      <c r="A802" s="550"/>
    </row>
    <row r="803" spans="1:1">
      <c r="A803" s="550"/>
    </row>
    <row r="804" spans="1:1">
      <c r="A804" s="550"/>
    </row>
    <row r="805" spans="1:1">
      <c r="A805" s="550"/>
    </row>
    <row r="806" spans="1:1">
      <c r="A806" s="550"/>
    </row>
    <row r="807" spans="1:1">
      <c r="A807" s="550"/>
    </row>
    <row r="808" spans="1:1">
      <c r="A808" s="550"/>
    </row>
    <row r="809" spans="1:1">
      <c r="A809" s="550"/>
    </row>
    <row r="810" spans="1:1">
      <c r="A810" s="550"/>
    </row>
    <row r="811" spans="1:1">
      <c r="A811" s="550"/>
    </row>
    <row r="812" spans="1:1">
      <c r="A812" s="550"/>
    </row>
    <row r="813" spans="1:1">
      <c r="A813" s="550"/>
    </row>
    <row r="814" spans="1:1">
      <c r="A814" s="550"/>
    </row>
    <row r="815" spans="1:1">
      <c r="A815" s="550"/>
    </row>
    <row r="816" spans="1:1">
      <c r="A816" s="550"/>
    </row>
    <row r="817" spans="1:1">
      <c r="A817" s="550"/>
    </row>
    <row r="818" spans="1:1">
      <c r="A818" s="550"/>
    </row>
    <row r="819" spans="1:1">
      <c r="A819" s="550"/>
    </row>
    <row r="820" spans="1:1">
      <c r="A820" s="550"/>
    </row>
    <row r="821" spans="1:1">
      <c r="A821" s="550"/>
    </row>
    <row r="822" spans="1:1">
      <c r="A822" s="550"/>
    </row>
    <row r="823" spans="1:1">
      <c r="A823" s="550"/>
    </row>
    <row r="824" spans="1:1">
      <c r="A824" s="550"/>
    </row>
    <row r="825" spans="1:1">
      <c r="A825" s="550"/>
    </row>
    <row r="826" spans="1:1">
      <c r="A826" s="550"/>
    </row>
    <row r="827" spans="1:1">
      <c r="A827" s="550"/>
    </row>
    <row r="828" spans="1:1">
      <c r="A828" s="550"/>
    </row>
    <row r="829" spans="1:1">
      <c r="A829" s="550"/>
    </row>
    <row r="830" spans="1:1">
      <c r="A830" s="550"/>
    </row>
    <row r="831" spans="1:1">
      <c r="A831" s="550"/>
    </row>
    <row r="832" spans="1:1">
      <c r="A832" s="550"/>
    </row>
    <row r="833" spans="1:1">
      <c r="A833" s="550"/>
    </row>
    <row r="834" spans="1:1">
      <c r="A834" s="550"/>
    </row>
    <row r="835" spans="1:1">
      <c r="A835" s="550"/>
    </row>
    <row r="836" spans="1:1">
      <c r="A836" s="550"/>
    </row>
    <row r="837" spans="1:1">
      <c r="A837" s="550"/>
    </row>
    <row r="838" spans="1:1">
      <c r="A838" s="550"/>
    </row>
    <row r="839" spans="1:1">
      <c r="A839" s="550"/>
    </row>
    <row r="840" spans="1:1">
      <c r="A840" s="550"/>
    </row>
    <row r="841" spans="1:1">
      <c r="A841" s="550"/>
    </row>
    <row r="842" spans="1:1">
      <c r="A842" s="550"/>
    </row>
    <row r="843" spans="1:1">
      <c r="A843" s="550"/>
    </row>
    <row r="844" spans="1:1">
      <c r="A844" s="550"/>
    </row>
    <row r="845" spans="1:1">
      <c r="A845" s="550"/>
    </row>
    <row r="846" spans="1:1">
      <c r="A846" s="550"/>
    </row>
    <row r="847" spans="1:1">
      <c r="A847" s="550"/>
    </row>
    <row r="848" spans="1:1">
      <c r="A848" s="550"/>
    </row>
    <row r="849" spans="1:1">
      <c r="A849" s="550"/>
    </row>
    <row r="850" spans="1:1">
      <c r="A850" s="550"/>
    </row>
    <row r="851" spans="1:1">
      <c r="A851" s="550"/>
    </row>
    <row r="852" spans="1:1">
      <c r="A852" s="550"/>
    </row>
    <row r="853" spans="1:1">
      <c r="A853" s="550"/>
    </row>
    <row r="854" spans="1:1">
      <c r="A854" s="550"/>
    </row>
    <row r="855" spans="1:1">
      <c r="A855" s="550"/>
    </row>
    <row r="856" spans="1:1">
      <c r="A856" s="550"/>
    </row>
    <row r="857" spans="1:1">
      <c r="A857" s="550"/>
    </row>
    <row r="858" spans="1:1">
      <c r="A858" s="550"/>
    </row>
    <row r="859" spans="1:1">
      <c r="A859" s="550"/>
    </row>
    <row r="860" spans="1:1">
      <c r="A860" s="550"/>
    </row>
    <row r="861" spans="1:1">
      <c r="A861" s="550"/>
    </row>
    <row r="862" spans="1:1">
      <c r="A862" s="550"/>
    </row>
    <row r="863" spans="1:1">
      <c r="A863" s="550"/>
    </row>
    <row r="864" spans="1:1">
      <c r="A864" s="550"/>
    </row>
    <row r="865" spans="1:1">
      <c r="A865" s="550"/>
    </row>
    <row r="866" spans="1:1">
      <c r="A866" s="550"/>
    </row>
    <row r="867" spans="1:1">
      <c r="A867" s="550"/>
    </row>
    <row r="868" spans="1:1">
      <c r="A868" s="550"/>
    </row>
    <row r="869" spans="1:1">
      <c r="A869" s="550"/>
    </row>
    <row r="870" spans="1:1">
      <c r="A870" s="550"/>
    </row>
    <row r="871" spans="1:1">
      <c r="A871" s="550"/>
    </row>
    <row r="872" spans="1:1">
      <c r="A872" s="550"/>
    </row>
    <row r="873" spans="1:1">
      <c r="A873" s="550"/>
    </row>
    <row r="874" spans="1:1">
      <c r="A874" s="550"/>
    </row>
    <row r="875" spans="1:1">
      <c r="A875" s="550"/>
    </row>
    <row r="876" spans="1:1">
      <c r="A876" s="550"/>
    </row>
    <row r="877" spans="1:1">
      <c r="A877" s="550"/>
    </row>
    <row r="878" spans="1:1">
      <c r="A878" s="550"/>
    </row>
    <row r="879" spans="1:1">
      <c r="A879" s="550"/>
    </row>
    <row r="880" spans="1:1">
      <c r="A880" s="550"/>
    </row>
    <row r="881" spans="1:1">
      <c r="A881" s="550"/>
    </row>
    <row r="882" spans="1:1">
      <c r="A882" s="550"/>
    </row>
    <row r="883" spans="1:1">
      <c r="A883" s="550"/>
    </row>
    <row r="884" spans="1:1">
      <c r="A884" s="550"/>
    </row>
    <row r="885" spans="1:1">
      <c r="A885" s="550"/>
    </row>
    <row r="886" spans="1:1">
      <c r="A886" s="550"/>
    </row>
    <row r="887" spans="1:1">
      <c r="A887" s="550"/>
    </row>
    <row r="888" spans="1:1">
      <c r="A888" s="550"/>
    </row>
    <row r="889" spans="1:1">
      <c r="A889" s="550"/>
    </row>
    <row r="890" spans="1:1">
      <c r="A890" s="550"/>
    </row>
    <row r="891" spans="1:1">
      <c r="A891" s="550"/>
    </row>
    <row r="892" spans="1:1">
      <c r="A892" s="550"/>
    </row>
    <row r="893" spans="1:1">
      <c r="A893" s="550"/>
    </row>
    <row r="894" spans="1:1">
      <c r="A894" s="550"/>
    </row>
    <row r="895" spans="1:1">
      <c r="A895" s="550"/>
    </row>
    <row r="896" spans="1:1">
      <c r="A896" s="550"/>
    </row>
    <row r="897" spans="1:1">
      <c r="A897" s="550"/>
    </row>
    <row r="898" spans="1:1">
      <c r="A898" s="550"/>
    </row>
    <row r="899" spans="1:1">
      <c r="A899" s="550"/>
    </row>
    <row r="900" spans="1:1">
      <c r="A900" s="550"/>
    </row>
    <row r="901" spans="1:1">
      <c r="A901" s="550"/>
    </row>
    <row r="902" spans="1:1">
      <c r="A902" s="550"/>
    </row>
    <row r="903" spans="1:1">
      <c r="A903" s="550"/>
    </row>
    <row r="904" spans="1:1">
      <c r="A904" s="550"/>
    </row>
    <row r="905" spans="1:1">
      <c r="A905" s="550"/>
    </row>
    <row r="906" spans="1:1">
      <c r="A906" s="550"/>
    </row>
    <row r="907" spans="1:1">
      <c r="A907" s="550"/>
    </row>
    <row r="908" spans="1:1">
      <c r="A908" s="550"/>
    </row>
    <row r="909" spans="1:1">
      <c r="A909" s="550"/>
    </row>
    <row r="910" spans="1:1">
      <c r="A910" s="550"/>
    </row>
    <row r="911" spans="1:1">
      <c r="A911" s="550"/>
    </row>
    <row r="912" spans="1:1">
      <c r="A912" s="550"/>
    </row>
    <row r="913" spans="1:1">
      <c r="A913" s="550"/>
    </row>
    <row r="914" spans="1:1">
      <c r="A914" s="550"/>
    </row>
    <row r="915" spans="1:1">
      <c r="A915" s="550"/>
    </row>
    <row r="916" spans="1:1">
      <c r="A916" s="550"/>
    </row>
    <row r="917" spans="1:1">
      <c r="A917" s="550"/>
    </row>
    <row r="918" spans="1:1">
      <c r="A918" s="550"/>
    </row>
    <row r="919" spans="1:1">
      <c r="A919" s="550"/>
    </row>
    <row r="920" spans="1:1">
      <c r="A920" s="550"/>
    </row>
    <row r="921" spans="1:1">
      <c r="A921" s="550"/>
    </row>
    <row r="922" spans="1:1">
      <c r="A922" s="550"/>
    </row>
    <row r="923" spans="1:1">
      <c r="A923" s="550"/>
    </row>
    <row r="924" spans="1:1">
      <c r="A924" s="550"/>
    </row>
    <row r="925" spans="1:1">
      <c r="A925" s="550"/>
    </row>
    <row r="926" spans="1:1">
      <c r="A926" s="550"/>
    </row>
    <row r="927" spans="1:1">
      <c r="A927" s="550"/>
    </row>
    <row r="928" spans="1:1">
      <c r="A928" s="550"/>
    </row>
    <row r="929" spans="1:1">
      <c r="A929" s="550"/>
    </row>
    <row r="930" spans="1:1">
      <c r="A930" s="550"/>
    </row>
    <row r="931" spans="1:1">
      <c r="A931" s="550"/>
    </row>
    <row r="932" spans="1:1">
      <c r="A932" s="550"/>
    </row>
    <row r="933" spans="1:1">
      <c r="A933" s="550"/>
    </row>
    <row r="934" spans="1:1">
      <c r="A934" s="550"/>
    </row>
    <row r="935" spans="1:1">
      <c r="A935" s="550"/>
    </row>
    <row r="936" spans="1:1">
      <c r="A936" s="550"/>
    </row>
    <row r="937" spans="1:1">
      <c r="A937" s="550"/>
    </row>
    <row r="938" spans="1:1">
      <c r="A938" s="550"/>
    </row>
    <row r="939" spans="1:1">
      <c r="A939" s="550"/>
    </row>
    <row r="940" spans="1:1">
      <c r="A940" s="550"/>
    </row>
    <row r="941" spans="1:1">
      <c r="A941" s="550"/>
    </row>
    <row r="942" spans="1:1">
      <c r="A942" s="550"/>
    </row>
    <row r="943" spans="1:1">
      <c r="A943" s="550"/>
    </row>
    <row r="944" spans="1:1">
      <c r="A944" s="550"/>
    </row>
    <row r="945" spans="1:1">
      <c r="A945" s="550"/>
    </row>
    <row r="946" spans="1:1">
      <c r="A946" s="550"/>
    </row>
    <row r="947" spans="1:1">
      <c r="A947" s="550"/>
    </row>
    <row r="948" spans="1:1">
      <c r="A948" s="550"/>
    </row>
    <row r="949" spans="1:1">
      <c r="A949" s="550"/>
    </row>
    <row r="950" spans="1:1">
      <c r="A950" s="550"/>
    </row>
    <row r="951" spans="1:1">
      <c r="A951" s="550"/>
    </row>
    <row r="952" spans="1:1">
      <c r="A952" s="550"/>
    </row>
    <row r="953" spans="1:1">
      <c r="A953" s="550"/>
    </row>
    <row r="954" spans="1:1">
      <c r="A954" s="550"/>
    </row>
    <row r="955" spans="1:1">
      <c r="A955" s="550"/>
    </row>
    <row r="956" spans="1:1">
      <c r="A956" s="550"/>
    </row>
    <row r="957" spans="1:1">
      <c r="A957" s="550"/>
    </row>
    <row r="958" spans="1:1">
      <c r="A958" s="550"/>
    </row>
    <row r="959" spans="1:1">
      <c r="A959" s="550"/>
    </row>
    <row r="960" spans="1:1">
      <c r="A960" s="550"/>
    </row>
    <row r="961" spans="1:1">
      <c r="A961" s="550"/>
    </row>
    <row r="962" spans="1:1">
      <c r="A962" s="550"/>
    </row>
    <row r="963" spans="1:1">
      <c r="A963" s="550"/>
    </row>
    <row r="964" spans="1:1">
      <c r="A964" s="550"/>
    </row>
    <row r="965" spans="1:1">
      <c r="A965" s="550"/>
    </row>
    <row r="966" spans="1:1">
      <c r="A966" s="550"/>
    </row>
    <row r="967" spans="1:1">
      <c r="A967" s="550"/>
    </row>
    <row r="968" spans="1:1">
      <c r="A968" s="550"/>
    </row>
    <row r="969" spans="1:1">
      <c r="A969" s="550"/>
    </row>
    <row r="970" spans="1:1">
      <c r="A970" s="550"/>
    </row>
    <row r="971" spans="1:1">
      <c r="A971" s="550"/>
    </row>
    <row r="972" spans="1:1">
      <c r="A972" s="550"/>
    </row>
    <row r="973" spans="1:1">
      <c r="A973" s="550"/>
    </row>
    <row r="974" spans="1:1">
      <c r="A974" s="550"/>
    </row>
    <row r="975" spans="1:1">
      <c r="A975" s="550"/>
    </row>
    <row r="976" spans="1:1">
      <c r="A976" s="550"/>
    </row>
    <row r="977" spans="1:1">
      <c r="A977" s="550"/>
    </row>
    <row r="978" spans="1:1">
      <c r="A978" s="550"/>
    </row>
    <row r="979" spans="1:1">
      <c r="A979" s="550"/>
    </row>
    <row r="980" spans="1:1">
      <c r="A980" s="550"/>
    </row>
    <row r="981" spans="1:1">
      <c r="A981" s="550"/>
    </row>
    <row r="982" spans="1:1">
      <c r="A982" s="550"/>
    </row>
    <row r="983" spans="1:1">
      <c r="A983" s="550"/>
    </row>
    <row r="984" spans="1:1">
      <c r="A984" s="550"/>
    </row>
    <row r="985" spans="1:1">
      <c r="A985" s="550"/>
    </row>
    <row r="986" spans="1:1">
      <c r="A986" s="550"/>
    </row>
    <row r="987" spans="1:1">
      <c r="A987" s="550"/>
    </row>
    <row r="988" spans="1:1">
      <c r="A988" s="550"/>
    </row>
    <row r="989" spans="1:1">
      <c r="A989" s="550"/>
    </row>
    <row r="990" spans="1:1">
      <c r="A990" s="550"/>
    </row>
    <row r="991" spans="1:1">
      <c r="A991" s="550"/>
    </row>
    <row r="992" spans="1:1">
      <c r="A992" s="550"/>
    </row>
    <row r="993" spans="1:1">
      <c r="A993" s="550"/>
    </row>
    <row r="994" spans="1:1">
      <c r="A994" s="550"/>
    </row>
    <row r="995" spans="1:1">
      <c r="A995" s="550"/>
    </row>
    <row r="996" spans="1:1">
      <c r="A996" s="550"/>
    </row>
    <row r="997" spans="1:1">
      <c r="A997" s="550"/>
    </row>
    <row r="998" spans="1:1">
      <c r="A998" s="550"/>
    </row>
    <row r="999" spans="1:1">
      <c r="A999" s="550"/>
    </row>
    <row r="1000" spans="1:1">
      <c r="A1000" s="550"/>
    </row>
    <row r="1001" spans="1:1">
      <c r="A1001" s="550"/>
    </row>
    <row r="1002" spans="1:1">
      <c r="A1002" s="550"/>
    </row>
    <row r="1003" spans="1:1">
      <c r="A1003" s="550"/>
    </row>
    <row r="1004" spans="1:1">
      <c r="A1004" s="550"/>
    </row>
    <row r="1005" spans="1:1">
      <c r="A1005" s="550"/>
    </row>
    <row r="1006" spans="1:1">
      <c r="A1006" s="550"/>
    </row>
    <row r="1007" spans="1:1">
      <c r="A1007" s="550"/>
    </row>
    <row r="1008" spans="1:1">
      <c r="A1008" s="550"/>
    </row>
    <row r="1009" spans="1:1">
      <c r="A1009" s="550"/>
    </row>
    <row r="1010" spans="1:1">
      <c r="A1010" s="550"/>
    </row>
    <row r="1011" spans="1:1">
      <c r="A1011" s="550"/>
    </row>
    <row r="1012" spans="1:1">
      <c r="A1012" s="550"/>
    </row>
    <row r="1013" spans="1:1">
      <c r="A1013" s="550"/>
    </row>
    <row r="1014" spans="1:1">
      <c r="A1014" s="550"/>
    </row>
    <row r="1015" spans="1:1">
      <c r="A1015" s="550"/>
    </row>
    <row r="1016" spans="1:1">
      <c r="A1016" s="550"/>
    </row>
    <row r="1017" spans="1:1">
      <c r="A1017" s="550"/>
    </row>
    <row r="1018" spans="1:1">
      <c r="A1018" s="550"/>
    </row>
    <row r="1019" spans="1:1">
      <c r="A1019" s="550"/>
    </row>
    <row r="1020" spans="1:1">
      <c r="A1020" s="550"/>
    </row>
    <row r="1021" spans="1:1">
      <c r="A1021" s="550"/>
    </row>
    <row r="1022" spans="1:1">
      <c r="A1022" s="550"/>
    </row>
    <row r="1023" spans="1:1">
      <c r="A1023" s="550"/>
    </row>
    <row r="1024" spans="1:1">
      <c r="A1024" s="550"/>
    </row>
    <row r="1025" spans="1:1">
      <c r="A1025" s="550"/>
    </row>
    <row r="1026" spans="1:1">
      <c r="A1026" s="550"/>
    </row>
    <row r="1027" spans="1:1">
      <c r="A1027" s="550"/>
    </row>
    <row r="1028" spans="1:1">
      <c r="A1028" s="550"/>
    </row>
    <row r="1029" spans="1:1">
      <c r="A1029" s="550"/>
    </row>
    <row r="1030" spans="1:1">
      <c r="A1030" s="550"/>
    </row>
    <row r="1031" spans="1:1">
      <c r="A1031" s="550"/>
    </row>
    <row r="1032" spans="1:1">
      <c r="A1032" s="550"/>
    </row>
    <row r="1033" spans="1:1">
      <c r="A1033" s="550"/>
    </row>
    <row r="1034" spans="1:1">
      <c r="A1034" s="550"/>
    </row>
    <row r="1035" spans="1:1">
      <c r="A1035" s="550"/>
    </row>
    <row r="1036" spans="1:1">
      <c r="A1036" s="550"/>
    </row>
    <row r="1037" spans="1:1">
      <c r="A1037" s="550"/>
    </row>
    <row r="1038" spans="1:1">
      <c r="A1038" s="550"/>
    </row>
    <row r="1039" spans="1:1">
      <c r="A1039" s="550"/>
    </row>
    <row r="1040" spans="1:1">
      <c r="A1040" s="550"/>
    </row>
  </sheetData>
  <mergeCells count="19">
    <mergeCell ref="A38:A39"/>
    <mergeCell ref="A32:A33"/>
    <mergeCell ref="A34:A35"/>
    <mergeCell ref="A36:A37"/>
    <mergeCell ref="A26:A27"/>
    <mergeCell ref="A28:A29"/>
    <mergeCell ref="A30:A31"/>
    <mergeCell ref="A20:A21"/>
    <mergeCell ref="A22:A23"/>
    <mergeCell ref="A24:A25"/>
    <mergeCell ref="A14:A15"/>
    <mergeCell ref="A16:A17"/>
    <mergeCell ref="A18:A19"/>
    <mergeCell ref="A8:A9"/>
    <mergeCell ref="A10:A11"/>
    <mergeCell ref="A12:A13"/>
    <mergeCell ref="A3:A5"/>
    <mergeCell ref="B3:B5"/>
    <mergeCell ref="A6:A7"/>
  </mergeCells>
  <phoneticPr fontId="6"/>
  <pageMargins left="0.78749999999999998" right="0.78749999999999998" top="0.86597222222222203" bottom="0.74791666666666701" header="0.511811023622047" footer="0.511811023622047"/>
  <pageSetup paperSize="9" scale="110" orientation="portrait" horizontalDpi="300" verticalDpi="30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00B0F0"/>
    <pageSetUpPr fitToPage="1"/>
  </sheetPr>
  <dimension ref="A1:AMJ1021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4.75" style="137" customWidth="1"/>
    <col min="2" max="2" width="19.5" style="137" customWidth="1"/>
    <col min="3" max="3" width="21.125" style="137" customWidth="1"/>
    <col min="4" max="244" width="12.5" style="137"/>
    <col min="245" max="256" width="19.75" style="137" customWidth="1"/>
    <col min="257" max="257" width="14.75" style="137" customWidth="1"/>
    <col min="258" max="258" width="19.5" style="137" customWidth="1"/>
    <col min="259" max="259" width="21.125" style="137" customWidth="1"/>
    <col min="260" max="500" width="12.5" style="137"/>
    <col min="501" max="512" width="19.75" style="137" customWidth="1"/>
    <col min="513" max="513" width="14.75" style="137" customWidth="1"/>
    <col min="514" max="514" width="19.5" style="137" customWidth="1"/>
    <col min="515" max="515" width="21.125" style="137" customWidth="1"/>
    <col min="516" max="756" width="12.5" style="137"/>
    <col min="757" max="768" width="19.75" style="137" customWidth="1"/>
    <col min="769" max="769" width="14.75" style="137" customWidth="1"/>
    <col min="770" max="770" width="19.5" style="137" customWidth="1"/>
    <col min="771" max="771" width="21.125" style="137" customWidth="1"/>
    <col min="772" max="1012" width="12.5" style="137"/>
    <col min="1013" max="1024" width="19.75" style="137" customWidth="1"/>
    <col min="1025" max="16384" width="12.5" style="1"/>
  </cols>
  <sheetData>
    <row r="1" spans="1:244">
      <c r="A1" s="5" t="s">
        <v>634</v>
      </c>
    </row>
    <row r="2" spans="1:244" ht="18" customHeight="1" thickBot="1">
      <c r="A2" s="6"/>
      <c r="C2" s="530" t="s">
        <v>496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68"/>
      <c r="DC2" s="168"/>
      <c r="DD2" s="168"/>
      <c r="DE2" s="168"/>
      <c r="DF2" s="168"/>
      <c r="DG2" s="168"/>
      <c r="DH2" s="168"/>
      <c r="DI2" s="168"/>
      <c r="DJ2" s="168"/>
      <c r="DK2" s="168"/>
      <c r="DL2" s="168"/>
      <c r="DM2" s="168"/>
      <c r="DN2" s="168"/>
      <c r="DO2" s="168"/>
      <c r="DP2" s="168"/>
      <c r="DQ2" s="168"/>
      <c r="DR2" s="168"/>
      <c r="DS2" s="168"/>
      <c r="DT2" s="168"/>
      <c r="DU2" s="168"/>
      <c r="DV2" s="168"/>
      <c r="DW2" s="168"/>
      <c r="DX2" s="168"/>
      <c r="DY2" s="168"/>
      <c r="DZ2" s="168"/>
      <c r="EA2" s="168"/>
      <c r="EB2" s="168"/>
      <c r="EC2" s="168"/>
      <c r="ED2" s="168"/>
      <c r="EE2" s="168"/>
      <c r="EF2" s="168"/>
      <c r="EG2" s="168"/>
      <c r="EH2" s="168"/>
      <c r="EI2" s="168"/>
      <c r="EJ2" s="168"/>
      <c r="EK2" s="168"/>
      <c r="EL2" s="168"/>
      <c r="EM2" s="168"/>
      <c r="EN2" s="168"/>
      <c r="EO2" s="168"/>
      <c r="EP2" s="168"/>
      <c r="EQ2" s="168"/>
      <c r="ER2" s="168"/>
      <c r="ES2" s="168"/>
      <c r="ET2" s="168"/>
      <c r="EU2" s="168"/>
      <c r="EV2" s="168"/>
      <c r="EW2" s="168"/>
      <c r="EX2" s="168"/>
      <c r="EY2" s="168"/>
      <c r="EZ2" s="168"/>
      <c r="FA2" s="168"/>
      <c r="FB2" s="168"/>
      <c r="FC2" s="168"/>
      <c r="FD2" s="168"/>
      <c r="FE2" s="168"/>
      <c r="FF2" s="168"/>
      <c r="FG2" s="168"/>
      <c r="FH2" s="168"/>
      <c r="FI2" s="168"/>
      <c r="FJ2" s="168"/>
      <c r="FK2" s="168"/>
      <c r="FL2" s="168"/>
      <c r="FM2" s="168"/>
      <c r="FN2" s="168"/>
      <c r="FO2" s="168"/>
      <c r="FP2" s="168"/>
      <c r="FQ2" s="168"/>
      <c r="FR2" s="168"/>
      <c r="FS2" s="168"/>
      <c r="FT2" s="168"/>
      <c r="FU2" s="168"/>
      <c r="FV2" s="168"/>
      <c r="FW2" s="168"/>
      <c r="FX2" s="168"/>
      <c r="FY2" s="168"/>
      <c r="FZ2" s="168"/>
      <c r="GA2" s="168"/>
      <c r="GB2" s="168"/>
      <c r="GC2" s="168"/>
      <c r="GD2" s="168"/>
      <c r="GE2" s="168"/>
      <c r="GF2" s="168"/>
      <c r="GG2" s="168"/>
      <c r="GH2" s="168"/>
      <c r="GI2" s="168"/>
      <c r="GJ2" s="168"/>
      <c r="GK2" s="168"/>
      <c r="GL2" s="168"/>
      <c r="GM2" s="168"/>
      <c r="GN2" s="168"/>
      <c r="GO2" s="168"/>
      <c r="GP2" s="168"/>
      <c r="GQ2" s="168"/>
      <c r="GR2" s="168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  <c r="HL2" s="168"/>
      <c r="HM2" s="168"/>
      <c r="HN2" s="168"/>
      <c r="HO2" s="168"/>
      <c r="HP2" s="168"/>
      <c r="HQ2" s="168"/>
      <c r="HR2" s="168"/>
      <c r="HS2" s="168"/>
      <c r="HT2" s="168"/>
      <c r="HU2" s="168"/>
      <c r="HV2" s="168"/>
      <c r="HW2" s="168"/>
      <c r="HX2" s="168"/>
      <c r="HY2" s="168"/>
      <c r="HZ2" s="168"/>
      <c r="IA2" s="168"/>
      <c r="IB2" s="168"/>
      <c r="IC2" s="168"/>
      <c r="ID2" s="168"/>
      <c r="IE2" s="168"/>
      <c r="IF2" s="168"/>
      <c r="IG2" s="168"/>
      <c r="IH2" s="168"/>
      <c r="II2" s="168"/>
      <c r="IJ2" s="168"/>
    </row>
    <row r="3" spans="1:244" ht="15" customHeight="1" thickBot="1">
      <c r="A3" s="712" t="s">
        <v>54</v>
      </c>
      <c r="B3" s="606" t="s">
        <v>316</v>
      </c>
      <c r="C3" s="606" t="s">
        <v>317</v>
      </c>
    </row>
    <row r="4" spans="1:244" ht="15" customHeight="1" thickBot="1">
      <c r="A4" s="712"/>
      <c r="B4" s="189"/>
      <c r="C4" s="607"/>
    </row>
    <row r="5" spans="1:244" ht="15" customHeight="1">
      <c r="A5" s="712"/>
      <c r="B5" s="609" t="s">
        <v>318</v>
      </c>
      <c r="C5" s="609" t="s">
        <v>315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68"/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68"/>
      <c r="GB5" s="168"/>
      <c r="GC5" s="168"/>
      <c r="GD5" s="168"/>
      <c r="GE5" s="168"/>
      <c r="GF5" s="168"/>
      <c r="GG5" s="168"/>
      <c r="GH5" s="168"/>
      <c r="GI5" s="168"/>
      <c r="GJ5" s="168"/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8"/>
      <c r="HE5" s="168"/>
      <c r="HF5" s="168"/>
      <c r="HG5" s="168"/>
      <c r="HH5" s="168"/>
      <c r="HI5" s="168"/>
      <c r="HJ5" s="168"/>
      <c r="HK5" s="168"/>
      <c r="HL5" s="168"/>
      <c r="HM5" s="168"/>
      <c r="HN5" s="168"/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  <c r="IG5" s="168"/>
      <c r="IH5" s="168"/>
      <c r="II5" s="168"/>
      <c r="IJ5" s="168"/>
    </row>
    <row r="6" spans="1:244" ht="30" customHeight="1">
      <c r="A6" s="24" t="s">
        <v>59</v>
      </c>
      <c r="B6" s="667">
        <f>SUM(B7:B22)</f>
        <v>4670</v>
      </c>
      <c r="C6" s="668">
        <f>SUM(C7:C22)</f>
        <v>3800</v>
      </c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AF6" s="550"/>
      <c r="AG6" s="550"/>
      <c r="AH6" s="550"/>
      <c r="AI6" s="550"/>
      <c r="AJ6" s="550"/>
      <c r="AK6" s="550"/>
      <c r="AL6" s="550"/>
      <c r="AM6" s="550"/>
      <c r="AN6" s="550"/>
      <c r="AO6" s="550"/>
      <c r="AP6" s="550"/>
      <c r="AQ6" s="550"/>
      <c r="AR6" s="550"/>
      <c r="AS6" s="550"/>
      <c r="AT6" s="550"/>
      <c r="AU6" s="550"/>
      <c r="AV6" s="550"/>
      <c r="AW6" s="550"/>
      <c r="AX6" s="550"/>
      <c r="AY6" s="550"/>
      <c r="AZ6" s="550"/>
      <c r="BA6" s="550"/>
      <c r="BB6" s="550"/>
      <c r="BC6" s="550"/>
      <c r="BD6" s="550"/>
      <c r="BE6" s="550"/>
      <c r="BF6" s="550"/>
      <c r="BG6" s="550"/>
      <c r="BH6" s="550"/>
      <c r="BI6" s="550"/>
      <c r="BJ6" s="550"/>
      <c r="BK6" s="550"/>
      <c r="BL6" s="550"/>
      <c r="BM6" s="550"/>
      <c r="BN6" s="550"/>
      <c r="BO6" s="550"/>
      <c r="BP6" s="550"/>
      <c r="BQ6" s="550"/>
      <c r="BR6" s="550"/>
      <c r="BS6" s="550"/>
      <c r="BT6" s="550"/>
      <c r="BU6" s="550"/>
      <c r="BV6" s="550"/>
      <c r="BW6" s="550"/>
      <c r="BX6" s="550"/>
      <c r="BY6" s="550"/>
      <c r="BZ6" s="550"/>
      <c r="CA6" s="550"/>
      <c r="CB6" s="550"/>
      <c r="CC6" s="550"/>
      <c r="CD6" s="550"/>
      <c r="CE6" s="550"/>
      <c r="CF6" s="550"/>
      <c r="CG6" s="550"/>
      <c r="CH6" s="550"/>
      <c r="CI6" s="550"/>
      <c r="CJ6" s="550"/>
      <c r="CK6" s="550"/>
      <c r="CL6" s="550"/>
      <c r="CM6" s="550"/>
      <c r="CN6" s="550"/>
      <c r="CO6" s="550"/>
      <c r="CP6" s="550"/>
      <c r="CQ6" s="550"/>
      <c r="CR6" s="550"/>
      <c r="CS6" s="550"/>
      <c r="CT6" s="550"/>
      <c r="CU6" s="550"/>
      <c r="CV6" s="550"/>
      <c r="CW6" s="550"/>
      <c r="CX6" s="550"/>
      <c r="CY6" s="550"/>
      <c r="CZ6" s="550"/>
      <c r="DA6" s="550"/>
      <c r="DB6" s="550"/>
      <c r="DC6" s="550"/>
      <c r="DD6" s="550"/>
      <c r="DE6" s="550"/>
      <c r="DF6" s="550"/>
      <c r="DG6" s="550"/>
      <c r="DH6" s="550"/>
      <c r="DI6" s="550"/>
      <c r="DJ6" s="550"/>
      <c r="DK6" s="550"/>
      <c r="DL6" s="550"/>
      <c r="DM6" s="550"/>
      <c r="DN6" s="550"/>
      <c r="DO6" s="550"/>
      <c r="DP6" s="550"/>
      <c r="DQ6" s="550"/>
      <c r="DR6" s="550"/>
      <c r="DS6" s="550"/>
      <c r="DT6" s="550"/>
      <c r="DU6" s="550"/>
      <c r="DV6" s="550"/>
      <c r="DW6" s="550"/>
      <c r="DX6" s="550"/>
      <c r="DY6" s="550"/>
      <c r="DZ6" s="550"/>
      <c r="EA6" s="550"/>
      <c r="EB6" s="550"/>
      <c r="EC6" s="550"/>
      <c r="ED6" s="550"/>
      <c r="EE6" s="550"/>
      <c r="EF6" s="550"/>
      <c r="EG6" s="550"/>
      <c r="EH6" s="550"/>
      <c r="EI6" s="550"/>
      <c r="EJ6" s="550"/>
      <c r="EK6" s="550"/>
      <c r="EL6" s="550"/>
      <c r="EM6" s="550"/>
      <c r="EN6" s="550"/>
      <c r="EO6" s="550"/>
      <c r="EP6" s="550"/>
      <c r="EQ6" s="550"/>
      <c r="ER6" s="550"/>
      <c r="ES6" s="550"/>
      <c r="ET6" s="550"/>
      <c r="EU6" s="550"/>
      <c r="EV6" s="550"/>
      <c r="EW6" s="550"/>
      <c r="EX6" s="550"/>
      <c r="EY6" s="550"/>
      <c r="EZ6" s="550"/>
      <c r="FA6" s="550"/>
      <c r="FB6" s="550"/>
      <c r="FC6" s="550"/>
      <c r="FD6" s="550"/>
      <c r="FE6" s="550"/>
      <c r="FF6" s="550"/>
      <c r="FG6" s="550"/>
      <c r="FH6" s="550"/>
      <c r="FI6" s="550"/>
      <c r="FJ6" s="550"/>
      <c r="FK6" s="550"/>
      <c r="FL6" s="550"/>
      <c r="FM6" s="550"/>
      <c r="FN6" s="550"/>
      <c r="FO6" s="550"/>
      <c r="FP6" s="550"/>
      <c r="FQ6" s="550"/>
      <c r="FR6" s="550"/>
      <c r="FS6" s="550"/>
      <c r="FT6" s="550"/>
      <c r="FU6" s="550"/>
      <c r="FV6" s="550"/>
      <c r="FW6" s="550"/>
      <c r="FX6" s="550"/>
      <c r="FY6" s="550"/>
      <c r="FZ6" s="550"/>
      <c r="GA6" s="550"/>
      <c r="GB6" s="550"/>
      <c r="GC6" s="550"/>
      <c r="GD6" s="550"/>
      <c r="GE6" s="550"/>
      <c r="GF6" s="550"/>
      <c r="GG6" s="550"/>
      <c r="GH6" s="550"/>
      <c r="GI6" s="550"/>
      <c r="GJ6" s="550"/>
      <c r="GK6" s="550"/>
      <c r="GL6" s="550"/>
      <c r="GM6" s="550"/>
      <c r="GN6" s="550"/>
      <c r="GO6" s="550"/>
      <c r="GP6" s="550"/>
      <c r="GQ6" s="550"/>
      <c r="GR6" s="550"/>
      <c r="GS6" s="550"/>
      <c r="GT6" s="550"/>
      <c r="GU6" s="550"/>
      <c r="GV6" s="550"/>
      <c r="GW6" s="550"/>
      <c r="GX6" s="550"/>
      <c r="GY6" s="550"/>
      <c r="GZ6" s="550"/>
      <c r="HA6" s="550"/>
      <c r="HB6" s="550"/>
      <c r="HC6" s="550"/>
      <c r="HD6" s="550"/>
      <c r="HE6" s="550"/>
      <c r="HF6" s="550"/>
      <c r="HG6" s="550"/>
      <c r="HH6" s="550"/>
      <c r="HI6" s="550"/>
      <c r="HJ6" s="550"/>
      <c r="HK6" s="550"/>
      <c r="HL6" s="550"/>
      <c r="HM6" s="550"/>
      <c r="HN6" s="550"/>
      <c r="HO6" s="550"/>
      <c r="HP6" s="550"/>
      <c r="HQ6" s="550"/>
      <c r="HR6" s="550"/>
      <c r="HS6" s="550"/>
      <c r="HT6" s="550"/>
      <c r="HU6" s="550"/>
      <c r="HV6" s="550"/>
      <c r="HW6" s="550"/>
      <c r="HX6" s="550"/>
      <c r="HY6" s="550"/>
      <c r="HZ6" s="550"/>
      <c r="IA6" s="550"/>
      <c r="IB6" s="550"/>
      <c r="IC6" s="550"/>
      <c r="ID6" s="550"/>
      <c r="IE6" s="550"/>
      <c r="IF6" s="550"/>
      <c r="IG6" s="550"/>
      <c r="IH6" s="550"/>
      <c r="II6" s="550"/>
      <c r="IJ6" s="550"/>
    </row>
    <row r="7" spans="1:244" ht="30" customHeight="1">
      <c r="A7" s="25" t="s">
        <v>61</v>
      </c>
      <c r="B7" s="669">
        <v>233</v>
      </c>
      <c r="C7" s="670">
        <v>241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</row>
    <row r="8" spans="1:244" ht="30" customHeight="1">
      <c r="A8" s="25" t="s">
        <v>1</v>
      </c>
      <c r="B8" s="669">
        <v>170</v>
      </c>
      <c r="C8" s="670">
        <v>187</v>
      </c>
    </row>
    <row r="9" spans="1:244" ht="30" customHeight="1">
      <c r="A9" s="25" t="s">
        <v>2</v>
      </c>
      <c r="B9" s="669">
        <v>238</v>
      </c>
      <c r="C9" s="670">
        <v>306</v>
      </c>
    </row>
    <row r="10" spans="1:244" ht="30" customHeight="1">
      <c r="A10" s="25" t="s">
        <v>3</v>
      </c>
      <c r="B10" s="669">
        <v>605</v>
      </c>
      <c r="C10" s="670">
        <v>327</v>
      </c>
    </row>
    <row r="11" spans="1:244" ht="30" customHeight="1">
      <c r="A11" s="25" t="s">
        <v>67</v>
      </c>
      <c r="B11" s="669">
        <v>369</v>
      </c>
      <c r="C11" s="670">
        <v>215</v>
      </c>
    </row>
    <row r="12" spans="1:244" ht="30" customHeight="1">
      <c r="A12" s="25" t="s">
        <v>4</v>
      </c>
      <c r="B12" s="669">
        <v>328</v>
      </c>
      <c r="C12" s="670">
        <v>242</v>
      </c>
    </row>
    <row r="13" spans="1:244" ht="30" customHeight="1">
      <c r="A13" s="25" t="s">
        <v>62</v>
      </c>
      <c r="B13" s="669">
        <v>226</v>
      </c>
      <c r="C13" s="670">
        <v>187</v>
      </c>
    </row>
    <row r="14" spans="1:244" ht="30" customHeight="1">
      <c r="A14" s="25" t="s">
        <v>63</v>
      </c>
      <c r="B14" s="669">
        <v>288</v>
      </c>
      <c r="C14" s="670">
        <v>184</v>
      </c>
    </row>
    <row r="15" spans="1:244" ht="30" customHeight="1">
      <c r="A15" s="25" t="s">
        <v>68</v>
      </c>
      <c r="B15" s="669">
        <v>163</v>
      </c>
      <c r="C15" s="670">
        <v>125</v>
      </c>
    </row>
    <row r="16" spans="1:244" ht="30" customHeight="1">
      <c r="A16" s="25" t="s">
        <v>69</v>
      </c>
      <c r="B16" s="669">
        <v>447</v>
      </c>
      <c r="C16" s="670">
        <v>466</v>
      </c>
    </row>
    <row r="17" spans="1:4" ht="30" customHeight="1">
      <c r="A17" s="25" t="s">
        <v>5</v>
      </c>
      <c r="B17" s="669">
        <v>148</v>
      </c>
      <c r="C17" s="670">
        <v>204</v>
      </c>
    </row>
    <row r="18" spans="1:4" ht="30" customHeight="1">
      <c r="A18" s="25" t="s">
        <v>6</v>
      </c>
      <c r="B18" s="669">
        <v>317</v>
      </c>
      <c r="C18" s="670">
        <v>171</v>
      </c>
    </row>
    <row r="19" spans="1:4" ht="30" customHeight="1">
      <c r="A19" s="25" t="s">
        <v>71</v>
      </c>
      <c r="B19" s="669">
        <v>156</v>
      </c>
      <c r="C19" s="670">
        <v>209</v>
      </c>
    </row>
    <row r="20" spans="1:4" ht="30" customHeight="1">
      <c r="A20" s="25" t="s">
        <v>7</v>
      </c>
      <c r="B20" s="669">
        <v>504</v>
      </c>
      <c r="C20" s="670">
        <v>317</v>
      </c>
    </row>
    <row r="21" spans="1:4" ht="30" customHeight="1">
      <c r="A21" s="25" t="s">
        <v>64</v>
      </c>
      <c r="B21" s="669">
        <v>225</v>
      </c>
      <c r="C21" s="670">
        <v>237</v>
      </c>
    </row>
    <row r="22" spans="1:4" ht="30" customHeight="1" thickBot="1">
      <c r="A22" s="132" t="s">
        <v>73</v>
      </c>
      <c r="B22" s="671">
        <v>253</v>
      </c>
      <c r="C22" s="672">
        <v>182</v>
      </c>
    </row>
    <row r="23" spans="1:4" ht="38.25" customHeight="1">
      <c r="A23" s="883" t="s">
        <v>635</v>
      </c>
      <c r="B23" s="883"/>
      <c r="C23" s="883"/>
      <c r="D23" s="883"/>
    </row>
    <row r="24" spans="1:4">
      <c r="A24" s="550"/>
    </row>
    <row r="25" spans="1:4">
      <c r="A25" s="550"/>
    </row>
    <row r="26" spans="1:4">
      <c r="A26" s="550"/>
    </row>
    <row r="27" spans="1:4">
      <c r="A27" s="550"/>
    </row>
    <row r="28" spans="1:4">
      <c r="A28" s="550"/>
    </row>
    <row r="29" spans="1:4">
      <c r="A29" s="550"/>
    </row>
    <row r="30" spans="1:4">
      <c r="A30" s="550"/>
    </row>
    <row r="31" spans="1:4">
      <c r="A31" s="550"/>
    </row>
    <row r="32" spans="1:4">
      <c r="A32" s="550"/>
    </row>
    <row r="33" spans="1:1">
      <c r="A33" s="550"/>
    </row>
    <row r="34" spans="1:1">
      <c r="A34" s="550"/>
    </row>
    <row r="35" spans="1:1">
      <c r="A35" s="550"/>
    </row>
    <row r="36" spans="1:1">
      <c r="A36" s="550"/>
    </row>
    <row r="37" spans="1:1">
      <c r="A37" s="550"/>
    </row>
    <row r="38" spans="1:1">
      <c r="A38" s="550"/>
    </row>
    <row r="39" spans="1:1">
      <c r="A39" s="550"/>
    </row>
    <row r="40" spans="1:1">
      <c r="A40" s="550"/>
    </row>
    <row r="41" spans="1:1">
      <c r="A41" s="550"/>
    </row>
    <row r="42" spans="1:1">
      <c r="A42" s="550"/>
    </row>
    <row r="43" spans="1:1">
      <c r="A43" s="550"/>
    </row>
    <row r="44" spans="1:1">
      <c r="A44" s="550"/>
    </row>
    <row r="45" spans="1:1">
      <c r="A45" s="550"/>
    </row>
    <row r="46" spans="1:1">
      <c r="A46" s="550"/>
    </row>
    <row r="47" spans="1:1">
      <c r="A47" s="550"/>
    </row>
    <row r="48" spans="1:1">
      <c r="A48" s="550"/>
    </row>
    <row r="49" spans="1:1">
      <c r="A49" s="550"/>
    </row>
    <row r="50" spans="1:1">
      <c r="A50" s="550"/>
    </row>
    <row r="51" spans="1:1">
      <c r="A51" s="550"/>
    </row>
    <row r="52" spans="1:1">
      <c r="A52" s="550"/>
    </row>
    <row r="53" spans="1:1">
      <c r="A53" s="550"/>
    </row>
    <row r="54" spans="1:1">
      <c r="A54" s="550"/>
    </row>
    <row r="55" spans="1:1">
      <c r="A55" s="550"/>
    </row>
    <row r="56" spans="1:1">
      <c r="A56" s="550"/>
    </row>
    <row r="57" spans="1:1">
      <c r="A57" s="550"/>
    </row>
    <row r="58" spans="1:1">
      <c r="A58" s="550"/>
    </row>
    <row r="59" spans="1:1">
      <c r="A59" s="550"/>
    </row>
    <row r="60" spans="1:1">
      <c r="A60" s="550"/>
    </row>
    <row r="61" spans="1:1">
      <c r="A61" s="550"/>
    </row>
    <row r="62" spans="1:1">
      <c r="A62" s="550"/>
    </row>
    <row r="63" spans="1:1">
      <c r="A63" s="550"/>
    </row>
    <row r="64" spans="1:1">
      <c r="A64" s="550"/>
    </row>
    <row r="65" spans="1:1">
      <c r="A65" s="550"/>
    </row>
    <row r="66" spans="1:1">
      <c r="A66" s="550"/>
    </row>
    <row r="67" spans="1:1">
      <c r="A67" s="550"/>
    </row>
    <row r="68" spans="1:1">
      <c r="A68" s="550"/>
    </row>
    <row r="69" spans="1:1">
      <c r="A69" s="550"/>
    </row>
    <row r="70" spans="1:1">
      <c r="A70" s="550"/>
    </row>
    <row r="71" spans="1:1">
      <c r="A71" s="550"/>
    </row>
    <row r="72" spans="1:1">
      <c r="A72" s="550"/>
    </row>
    <row r="73" spans="1:1">
      <c r="A73" s="550"/>
    </row>
    <row r="74" spans="1:1">
      <c r="A74" s="550"/>
    </row>
    <row r="75" spans="1:1">
      <c r="A75" s="550"/>
    </row>
    <row r="76" spans="1:1">
      <c r="A76" s="550"/>
    </row>
    <row r="77" spans="1:1">
      <c r="A77" s="550"/>
    </row>
    <row r="78" spans="1:1">
      <c r="A78" s="550"/>
    </row>
    <row r="79" spans="1:1">
      <c r="A79" s="550"/>
    </row>
    <row r="80" spans="1:1">
      <c r="A80" s="550"/>
    </row>
    <row r="81" spans="1:1">
      <c r="A81" s="550"/>
    </row>
    <row r="82" spans="1:1">
      <c r="A82" s="550"/>
    </row>
    <row r="83" spans="1:1">
      <c r="A83" s="550"/>
    </row>
    <row r="84" spans="1:1">
      <c r="A84" s="550"/>
    </row>
    <row r="85" spans="1:1">
      <c r="A85" s="550"/>
    </row>
    <row r="86" spans="1:1">
      <c r="A86" s="550"/>
    </row>
    <row r="87" spans="1:1">
      <c r="A87" s="550"/>
    </row>
    <row r="88" spans="1:1">
      <c r="A88" s="550"/>
    </row>
    <row r="89" spans="1:1">
      <c r="A89" s="550"/>
    </row>
    <row r="90" spans="1:1">
      <c r="A90" s="550"/>
    </row>
    <row r="91" spans="1:1">
      <c r="A91" s="550"/>
    </row>
    <row r="92" spans="1:1">
      <c r="A92" s="550"/>
    </row>
    <row r="93" spans="1:1">
      <c r="A93" s="550"/>
    </row>
    <row r="94" spans="1:1">
      <c r="A94" s="550"/>
    </row>
    <row r="95" spans="1:1">
      <c r="A95" s="550"/>
    </row>
    <row r="96" spans="1:1">
      <c r="A96" s="550"/>
    </row>
    <row r="97" spans="1:1">
      <c r="A97" s="550"/>
    </row>
    <row r="98" spans="1:1">
      <c r="A98" s="550"/>
    </row>
    <row r="99" spans="1:1">
      <c r="A99" s="550"/>
    </row>
    <row r="100" spans="1:1">
      <c r="A100" s="550"/>
    </row>
    <row r="101" spans="1:1">
      <c r="A101" s="550"/>
    </row>
    <row r="102" spans="1:1">
      <c r="A102" s="550"/>
    </row>
    <row r="103" spans="1:1">
      <c r="A103" s="550"/>
    </row>
    <row r="104" spans="1:1">
      <c r="A104" s="550"/>
    </row>
    <row r="105" spans="1:1">
      <c r="A105" s="550"/>
    </row>
    <row r="106" spans="1:1">
      <c r="A106" s="550"/>
    </row>
    <row r="107" spans="1:1">
      <c r="A107" s="550"/>
    </row>
    <row r="108" spans="1:1">
      <c r="A108" s="550"/>
    </row>
    <row r="109" spans="1:1">
      <c r="A109" s="550"/>
    </row>
    <row r="110" spans="1:1">
      <c r="A110" s="550"/>
    </row>
    <row r="111" spans="1:1">
      <c r="A111" s="550"/>
    </row>
    <row r="112" spans="1:1">
      <c r="A112" s="550"/>
    </row>
    <row r="113" spans="1:1">
      <c r="A113" s="550"/>
    </row>
    <row r="114" spans="1:1">
      <c r="A114" s="550"/>
    </row>
    <row r="115" spans="1:1">
      <c r="A115" s="550"/>
    </row>
    <row r="116" spans="1:1">
      <c r="A116" s="550"/>
    </row>
    <row r="117" spans="1:1">
      <c r="A117" s="550"/>
    </row>
    <row r="118" spans="1:1">
      <c r="A118" s="550"/>
    </row>
    <row r="119" spans="1:1">
      <c r="A119" s="550"/>
    </row>
    <row r="120" spans="1:1">
      <c r="A120" s="550"/>
    </row>
    <row r="121" spans="1:1">
      <c r="A121" s="550"/>
    </row>
    <row r="122" spans="1:1">
      <c r="A122" s="550"/>
    </row>
    <row r="123" spans="1:1">
      <c r="A123" s="550"/>
    </row>
    <row r="124" spans="1:1">
      <c r="A124" s="550"/>
    </row>
    <row r="125" spans="1:1">
      <c r="A125" s="550"/>
    </row>
    <row r="126" spans="1:1">
      <c r="A126" s="550"/>
    </row>
    <row r="127" spans="1:1">
      <c r="A127" s="550"/>
    </row>
    <row r="128" spans="1:1">
      <c r="A128" s="550"/>
    </row>
    <row r="129" spans="1:1">
      <c r="A129" s="550"/>
    </row>
    <row r="130" spans="1:1">
      <c r="A130" s="550"/>
    </row>
    <row r="131" spans="1:1">
      <c r="A131" s="550"/>
    </row>
    <row r="132" spans="1:1">
      <c r="A132" s="550"/>
    </row>
    <row r="133" spans="1:1">
      <c r="A133" s="550"/>
    </row>
    <row r="134" spans="1:1">
      <c r="A134" s="550"/>
    </row>
    <row r="135" spans="1:1">
      <c r="A135" s="550"/>
    </row>
    <row r="136" spans="1:1">
      <c r="A136" s="550"/>
    </row>
    <row r="137" spans="1:1">
      <c r="A137" s="550"/>
    </row>
    <row r="138" spans="1:1">
      <c r="A138" s="550"/>
    </row>
    <row r="139" spans="1:1">
      <c r="A139" s="550"/>
    </row>
    <row r="140" spans="1:1">
      <c r="A140" s="550"/>
    </row>
    <row r="141" spans="1:1">
      <c r="A141" s="550"/>
    </row>
    <row r="142" spans="1:1">
      <c r="A142" s="550"/>
    </row>
    <row r="143" spans="1:1">
      <c r="A143" s="550"/>
    </row>
    <row r="144" spans="1:1">
      <c r="A144" s="550"/>
    </row>
    <row r="145" spans="1:1">
      <c r="A145" s="550"/>
    </row>
    <row r="146" spans="1:1">
      <c r="A146" s="550"/>
    </row>
    <row r="147" spans="1:1">
      <c r="A147" s="550"/>
    </row>
    <row r="148" spans="1:1">
      <c r="A148" s="550"/>
    </row>
    <row r="149" spans="1:1">
      <c r="A149" s="550"/>
    </row>
    <row r="150" spans="1:1">
      <c r="A150" s="550"/>
    </row>
    <row r="151" spans="1:1">
      <c r="A151" s="550"/>
    </row>
    <row r="152" spans="1:1">
      <c r="A152" s="550"/>
    </row>
    <row r="153" spans="1:1">
      <c r="A153" s="550"/>
    </row>
    <row r="154" spans="1:1">
      <c r="A154" s="550"/>
    </row>
    <row r="155" spans="1:1">
      <c r="A155" s="550"/>
    </row>
    <row r="156" spans="1:1">
      <c r="A156" s="550"/>
    </row>
    <row r="157" spans="1:1">
      <c r="A157" s="550"/>
    </row>
    <row r="158" spans="1:1">
      <c r="A158" s="550"/>
    </row>
    <row r="159" spans="1:1">
      <c r="A159" s="550"/>
    </row>
    <row r="160" spans="1:1">
      <c r="A160" s="550"/>
    </row>
    <row r="161" spans="1:1">
      <c r="A161" s="550"/>
    </row>
    <row r="162" spans="1:1">
      <c r="A162" s="550"/>
    </row>
    <row r="163" spans="1:1">
      <c r="A163" s="550"/>
    </row>
    <row r="164" spans="1:1">
      <c r="A164" s="550"/>
    </row>
    <row r="165" spans="1:1">
      <c r="A165" s="550"/>
    </row>
    <row r="166" spans="1:1">
      <c r="A166" s="550"/>
    </row>
    <row r="167" spans="1:1">
      <c r="A167" s="550"/>
    </row>
    <row r="168" spans="1:1">
      <c r="A168" s="550"/>
    </row>
    <row r="169" spans="1:1">
      <c r="A169" s="550"/>
    </row>
    <row r="170" spans="1:1">
      <c r="A170" s="550"/>
    </row>
    <row r="171" spans="1:1">
      <c r="A171" s="550"/>
    </row>
    <row r="172" spans="1:1">
      <c r="A172" s="550"/>
    </row>
    <row r="173" spans="1:1">
      <c r="A173" s="550"/>
    </row>
    <row r="174" spans="1:1">
      <c r="A174" s="550"/>
    </row>
    <row r="175" spans="1:1">
      <c r="A175" s="550"/>
    </row>
    <row r="176" spans="1:1">
      <c r="A176" s="550"/>
    </row>
    <row r="177" spans="1:1">
      <c r="A177" s="550"/>
    </row>
    <row r="178" spans="1:1">
      <c r="A178" s="550"/>
    </row>
    <row r="179" spans="1:1">
      <c r="A179" s="550"/>
    </row>
    <row r="180" spans="1:1">
      <c r="A180" s="550"/>
    </row>
    <row r="181" spans="1:1">
      <c r="A181" s="550"/>
    </row>
    <row r="182" spans="1:1">
      <c r="A182" s="550"/>
    </row>
    <row r="183" spans="1:1">
      <c r="A183" s="550"/>
    </row>
    <row r="184" spans="1:1">
      <c r="A184" s="550"/>
    </row>
    <row r="185" spans="1:1">
      <c r="A185" s="550"/>
    </row>
    <row r="186" spans="1:1">
      <c r="A186" s="550"/>
    </row>
    <row r="187" spans="1:1">
      <c r="A187" s="550"/>
    </row>
    <row r="188" spans="1:1">
      <c r="A188" s="550"/>
    </row>
    <row r="189" spans="1:1">
      <c r="A189" s="550"/>
    </row>
    <row r="190" spans="1:1">
      <c r="A190" s="550"/>
    </row>
    <row r="191" spans="1:1">
      <c r="A191" s="550"/>
    </row>
    <row r="192" spans="1:1">
      <c r="A192" s="550"/>
    </row>
    <row r="193" spans="1:1">
      <c r="A193" s="550"/>
    </row>
    <row r="194" spans="1:1">
      <c r="A194" s="550"/>
    </row>
    <row r="195" spans="1:1">
      <c r="A195" s="550"/>
    </row>
    <row r="196" spans="1:1">
      <c r="A196" s="550"/>
    </row>
    <row r="197" spans="1:1">
      <c r="A197" s="550"/>
    </row>
    <row r="198" spans="1:1">
      <c r="A198" s="550"/>
    </row>
    <row r="199" spans="1:1">
      <c r="A199" s="550"/>
    </row>
    <row r="200" spans="1:1">
      <c r="A200" s="550"/>
    </row>
    <row r="201" spans="1:1">
      <c r="A201" s="550"/>
    </row>
    <row r="202" spans="1:1">
      <c r="A202" s="550"/>
    </row>
    <row r="203" spans="1:1">
      <c r="A203" s="550"/>
    </row>
    <row r="204" spans="1:1">
      <c r="A204" s="550"/>
    </row>
    <row r="205" spans="1:1">
      <c r="A205" s="550"/>
    </row>
    <row r="206" spans="1:1">
      <c r="A206" s="550"/>
    </row>
    <row r="207" spans="1:1">
      <c r="A207" s="550"/>
    </row>
    <row r="208" spans="1:1">
      <c r="A208" s="550"/>
    </row>
    <row r="209" spans="1:1">
      <c r="A209" s="550"/>
    </row>
    <row r="210" spans="1:1">
      <c r="A210" s="550"/>
    </row>
    <row r="211" spans="1:1">
      <c r="A211" s="550"/>
    </row>
    <row r="212" spans="1:1">
      <c r="A212" s="550"/>
    </row>
    <row r="213" spans="1:1">
      <c r="A213" s="550"/>
    </row>
    <row r="214" spans="1:1">
      <c r="A214" s="550"/>
    </row>
    <row r="215" spans="1:1">
      <c r="A215" s="550"/>
    </row>
    <row r="216" spans="1:1">
      <c r="A216" s="550"/>
    </row>
    <row r="217" spans="1:1">
      <c r="A217" s="550"/>
    </row>
    <row r="218" spans="1:1">
      <c r="A218" s="550"/>
    </row>
    <row r="219" spans="1:1">
      <c r="A219" s="550"/>
    </row>
    <row r="220" spans="1:1">
      <c r="A220" s="550"/>
    </row>
    <row r="221" spans="1:1">
      <c r="A221" s="550"/>
    </row>
    <row r="222" spans="1:1">
      <c r="A222" s="550"/>
    </row>
    <row r="223" spans="1:1">
      <c r="A223" s="550"/>
    </row>
    <row r="224" spans="1:1">
      <c r="A224" s="550"/>
    </row>
    <row r="225" spans="1:1">
      <c r="A225" s="550"/>
    </row>
    <row r="226" spans="1:1">
      <c r="A226" s="550"/>
    </row>
    <row r="227" spans="1:1">
      <c r="A227" s="550"/>
    </row>
    <row r="228" spans="1:1">
      <c r="A228" s="550"/>
    </row>
    <row r="229" spans="1:1">
      <c r="A229" s="550"/>
    </row>
    <row r="230" spans="1:1">
      <c r="A230" s="550"/>
    </row>
    <row r="231" spans="1:1">
      <c r="A231" s="550"/>
    </row>
    <row r="232" spans="1:1">
      <c r="A232" s="550"/>
    </row>
    <row r="233" spans="1:1">
      <c r="A233" s="550"/>
    </row>
    <row r="234" spans="1:1">
      <c r="A234" s="550"/>
    </row>
    <row r="235" spans="1:1">
      <c r="A235" s="550"/>
    </row>
    <row r="236" spans="1:1">
      <c r="A236" s="550"/>
    </row>
    <row r="237" spans="1:1">
      <c r="A237" s="550"/>
    </row>
    <row r="238" spans="1:1">
      <c r="A238" s="550"/>
    </row>
    <row r="239" spans="1:1">
      <c r="A239" s="550"/>
    </row>
    <row r="240" spans="1:1">
      <c r="A240" s="550"/>
    </row>
    <row r="241" spans="1:1">
      <c r="A241" s="550"/>
    </row>
    <row r="242" spans="1:1">
      <c r="A242" s="550"/>
    </row>
    <row r="243" spans="1:1">
      <c r="A243" s="550"/>
    </row>
    <row r="244" spans="1:1">
      <c r="A244" s="550"/>
    </row>
    <row r="245" spans="1:1">
      <c r="A245" s="550"/>
    </row>
    <row r="246" spans="1:1">
      <c r="A246" s="550"/>
    </row>
    <row r="247" spans="1:1">
      <c r="A247" s="550"/>
    </row>
    <row r="248" spans="1:1">
      <c r="A248" s="550"/>
    </row>
    <row r="249" spans="1:1">
      <c r="A249" s="550"/>
    </row>
    <row r="250" spans="1:1">
      <c r="A250" s="550"/>
    </row>
    <row r="251" spans="1:1">
      <c r="A251" s="550"/>
    </row>
    <row r="252" spans="1:1">
      <c r="A252" s="550"/>
    </row>
    <row r="253" spans="1:1">
      <c r="A253" s="550"/>
    </row>
    <row r="254" spans="1:1">
      <c r="A254" s="550"/>
    </row>
    <row r="255" spans="1:1">
      <c r="A255" s="550"/>
    </row>
    <row r="256" spans="1:1">
      <c r="A256" s="550"/>
    </row>
    <row r="257" spans="1:1">
      <c r="A257" s="550"/>
    </row>
    <row r="258" spans="1:1">
      <c r="A258" s="550"/>
    </row>
    <row r="259" spans="1:1">
      <c r="A259" s="550"/>
    </row>
    <row r="260" spans="1:1">
      <c r="A260" s="550"/>
    </row>
    <row r="261" spans="1:1">
      <c r="A261" s="550"/>
    </row>
    <row r="262" spans="1:1">
      <c r="A262" s="550"/>
    </row>
    <row r="263" spans="1:1">
      <c r="A263" s="550"/>
    </row>
    <row r="264" spans="1:1">
      <c r="A264" s="550"/>
    </row>
    <row r="265" spans="1:1">
      <c r="A265" s="550"/>
    </row>
    <row r="266" spans="1:1">
      <c r="A266" s="550"/>
    </row>
    <row r="267" spans="1:1">
      <c r="A267" s="550"/>
    </row>
    <row r="268" spans="1:1">
      <c r="A268" s="550"/>
    </row>
    <row r="269" spans="1:1">
      <c r="A269" s="550"/>
    </row>
    <row r="270" spans="1:1">
      <c r="A270" s="550"/>
    </row>
    <row r="271" spans="1:1">
      <c r="A271" s="550"/>
    </row>
    <row r="272" spans="1:1">
      <c r="A272" s="550"/>
    </row>
    <row r="273" spans="1:1">
      <c r="A273" s="550"/>
    </row>
    <row r="274" spans="1:1">
      <c r="A274" s="550"/>
    </row>
    <row r="275" spans="1:1">
      <c r="A275" s="550"/>
    </row>
    <row r="276" spans="1:1">
      <c r="A276" s="550"/>
    </row>
    <row r="277" spans="1:1">
      <c r="A277" s="550"/>
    </row>
    <row r="278" spans="1:1">
      <c r="A278" s="550"/>
    </row>
    <row r="279" spans="1:1">
      <c r="A279" s="550"/>
    </row>
    <row r="280" spans="1:1">
      <c r="A280" s="550"/>
    </row>
    <row r="281" spans="1:1">
      <c r="A281" s="550"/>
    </row>
    <row r="282" spans="1:1">
      <c r="A282" s="550"/>
    </row>
    <row r="283" spans="1:1">
      <c r="A283" s="550"/>
    </row>
    <row r="284" spans="1:1">
      <c r="A284" s="550"/>
    </row>
    <row r="285" spans="1:1">
      <c r="A285" s="550"/>
    </row>
    <row r="286" spans="1:1">
      <c r="A286" s="550"/>
    </row>
    <row r="287" spans="1:1">
      <c r="A287" s="550"/>
    </row>
    <row r="288" spans="1:1">
      <c r="A288" s="550"/>
    </row>
    <row r="289" spans="1:1">
      <c r="A289" s="550"/>
    </row>
    <row r="290" spans="1:1">
      <c r="A290" s="550"/>
    </row>
    <row r="291" spans="1:1">
      <c r="A291" s="550"/>
    </row>
    <row r="292" spans="1:1">
      <c r="A292" s="550"/>
    </row>
    <row r="293" spans="1:1">
      <c r="A293" s="550"/>
    </row>
    <row r="294" spans="1:1">
      <c r="A294" s="550"/>
    </row>
    <row r="295" spans="1:1">
      <c r="A295" s="550"/>
    </row>
    <row r="296" spans="1:1">
      <c r="A296" s="550"/>
    </row>
    <row r="297" spans="1:1">
      <c r="A297" s="550"/>
    </row>
    <row r="298" spans="1:1">
      <c r="A298" s="550"/>
    </row>
    <row r="299" spans="1:1">
      <c r="A299" s="550"/>
    </row>
    <row r="300" spans="1:1">
      <c r="A300" s="550"/>
    </row>
    <row r="301" spans="1:1">
      <c r="A301" s="550"/>
    </row>
    <row r="302" spans="1:1">
      <c r="A302" s="550"/>
    </row>
    <row r="303" spans="1:1">
      <c r="A303" s="550"/>
    </row>
    <row r="304" spans="1:1">
      <c r="A304" s="550"/>
    </row>
    <row r="305" spans="1:1">
      <c r="A305" s="550"/>
    </row>
    <row r="306" spans="1:1">
      <c r="A306" s="550"/>
    </row>
    <row r="307" spans="1:1">
      <c r="A307" s="550"/>
    </row>
    <row r="308" spans="1:1">
      <c r="A308" s="550"/>
    </row>
    <row r="309" spans="1:1">
      <c r="A309" s="550"/>
    </row>
    <row r="310" spans="1:1">
      <c r="A310" s="550"/>
    </row>
    <row r="311" spans="1:1">
      <c r="A311" s="550"/>
    </row>
    <row r="312" spans="1:1">
      <c r="A312" s="550"/>
    </row>
    <row r="313" spans="1:1">
      <c r="A313" s="550"/>
    </row>
    <row r="314" spans="1:1">
      <c r="A314" s="550"/>
    </row>
    <row r="315" spans="1:1">
      <c r="A315" s="550"/>
    </row>
    <row r="316" spans="1:1">
      <c r="A316" s="550"/>
    </row>
    <row r="317" spans="1:1">
      <c r="A317" s="550"/>
    </row>
    <row r="318" spans="1:1">
      <c r="A318" s="550"/>
    </row>
    <row r="319" spans="1:1">
      <c r="A319" s="550"/>
    </row>
    <row r="320" spans="1:1">
      <c r="A320" s="550"/>
    </row>
    <row r="321" spans="1:1">
      <c r="A321" s="550"/>
    </row>
    <row r="322" spans="1:1">
      <c r="A322" s="550"/>
    </row>
    <row r="323" spans="1:1">
      <c r="A323" s="550"/>
    </row>
    <row r="324" spans="1:1">
      <c r="A324" s="550"/>
    </row>
    <row r="325" spans="1:1">
      <c r="A325" s="550"/>
    </row>
    <row r="326" spans="1:1">
      <c r="A326" s="550"/>
    </row>
    <row r="327" spans="1:1">
      <c r="A327" s="550"/>
    </row>
    <row r="328" spans="1:1">
      <c r="A328" s="550"/>
    </row>
    <row r="329" spans="1:1">
      <c r="A329" s="550"/>
    </row>
    <row r="330" spans="1:1">
      <c r="A330" s="550"/>
    </row>
    <row r="331" spans="1:1">
      <c r="A331" s="550"/>
    </row>
    <row r="332" spans="1:1">
      <c r="A332" s="550"/>
    </row>
    <row r="333" spans="1:1">
      <c r="A333" s="550"/>
    </row>
    <row r="334" spans="1:1">
      <c r="A334" s="550"/>
    </row>
    <row r="335" spans="1:1">
      <c r="A335" s="550"/>
    </row>
    <row r="336" spans="1:1">
      <c r="A336" s="550"/>
    </row>
    <row r="337" spans="1:1">
      <c r="A337" s="550"/>
    </row>
    <row r="338" spans="1:1">
      <c r="A338" s="550"/>
    </row>
    <row r="339" spans="1:1">
      <c r="A339" s="550"/>
    </row>
    <row r="340" spans="1:1">
      <c r="A340" s="550"/>
    </row>
    <row r="341" spans="1:1">
      <c r="A341" s="550"/>
    </row>
    <row r="342" spans="1:1">
      <c r="A342" s="550"/>
    </row>
    <row r="343" spans="1:1">
      <c r="A343" s="550"/>
    </row>
    <row r="344" spans="1:1">
      <c r="A344" s="550"/>
    </row>
    <row r="345" spans="1:1">
      <c r="A345" s="550"/>
    </row>
    <row r="346" spans="1:1">
      <c r="A346" s="550"/>
    </row>
    <row r="347" spans="1:1">
      <c r="A347" s="550"/>
    </row>
    <row r="348" spans="1:1">
      <c r="A348" s="550"/>
    </row>
    <row r="349" spans="1:1">
      <c r="A349" s="550"/>
    </row>
    <row r="350" spans="1:1">
      <c r="A350" s="550"/>
    </row>
    <row r="351" spans="1:1">
      <c r="A351" s="550"/>
    </row>
    <row r="352" spans="1:1">
      <c r="A352" s="550"/>
    </row>
    <row r="353" spans="1:1">
      <c r="A353" s="550"/>
    </row>
    <row r="354" spans="1:1">
      <c r="A354" s="550"/>
    </row>
    <row r="355" spans="1:1">
      <c r="A355" s="550"/>
    </row>
    <row r="356" spans="1:1">
      <c r="A356" s="550"/>
    </row>
    <row r="357" spans="1:1">
      <c r="A357" s="550"/>
    </row>
    <row r="358" spans="1:1">
      <c r="A358" s="550"/>
    </row>
    <row r="359" spans="1:1">
      <c r="A359" s="550"/>
    </row>
    <row r="360" spans="1:1">
      <c r="A360" s="550"/>
    </row>
    <row r="361" spans="1:1">
      <c r="A361" s="550"/>
    </row>
    <row r="362" spans="1:1">
      <c r="A362" s="550"/>
    </row>
    <row r="363" spans="1:1">
      <c r="A363" s="550"/>
    </row>
    <row r="364" spans="1:1">
      <c r="A364" s="550"/>
    </row>
    <row r="365" spans="1:1">
      <c r="A365" s="550"/>
    </row>
    <row r="366" spans="1:1">
      <c r="A366" s="550"/>
    </row>
    <row r="367" spans="1:1">
      <c r="A367" s="550"/>
    </row>
    <row r="368" spans="1:1">
      <c r="A368" s="550"/>
    </row>
    <row r="369" spans="1:1">
      <c r="A369" s="550"/>
    </row>
    <row r="370" spans="1:1">
      <c r="A370" s="550"/>
    </row>
    <row r="371" spans="1:1">
      <c r="A371" s="550"/>
    </row>
    <row r="372" spans="1:1">
      <c r="A372" s="550"/>
    </row>
    <row r="373" spans="1:1">
      <c r="A373" s="550"/>
    </row>
    <row r="374" spans="1:1">
      <c r="A374" s="550"/>
    </row>
    <row r="375" spans="1:1">
      <c r="A375" s="550"/>
    </row>
    <row r="376" spans="1:1">
      <c r="A376" s="550"/>
    </row>
    <row r="377" spans="1:1">
      <c r="A377" s="550"/>
    </row>
    <row r="378" spans="1:1">
      <c r="A378" s="550"/>
    </row>
    <row r="379" spans="1:1">
      <c r="A379" s="550"/>
    </row>
    <row r="380" spans="1:1">
      <c r="A380" s="550"/>
    </row>
    <row r="381" spans="1:1">
      <c r="A381" s="550"/>
    </row>
    <row r="382" spans="1:1">
      <c r="A382" s="550"/>
    </row>
    <row r="383" spans="1:1">
      <c r="A383" s="550"/>
    </row>
    <row r="384" spans="1:1">
      <c r="A384" s="550"/>
    </row>
    <row r="385" spans="1:1">
      <c r="A385" s="550"/>
    </row>
    <row r="386" spans="1:1">
      <c r="A386" s="550"/>
    </row>
    <row r="387" spans="1:1">
      <c r="A387" s="550"/>
    </row>
    <row r="388" spans="1:1">
      <c r="A388" s="550"/>
    </row>
    <row r="389" spans="1:1">
      <c r="A389" s="550"/>
    </row>
    <row r="390" spans="1:1">
      <c r="A390" s="550"/>
    </row>
    <row r="391" spans="1:1">
      <c r="A391" s="550"/>
    </row>
    <row r="392" spans="1:1">
      <c r="A392" s="550"/>
    </row>
    <row r="393" spans="1:1">
      <c r="A393" s="550"/>
    </row>
    <row r="394" spans="1:1">
      <c r="A394" s="550"/>
    </row>
    <row r="395" spans="1:1">
      <c r="A395" s="550"/>
    </row>
    <row r="396" spans="1:1">
      <c r="A396" s="550"/>
    </row>
    <row r="397" spans="1:1">
      <c r="A397" s="550"/>
    </row>
    <row r="398" spans="1:1">
      <c r="A398" s="550"/>
    </row>
    <row r="399" spans="1:1">
      <c r="A399" s="550"/>
    </row>
    <row r="400" spans="1:1">
      <c r="A400" s="550"/>
    </row>
    <row r="401" spans="1:1">
      <c r="A401" s="550"/>
    </row>
    <row r="402" spans="1:1">
      <c r="A402" s="550"/>
    </row>
    <row r="403" spans="1:1">
      <c r="A403" s="550"/>
    </row>
    <row r="404" spans="1:1">
      <c r="A404" s="550"/>
    </row>
    <row r="405" spans="1:1">
      <c r="A405" s="550"/>
    </row>
    <row r="406" spans="1:1">
      <c r="A406" s="550"/>
    </row>
    <row r="407" spans="1:1">
      <c r="A407" s="550"/>
    </row>
    <row r="408" spans="1:1">
      <c r="A408" s="550"/>
    </row>
    <row r="409" spans="1:1">
      <c r="A409" s="550"/>
    </row>
    <row r="410" spans="1:1">
      <c r="A410" s="550"/>
    </row>
    <row r="411" spans="1:1">
      <c r="A411" s="550"/>
    </row>
    <row r="412" spans="1:1">
      <c r="A412" s="550"/>
    </row>
    <row r="413" spans="1:1">
      <c r="A413" s="550"/>
    </row>
    <row r="414" spans="1:1">
      <c r="A414" s="550"/>
    </row>
    <row r="415" spans="1:1">
      <c r="A415" s="550"/>
    </row>
    <row r="416" spans="1:1">
      <c r="A416" s="550"/>
    </row>
    <row r="417" spans="1:1">
      <c r="A417" s="550"/>
    </row>
    <row r="418" spans="1:1">
      <c r="A418" s="550"/>
    </row>
    <row r="419" spans="1:1">
      <c r="A419" s="550"/>
    </row>
    <row r="420" spans="1:1">
      <c r="A420" s="550"/>
    </row>
    <row r="421" spans="1:1">
      <c r="A421" s="550"/>
    </row>
    <row r="422" spans="1:1">
      <c r="A422" s="550"/>
    </row>
    <row r="423" spans="1:1">
      <c r="A423" s="550"/>
    </row>
    <row r="424" spans="1:1">
      <c r="A424" s="550"/>
    </row>
    <row r="425" spans="1:1">
      <c r="A425" s="550"/>
    </row>
    <row r="426" spans="1:1">
      <c r="A426" s="550"/>
    </row>
    <row r="427" spans="1:1">
      <c r="A427" s="550"/>
    </row>
    <row r="428" spans="1:1">
      <c r="A428" s="550"/>
    </row>
    <row r="429" spans="1:1">
      <c r="A429" s="550"/>
    </row>
    <row r="430" spans="1:1">
      <c r="A430" s="550"/>
    </row>
    <row r="431" spans="1:1">
      <c r="A431" s="550"/>
    </row>
    <row r="432" spans="1:1">
      <c r="A432" s="550"/>
    </row>
    <row r="433" spans="1:1">
      <c r="A433" s="550"/>
    </row>
    <row r="434" spans="1:1">
      <c r="A434" s="550"/>
    </row>
    <row r="435" spans="1:1">
      <c r="A435" s="550"/>
    </row>
    <row r="436" spans="1:1">
      <c r="A436" s="550"/>
    </row>
    <row r="437" spans="1:1">
      <c r="A437" s="550"/>
    </row>
    <row r="438" spans="1:1">
      <c r="A438" s="550"/>
    </row>
    <row r="439" spans="1:1">
      <c r="A439" s="550"/>
    </row>
    <row r="440" spans="1:1">
      <c r="A440" s="550"/>
    </row>
    <row r="441" spans="1:1">
      <c r="A441" s="550"/>
    </row>
    <row r="442" spans="1:1">
      <c r="A442" s="550"/>
    </row>
    <row r="443" spans="1:1">
      <c r="A443" s="550"/>
    </row>
    <row r="444" spans="1:1">
      <c r="A444" s="550"/>
    </row>
    <row r="445" spans="1:1">
      <c r="A445" s="550"/>
    </row>
    <row r="446" spans="1:1">
      <c r="A446" s="550"/>
    </row>
    <row r="447" spans="1:1">
      <c r="A447" s="550"/>
    </row>
    <row r="448" spans="1:1">
      <c r="A448" s="550"/>
    </row>
    <row r="449" spans="1:1">
      <c r="A449" s="550"/>
    </row>
    <row r="450" spans="1:1">
      <c r="A450" s="550"/>
    </row>
    <row r="451" spans="1:1">
      <c r="A451" s="550"/>
    </row>
    <row r="452" spans="1:1">
      <c r="A452" s="550"/>
    </row>
    <row r="453" spans="1:1">
      <c r="A453" s="550"/>
    </row>
    <row r="454" spans="1:1">
      <c r="A454" s="550"/>
    </row>
    <row r="455" spans="1:1">
      <c r="A455" s="550"/>
    </row>
    <row r="456" spans="1:1">
      <c r="A456" s="550"/>
    </row>
    <row r="457" spans="1:1">
      <c r="A457" s="550"/>
    </row>
    <row r="458" spans="1:1">
      <c r="A458" s="550"/>
    </row>
    <row r="459" spans="1:1">
      <c r="A459" s="550"/>
    </row>
    <row r="460" spans="1:1">
      <c r="A460" s="550"/>
    </row>
    <row r="461" spans="1:1">
      <c r="A461" s="550"/>
    </row>
    <row r="462" spans="1:1">
      <c r="A462" s="550"/>
    </row>
    <row r="463" spans="1:1">
      <c r="A463" s="550"/>
    </row>
    <row r="464" spans="1:1">
      <c r="A464" s="550"/>
    </row>
    <row r="465" spans="1:1">
      <c r="A465" s="550"/>
    </row>
    <row r="466" spans="1:1">
      <c r="A466" s="550"/>
    </row>
    <row r="467" spans="1:1">
      <c r="A467" s="550"/>
    </row>
    <row r="468" spans="1:1">
      <c r="A468" s="550"/>
    </row>
    <row r="469" spans="1:1">
      <c r="A469" s="550"/>
    </row>
    <row r="470" spans="1:1">
      <c r="A470" s="550"/>
    </row>
    <row r="471" spans="1:1">
      <c r="A471" s="550"/>
    </row>
    <row r="472" spans="1:1">
      <c r="A472" s="550"/>
    </row>
    <row r="473" spans="1:1">
      <c r="A473" s="550"/>
    </row>
    <row r="474" spans="1:1">
      <c r="A474" s="550"/>
    </row>
    <row r="475" spans="1:1">
      <c r="A475" s="550"/>
    </row>
    <row r="476" spans="1:1">
      <c r="A476" s="550"/>
    </row>
    <row r="477" spans="1:1">
      <c r="A477" s="550"/>
    </row>
    <row r="478" spans="1:1">
      <c r="A478" s="550"/>
    </row>
    <row r="479" spans="1:1">
      <c r="A479" s="550"/>
    </row>
    <row r="480" spans="1:1">
      <c r="A480" s="550"/>
    </row>
    <row r="481" spans="1:1">
      <c r="A481" s="550"/>
    </row>
    <row r="482" spans="1:1">
      <c r="A482" s="550"/>
    </row>
    <row r="483" spans="1:1">
      <c r="A483" s="550"/>
    </row>
    <row r="484" spans="1:1">
      <c r="A484" s="550"/>
    </row>
    <row r="485" spans="1:1">
      <c r="A485" s="550"/>
    </row>
    <row r="486" spans="1:1">
      <c r="A486" s="550"/>
    </row>
    <row r="487" spans="1:1">
      <c r="A487" s="550"/>
    </row>
    <row r="488" spans="1:1">
      <c r="A488" s="550"/>
    </row>
    <row r="489" spans="1:1">
      <c r="A489" s="550"/>
    </row>
    <row r="490" spans="1:1">
      <c r="A490" s="550"/>
    </row>
    <row r="491" spans="1:1">
      <c r="A491" s="550"/>
    </row>
    <row r="492" spans="1:1">
      <c r="A492" s="550"/>
    </row>
    <row r="493" spans="1:1">
      <c r="A493" s="550"/>
    </row>
    <row r="494" spans="1:1">
      <c r="A494" s="550"/>
    </row>
    <row r="495" spans="1:1">
      <c r="A495" s="550"/>
    </row>
    <row r="496" spans="1:1">
      <c r="A496" s="550"/>
    </row>
    <row r="497" spans="1:1">
      <c r="A497" s="550"/>
    </row>
    <row r="498" spans="1:1">
      <c r="A498" s="550"/>
    </row>
    <row r="499" spans="1:1">
      <c r="A499" s="550"/>
    </row>
    <row r="500" spans="1:1">
      <c r="A500" s="550"/>
    </row>
    <row r="501" spans="1:1">
      <c r="A501" s="550"/>
    </row>
    <row r="502" spans="1:1">
      <c r="A502" s="550"/>
    </row>
    <row r="503" spans="1:1">
      <c r="A503" s="550"/>
    </row>
    <row r="504" spans="1:1">
      <c r="A504" s="550"/>
    </row>
    <row r="505" spans="1:1">
      <c r="A505" s="550"/>
    </row>
    <row r="506" spans="1:1">
      <c r="A506" s="550"/>
    </row>
    <row r="507" spans="1:1">
      <c r="A507" s="550"/>
    </row>
    <row r="508" spans="1:1">
      <c r="A508" s="550"/>
    </row>
    <row r="509" spans="1:1">
      <c r="A509" s="550"/>
    </row>
    <row r="510" spans="1:1">
      <c r="A510" s="550"/>
    </row>
    <row r="511" spans="1:1">
      <c r="A511" s="550"/>
    </row>
    <row r="512" spans="1:1">
      <c r="A512" s="550"/>
    </row>
    <row r="513" spans="1:1">
      <c r="A513" s="550"/>
    </row>
    <row r="514" spans="1:1">
      <c r="A514" s="550"/>
    </row>
    <row r="515" spans="1:1">
      <c r="A515" s="550"/>
    </row>
    <row r="516" spans="1:1">
      <c r="A516" s="550"/>
    </row>
    <row r="517" spans="1:1">
      <c r="A517" s="550"/>
    </row>
    <row r="518" spans="1:1">
      <c r="A518" s="550"/>
    </row>
    <row r="519" spans="1:1">
      <c r="A519" s="550"/>
    </row>
    <row r="520" spans="1:1">
      <c r="A520" s="550"/>
    </row>
    <row r="521" spans="1:1">
      <c r="A521" s="550"/>
    </row>
    <row r="522" spans="1:1">
      <c r="A522" s="550"/>
    </row>
    <row r="523" spans="1:1">
      <c r="A523" s="550"/>
    </row>
    <row r="524" spans="1:1">
      <c r="A524" s="550"/>
    </row>
    <row r="525" spans="1:1">
      <c r="A525" s="550"/>
    </row>
    <row r="526" spans="1:1">
      <c r="A526" s="550"/>
    </row>
    <row r="527" spans="1:1">
      <c r="A527" s="550"/>
    </row>
    <row r="528" spans="1:1">
      <c r="A528" s="550"/>
    </row>
    <row r="529" spans="1:1">
      <c r="A529" s="550"/>
    </row>
    <row r="530" spans="1:1">
      <c r="A530" s="550"/>
    </row>
    <row r="531" spans="1:1">
      <c r="A531" s="550"/>
    </row>
    <row r="532" spans="1:1">
      <c r="A532" s="550"/>
    </row>
    <row r="533" spans="1:1">
      <c r="A533" s="550"/>
    </row>
    <row r="534" spans="1:1">
      <c r="A534" s="550"/>
    </row>
    <row r="535" spans="1:1">
      <c r="A535" s="550"/>
    </row>
    <row r="536" spans="1:1">
      <c r="A536" s="550"/>
    </row>
    <row r="537" spans="1:1">
      <c r="A537" s="550"/>
    </row>
    <row r="538" spans="1:1">
      <c r="A538" s="550"/>
    </row>
    <row r="539" spans="1:1">
      <c r="A539" s="550"/>
    </row>
    <row r="540" spans="1:1">
      <c r="A540" s="550"/>
    </row>
    <row r="541" spans="1:1">
      <c r="A541" s="550"/>
    </row>
    <row r="542" spans="1:1">
      <c r="A542" s="550"/>
    </row>
    <row r="543" spans="1:1">
      <c r="A543" s="550"/>
    </row>
    <row r="544" spans="1:1">
      <c r="A544" s="550"/>
    </row>
    <row r="545" spans="1:1">
      <c r="A545" s="550"/>
    </row>
    <row r="546" spans="1:1">
      <c r="A546" s="550"/>
    </row>
    <row r="547" spans="1:1">
      <c r="A547" s="550"/>
    </row>
    <row r="548" spans="1:1">
      <c r="A548" s="550"/>
    </row>
    <row r="549" spans="1:1">
      <c r="A549" s="550"/>
    </row>
    <row r="550" spans="1:1">
      <c r="A550" s="550"/>
    </row>
    <row r="551" spans="1:1">
      <c r="A551" s="550"/>
    </row>
    <row r="552" spans="1:1">
      <c r="A552" s="550"/>
    </row>
    <row r="553" spans="1:1">
      <c r="A553" s="550"/>
    </row>
    <row r="554" spans="1:1">
      <c r="A554" s="550"/>
    </row>
    <row r="555" spans="1:1">
      <c r="A555" s="550"/>
    </row>
    <row r="556" spans="1:1">
      <c r="A556" s="550"/>
    </row>
    <row r="557" spans="1:1">
      <c r="A557" s="550"/>
    </row>
    <row r="558" spans="1:1">
      <c r="A558" s="550"/>
    </row>
    <row r="559" spans="1:1">
      <c r="A559" s="550"/>
    </row>
    <row r="560" spans="1:1">
      <c r="A560" s="550"/>
    </row>
    <row r="561" spans="1:1">
      <c r="A561" s="550"/>
    </row>
    <row r="562" spans="1:1">
      <c r="A562" s="550"/>
    </row>
    <row r="563" spans="1:1">
      <c r="A563" s="550"/>
    </row>
    <row r="564" spans="1:1">
      <c r="A564" s="550"/>
    </row>
    <row r="565" spans="1:1">
      <c r="A565" s="550"/>
    </row>
    <row r="566" spans="1:1">
      <c r="A566" s="550"/>
    </row>
    <row r="567" spans="1:1">
      <c r="A567" s="550"/>
    </row>
    <row r="568" spans="1:1">
      <c r="A568" s="550"/>
    </row>
    <row r="569" spans="1:1">
      <c r="A569" s="550"/>
    </row>
    <row r="570" spans="1:1">
      <c r="A570" s="550"/>
    </row>
    <row r="571" spans="1:1">
      <c r="A571" s="550"/>
    </row>
    <row r="572" spans="1:1">
      <c r="A572" s="550"/>
    </row>
    <row r="573" spans="1:1">
      <c r="A573" s="550"/>
    </row>
    <row r="574" spans="1:1">
      <c r="A574" s="550"/>
    </row>
    <row r="575" spans="1:1">
      <c r="A575" s="550"/>
    </row>
    <row r="576" spans="1:1">
      <c r="A576" s="550"/>
    </row>
    <row r="577" spans="1:1">
      <c r="A577" s="550"/>
    </row>
    <row r="578" spans="1:1">
      <c r="A578" s="550"/>
    </row>
    <row r="579" spans="1:1">
      <c r="A579" s="550"/>
    </row>
    <row r="580" spans="1:1">
      <c r="A580" s="550"/>
    </row>
    <row r="581" spans="1:1">
      <c r="A581" s="550"/>
    </row>
    <row r="582" spans="1:1">
      <c r="A582" s="550"/>
    </row>
    <row r="583" spans="1:1">
      <c r="A583" s="550"/>
    </row>
    <row r="584" spans="1:1">
      <c r="A584" s="550"/>
    </row>
    <row r="585" spans="1:1">
      <c r="A585" s="550"/>
    </row>
    <row r="586" spans="1:1">
      <c r="A586" s="550"/>
    </row>
    <row r="587" spans="1:1">
      <c r="A587" s="550"/>
    </row>
    <row r="588" spans="1:1">
      <c r="A588" s="550"/>
    </row>
    <row r="589" spans="1:1">
      <c r="A589" s="550"/>
    </row>
    <row r="590" spans="1:1">
      <c r="A590" s="550"/>
    </row>
    <row r="591" spans="1:1">
      <c r="A591" s="550"/>
    </row>
    <row r="592" spans="1:1">
      <c r="A592" s="550"/>
    </row>
    <row r="593" spans="1:1">
      <c r="A593" s="550"/>
    </row>
    <row r="594" spans="1:1">
      <c r="A594" s="550"/>
    </row>
    <row r="595" spans="1:1">
      <c r="A595" s="550"/>
    </row>
    <row r="596" spans="1:1">
      <c r="A596" s="550"/>
    </row>
    <row r="597" spans="1:1">
      <c r="A597" s="550"/>
    </row>
    <row r="598" spans="1:1">
      <c r="A598" s="550"/>
    </row>
    <row r="599" spans="1:1">
      <c r="A599" s="550"/>
    </row>
    <row r="600" spans="1:1">
      <c r="A600" s="550"/>
    </row>
    <row r="601" spans="1:1">
      <c r="A601" s="550"/>
    </row>
    <row r="602" spans="1:1">
      <c r="A602" s="550"/>
    </row>
    <row r="603" spans="1:1">
      <c r="A603" s="550"/>
    </row>
    <row r="604" spans="1:1">
      <c r="A604" s="550"/>
    </row>
    <row r="605" spans="1:1">
      <c r="A605" s="550"/>
    </row>
    <row r="606" spans="1:1">
      <c r="A606" s="550"/>
    </row>
    <row r="607" spans="1:1">
      <c r="A607" s="550"/>
    </row>
    <row r="608" spans="1:1">
      <c r="A608" s="550"/>
    </row>
    <row r="609" spans="1:1">
      <c r="A609" s="550"/>
    </row>
    <row r="610" spans="1:1">
      <c r="A610" s="550"/>
    </row>
    <row r="611" spans="1:1">
      <c r="A611" s="550"/>
    </row>
    <row r="612" spans="1:1">
      <c r="A612" s="550"/>
    </row>
    <row r="613" spans="1:1">
      <c r="A613" s="550"/>
    </row>
    <row r="614" spans="1:1">
      <c r="A614" s="550"/>
    </row>
    <row r="615" spans="1:1">
      <c r="A615" s="550"/>
    </row>
    <row r="616" spans="1:1">
      <c r="A616" s="550"/>
    </row>
    <row r="617" spans="1:1">
      <c r="A617" s="550"/>
    </row>
    <row r="618" spans="1:1">
      <c r="A618" s="550"/>
    </row>
    <row r="619" spans="1:1">
      <c r="A619" s="550"/>
    </row>
    <row r="620" spans="1:1">
      <c r="A620" s="550"/>
    </row>
    <row r="621" spans="1:1">
      <c r="A621" s="550"/>
    </row>
    <row r="622" spans="1:1">
      <c r="A622" s="550"/>
    </row>
    <row r="623" spans="1:1">
      <c r="A623" s="550"/>
    </row>
    <row r="624" spans="1:1">
      <c r="A624" s="550"/>
    </row>
    <row r="625" spans="1:1">
      <c r="A625" s="550"/>
    </row>
    <row r="626" spans="1:1">
      <c r="A626" s="550"/>
    </row>
    <row r="627" spans="1:1">
      <c r="A627" s="550"/>
    </row>
    <row r="628" spans="1:1">
      <c r="A628" s="550"/>
    </row>
    <row r="629" spans="1:1">
      <c r="A629" s="550"/>
    </row>
    <row r="630" spans="1:1">
      <c r="A630" s="550"/>
    </row>
    <row r="631" spans="1:1">
      <c r="A631" s="550"/>
    </row>
    <row r="632" spans="1:1">
      <c r="A632" s="550"/>
    </row>
    <row r="633" spans="1:1">
      <c r="A633" s="550"/>
    </row>
    <row r="634" spans="1:1">
      <c r="A634" s="550"/>
    </row>
    <row r="635" spans="1:1">
      <c r="A635" s="550"/>
    </row>
    <row r="636" spans="1:1">
      <c r="A636" s="550"/>
    </row>
    <row r="637" spans="1:1">
      <c r="A637" s="550"/>
    </row>
    <row r="638" spans="1:1">
      <c r="A638" s="550"/>
    </row>
    <row r="639" spans="1:1">
      <c r="A639" s="550"/>
    </row>
    <row r="640" spans="1:1">
      <c r="A640" s="550"/>
    </row>
    <row r="641" spans="1:1">
      <c r="A641" s="550"/>
    </row>
    <row r="642" spans="1:1">
      <c r="A642" s="550"/>
    </row>
    <row r="643" spans="1:1">
      <c r="A643" s="550"/>
    </row>
    <row r="644" spans="1:1">
      <c r="A644" s="550"/>
    </row>
    <row r="645" spans="1:1">
      <c r="A645" s="550"/>
    </row>
    <row r="646" spans="1:1">
      <c r="A646" s="550"/>
    </row>
    <row r="647" spans="1:1">
      <c r="A647" s="550"/>
    </row>
    <row r="648" spans="1:1">
      <c r="A648" s="550"/>
    </row>
    <row r="649" spans="1:1">
      <c r="A649" s="550"/>
    </row>
    <row r="650" spans="1:1">
      <c r="A650" s="550"/>
    </row>
    <row r="651" spans="1:1">
      <c r="A651" s="550"/>
    </row>
    <row r="652" spans="1:1">
      <c r="A652" s="550"/>
    </row>
    <row r="653" spans="1:1">
      <c r="A653" s="550"/>
    </row>
    <row r="654" spans="1:1">
      <c r="A654" s="550"/>
    </row>
    <row r="655" spans="1:1">
      <c r="A655" s="550"/>
    </row>
    <row r="656" spans="1:1">
      <c r="A656" s="550"/>
    </row>
    <row r="657" spans="1:1">
      <c r="A657" s="550"/>
    </row>
    <row r="658" spans="1:1">
      <c r="A658" s="550"/>
    </row>
    <row r="659" spans="1:1">
      <c r="A659" s="550"/>
    </row>
    <row r="660" spans="1:1">
      <c r="A660" s="550"/>
    </row>
    <row r="661" spans="1:1">
      <c r="A661" s="550"/>
    </row>
    <row r="662" spans="1:1">
      <c r="A662" s="550"/>
    </row>
    <row r="663" spans="1:1">
      <c r="A663" s="550"/>
    </row>
    <row r="664" spans="1:1">
      <c r="A664" s="550"/>
    </row>
    <row r="665" spans="1:1">
      <c r="A665" s="550"/>
    </row>
    <row r="666" spans="1:1">
      <c r="A666" s="550"/>
    </row>
    <row r="667" spans="1:1">
      <c r="A667" s="550"/>
    </row>
    <row r="668" spans="1:1">
      <c r="A668" s="550"/>
    </row>
    <row r="669" spans="1:1">
      <c r="A669" s="550"/>
    </row>
    <row r="670" spans="1:1">
      <c r="A670" s="550"/>
    </row>
    <row r="671" spans="1:1">
      <c r="A671" s="550"/>
    </row>
    <row r="672" spans="1:1">
      <c r="A672" s="550"/>
    </row>
    <row r="673" spans="1:1">
      <c r="A673" s="550"/>
    </row>
    <row r="674" spans="1:1">
      <c r="A674" s="550"/>
    </row>
    <row r="675" spans="1:1">
      <c r="A675" s="550"/>
    </row>
    <row r="676" spans="1:1">
      <c r="A676" s="550"/>
    </row>
    <row r="677" spans="1:1">
      <c r="A677" s="550"/>
    </row>
    <row r="678" spans="1:1">
      <c r="A678" s="550"/>
    </row>
    <row r="679" spans="1:1">
      <c r="A679" s="550"/>
    </row>
    <row r="680" spans="1:1">
      <c r="A680" s="550"/>
    </row>
    <row r="681" spans="1:1">
      <c r="A681" s="550"/>
    </row>
    <row r="682" spans="1:1">
      <c r="A682" s="550"/>
    </row>
    <row r="683" spans="1:1">
      <c r="A683" s="550"/>
    </row>
    <row r="684" spans="1:1">
      <c r="A684" s="550"/>
    </row>
    <row r="685" spans="1:1">
      <c r="A685" s="550"/>
    </row>
    <row r="686" spans="1:1">
      <c r="A686" s="550"/>
    </row>
    <row r="687" spans="1:1">
      <c r="A687" s="550"/>
    </row>
    <row r="688" spans="1:1">
      <c r="A688" s="550"/>
    </row>
    <row r="689" spans="1:1">
      <c r="A689" s="550"/>
    </row>
    <row r="690" spans="1:1">
      <c r="A690" s="550"/>
    </row>
    <row r="691" spans="1:1">
      <c r="A691" s="550"/>
    </row>
    <row r="692" spans="1:1">
      <c r="A692" s="550"/>
    </row>
    <row r="693" spans="1:1">
      <c r="A693" s="550"/>
    </row>
    <row r="694" spans="1:1">
      <c r="A694" s="550"/>
    </row>
    <row r="695" spans="1:1">
      <c r="A695" s="550"/>
    </row>
    <row r="696" spans="1:1">
      <c r="A696" s="550"/>
    </row>
    <row r="697" spans="1:1">
      <c r="A697" s="550"/>
    </row>
    <row r="698" spans="1:1">
      <c r="A698" s="550"/>
    </row>
    <row r="699" spans="1:1">
      <c r="A699" s="550"/>
    </row>
    <row r="700" spans="1:1">
      <c r="A700" s="550"/>
    </row>
    <row r="701" spans="1:1">
      <c r="A701" s="550"/>
    </row>
    <row r="702" spans="1:1">
      <c r="A702" s="550"/>
    </row>
    <row r="703" spans="1:1">
      <c r="A703" s="550"/>
    </row>
    <row r="704" spans="1:1">
      <c r="A704" s="550"/>
    </row>
    <row r="705" spans="1:1">
      <c r="A705" s="550"/>
    </row>
    <row r="706" spans="1:1">
      <c r="A706" s="550"/>
    </row>
    <row r="707" spans="1:1">
      <c r="A707" s="550"/>
    </row>
    <row r="708" spans="1:1">
      <c r="A708" s="550"/>
    </row>
    <row r="709" spans="1:1">
      <c r="A709" s="550"/>
    </row>
    <row r="710" spans="1:1">
      <c r="A710" s="550"/>
    </row>
    <row r="711" spans="1:1">
      <c r="A711" s="550"/>
    </row>
    <row r="712" spans="1:1">
      <c r="A712" s="550"/>
    </row>
    <row r="713" spans="1:1">
      <c r="A713" s="550"/>
    </row>
    <row r="714" spans="1:1">
      <c r="A714" s="550"/>
    </row>
    <row r="715" spans="1:1">
      <c r="A715" s="550"/>
    </row>
    <row r="716" spans="1:1">
      <c r="A716" s="550"/>
    </row>
    <row r="717" spans="1:1">
      <c r="A717" s="550"/>
    </row>
    <row r="718" spans="1:1">
      <c r="A718" s="550"/>
    </row>
    <row r="719" spans="1:1">
      <c r="A719" s="550"/>
    </row>
    <row r="720" spans="1:1">
      <c r="A720" s="550"/>
    </row>
    <row r="721" spans="1:1">
      <c r="A721" s="550"/>
    </row>
    <row r="722" spans="1:1">
      <c r="A722" s="550"/>
    </row>
    <row r="723" spans="1:1">
      <c r="A723" s="550"/>
    </row>
    <row r="724" spans="1:1">
      <c r="A724" s="550"/>
    </row>
    <row r="725" spans="1:1">
      <c r="A725" s="550"/>
    </row>
    <row r="726" spans="1:1">
      <c r="A726" s="550"/>
    </row>
    <row r="727" spans="1:1">
      <c r="A727" s="550"/>
    </row>
    <row r="728" spans="1:1">
      <c r="A728" s="550"/>
    </row>
    <row r="729" spans="1:1">
      <c r="A729" s="550"/>
    </row>
    <row r="730" spans="1:1">
      <c r="A730" s="550"/>
    </row>
    <row r="731" spans="1:1">
      <c r="A731" s="550"/>
    </row>
    <row r="732" spans="1:1">
      <c r="A732" s="550"/>
    </row>
    <row r="733" spans="1:1">
      <c r="A733" s="550"/>
    </row>
    <row r="734" spans="1:1">
      <c r="A734" s="550"/>
    </row>
    <row r="735" spans="1:1">
      <c r="A735" s="550"/>
    </row>
    <row r="736" spans="1:1">
      <c r="A736" s="550"/>
    </row>
    <row r="737" spans="1:1">
      <c r="A737" s="550"/>
    </row>
    <row r="738" spans="1:1">
      <c r="A738" s="550"/>
    </row>
    <row r="739" spans="1:1">
      <c r="A739" s="550"/>
    </row>
    <row r="740" spans="1:1">
      <c r="A740" s="550"/>
    </row>
    <row r="741" spans="1:1">
      <c r="A741" s="550"/>
    </row>
    <row r="742" spans="1:1">
      <c r="A742" s="550"/>
    </row>
    <row r="743" spans="1:1">
      <c r="A743" s="550"/>
    </row>
    <row r="744" spans="1:1">
      <c r="A744" s="550"/>
    </row>
    <row r="745" spans="1:1">
      <c r="A745" s="550"/>
    </row>
    <row r="746" spans="1:1">
      <c r="A746" s="550"/>
    </row>
    <row r="747" spans="1:1">
      <c r="A747" s="550"/>
    </row>
    <row r="748" spans="1:1">
      <c r="A748" s="550"/>
    </row>
    <row r="749" spans="1:1">
      <c r="A749" s="550"/>
    </row>
    <row r="750" spans="1:1">
      <c r="A750" s="550"/>
    </row>
    <row r="751" spans="1:1">
      <c r="A751" s="550"/>
    </row>
    <row r="752" spans="1:1">
      <c r="A752" s="550"/>
    </row>
    <row r="753" spans="1:1">
      <c r="A753" s="550"/>
    </row>
    <row r="754" spans="1:1">
      <c r="A754" s="550"/>
    </row>
    <row r="755" spans="1:1">
      <c r="A755" s="550"/>
    </row>
    <row r="756" spans="1:1">
      <c r="A756" s="550"/>
    </row>
    <row r="757" spans="1:1">
      <c r="A757" s="550"/>
    </row>
    <row r="758" spans="1:1">
      <c r="A758" s="550"/>
    </row>
    <row r="759" spans="1:1">
      <c r="A759" s="550"/>
    </row>
    <row r="760" spans="1:1">
      <c r="A760" s="550"/>
    </row>
    <row r="761" spans="1:1">
      <c r="A761" s="550"/>
    </row>
    <row r="762" spans="1:1">
      <c r="A762" s="550"/>
    </row>
    <row r="763" spans="1:1">
      <c r="A763" s="550"/>
    </row>
    <row r="764" spans="1:1">
      <c r="A764" s="550"/>
    </row>
    <row r="765" spans="1:1">
      <c r="A765" s="550"/>
    </row>
    <row r="766" spans="1:1">
      <c r="A766" s="550"/>
    </row>
    <row r="767" spans="1:1">
      <c r="A767" s="550"/>
    </row>
    <row r="768" spans="1:1">
      <c r="A768" s="550"/>
    </row>
    <row r="769" spans="1:1">
      <c r="A769" s="550"/>
    </row>
    <row r="770" spans="1:1">
      <c r="A770" s="550"/>
    </row>
    <row r="771" spans="1:1">
      <c r="A771" s="550"/>
    </row>
    <row r="772" spans="1:1">
      <c r="A772" s="550"/>
    </row>
    <row r="773" spans="1:1">
      <c r="A773" s="550"/>
    </row>
    <row r="774" spans="1:1">
      <c r="A774" s="550"/>
    </row>
    <row r="775" spans="1:1">
      <c r="A775" s="550"/>
    </row>
    <row r="776" spans="1:1">
      <c r="A776" s="550"/>
    </row>
    <row r="777" spans="1:1">
      <c r="A777" s="550"/>
    </row>
    <row r="778" spans="1:1">
      <c r="A778" s="550"/>
    </row>
    <row r="779" spans="1:1">
      <c r="A779" s="550"/>
    </row>
    <row r="780" spans="1:1">
      <c r="A780" s="550"/>
    </row>
    <row r="781" spans="1:1">
      <c r="A781" s="550"/>
    </row>
    <row r="782" spans="1:1">
      <c r="A782" s="550"/>
    </row>
    <row r="783" spans="1:1">
      <c r="A783" s="550"/>
    </row>
    <row r="784" spans="1:1">
      <c r="A784" s="550"/>
    </row>
    <row r="785" spans="1:1">
      <c r="A785" s="550"/>
    </row>
    <row r="786" spans="1:1">
      <c r="A786" s="550"/>
    </row>
    <row r="787" spans="1:1">
      <c r="A787" s="550"/>
    </row>
    <row r="788" spans="1:1">
      <c r="A788" s="550"/>
    </row>
    <row r="789" spans="1:1">
      <c r="A789" s="550"/>
    </row>
    <row r="790" spans="1:1">
      <c r="A790" s="550"/>
    </row>
    <row r="791" spans="1:1">
      <c r="A791" s="550"/>
    </row>
    <row r="792" spans="1:1">
      <c r="A792" s="550"/>
    </row>
    <row r="793" spans="1:1">
      <c r="A793" s="550"/>
    </row>
    <row r="794" spans="1:1">
      <c r="A794" s="550"/>
    </row>
    <row r="795" spans="1:1">
      <c r="A795" s="550"/>
    </row>
    <row r="796" spans="1:1">
      <c r="A796" s="550"/>
    </row>
    <row r="797" spans="1:1">
      <c r="A797" s="550"/>
    </row>
    <row r="798" spans="1:1">
      <c r="A798" s="550"/>
    </row>
    <row r="799" spans="1:1">
      <c r="A799" s="550"/>
    </row>
    <row r="800" spans="1:1">
      <c r="A800" s="550"/>
    </row>
    <row r="801" spans="1:1">
      <c r="A801" s="550"/>
    </row>
    <row r="802" spans="1:1">
      <c r="A802" s="550"/>
    </row>
    <row r="803" spans="1:1">
      <c r="A803" s="550"/>
    </row>
    <row r="804" spans="1:1">
      <c r="A804" s="550"/>
    </row>
    <row r="805" spans="1:1">
      <c r="A805" s="550"/>
    </row>
    <row r="806" spans="1:1">
      <c r="A806" s="550"/>
    </row>
    <row r="807" spans="1:1">
      <c r="A807" s="550"/>
    </row>
    <row r="808" spans="1:1">
      <c r="A808" s="550"/>
    </row>
    <row r="809" spans="1:1">
      <c r="A809" s="550"/>
    </row>
    <row r="810" spans="1:1">
      <c r="A810" s="550"/>
    </row>
    <row r="811" spans="1:1">
      <c r="A811" s="550"/>
    </row>
    <row r="812" spans="1:1">
      <c r="A812" s="550"/>
    </row>
    <row r="813" spans="1:1">
      <c r="A813" s="550"/>
    </row>
    <row r="814" spans="1:1">
      <c r="A814" s="550"/>
    </row>
    <row r="815" spans="1:1">
      <c r="A815" s="550"/>
    </row>
    <row r="816" spans="1:1">
      <c r="A816" s="550"/>
    </row>
    <row r="817" spans="1:1">
      <c r="A817" s="550"/>
    </row>
    <row r="818" spans="1:1">
      <c r="A818" s="550"/>
    </row>
    <row r="819" spans="1:1">
      <c r="A819" s="550"/>
    </row>
    <row r="820" spans="1:1">
      <c r="A820" s="550"/>
    </row>
    <row r="821" spans="1:1">
      <c r="A821" s="550"/>
    </row>
    <row r="822" spans="1:1">
      <c r="A822" s="550"/>
    </row>
    <row r="823" spans="1:1">
      <c r="A823" s="550"/>
    </row>
    <row r="824" spans="1:1">
      <c r="A824" s="550"/>
    </row>
    <row r="825" spans="1:1">
      <c r="A825" s="550"/>
    </row>
    <row r="826" spans="1:1">
      <c r="A826" s="550"/>
    </row>
    <row r="827" spans="1:1">
      <c r="A827" s="550"/>
    </row>
    <row r="828" spans="1:1">
      <c r="A828" s="550"/>
    </row>
    <row r="829" spans="1:1">
      <c r="A829" s="550"/>
    </row>
    <row r="830" spans="1:1">
      <c r="A830" s="550"/>
    </row>
    <row r="831" spans="1:1">
      <c r="A831" s="550"/>
    </row>
    <row r="832" spans="1:1">
      <c r="A832" s="550"/>
    </row>
    <row r="833" spans="1:1">
      <c r="A833" s="550"/>
    </row>
    <row r="834" spans="1:1">
      <c r="A834" s="550"/>
    </row>
    <row r="835" spans="1:1">
      <c r="A835" s="550"/>
    </row>
    <row r="836" spans="1:1">
      <c r="A836" s="550"/>
    </row>
    <row r="837" spans="1:1">
      <c r="A837" s="550"/>
    </row>
    <row r="838" spans="1:1">
      <c r="A838" s="550"/>
    </row>
    <row r="839" spans="1:1">
      <c r="A839" s="550"/>
    </row>
    <row r="840" spans="1:1">
      <c r="A840" s="550"/>
    </row>
    <row r="841" spans="1:1">
      <c r="A841" s="550"/>
    </row>
    <row r="842" spans="1:1">
      <c r="A842" s="550"/>
    </row>
    <row r="843" spans="1:1">
      <c r="A843" s="550"/>
    </row>
    <row r="844" spans="1:1">
      <c r="A844" s="550"/>
    </row>
    <row r="845" spans="1:1">
      <c r="A845" s="550"/>
    </row>
    <row r="846" spans="1:1">
      <c r="A846" s="550"/>
    </row>
    <row r="847" spans="1:1">
      <c r="A847" s="550"/>
    </row>
    <row r="848" spans="1:1">
      <c r="A848" s="550"/>
    </row>
    <row r="849" spans="1:1">
      <c r="A849" s="550"/>
    </row>
    <row r="850" spans="1:1">
      <c r="A850" s="550"/>
    </row>
    <row r="851" spans="1:1">
      <c r="A851" s="550"/>
    </row>
    <row r="852" spans="1:1">
      <c r="A852" s="550"/>
    </row>
    <row r="853" spans="1:1">
      <c r="A853" s="550"/>
    </row>
    <row r="854" spans="1:1">
      <c r="A854" s="550"/>
    </row>
    <row r="855" spans="1:1">
      <c r="A855" s="550"/>
    </row>
    <row r="856" spans="1:1">
      <c r="A856" s="550"/>
    </row>
    <row r="857" spans="1:1">
      <c r="A857" s="550"/>
    </row>
    <row r="858" spans="1:1">
      <c r="A858" s="550"/>
    </row>
    <row r="859" spans="1:1">
      <c r="A859" s="550"/>
    </row>
    <row r="860" spans="1:1">
      <c r="A860" s="550"/>
    </row>
    <row r="861" spans="1:1">
      <c r="A861" s="550"/>
    </row>
    <row r="862" spans="1:1">
      <c r="A862" s="550"/>
    </row>
    <row r="863" spans="1:1">
      <c r="A863" s="550"/>
    </row>
    <row r="864" spans="1:1">
      <c r="A864" s="550"/>
    </row>
    <row r="865" spans="1:1">
      <c r="A865" s="550"/>
    </row>
    <row r="866" spans="1:1">
      <c r="A866" s="550"/>
    </row>
    <row r="867" spans="1:1">
      <c r="A867" s="550"/>
    </row>
    <row r="868" spans="1:1">
      <c r="A868" s="550"/>
    </row>
    <row r="869" spans="1:1">
      <c r="A869" s="550"/>
    </row>
    <row r="870" spans="1:1">
      <c r="A870" s="550"/>
    </row>
    <row r="871" spans="1:1">
      <c r="A871" s="550"/>
    </row>
    <row r="872" spans="1:1">
      <c r="A872" s="550"/>
    </row>
    <row r="873" spans="1:1">
      <c r="A873" s="550"/>
    </row>
    <row r="874" spans="1:1">
      <c r="A874" s="550"/>
    </row>
    <row r="875" spans="1:1">
      <c r="A875" s="550"/>
    </row>
    <row r="876" spans="1:1">
      <c r="A876" s="550"/>
    </row>
    <row r="877" spans="1:1">
      <c r="A877" s="550"/>
    </row>
    <row r="878" spans="1:1">
      <c r="A878" s="550"/>
    </row>
    <row r="879" spans="1:1">
      <c r="A879" s="550"/>
    </row>
    <row r="880" spans="1:1">
      <c r="A880" s="550"/>
    </row>
    <row r="881" spans="1:1">
      <c r="A881" s="550"/>
    </row>
    <row r="882" spans="1:1">
      <c r="A882" s="550"/>
    </row>
    <row r="883" spans="1:1">
      <c r="A883" s="550"/>
    </row>
    <row r="884" spans="1:1">
      <c r="A884" s="550"/>
    </row>
    <row r="885" spans="1:1">
      <c r="A885" s="550"/>
    </row>
    <row r="886" spans="1:1">
      <c r="A886" s="550"/>
    </row>
    <row r="887" spans="1:1">
      <c r="A887" s="550"/>
    </row>
    <row r="888" spans="1:1">
      <c r="A888" s="550"/>
    </row>
    <row r="889" spans="1:1">
      <c r="A889" s="550"/>
    </row>
    <row r="890" spans="1:1">
      <c r="A890" s="550"/>
    </row>
    <row r="891" spans="1:1">
      <c r="A891" s="550"/>
    </row>
    <row r="892" spans="1:1">
      <c r="A892" s="550"/>
    </row>
    <row r="893" spans="1:1">
      <c r="A893" s="550"/>
    </row>
    <row r="894" spans="1:1">
      <c r="A894" s="550"/>
    </row>
    <row r="895" spans="1:1">
      <c r="A895" s="550"/>
    </row>
    <row r="896" spans="1:1">
      <c r="A896" s="550"/>
    </row>
    <row r="897" spans="1:1">
      <c r="A897" s="550"/>
    </row>
    <row r="898" spans="1:1">
      <c r="A898" s="550"/>
    </row>
    <row r="899" spans="1:1">
      <c r="A899" s="550"/>
    </row>
    <row r="900" spans="1:1">
      <c r="A900" s="550"/>
    </row>
    <row r="901" spans="1:1">
      <c r="A901" s="550"/>
    </row>
    <row r="902" spans="1:1">
      <c r="A902" s="550"/>
    </row>
    <row r="903" spans="1:1">
      <c r="A903" s="550"/>
    </row>
    <row r="904" spans="1:1">
      <c r="A904" s="550"/>
    </row>
    <row r="905" spans="1:1">
      <c r="A905" s="550"/>
    </row>
    <row r="906" spans="1:1">
      <c r="A906" s="550"/>
    </row>
    <row r="907" spans="1:1">
      <c r="A907" s="550"/>
    </row>
    <row r="908" spans="1:1">
      <c r="A908" s="550"/>
    </row>
    <row r="909" spans="1:1">
      <c r="A909" s="550"/>
    </row>
    <row r="910" spans="1:1">
      <c r="A910" s="550"/>
    </row>
    <row r="911" spans="1:1">
      <c r="A911" s="550"/>
    </row>
    <row r="912" spans="1:1">
      <c r="A912" s="550"/>
    </row>
    <row r="913" spans="1:1">
      <c r="A913" s="550"/>
    </row>
    <row r="914" spans="1:1">
      <c r="A914" s="550"/>
    </row>
    <row r="915" spans="1:1">
      <c r="A915" s="550"/>
    </row>
    <row r="916" spans="1:1">
      <c r="A916" s="550"/>
    </row>
    <row r="917" spans="1:1">
      <c r="A917" s="550"/>
    </row>
    <row r="918" spans="1:1">
      <c r="A918" s="550"/>
    </row>
    <row r="919" spans="1:1">
      <c r="A919" s="550"/>
    </row>
    <row r="920" spans="1:1">
      <c r="A920" s="550"/>
    </row>
    <row r="921" spans="1:1">
      <c r="A921" s="550"/>
    </row>
    <row r="922" spans="1:1">
      <c r="A922" s="550"/>
    </row>
    <row r="923" spans="1:1">
      <c r="A923" s="550"/>
    </row>
    <row r="924" spans="1:1">
      <c r="A924" s="550"/>
    </row>
    <row r="925" spans="1:1">
      <c r="A925" s="550"/>
    </row>
    <row r="926" spans="1:1">
      <c r="A926" s="550"/>
    </row>
    <row r="927" spans="1:1">
      <c r="A927" s="550"/>
    </row>
    <row r="928" spans="1:1">
      <c r="A928" s="550"/>
    </row>
    <row r="929" spans="1:1">
      <c r="A929" s="550"/>
    </row>
    <row r="930" spans="1:1">
      <c r="A930" s="550"/>
    </row>
    <row r="931" spans="1:1">
      <c r="A931" s="550"/>
    </row>
    <row r="932" spans="1:1">
      <c r="A932" s="550"/>
    </row>
    <row r="933" spans="1:1">
      <c r="A933" s="550"/>
    </row>
    <row r="934" spans="1:1">
      <c r="A934" s="550"/>
    </row>
    <row r="935" spans="1:1">
      <c r="A935" s="550"/>
    </row>
    <row r="936" spans="1:1">
      <c r="A936" s="550"/>
    </row>
    <row r="937" spans="1:1">
      <c r="A937" s="550"/>
    </row>
    <row r="938" spans="1:1">
      <c r="A938" s="550"/>
    </row>
    <row r="939" spans="1:1">
      <c r="A939" s="550"/>
    </row>
    <row r="940" spans="1:1">
      <c r="A940" s="550"/>
    </row>
    <row r="941" spans="1:1">
      <c r="A941" s="550"/>
    </row>
    <row r="942" spans="1:1">
      <c r="A942" s="550"/>
    </row>
    <row r="943" spans="1:1">
      <c r="A943" s="550"/>
    </row>
    <row r="944" spans="1:1">
      <c r="A944" s="550"/>
    </row>
    <row r="945" spans="1:1">
      <c r="A945" s="550"/>
    </row>
    <row r="946" spans="1:1">
      <c r="A946" s="550"/>
    </row>
    <row r="947" spans="1:1">
      <c r="A947" s="550"/>
    </row>
    <row r="948" spans="1:1">
      <c r="A948" s="550"/>
    </row>
    <row r="949" spans="1:1">
      <c r="A949" s="550"/>
    </row>
    <row r="950" spans="1:1">
      <c r="A950" s="550"/>
    </row>
    <row r="951" spans="1:1">
      <c r="A951" s="550"/>
    </row>
    <row r="952" spans="1:1">
      <c r="A952" s="550"/>
    </row>
    <row r="953" spans="1:1">
      <c r="A953" s="550"/>
    </row>
    <row r="954" spans="1:1">
      <c r="A954" s="550"/>
    </row>
    <row r="955" spans="1:1">
      <c r="A955" s="550"/>
    </row>
    <row r="956" spans="1:1">
      <c r="A956" s="550"/>
    </row>
    <row r="957" spans="1:1">
      <c r="A957" s="550"/>
    </row>
    <row r="958" spans="1:1">
      <c r="A958" s="550"/>
    </row>
    <row r="959" spans="1:1">
      <c r="A959" s="550"/>
    </row>
    <row r="960" spans="1:1">
      <c r="A960" s="550"/>
    </row>
    <row r="961" spans="1:1">
      <c r="A961" s="550"/>
    </row>
    <row r="962" spans="1:1">
      <c r="A962" s="550"/>
    </row>
    <row r="963" spans="1:1">
      <c r="A963" s="550"/>
    </row>
    <row r="964" spans="1:1">
      <c r="A964" s="550"/>
    </row>
    <row r="965" spans="1:1">
      <c r="A965" s="550"/>
    </row>
    <row r="966" spans="1:1">
      <c r="A966" s="550"/>
    </row>
    <row r="967" spans="1:1">
      <c r="A967" s="550"/>
    </row>
    <row r="968" spans="1:1">
      <c r="A968" s="550"/>
    </row>
    <row r="969" spans="1:1">
      <c r="A969" s="550"/>
    </row>
    <row r="970" spans="1:1">
      <c r="A970" s="550"/>
    </row>
    <row r="971" spans="1:1">
      <c r="A971" s="550"/>
    </row>
    <row r="972" spans="1:1">
      <c r="A972" s="550"/>
    </row>
    <row r="973" spans="1:1">
      <c r="A973" s="550"/>
    </row>
    <row r="974" spans="1:1">
      <c r="A974" s="550"/>
    </row>
    <row r="975" spans="1:1">
      <c r="A975" s="550"/>
    </row>
    <row r="976" spans="1:1">
      <c r="A976" s="550"/>
    </row>
    <row r="977" spans="1:1">
      <c r="A977" s="550"/>
    </row>
    <row r="978" spans="1:1">
      <c r="A978" s="550"/>
    </row>
    <row r="979" spans="1:1">
      <c r="A979" s="550"/>
    </row>
    <row r="980" spans="1:1">
      <c r="A980" s="550"/>
    </row>
    <row r="981" spans="1:1">
      <c r="A981" s="550"/>
    </row>
    <row r="982" spans="1:1">
      <c r="A982" s="550"/>
    </row>
    <row r="983" spans="1:1">
      <c r="A983" s="550"/>
    </row>
    <row r="984" spans="1:1">
      <c r="A984" s="550"/>
    </row>
    <row r="985" spans="1:1">
      <c r="A985" s="550"/>
    </row>
    <row r="986" spans="1:1">
      <c r="A986" s="550"/>
    </row>
    <row r="987" spans="1:1">
      <c r="A987" s="550"/>
    </row>
    <row r="988" spans="1:1">
      <c r="A988" s="550"/>
    </row>
    <row r="989" spans="1:1">
      <c r="A989" s="550"/>
    </row>
    <row r="990" spans="1:1">
      <c r="A990" s="550"/>
    </row>
    <row r="991" spans="1:1">
      <c r="A991" s="550"/>
    </row>
    <row r="992" spans="1:1">
      <c r="A992" s="550"/>
    </row>
    <row r="993" spans="1:1">
      <c r="A993" s="550"/>
    </row>
    <row r="994" spans="1:1">
      <c r="A994" s="550"/>
    </row>
    <row r="995" spans="1:1">
      <c r="A995" s="550"/>
    </row>
    <row r="996" spans="1:1">
      <c r="A996" s="550"/>
    </row>
    <row r="997" spans="1:1">
      <c r="A997" s="550"/>
    </row>
    <row r="998" spans="1:1">
      <c r="A998" s="550"/>
    </row>
    <row r="999" spans="1:1">
      <c r="A999" s="550"/>
    </row>
    <row r="1000" spans="1:1">
      <c r="A1000" s="550"/>
    </row>
    <row r="1001" spans="1:1">
      <c r="A1001" s="550"/>
    </row>
    <row r="1002" spans="1:1">
      <c r="A1002" s="550"/>
    </row>
    <row r="1003" spans="1:1">
      <c r="A1003" s="550"/>
    </row>
    <row r="1004" spans="1:1">
      <c r="A1004" s="550"/>
    </row>
    <row r="1005" spans="1:1">
      <c r="A1005" s="550"/>
    </row>
    <row r="1006" spans="1:1">
      <c r="A1006" s="550"/>
    </row>
    <row r="1007" spans="1:1">
      <c r="A1007" s="550"/>
    </row>
    <row r="1008" spans="1:1">
      <c r="A1008" s="550"/>
    </row>
    <row r="1009" spans="1:1">
      <c r="A1009" s="550"/>
    </row>
    <row r="1010" spans="1:1">
      <c r="A1010" s="550"/>
    </row>
    <row r="1011" spans="1:1">
      <c r="A1011" s="550"/>
    </row>
    <row r="1012" spans="1:1">
      <c r="A1012" s="550"/>
    </row>
    <row r="1013" spans="1:1">
      <c r="A1013" s="550"/>
    </row>
    <row r="1014" spans="1:1">
      <c r="A1014" s="550"/>
    </row>
    <row r="1015" spans="1:1">
      <c r="A1015" s="550"/>
    </row>
    <row r="1016" spans="1:1">
      <c r="A1016" s="550"/>
    </row>
    <row r="1017" spans="1:1">
      <c r="A1017" s="550"/>
    </row>
    <row r="1018" spans="1:1">
      <c r="A1018" s="550"/>
    </row>
    <row r="1019" spans="1:1">
      <c r="A1019" s="550"/>
    </row>
    <row r="1020" spans="1:1">
      <c r="A1020" s="550"/>
    </row>
    <row r="1021" spans="1:1">
      <c r="A1021" s="550"/>
    </row>
  </sheetData>
  <mergeCells count="2">
    <mergeCell ref="A23:D23"/>
    <mergeCell ref="A3:A5"/>
  </mergeCells>
  <phoneticPr fontId="6"/>
  <pageMargins left="0.78749999999999998" right="0.78749999999999998" top="0.86597222222222203" bottom="0.74791666666666701" header="0.511811023622047" footer="0.511811023622047"/>
  <pageSetup paperSize="9" orientation="portrait" horizontalDpi="300" verticalDpi="3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00B0F0"/>
  </sheetPr>
  <dimension ref="A1:AMJ25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2.75" style="137" customWidth="1"/>
    <col min="2" max="2" width="13.125" style="137" customWidth="1"/>
    <col min="3" max="6" width="10.875" style="137" customWidth="1"/>
    <col min="7" max="8" width="12.5" style="137"/>
    <col min="9" max="9" width="6.625" style="137" customWidth="1"/>
    <col min="10" max="256" width="12.5" style="137"/>
    <col min="257" max="257" width="12.75" style="137" customWidth="1"/>
    <col min="258" max="261" width="10.875" style="137" customWidth="1"/>
    <col min="262" max="262" width="7.125" style="137" customWidth="1"/>
    <col min="263" max="512" width="12.5" style="137"/>
    <col min="513" max="513" width="12.75" style="137" customWidth="1"/>
    <col min="514" max="517" width="10.875" style="137" customWidth="1"/>
    <col min="518" max="518" width="7.125" style="137" customWidth="1"/>
    <col min="519" max="768" width="12.5" style="137"/>
    <col min="769" max="769" width="12.75" style="137" customWidth="1"/>
    <col min="770" max="773" width="10.875" style="137" customWidth="1"/>
    <col min="774" max="774" width="7.125" style="137" customWidth="1"/>
    <col min="775" max="1024" width="12.5" style="137"/>
    <col min="1025" max="16384" width="12.5" style="1"/>
  </cols>
  <sheetData>
    <row r="1" spans="1:12" ht="17.25" customHeight="1">
      <c r="A1" s="5" t="s">
        <v>636</v>
      </c>
    </row>
    <row r="2" spans="1:12" ht="18" thickBot="1">
      <c r="A2" s="149"/>
      <c r="B2" s="149"/>
      <c r="C2" s="149"/>
      <c r="D2" s="149"/>
      <c r="H2" s="530" t="s">
        <v>496</v>
      </c>
    </row>
    <row r="3" spans="1:12" ht="18" thickBot="1">
      <c r="A3" s="887" t="s">
        <v>54</v>
      </c>
      <c r="B3" s="888" t="s">
        <v>308</v>
      </c>
      <c r="C3" s="891" t="s">
        <v>300</v>
      </c>
      <c r="D3" s="892"/>
      <c r="E3" s="891" t="s">
        <v>267</v>
      </c>
      <c r="F3" s="893"/>
      <c r="G3" s="893"/>
      <c r="H3" s="893"/>
    </row>
    <row r="4" spans="1:12" ht="18" thickBot="1">
      <c r="A4" s="887"/>
      <c r="B4" s="889"/>
      <c r="C4" s="673" t="s">
        <v>263</v>
      </c>
      <c r="D4" s="674" t="s">
        <v>264</v>
      </c>
      <c r="E4" s="894" t="s">
        <v>442</v>
      </c>
      <c r="F4" s="895"/>
      <c r="G4" s="894" t="s">
        <v>443</v>
      </c>
      <c r="H4" s="896"/>
    </row>
    <row r="5" spans="1:12" ht="18" thickBot="1">
      <c r="A5" s="887"/>
      <c r="B5" s="889"/>
      <c r="C5" s="885" t="s">
        <v>259</v>
      </c>
      <c r="D5" s="885" t="s">
        <v>259</v>
      </c>
      <c r="E5" s="676" t="s">
        <v>263</v>
      </c>
      <c r="F5" s="673" t="s">
        <v>264</v>
      </c>
      <c r="G5" s="675" t="s">
        <v>263</v>
      </c>
      <c r="H5" s="673" t="s">
        <v>264</v>
      </c>
    </row>
    <row r="6" spans="1:12">
      <c r="A6" s="887"/>
      <c r="B6" s="890"/>
      <c r="C6" s="886"/>
      <c r="D6" s="886"/>
      <c r="E6" s="677" t="s">
        <v>259</v>
      </c>
      <c r="F6" s="677" t="s">
        <v>259</v>
      </c>
      <c r="G6" s="677" t="s">
        <v>259</v>
      </c>
      <c r="H6" s="678" t="s">
        <v>259</v>
      </c>
    </row>
    <row r="7" spans="1:12" ht="34.5" customHeight="1">
      <c r="A7" s="535" t="s">
        <v>59</v>
      </c>
      <c r="B7" s="511">
        <f t="shared" ref="B7:H7" si="0">SUM(B8:B23)</f>
        <v>967772</v>
      </c>
      <c r="C7" s="679">
        <f t="shared" si="0"/>
        <v>2340</v>
      </c>
      <c r="D7" s="679">
        <f t="shared" si="0"/>
        <v>353</v>
      </c>
      <c r="E7" s="680">
        <f t="shared" si="0"/>
        <v>14430</v>
      </c>
      <c r="F7" s="680">
        <f t="shared" si="0"/>
        <v>2996</v>
      </c>
      <c r="G7" s="680">
        <f t="shared" si="0"/>
        <v>14094</v>
      </c>
      <c r="H7" s="680">
        <f t="shared" si="0"/>
        <v>2876</v>
      </c>
    </row>
    <row r="8" spans="1:12" ht="34.5" customHeight="1">
      <c r="A8" s="531" t="s">
        <v>61</v>
      </c>
      <c r="B8" s="518">
        <v>68893</v>
      </c>
      <c r="C8" s="681">
        <v>190</v>
      </c>
      <c r="D8" s="508">
        <v>20</v>
      </c>
      <c r="E8" s="681">
        <v>1357</v>
      </c>
      <c r="F8" s="508">
        <v>220</v>
      </c>
      <c r="G8" s="682">
        <v>1335</v>
      </c>
      <c r="H8" s="682">
        <v>222</v>
      </c>
      <c r="K8" s="831"/>
      <c r="L8" s="831"/>
    </row>
    <row r="9" spans="1:12" ht="34.5" customHeight="1">
      <c r="A9" s="531" t="s">
        <v>1</v>
      </c>
      <c r="B9" s="518">
        <v>34433</v>
      </c>
      <c r="C9" s="681">
        <v>104</v>
      </c>
      <c r="D9" s="508">
        <v>22</v>
      </c>
      <c r="E9" s="681">
        <v>587</v>
      </c>
      <c r="F9" s="508">
        <v>86</v>
      </c>
      <c r="G9" s="682">
        <v>569</v>
      </c>
      <c r="H9" s="682">
        <v>82</v>
      </c>
    </row>
    <row r="10" spans="1:12" ht="34.5" customHeight="1">
      <c r="A10" s="531" t="s">
        <v>2</v>
      </c>
      <c r="B10" s="518">
        <v>71244</v>
      </c>
      <c r="C10" s="681">
        <v>146</v>
      </c>
      <c r="D10" s="508">
        <v>23</v>
      </c>
      <c r="E10" s="681">
        <v>933</v>
      </c>
      <c r="F10" s="508">
        <v>302</v>
      </c>
      <c r="G10" s="682">
        <v>936</v>
      </c>
      <c r="H10" s="682">
        <v>289</v>
      </c>
      <c r="K10" s="168"/>
    </row>
    <row r="11" spans="1:12" ht="34.5" customHeight="1">
      <c r="A11" s="531" t="s">
        <v>3</v>
      </c>
      <c r="B11" s="518">
        <v>62157</v>
      </c>
      <c r="C11" s="681">
        <v>190</v>
      </c>
      <c r="D11" s="508">
        <v>25</v>
      </c>
      <c r="E11" s="681">
        <v>766</v>
      </c>
      <c r="F11" s="508">
        <v>154</v>
      </c>
      <c r="G11" s="682">
        <v>735</v>
      </c>
      <c r="H11" s="682">
        <v>142</v>
      </c>
    </row>
    <row r="12" spans="1:12" ht="34.5" customHeight="1">
      <c r="A12" s="531" t="s">
        <v>67</v>
      </c>
      <c r="B12" s="518">
        <v>56121</v>
      </c>
      <c r="C12" s="681">
        <v>132</v>
      </c>
      <c r="D12" s="508">
        <v>20</v>
      </c>
      <c r="E12" s="681">
        <v>664</v>
      </c>
      <c r="F12" s="508">
        <v>171</v>
      </c>
      <c r="G12" s="682">
        <v>668</v>
      </c>
      <c r="H12" s="682">
        <v>160</v>
      </c>
      <c r="K12" s="168"/>
    </row>
    <row r="13" spans="1:12" ht="34.5" customHeight="1">
      <c r="A13" s="531" t="s">
        <v>4</v>
      </c>
      <c r="B13" s="518">
        <v>36483</v>
      </c>
      <c r="C13" s="681">
        <v>52</v>
      </c>
      <c r="D13" s="508">
        <v>2</v>
      </c>
      <c r="E13" s="681">
        <v>522</v>
      </c>
      <c r="F13" s="508">
        <v>85</v>
      </c>
      <c r="G13" s="682">
        <v>507</v>
      </c>
      <c r="H13" s="682">
        <v>86</v>
      </c>
    </row>
    <row r="14" spans="1:12" ht="34.5" customHeight="1">
      <c r="A14" s="531" t="s">
        <v>62</v>
      </c>
      <c r="B14" s="518">
        <v>41840</v>
      </c>
      <c r="C14" s="681">
        <v>80</v>
      </c>
      <c r="D14" s="508">
        <v>8</v>
      </c>
      <c r="E14" s="681">
        <v>904</v>
      </c>
      <c r="F14" s="508">
        <v>134</v>
      </c>
      <c r="G14" s="682">
        <v>885</v>
      </c>
      <c r="H14" s="682">
        <v>144</v>
      </c>
      <c r="K14" s="168"/>
    </row>
    <row r="15" spans="1:12" ht="34.5" customHeight="1">
      <c r="A15" s="531" t="s">
        <v>63</v>
      </c>
      <c r="B15" s="518">
        <v>46012</v>
      </c>
      <c r="C15" s="681">
        <v>104</v>
      </c>
      <c r="D15" s="508">
        <v>16</v>
      </c>
      <c r="E15" s="681">
        <v>860</v>
      </c>
      <c r="F15" s="508">
        <v>118</v>
      </c>
      <c r="G15" s="682">
        <v>823</v>
      </c>
      <c r="H15" s="682">
        <v>127</v>
      </c>
    </row>
    <row r="16" spans="1:12" ht="34.5" customHeight="1">
      <c r="A16" s="531" t="s">
        <v>68</v>
      </c>
      <c r="B16" s="518">
        <v>28581</v>
      </c>
      <c r="C16" s="681">
        <v>44</v>
      </c>
      <c r="D16" s="508">
        <v>15</v>
      </c>
      <c r="E16" s="681">
        <v>488</v>
      </c>
      <c r="F16" s="508">
        <v>87</v>
      </c>
      <c r="G16" s="682">
        <v>467</v>
      </c>
      <c r="H16" s="682">
        <v>85</v>
      </c>
      <c r="K16" s="168"/>
    </row>
    <row r="17" spans="1:11" ht="34.5" customHeight="1">
      <c r="A17" s="531" t="s">
        <v>69</v>
      </c>
      <c r="B17" s="518">
        <v>90569</v>
      </c>
      <c r="C17" s="681">
        <v>206</v>
      </c>
      <c r="D17" s="508">
        <v>41</v>
      </c>
      <c r="E17" s="681">
        <v>1051</v>
      </c>
      <c r="F17" s="508">
        <v>277</v>
      </c>
      <c r="G17" s="682">
        <v>1006</v>
      </c>
      <c r="H17" s="682">
        <v>252</v>
      </c>
    </row>
    <row r="18" spans="1:11" ht="34.5" customHeight="1">
      <c r="A18" s="531" t="s">
        <v>5</v>
      </c>
      <c r="B18" s="518">
        <v>63144</v>
      </c>
      <c r="C18" s="681">
        <v>162</v>
      </c>
      <c r="D18" s="508">
        <v>23</v>
      </c>
      <c r="E18" s="681">
        <v>678</v>
      </c>
      <c r="F18" s="508">
        <v>232</v>
      </c>
      <c r="G18" s="682">
        <v>674</v>
      </c>
      <c r="H18" s="682">
        <v>207</v>
      </c>
      <c r="K18" s="168"/>
    </row>
    <row r="19" spans="1:11" ht="34.5" customHeight="1">
      <c r="A19" s="531" t="s">
        <v>6</v>
      </c>
      <c r="B19" s="518">
        <v>58256</v>
      </c>
      <c r="C19" s="681">
        <v>113</v>
      </c>
      <c r="D19" s="508">
        <v>20</v>
      </c>
      <c r="E19" s="681">
        <v>749</v>
      </c>
      <c r="F19" s="508">
        <v>216</v>
      </c>
      <c r="G19" s="682">
        <v>736</v>
      </c>
      <c r="H19" s="682">
        <v>219</v>
      </c>
    </row>
    <row r="20" spans="1:11" ht="34.5" customHeight="1">
      <c r="A20" s="531" t="s">
        <v>71</v>
      </c>
      <c r="B20" s="518">
        <v>74695</v>
      </c>
      <c r="C20" s="681">
        <v>212</v>
      </c>
      <c r="D20" s="508">
        <v>27</v>
      </c>
      <c r="E20" s="681">
        <v>1038</v>
      </c>
      <c r="F20" s="508">
        <v>202</v>
      </c>
      <c r="G20" s="682">
        <v>1006</v>
      </c>
      <c r="H20" s="682">
        <v>174</v>
      </c>
      <c r="K20" s="168"/>
    </row>
    <row r="21" spans="1:11" ht="34.5" customHeight="1">
      <c r="A21" s="531" t="s">
        <v>7</v>
      </c>
      <c r="B21" s="518">
        <v>100839</v>
      </c>
      <c r="C21" s="681">
        <v>302</v>
      </c>
      <c r="D21" s="508">
        <v>43</v>
      </c>
      <c r="E21" s="681">
        <v>1588</v>
      </c>
      <c r="F21" s="508">
        <v>279</v>
      </c>
      <c r="G21" s="682">
        <v>1566</v>
      </c>
      <c r="H21" s="682">
        <v>261</v>
      </c>
    </row>
    <row r="22" spans="1:11" ht="34.5" customHeight="1">
      <c r="A22" s="531" t="s">
        <v>64</v>
      </c>
      <c r="B22" s="518">
        <v>66081</v>
      </c>
      <c r="C22" s="681">
        <v>162</v>
      </c>
      <c r="D22" s="508">
        <v>27</v>
      </c>
      <c r="E22" s="681">
        <v>1182</v>
      </c>
      <c r="F22" s="508">
        <v>216</v>
      </c>
      <c r="G22" s="682">
        <v>1122</v>
      </c>
      <c r="H22" s="682">
        <v>202</v>
      </c>
      <c r="K22" s="168"/>
    </row>
    <row r="23" spans="1:11" ht="34.5" customHeight="1" thickBot="1">
      <c r="A23" s="536" t="s">
        <v>73</v>
      </c>
      <c r="B23" s="522">
        <v>68424</v>
      </c>
      <c r="C23" s="683">
        <v>141</v>
      </c>
      <c r="D23" s="524">
        <v>21</v>
      </c>
      <c r="E23" s="683">
        <v>1063</v>
      </c>
      <c r="F23" s="524">
        <v>217</v>
      </c>
      <c r="G23" s="684">
        <v>1059</v>
      </c>
      <c r="H23" s="684">
        <v>224</v>
      </c>
    </row>
    <row r="24" spans="1:11">
      <c r="A24" s="4" t="s">
        <v>637</v>
      </c>
      <c r="H24" s="168"/>
      <c r="K24" s="168"/>
    </row>
    <row r="25" spans="1:11" ht="28.5" customHeight="1">
      <c r="A25" s="884"/>
      <c r="B25" s="884"/>
      <c r="C25" s="884"/>
      <c r="D25" s="884"/>
      <c r="E25" s="884"/>
      <c r="F25" s="884"/>
      <c r="H25" s="168"/>
      <c r="K25" s="168"/>
    </row>
  </sheetData>
  <mergeCells count="10">
    <mergeCell ref="A25:F25"/>
    <mergeCell ref="C5:C6"/>
    <mergeCell ref="D5:D6"/>
    <mergeCell ref="K8:L8"/>
    <mergeCell ref="A3:A6"/>
    <mergeCell ref="B3:B6"/>
    <mergeCell ref="C3:D3"/>
    <mergeCell ref="E3:H3"/>
    <mergeCell ref="E4:F4"/>
    <mergeCell ref="G4:H4"/>
  </mergeCells>
  <phoneticPr fontId="6"/>
  <pageMargins left="0.7" right="0.7" top="0.75" bottom="0.75" header="0.511811023622047" footer="0.511811023622047"/>
  <pageSetup paperSize="9" scale="94" orientation="portrait" horizontalDpi="300" verticalDpi="300" r:id="rId1"/>
  <colBreaks count="1" manualBreakCount="1">
    <brk id="8" max="1048575" man="1"/>
  </col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00B0F0"/>
    <pageSetUpPr fitToPage="1"/>
  </sheetPr>
  <dimension ref="A1:AMJ42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7" width="12.5" style="137"/>
    <col min="8" max="8" width="7.625" style="508" customWidth="1"/>
    <col min="9" max="263" width="12.5" style="137"/>
    <col min="264" max="264" width="7.625" style="137" customWidth="1"/>
    <col min="265" max="519" width="12.5" style="137"/>
    <col min="520" max="520" width="7.625" style="137" customWidth="1"/>
    <col min="521" max="775" width="12.5" style="137"/>
    <col min="776" max="776" width="7.625" style="137" customWidth="1"/>
    <col min="777" max="1024" width="12.5" style="137"/>
    <col min="1025" max="16384" width="12.5" style="1"/>
  </cols>
  <sheetData>
    <row r="1" spans="1:238" ht="17.25" customHeight="1">
      <c r="A1" s="5" t="s">
        <v>638</v>
      </c>
    </row>
    <row r="2" spans="1:238" ht="17.25" customHeight="1" thickBot="1">
      <c r="A2" s="4"/>
      <c r="B2" s="4"/>
      <c r="C2" s="4"/>
      <c r="D2" s="4"/>
      <c r="E2" s="4"/>
      <c r="F2" s="308" t="s">
        <v>261</v>
      </c>
      <c r="G2" s="154" t="s">
        <v>496</v>
      </c>
    </row>
    <row r="3" spans="1:238" ht="12.75" customHeight="1">
      <c r="A3" s="136"/>
      <c r="B3" s="706" t="s">
        <v>440</v>
      </c>
      <c r="C3" s="897"/>
      <c r="D3" s="706"/>
      <c r="E3" s="706"/>
      <c r="F3" s="692" t="s">
        <v>441</v>
      </c>
      <c r="G3" s="692"/>
    </row>
    <row r="4" spans="1:238" ht="12.75" customHeight="1">
      <c r="A4" s="803" t="s">
        <v>54</v>
      </c>
      <c r="B4" s="184"/>
      <c r="C4" s="509" t="s">
        <v>344</v>
      </c>
      <c r="D4" s="509" t="s">
        <v>321</v>
      </c>
      <c r="E4" s="509" t="s">
        <v>322</v>
      </c>
      <c r="F4" s="509"/>
      <c r="G4" s="533" t="s">
        <v>259</v>
      </c>
    </row>
    <row r="5" spans="1:238" ht="12.75" customHeight="1">
      <c r="A5" s="803"/>
      <c r="B5" s="184" t="s">
        <v>13</v>
      </c>
      <c r="C5" s="187" t="s">
        <v>259</v>
      </c>
      <c r="D5" s="187" t="s">
        <v>259</v>
      </c>
      <c r="E5" s="187" t="s">
        <v>259</v>
      </c>
      <c r="F5" s="187" t="s">
        <v>262</v>
      </c>
      <c r="G5" s="19"/>
    </row>
    <row r="6" spans="1:238" ht="12.75" customHeight="1">
      <c r="A6" s="13"/>
      <c r="B6" s="39"/>
      <c r="C6" s="17" t="s">
        <v>323</v>
      </c>
      <c r="D6" s="17" t="s">
        <v>323</v>
      </c>
      <c r="E6" s="17" t="s">
        <v>323</v>
      </c>
      <c r="F6" s="17"/>
      <c r="G6" s="39" t="s">
        <v>323</v>
      </c>
    </row>
    <row r="7" spans="1:238" ht="15" customHeight="1">
      <c r="A7" s="762" t="s">
        <v>59</v>
      </c>
      <c r="B7" s="511">
        <f>SUM(B9:B40)</f>
        <v>14723</v>
      </c>
      <c r="C7" s="512">
        <f>C9+C11+C13+C15+C17+C19+C21+C23+C25+C27+C29+C31+C33+C35+C37+C39</f>
        <v>14724</v>
      </c>
      <c r="D7" s="512">
        <f>D9+D11+D13+D15+D17+D19+D21+D23+D25+D27+D29+D31+D33+D35+D37+D39</f>
        <v>14636</v>
      </c>
      <c r="E7" s="512">
        <f>E9+E11+E13+E15+E17+E19+E21+E23+E25+E27+E29+E31+E33+E35+E37+E39</f>
        <v>14646</v>
      </c>
      <c r="F7" s="513">
        <f>SUM(F9:F40)</f>
        <v>15028</v>
      </c>
      <c r="G7" s="512">
        <f>G9+G11+G13+G15+G17+G19+G21+G23+G25+G27+G29+G31+G33+G35+G37+G39</f>
        <v>12099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</row>
    <row r="8" spans="1:238" ht="15" customHeight="1">
      <c r="A8" s="762"/>
      <c r="B8" s="514"/>
      <c r="C8" s="515">
        <f>C7/B7*100</f>
        <v>100.00679209400258</v>
      </c>
      <c r="D8" s="515">
        <f>D7/B7*100</f>
        <v>99.409087821775458</v>
      </c>
      <c r="E8" s="515">
        <f>E7/B7*100</f>
        <v>99.477008761801272</v>
      </c>
      <c r="F8" s="512"/>
      <c r="G8" s="516">
        <f>G7/F7*100</f>
        <v>80.509715198296519</v>
      </c>
      <c r="I8" s="517"/>
      <c r="J8" s="517"/>
      <c r="K8" s="517"/>
      <c r="L8" s="517"/>
      <c r="M8" s="517"/>
      <c r="N8" s="517"/>
      <c r="O8" s="517"/>
      <c r="P8" s="517"/>
      <c r="Q8" s="517"/>
      <c r="R8" s="517"/>
      <c r="S8" s="517"/>
      <c r="T8" s="517"/>
      <c r="U8" s="517"/>
      <c r="V8" s="517"/>
      <c r="W8" s="517"/>
      <c r="X8" s="517"/>
      <c r="Y8" s="517"/>
      <c r="Z8" s="517"/>
      <c r="AA8" s="517"/>
      <c r="AB8" s="517"/>
      <c r="AC8" s="517"/>
      <c r="AD8" s="517"/>
      <c r="AE8" s="517"/>
      <c r="AF8" s="517"/>
      <c r="AG8" s="517"/>
      <c r="AH8" s="517"/>
      <c r="AI8" s="517"/>
      <c r="AJ8" s="517"/>
      <c r="AK8" s="517"/>
      <c r="AL8" s="517"/>
      <c r="AM8" s="517"/>
      <c r="AN8" s="517"/>
      <c r="AO8" s="517"/>
      <c r="AP8" s="517"/>
      <c r="AQ8" s="517"/>
      <c r="AR8" s="517"/>
      <c r="AS8" s="517"/>
      <c r="AT8" s="517"/>
      <c r="AU8" s="517"/>
      <c r="AV8" s="517"/>
      <c r="AW8" s="517"/>
      <c r="AX8" s="517"/>
      <c r="AY8" s="517"/>
      <c r="AZ8" s="517"/>
      <c r="BA8" s="517"/>
      <c r="BB8" s="517"/>
      <c r="BC8" s="517"/>
      <c r="BD8" s="517"/>
      <c r="BE8" s="517"/>
      <c r="BF8" s="517"/>
      <c r="BG8" s="517"/>
      <c r="BH8" s="517"/>
      <c r="BI8" s="517"/>
      <c r="BJ8" s="517"/>
      <c r="BK8" s="517"/>
      <c r="BL8" s="517"/>
      <c r="BM8" s="517"/>
      <c r="BN8" s="517"/>
      <c r="BO8" s="517"/>
      <c r="BP8" s="517"/>
      <c r="BQ8" s="517"/>
      <c r="BR8" s="517"/>
      <c r="BS8" s="517"/>
      <c r="BT8" s="517"/>
      <c r="BU8" s="517"/>
      <c r="BV8" s="517"/>
      <c r="BW8" s="517"/>
      <c r="BX8" s="517"/>
      <c r="BY8" s="517"/>
      <c r="BZ8" s="517"/>
      <c r="CA8" s="517"/>
      <c r="CB8" s="517"/>
      <c r="CC8" s="517"/>
      <c r="CD8" s="517"/>
      <c r="CE8" s="517"/>
      <c r="CF8" s="517"/>
      <c r="CG8" s="517"/>
      <c r="CH8" s="517"/>
      <c r="CI8" s="517"/>
      <c r="CJ8" s="517"/>
      <c r="CK8" s="517"/>
      <c r="CL8" s="517"/>
      <c r="CM8" s="517"/>
      <c r="CN8" s="517"/>
      <c r="CO8" s="517"/>
      <c r="CP8" s="517"/>
      <c r="CQ8" s="517"/>
      <c r="CR8" s="517"/>
      <c r="CS8" s="517"/>
      <c r="CT8" s="517"/>
      <c r="CU8" s="517"/>
      <c r="CV8" s="517"/>
      <c r="CW8" s="517"/>
      <c r="CX8" s="517"/>
      <c r="CY8" s="517"/>
      <c r="CZ8" s="517"/>
      <c r="DA8" s="517"/>
      <c r="DB8" s="517"/>
      <c r="DC8" s="517"/>
      <c r="DD8" s="517"/>
      <c r="DE8" s="517"/>
      <c r="DF8" s="517"/>
      <c r="DG8" s="517"/>
      <c r="DH8" s="517"/>
      <c r="DI8" s="517"/>
      <c r="DJ8" s="517"/>
      <c r="DK8" s="517"/>
      <c r="DL8" s="517"/>
      <c r="DM8" s="517"/>
      <c r="DN8" s="517"/>
      <c r="DO8" s="517"/>
      <c r="DP8" s="517"/>
      <c r="DQ8" s="517"/>
      <c r="DR8" s="517"/>
      <c r="DS8" s="517"/>
      <c r="DT8" s="517"/>
      <c r="DU8" s="517"/>
      <c r="DV8" s="517"/>
      <c r="DW8" s="517"/>
      <c r="DX8" s="517"/>
      <c r="DY8" s="517"/>
      <c r="DZ8" s="517"/>
      <c r="EA8" s="517"/>
      <c r="EB8" s="517"/>
      <c r="EC8" s="517"/>
      <c r="ED8" s="517"/>
      <c r="EE8" s="517"/>
      <c r="EF8" s="517"/>
      <c r="EG8" s="517"/>
      <c r="EH8" s="517"/>
      <c r="EI8" s="517"/>
      <c r="EJ8" s="517"/>
      <c r="EK8" s="517"/>
      <c r="EL8" s="517"/>
      <c r="EM8" s="517"/>
      <c r="EN8" s="517"/>
      <c r="EO8" s="517"/>
      <c r="EP8" s="517"/>
      <c r="EQ8" s="517"/>
      <c r="ER8" s="517"/>
      <c r="ES8" s="517"/>
      <c r="ET8" s="517"/>
      <c r="EU8" s="517"/>
      <c r="EV8" s="517"/>
      <c r="EW8" s="517"/>
      <c r="EX8" s="517"/>
      <c r="EY8" s="517"/>
      <c r="EZ8" s="517"/>
      <c r="FA8" s="517"/>
      <c r="FB8" s="517"/>
      <c r="FC8" s="517"/>
      <c r="FD8" s="517"/>
      <c r="FE8" s="517"/>
      <c r="FF8" s="517"/>
      <c r="FG8" s="517"/>
      <c r="FH8" s="517"/>
      <c r="FI8" s="517"/>
      <c r="FJ8" s="517"/>
      <c r="FK8" s="517"/>
      <c r="FL8" s="517"/>
      <c r="FM8" s="517"/>
      <c r="FN8" s="517"/>
      <c r="FO8" s="517"/>
      <c r="FP8" s="517"/>
      <c r="FQ8" s="517"/>
      <c r="FR8" s="517"/>
      <c r="FS8" s="517"/>
      <c r="FT8" s="517"/>
      <c r="FU8" s="517"/>
      <c r="FV8" s="517"/>
      <c r="FW8" s="517"/>
      <c r="FX8" s="517"/>
      <c r="FY8" s="517"/>
      <c r="FZ8" s="517"/>
      <c r="GA8" s="517"/>
      <c r="GB8" s="517"/>
      <c r="GC8" s="517"/>
      <c r="GD8" s="517"/>
      <c r="GE8" s="517"/>
      <c r="GF8" s="517"/>
      <c r="GG8" s="517"/>
      <c r="GH8" s="517"/>
      <c r="GI8" s="517"/>
      <c r="GJ8" s="517"/>
      <c r="GK8" s="517"/>
      <c r="GL8" s="517"/>
      <c r="GM8" s="517"/>
      <c r="GN8" s="517"/>
      <c r="GO8" s="517"/>
      <c r="GP8" s="517"/>
      <c r="GQ8" s="517"/>
      <c r="GR8" s="517"/>
      <c r="GS8" s="517"/>
      <c r="GT8" s="517"/>
      <c r="GU8" s="517"/>
      <c r="GV8" s="517"/>
      <c r="GW8" s="517"/>
      <c r="GX8" s="517"/>
      <c r="GY8" s="517"/>
      <c r="GZ8" s="517"/>
      <c r="HA8" s="517"/>
      <c r="HB8" s="517"/>
      <c r="HC8" s="517"/>
      <c r="HD8" s="517"/>
      <c r="HE8" s="517"/>
      <c r="HF8" s="517"/>
      <c r="HG8" s="517"/>
      <c r="HH8" s="517"/>
      <c r="HI8" s="517"/>
      <c r="HJ8" s="517"/>
      <c r="HK8" s="517"/>
      <c r="HL8" s="517"/>
      <c r="HM8" s="517"/>
      <c r="HN8" s="517"/>
      <c r="HO8" s="517"/>
      <c r="HP8" s="517"/>
      <c r="HQ8" s="517"/>
      <c r="HR8" s="517"/>
      <c r="HS8" s="517"/>
      <c r="HT8" s="517"/>
      <c r="HU8" s="517"/>
      <c r="HV8" s="517"/>
      <c r="HW8" s="517"/>
      <c r="HX8" s="517"/>
      <c r="HY8" s="517"/>
      <c r="HZ8" s="517"/>
      <c r="IA8" s="517"/>
      <c r="IB8" s="517"/>
      <c r="IC8" s="517"/>
      <c r="ID8" s="517"/>
    </row>
    <row r="9" spans="1:238" ht="15" customHeight="1">
      <c r="A9" s="803" t="s">
        <v>61</v>
      </c>
      <c r="B9" s="518">
        <v>931</v>
      </c>
      <c r="C9" s="508">
        <v>958</v>
      </c>
      <c r="D9" s="508">
        <v>947</v>
      </c>
      <c r="E9" s="508">
        <v>924</v>
      </c>
      <c r="F9" s="508">
        <v>904</v>
      </c>
      <c r="G9" s="508">
        <v>714</v>
      </c>
    </row>
    <row r="10" spans="1:238" ht="15" customHeight="1">
      <c r="A10" s="803"/>
      <c r="B10" s="518"/>
      <c r="C10" s="520">
        <f>C9/B9*100</f>
        <v>102.9001074113856</v>
      </c>
      <c r="D10" s="520">
        <f>D9/B9*100</f>
        <v>101.71858216970999</v>
      </c>
      <c r="E10" s="520">
        <f>E9/B9*100</f>
        <v>99.248120300751879</v>
      </c>
      <c r="F10" s="508"/>
      <c r="G10" s="521">
        <f>G9/F9*100</f>
        <v>78.982300884955748</v>
      </c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  <c r="BK10" s="168"/>
      <c r="BL10" s="168"/>
      <c r="BM10" s="168"/>
      <c r="BN10" s="168"/>
      <c r="BO10" s="168"/>
      <c r="BP10" s="168"/>
      <c r="BQ10" s="168"/>
      <c r="BR10" s="168"/>
      <c r="BS10" s="168"/>
      <c r="BT10" s="168"/>
      <c r="BU10" s="168"/>
      <c r="BV10" s="168"/>
      <c r="BW10" s="168"/>
      <c r="BX10" s="168"/>
      <c r="BY10" s="168"/>
      <c r="BZ10" s="168"/>
      <c r="CA10" s="168"/>
      <c r="CB10" s="168"/>
      <c r="CC10" s="168"/>
      <c r="CD10" s="168"/>
      <c r="CE10" s="168"/>
      <c r="CF10" s="168"/>
      <c r="CG10" s="168"/>
      <c r="CH10" s="168"/>
      <c r="CI10" s="168"/>
      <c r="CJ10" s="168"/>
      <c r="CK10" s="168"/>
      <c r="CL10" s="168"/>
      <c r="CM10" s="168"/>
      <c r="CN10" s="168"/>
      <c r="CO10" s="168"/>
      <c r="CP10" s="168"/>
      <c r="CQ10" s="168"/>
      <c r="CR10" s="168"/>
      <c r="CS10" s="168"/>
      <c r="CT10" s="168"/>
      <c r="CU10" s="168"/>
      <c r="CV10" s="168"/>
      <c r="CW10" s="168"/>
      <c r="CX10" s="168"/>
      <c r="CY10" s="168"/>
      <c r="CZ10" s="168"/>
      <c r="DA10" s="168"/>
      <c r="DB10" s="168"/>
      <c r="DC10" s="168"/>
      <c r="DD10" s="168"/>
      <c r="DE10" s="168"/>
      <c r="DF10" s="168"/>
      <c r="DG10" s="168"/>
      <c r="DH10" s="168"/>
      <c r="DI10" s="168"/>
      <c r="DJ10" s="168"/>
      <c r="DK10" s="168"/>
      <c r="DL10" s="168"/>
      <c r="DM10" s="168"/>
      <c r="DN10" s="168"/>
      <c r="DO10" s="168"/>
      <c r="DP10" s="168"/>
      <c r="DQ10" s="168"/>
      <c r="DR10" s="168"/>
      <c r="DS10" s="168"/>
      <c r="DT10" s="168"/>
      <c r="DU10" s="168"/>
      <c r="DV10" s="168"/>
      <c r="DW10" s="168"/>
      <c r="DX10" s="168"/>
      <c r="DY10" s="168"/>
      <c r="DZ10" s="168"/>
      <c r="EA10" s="168"/>
      <c r="EB10" s="168"/>
      <c r="EC10" s="168"/>
      <c r="ED10" s="168"/>
      <c r="EE10" s="168"/>
      <c r="EF10" s="168"/>
      <c r="EG10" s="168"/>
      <c r="EH10" s="168"/>
      <c r="EI10" s="168"/>
      <c r="EJ10" s="168"/>
      <c r="EK10" s="168"/>
      <c r="EL10" s="168"/>
      <c r="EM10" s="168"/>
      <c r="EN10" s="168"/>
      <c r="EO10" s="168"/>
      <c r="EP10" s="168"/>
      <c r="EQ10" s="168"/>
      <c r="ER10" s="168"/>
      <c r="ES10" s="168"/>
      <c r="ET10" s="168"/>
      <c r="EU10" s="168"/>
      <c r="EV10" s="168"/>
      <c r="EW10" s="168"/>
      <c r="EX10" s="168"/>
      <c r="EY10" s="168"/>
      <c r="EZ10" s="168"/>
      <c r="FA10" s="168"/>
      <c r="FB10" s="168"/>
      <c r="FC10" s="168"/>
      <c r="FD10" s="168"/>
      <c r="FE10" s="168"/>
      <c r="FF10" s="168"/>
      <c r="FG10" s="168"/>
      <c r="FH10" s="168"/>
      <c r="FI10" s="168"/>
      <c r="FJ10" s="168"/>
      <c r="FK10" s="168"/>
      <c r="FL10" s="168"/>
      <c r="FM10" s="168"/>
      <c r="FN10" s="168"/>
      <c r="FO10" s="168"/>
      <c r="FP10" s="168"/>
      <c r="FQ10" s="168"/>
      <c r="FR10" s="168"/>
      <c r="FS10" s="168"/>
      <c r="FT10" s="168"/>
      <c r="FU10" s="168"/>
      <c r="FV10" s="168"/>
      <c r="FW10" s="168"/>
      <c r="FX10" s="168"/>
      <c r="FY10" s="168"/>
      <c r="FZ10" s="168"/>
      <c r="GA10" s="168"/>
      <c r="GB10" s="168"/>
      <c r="GC10" s="168"/>
      <c r="GD10" s="168"/>
      <c r="GE10" s="168"/>
      <c r="GF10" s="168"/>
      <c r="GG10" s="168"/>
      <c r="GH10" s="168"/>
      <c r="GI10" s="168"/>
      <c r="GJ10" s="168"/>
      <c r="GK10" s="168"/>
      <c r="GL10" s="168"/>
      <c r="GM10" s="168"/>
      <c r="GN10" s="168"/>
      <c r="GO10" s="168"/>
      <c r="GP10" s="168"/>
      <c r="GQ10" s="168"/>
      <c r="GR10" s="168"/>
      <c r="GS10" s="168"/>
      <c r="GT10" s="168"/>
      <c r="GU10" s="168"/>
      <c r="GV10" s="168"/>
      <c r="GW10" s="168"/>
      <c r="GX10" s="168"/>
      <c r="GY10" s="168"/>
      <c r="GZ10" s="168"/>
      <c r="HA10" s="168"/>
      <c r="HB10" s="168"/>
      <c r="HC10" s="168"/>
      <c r="HD10" s="168"/>
      <c r="HE10" s="168"/>
      <c r="HF10" s="168"/>
      <c r="HG10" s="168"/>
      <c r="HH10" s="168"/>
      <c r="HI10" s="168"/>
      <c r="HJ10" s="168"/>
      <c r="HK10" s="168"/>
      <c r="HL10" s="168"/>
      <c r="HM10" s="168"/>
      <c r="HN10" s="168"/>
      <c r="HO10" s="168"/>
      <c r="HP10" s="168"/>
      <c r="HQ10" s="168"/>
      <c r="HR10" s="168"/>
      <c r="HS10" s="168"/>
      <c r="HT10" s="168"/>
      <c r="HU10" s="168"/>
      <c r="HV10" s="168"/>
      <c r="HW10" s="168"/>
      <c r="HX10" s="168"/>
      <c r="HY10" s="168"/>
      <c r="HZ10" s="168"/>
      <c r="IA10" s="168"/>
      <c r="IB10" s="168"/>
      <c r="IC10" s="168"/>
      <c r="ID10" s="168"/>
    </row>
    <row r="11" spans="1:238" ht="15" customHeight="1">
      <c r="A11" s="803" t="s">
        <v>1</v>
      </c>
      <c r="B11" s="518">
        <v>614</v>
      </c>
      <c r="C11" s="508">
        <v>623</v>
      </c>
      <c r="D11" s="508">
        <v>609</v>
      </c>
      <c r="E11" s="508">
        <v>590</v>
      </c>
      <c r="F11" s="508">
        <v>628</v>
      </c>
      <c r="G11" s="508">
        <v>459</v>
      </c>
    </row>
    <row r="12" spans="1:238" ht="15" customHeight="1">
      <c r="A12" s="803"/>
      <c r="B12" s="518"/>
      <c r="C12" s="520">
        <f>C11/B11*100</f>
        <v>101.46579804560261</v>
      </c>
      <c r="D12" s="520">
        <f>D11/B11*100</f>
        <v>99.185667752442995</v>
      </c>
      <c r="E12" s="520">
        <f>E11/B11*100</f>
        <v>96.09120521172639</v>
      </c>
      <c r="F12" s="508"/>
      <c r="G12" s="521">
        <f>G11/F11*100</f>
        <v>73.089171974522287</v>
      </c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  <c r="AJ12" s="168"/>
      <c r="AK12" s="168"/>
      <c r="AL12" s="168"/>
      <c r="AM12" s="168"/>
      <c r="AN12" s="168"/>
      <c r="AO12" s="168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  <c r="BK12" s="168"/>
      <c r="BL12" s="168"/>
      <c r="BM12" s="168"/>
      <c r="BN12" s="168"/>
      <c r="BO12" s="168"/>
      <c r="BP12" s="168"/>
      <c r="BQ12" s="168"/>
      <c r="BR12" s="168"/>
      <c r="BS12" s="168"/>
      <c r="BT12" s="168"/>
      <c r="BU12" s="168"/>
      <c r="BV12" s="168"/>
      <c r="BW12" s="168"/>
      <c r="BX12" s="168"/>
      <c r="BY12" s="168"/>
      <c r="BZ12" s="168"/>
      <c r="CA12" s="168"/>
      <c r="CB12" s="168"/>
      <c r="CC12" s="168"/>
      <c r="CD12" s="168"/>
      <c r="CE12" s="168"/>
      <c r="CF12" s="168"/>
      <c r="CG12" s="168"/>
      <c r="CH12" s="168"/>
      <c r="CI12" s="168"/>
      <c r="CJ12" s="168"/>
      <c r="CK12" s="168"/>
      <c r="CL12" s="168"/>
      <c r="CM12" s="168"/>
      <c r="CN12" s="168"/>
      <c r="CO12" s="168"/>
      <c r="CP12" s="168"/>
      <c r="CQ12" s="168"/>
      <c r="CR12" s="168"/>
      <c r="CS12" s="168"/>
      <c r="CT12" s="168"/>
      <c r="CU12" s="168"/>
      <c r="CV12" s="168"/>
      <c r="CW12" s="168"/>
      <c r="CX12" s="168"/>
      <c r="CY12" s="168"/>
      <c r="CZ12" s="168"/>
      <c r="DA12" s="168"/>
      <c r="DB12" s="168"/>
      <c r="DC12" s="168"/>
      <c r="DD12" s="168"/>
      <c r="DE12" s="168"/>
      <c r="DF12" s="168"/>
      <c r="DG12" s="168"/>
      <c r="DH12" s="168"/>
      <c r="DI12" s="168"/>
      <c r="DJ12" s="168"/>
      <c r="DK12" s="168"/>
      <c r="DL12" s="168"/>
      <c r="DM12" s="168"/>
      <c r="DN12" s="168"/>
      <c r="DO12" s="168"/>
      <c r="DP12" s="168"/>
      <c r="DQ12" s="168"/>
      <c r="DR12" s="168"/>
      <c r="DS12" s="168"/>
      <c r="DT12" s="168"/>
      <c r="DU12" s="168"/>
      <c r="DV12" s="168"/>
      <c r="DW12" s="168"/>
      <c r="DX12" s="168"/>
      <c r="DY12" s="168"/>
      <c r="DZ12" s="168"/>
      <c r="EA12" s="168"/>
      <c r="EB12" s="168"/>
      <c r="EC12" s="168"/>
      <c r="ED12" s="168"/>
      <c r="EE12" s="168"/>
      <c r="EF12" s="168"/>
      <c r="EG12" s="168"/>
      <c r="EH12" s="168"/>
      <c r="EI12" s="168"/>
      <c r="EJ12" s="168"/>
      <c r="EK12" s="168"/>
      <c r="EL12" s="168"/>
      <c r="EM12" s="168"/>
      <c r="EN12" s="168"/>
      <c r="EO12" s="168"/>
      <c r="EP12" s="168"/>
      <c r="EQ12" s="168"/>
      <c r="ER12" s="168"/>
      <c r="ES12" s="168"/>
      <c r="ET12" s="168"/>
      <c r="EU12" s="168"/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GW12" s="168"/>
      <c r="GX12" s="168"/>
      <c r="GY12" s="168"/>
      <c r="GZ12" s="168"/>
      <c r="HA12" s="168"/>
      <c r="HB12" s="168"/>
      <c r="HC12" s="168"/>
      <c r="HD12" s="168"/>
      <c r="HE12" s="168"/>
      <c r="HF12" s="168"/>
      <c r="HG12" s="168"/>
      <c r="HH12" s="168"/>
      <c r="HI12" s="168"/>
      <c r="HJ12" s="168"/>
      <c r="HK12" s="168"/>
      <c r="HL12" s="168"/>
      <c r="HM12" s="168"/>
      <c r="HN12" s="168"/>
      <c r="HO12" s="168"/>
      <c r="HP12" s="168"/>
      <c r="HQ12" s="168"/>
      <c r="HR12" s="168"/>
      <c r="HS12" s="168"/>
      <c r="HT12" s="168"/>
      <c r="HU12" s="168"/>
      <c r="HV12" s="168"/>
      <c r="HW12" s="168"/>
      <c r="HX12" s="168"/>
      <c r="HY12" s="168"/>
      <c r="HZ12" s="168"/>
      <c r="IA12" s="168"/>
      <c r="IB12" s="168"/>
      <c r="IC12" s="168"/>
      <c r="ID12" s="168"/>
    </row>
    <row r="13" spans="1:238" ht="15" customHeight="1">
      <c r="A13" s="803" t="s">
        <v>2</v>
      </c>
      <c r="B13" s="518">
        <v>993</v>
      </c>
      <c r="C13" s="508">
        <v>993</v>
      </c>
      <c r="D13" s="508">
        <v>987</v>
      </c>
      <c r="E13" s="508">
        <v>987</v>
      </c>
      <c r="F13" s="508">
        <v>987</v>
      </c>
      <c r="G13" s="508">
        <v>805</v>
      </c>
    </row>
    <row r="14" spans="1:238" ht="15" customHeight="1">
      <c r="A14" s="803"/>
      <c r="B14" s="518"/>
      <c r="C14" s="520">
        <f>C13/B13*100</f>
        <v>100</v>
      </c>
      <c r="D14" s="520">
        <f>D13/B13*100</f>
        <v>99.395770392749256</v>
      </c>
      <c r="E14" s="520">
        <f>E13/B13*100</f>
        <v>99.395770392749256</v>
      </c>
      <c r="F14" s="508"/>
      <c r="G14" s="521">
        <f>G13/F13*100</f>
        <v>81.560283687943254</v>
      </c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168"/>
      <c r="EI14" s="168"/>
      <c r="EJ14" s="168"/>
      <c r="EK14" s="168"/>
      <c r="EL14" s="168"/>
      <c r="EM14" s="168"/>
      <c r="EN14" s="168"/>
      <c r="EO14" s="168"/>
      <c r="EP14" s="168"/>
      <c r="EQ14" s="168"/>
      <c r="ER14" s="168"/>
      <c r="ES14" s="168"/>
      <c r="ET14" s="168"/>
      <c r="EU14" s="168"/>
      <c r="EV14" s="168"/>
      <c r="EW14" s="168"/>
      <c r="EX14" s="168"/>
      <c r="EY14" s="168"/>
      <c r="EZ14" s="168"/>
      <c r="FA14" s="168"/>
      <c r="FB14" s="168"/>
      <c r="FC14" s="168"/>
      <c r="FD14" s="168"/>
      <c r="FE14" s="168"/>
      <c r="FF14" s="168"/>
      <c r="FG14" s="168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GW14" s="168"/>
      <c r="GX14" s="168"/>
      <c r="GY14" s="168"/>
      <c r="GZ14" s="168"/>
      <c r="HA14" s="168"/>
      <c r="HB14" s="168"/>
      <c r="HC14" s="168"/>
      <c r="HD14" s="168"/>
      <c r="HE14" s="168"/>
      <c r="HF14" s="168"/>
      <c r="HG14" s="168"/>
      <c r="HH14" s="168"/>
      <c r="HI14" s="168"/>
      <c r="HJ14" s="168"/>
      <c r="HK14" s="168"/>
      <c r="HL14" s="168"/>
      <c r="HM14" s="168"/>
      <c r="HN14" s="168"/>
      <c r="HO14" s="168"/>
      <c r="HP14" s="168"/>
      <c r="HQ14" s="168"/>
      <c r="HR14" s="168"/>
      <c r="HS14" s="168"/>
      <c r="HT14" s="168"/>
      <c r="HU14" s="168"/>
      <c r="HV14" s="168"/>
      <c r="HW14" s="168"/>
      <c r="HX14" s="168"/>
      <c r="HY14" s="168"/>
      <c r="HZ14" s="168"/>
      <c r="IA14" s="168"/>
      <c r="IB14" s="168"/>
      <c r="IC14" s="168"/>
      <c r="ID14" s="168"/>
    </row>
    <row r="15" spans="1:238" ht="15" customHeight="1">
      <c r="A15" s="803" t="s">
        <v>3</v>
      </c>
      <c r="B15" s="518">
        <v>978</v>
      </c>
      <c r="C15" s="508">
        <v>975</v>
      </c>
      <c r="D15" s="508">
        <v>984</v>
      </c>
      <c r="E15" s="508">
        <v>989</v>
      </c>
      <c r="F15" s="508">
        <v>958</v>
      </c>
      <c r="G15" s="508">
        <v>891</v>
      </c>
    </row>
    <row r="16" spans="1:238" ht="15" customHeight="1">
      <c r="A16" s="803"/>
      <c r="B16" s="518"/>
      <c r="C16" s="520">
        <f>C15/B15*100</f>
        <v>99.693251533742327</v>
      </c>
      <c r="D16" s="520">
        <f>D15/B15*100</f>
        <v>100.61349693251533</v>
      </c>
      <c r="E16" s="520">
        <f>E15/B15*100</f>
        <v>101.12474437627812</v>
      </c>
      <c r="F16" s="508"/>
      <c r="G16" s="521">
        <f>G15/F15*100</f>
        <v>93.006263048016706</v>
      </c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168"/>
      <c r="EI16" s="168"/>
      <c r="EJ16" s="168"/>
      <c r="EK16" s="168"/>
      <c r="EL16" s="168"/>
      <c r="EM16" s="168"/>
      <c r="EN16" s="168"/>
      <c r="EO16" s="168"/>
      <c r="EP16" s="168"/>
      <c r="EQ16" s="168"/>
      <c r="ER16" s="168"/>
      <c r="ES16" s="168"/>
      <c r="ET16" s="168"/>
      <c r="EU16" s="168"/>
      <c r="EV16" s="168"/>
      <c r="EW16" s="168"/>
      <c r="EX16" s="168"/>
      <c r="EY16" s="168"/>
      <c r="EZ16" s="168"/>
      <c r="FA16" s="168"/>
      <c r="FB16" s="168"/>
      <c r="FC16" s="168"/>
      <c r="FD16" s="168"/>
      <c r="FE16" s="168"/>
      <c r="FF16" s="168"/>
      <c r="FG16" s="168"/>
      <c r="FH16" s="168"/>
      <c r="FI16" s="168"/>
      <c r="FJ16" s="168"/>
      <c r="FK16" s="168"/>
      <c r="FL16" s="168"/>
      <c r="FM16" s="168"/>
      <c r="FN16" s="168"/>
      <c r="FO16" s="168"/>
      <c r="FP16" s="168"/>
      <c r="FQ16" s="168"/>
      <c r="FR16" s="168"/>
      <c r="FS16" s="168"/>
      <c r="FT16" s="168"/>
      <c r="FU16" s="168"/>
      <c r="FV16" s="168"/>
      <c r="FW16" s="168"/>
      <c r="FX16" s="168"/>
      <c r="FY16" s="168"/>
      <c r="FZ16" s="168"/>
      <c r="GA16" s="168"/>
      <c r="GB16" s="168"/>
      <c r="GC16" s="168"/>
      <c r="GD16" s="168"/>
      <c r="GE16" s="168"/>
      <c r="GF16" s="168"/>
      <c r="GG16" s="168"/>
      <c r="GH16" s="168"/>
      <c r="GI16" s="168"/>
      <c r="GJ16" s="168"/>
      <c r="GK16" s="168"/>
      <c r="GL16" s="168"/>
      <c r="GM16" s="168"/>
      <c r="GN16" s="168"/>
      <c r="GO16" s="168"/>
      <c r="GP16" s="168"/>
      <c r="GQ16" s="168"/>
      <c r="GR16" s="168"/>
      <c r="GS16" s="168"/>
      <c r="GT16" s="168"/>
      <c r="GU16" s="168"/>
      <c r="GV16" s="168"/>
      <c r="GW16" s="168"/>
      <c r="GX16" s="168"/>
      <c r="GY16" s="168"/>
      <c r="GZ16" s="168"/>
      <c r="HA16" s="168"/>
      <c r="HB16" s="168"/>
      <c r="HC16" s="168"/>
      <c r="HD16" s="168"/>
      <c r="HE16" s="168"/>
      <c r="HF16" s="168"/>
      <c r="HG16" s="168"/>
      <c r="HH16" s="168"/>
      <c r="HI16" s="168"/>
      <c r="HJ16" s="168"/>
      <c r="HK16" s="168"/>
      <c r="HL16" s="168"/>
      <c r="HM16" s="168"/>
      <c r="HN16" s="168"/>
      <c r="HO16" s="168"/>
      <c r="HP16" s="168"/>
      <c r="HQ16" s="168"/>
      <c r="HR16" s="168"/>
      <c r="HS16" s="168"/>
      <c r="HT16" s="168"/>
      <c r="HU16" s="168"/>
      <c r="HV16" s="168"/>
      <c r="HW16" s="168"/>
      <c r="HX16" s="168"/>
      <c r="HY16" s="168"/>
      <c r="HZ16" s="168"/>
      <c r="IA16" s="168"/>
      <c r="IB16" s="168"/>
      <c r="IC16" s="168"/>
      <c r="ID16" s="168"/>
    </row>
    <row r="17" spans="1:238" ht="15" customHeight="1">
      <c r="A17" s="803" t="s">
        <v>67</v>
      </c>
      <c r="B17" s="518">
        <v>939</v>
      </c>
      <c r="C17" s="508">
        <v>954</v>
      </c>
      <c r="D17" s="508">
        <v>920</v>
      </c>
      <c r="E17" s="508">
        <v>924</v>
      </c>
      <c r="F17" s="508">
        <v>856</v>
      </c>
      <c r="G17" s="508">
        <v>783</v>
      </c>
    </row>
    <row r="18" spans="1:238" ht="15" customHeight="1">
      <c r="A18" s="803"/>
      <c r="B18" s="518"/>
      <c r="C18" s="520">
        <f>C17/B17*100</f>
        <v>101.59744408945687</v>
      </c>
      <c r="D18" s="520">
        <f>D17/B17*100</f>
        <v>97.976570820021308</v>
      </c>
      <c r="E18" s="520">
        <f>E17/B17*100</f>
        <v>98.402555910543128</v>
      </c>
      <c r="F18" s="508"/>
      <c r="G18" s="521">
        <f>G17/F17*100</f>
        <v>91.471962616822438</v>
      </c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  <c r="BK18" s="168"/>
      <c r="BL18" s="168"/>
      <c r="BM18" s="168"/>
      <c r="BN18" s="168"/>
      <c r="BO18" s="168"/>
      <c r="BP18" s="168"/>
      <c r="BQ18" s="168"/>
      <c r="BR18" s="168"/>
      <c r="BS18" s="168"/>
      <c r="BT18" s="168"/>
      <c r="BU18" s="168"/>
      <c r="BV18" s="168"/>
      <c r="BW18" s="168"/>
      <c r="BX18" s="168"/>
      <c r="BY18" s="168"/>
      <c r="BZ18" s="168"/>
      <c r="CA18" s="168"/>
      <c r="CB18" s="168"/>
      <c r="CC18" s="168"/>
      <c r="CD18" s="168"/>
      <c r="CE18" s="168"/>
      <c r="CF18" s="168"/>
      <c r="CG18" s="168"/>
      <c r="CH18" s="168"/>
      <c r="CI18" s="168"/>
      <c r="CJ18" s="168"/>
      <c r="CK18" s="168"/>
      <c r="CL18" s="168"/>
      <c r="CM18" s="168"/>
      <c r="CN18" s="168"/>
      <c r="CO18" s="168"/>
      <c r="CP18" s="168"/>
      <c r="CQ18" s="168"/>
      <c r="CR18" s="168"/>
      <c r="CS18" s="168"/>
      <c r="CT18" s="168"/>
      <c r="CU18" s="168"/>
      <c r="CV18" s="168"/>
      <c r="CW18" s="168"/>
      <c r="CX18" s="168"/>
      <c r="CY18" s="168"/>
      <c r="CZ18" s="168"/>
      <c r="DA18" s="168"/>
      <c r="DB18" s="168"/>
      <c r="DC18" s="168"/>
      <c r="DD18" s="168"/>
      <c r="DE18" s="168"/>
      <c r="DF18" s="168"/>
      <c r="DG18" s="168"/>
      <c r="DH18" s="168"/>
      <c r="DI18" s="168"/>
      <c r="DJ18" s="168"/>
      <c r="DK18" s="168"/>
      <c r="DL18" s="168"/>
      <c r="DM18" s="168"/>
      <c r="DN18" s="168"/>
      <c r="DO18" s="168"/>
      <c r="DP18" s="168"/>
      <c r="DQ18" s="168"/>
      <c r="DR18" s="168"/>
      <c r="DS18" s="168"/>
      <c r="DT18" s="168"/>
      <c r="DU18" s="168"/>
      <c r="DV18" s="168"/>
      <c r="DW18" s="168"/>
      <c r="DX18" s="168"/>
      <c r="DY18" s="168"/>
      <c r="DZ18" s="168"/>
      <c r="EA18" s="168"/>
      <c r="EB18" s="168"/>
      <c r="EC18" s="168"/>
      <c r="ED18" s="168"/>
      <c r="EE18" s="168"/>
      <c r="EF18" s="168"/>
      <c r="EG18" s="168"/>
      <c r="EH18" s="168"/>
      <c r="EI18" s="168"/>
      <c r="EJ18" s="168"/>
      <c r="EK18" s="168"/>
      <c r="EL18" s="168"/>
      <c r="EM18" s="168"/>
      <c r="EN18" s="168"/>
      <c r="EO18" s="168"/>
      <c r="EP18" s="168"/>
      <c r="EQ18" s="168"/>
      <c r="ER18" s="168"/>
      <c r="ES18" s="168"/>
      <c r="ET18" s="168"/>
      <c r="EU18" s="168"/>
      <c r="EV18" s="168"/>
      <c r="EW18" s="168"/>
      <c r="EX18" s="168"/>
      <c r="EY18" s="168"/>
      <c r="EZ18" s="168"/>
      <c r="FA18" s="168"/>
      <c r="FB18" s="168"/>
      <c r="FC18" s="168"/>
      <c r="FD18" s="168"/>
      <c r="FE18" s="168"/>
      <c r="FF18" s="168"/>
      <c r="FG18" s="168"/>
      <c r="FH18" s="168"/>
      <c r="FI18" s="168"/>
      <c r="FJ18" s="168"/>
      <c r="FK18" s="168"/>
      <c r="FL18" s="168"/>
      <c r="FM18" s="168"/>
      <c r="FN18" s="168"/>
      <c r="FO18" s="168"/>
      <c r="FP18" s="168"/>
      <c r="FQ18" s="168"/>
      <c r="FR18" s="168"/>
      <c r="FS18" s="168"/>
      <c r="FT18" s="168"/>
      <c r="FU18" s="168"/>
      <c r="FV18" s="168"/>
      <c r="FW18" s="168"/>
      <c r="FX18" s="168"/>
      <c r="FY18" s="168"/>
      <c r="FZ18" s="168"/>
      <c r="GA18" s="168"/>
      <c r="GB18" s="168"/>
      <c r="GC18" s="168"/>
      <c r="GD18" s="168"/>
      <c r="GE18" s="168"/>
      <c r="GF18" s="168"/>
      <c r="GG18" s="168"/>
      <c r="GH18" s="168"/>
      <c r="GI18" s="168"/>
      <c r="GJ18" s="168"/>
      <c r="GK18" s="168"/>
      <c r="GL18" s="168"/>
      <c r="GM18" s="168"/>
      <c r="GN18" s="168"/>
      <c r="GO18" s="168"/>
      <c r="GP18" s="168"/>
      <c r="GQ18" s="168"/>
      <c r="GR18" s="168"/>
      <c r="GS18" s="168"/>
      <c r="GT18" s="168"/>
      <c r="GU18" s="168"/>
      <c r="GV18" s="168"/>
      <c r="GW18" s="168"/>
      <c r="GX18" s="168"/>
      <c r="GY18" s="168"/>
      <c r="GZ18" s="168"/>
      <c r="HA18" s="168"/>
      <c r="HB18" s="168"/>
      <c r="HC18" s="168"/>
      <c r="HD18" s="168"/>
      <c r="HE18" s="168"/>
      <c r="HF18" s="168"/>
      <c r="HG18" s="168"/>
      <c r="HH18" s="168"/>
      <c r="HI18" s="168"/>
      <c r="HJ18" s="168"/>
      <c r="HK18" s="168"/>
      <c r="HL18" s="168"/>
      <c r="HM18" s="168"/>
      <c r="HN18" s="168"/>
      <c r="HO18" s="168"/>
      <c r="HP18" s="168"/>
      <c r="HQ18" s="168"/>
      <c r="HR18" s="168"/>
      <c r="HS18" s="168"/>
      <c r="HT18" s="168"/>
      <c r="HU18" s="168"/>
      <c r="HV18" s="168"/>
      <c r="HW18" s="168"/>
      <c r="HX18" s="168"/>
      <c r="HY18" s="168"/>
      <c r="HZ18" s="168"/>
      <c r="IA18" s="168"/>
      <c r="IB18" s="168"/>
      <c r="IC18" s="168"/>
      <c r="ID18" s="168"/>
    </row>
    <row r="19" spans="1:238" ht="15" customHeight="1">
      <c r="A19" s="803" t="s">
        <v>4</v>
      </c>
      <c r="B19" s="518">
        <v>598</v>
      </c>
      <c r="C19" s="508">
        <v>655</v>
      </c>
      <c r="D19" s="508">
        <v>672</v>
      </c>
      <c r="E19" s="508">
        <v>647</v>
      </c>
      <c r="F19" s="508">
        <v>600</v>
      </c>
      <c r="G19" s="508">
        <v>485</v>
      </c>
    </row>
    <row r="20" spans="1:238" ht="15" customHeight="1">
      <c r="A20" s="803"/>
      <c r="B20" s="518"/>
      <c r="C20" s="520">
        <f>C19/B19*100</f>
        <v>109.53177257525084</v>
      </c>
      <c r="D20" s="520">
        <f>D19/B19*100</f>
        <v>112.37458193979933</v>
      </c>
      <c r="E20" s="520">
        <f>E19/B19*100</f>
        <v>108.19397993311037</v>
      </c>
      <c r="F20" s="508"/>
      <c r="G20" s="521">
        <f>G19/F19*100</f>
        <v>80.833333333333329</v>
      </c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/>
      <c r="AP20" s="168"/>
      <c r="AQ20" s="168"/>
      <c r="AR20" s="168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  <c r="BK20" s="168"/>
      <c r="BL20" s="168"/>
      <c r="BM20" s="168"/>
      <c r="BN20" s="168"/>
      <c r="BO20" s="168"/>
      <c r="BP20" s="168"/>
      <c r="BQ20" s="168"/>
      <c r="BR20" s="168"/>
      <c r="BS20" s="168"/>
      <c r="BT20" s="168"/>
      <c r="BU20" s="168"/>
      <c r="BV20" s="168"/>
      <c r="BW20" s="168"/>
      <c r="BX20" s="168"/>
      <c r="BY20" s="168"/>
      <c r="BZ20" s="168"/>
      <c r="CA20" s="168"/>
      <c r="CB20" s="168"/>
      <c r="CC20" s="168"/>
      <c r="CD20" s="168"/>
      <c r="CE20" s="168"/>
      <c r="CF20" s="168"/>
      <c r="CG20" s="168"/>
      <c r="CH20" s="168"/>
      <c r="CI20" s="168"/>
      <c r="CJ20" s="168"/>
      <c r="CK20" s="168"/>
      <c r="CL20" s="168"/>
      <c r="CM20" s="168"/>
      <c r="CN20" s="168"/>
      <c r="CO20" s="168"/>
      <c r="CP20" s="168"/>
      <c r="CQ20" s="168"/>
      <c r="CR20" s="168"/>
      <c r="CS20" s="168"/>
      <c r="CT20" s="168"/>
      <c r="CU20" s="168"/>
      <c r="CV20" s="168"/>
      <c r="CW20" s="168"/>
      <c r="CX20" s="168"/>
      <c r="CY20" s="168"/>
      <c r="CZ20" s="168"/>
      <c r="DA20" s="168"/>
      <c r="DB20" s="168"/>
      <c r="DC20" s="168"/>
      <c r="DD20" s="168"/>
      <c r="DE20" s="168"/>
      <c r="DF20" s="168"/>
      <c r="DG20" s="168"/>
      <c r="DH20" s="168"/>
      <c r="DI20" s="168"/>
      <c r="DJ20" s="168"/>
      <c r="DK20" s="168"/>
      <c r="DL20" s="168"/>
      <c r="DM20" s="168"/>
      <c r="DN20" s="168"/>
      <c r="DO20" s="168"/>
      <c r="DP20" s="168"/>
      <c r="DQ20" s="168"/>
      <c r="DR20" s="168"/>
      <c r="DS20" s="168"/>
      <c r="DT20" s="168"/>
      <c r="DU20" s="168"/>
      <c r="DV20" s="168"/>
      <c r="DW20" s="168"/>
      <c r="DX20" s="168"/>
      <c r="DY20" s="168"/>
      <c r="DZ20" s="168"/>
      <c r="EA20" s="168"/>
      <c r="EB20" s="168"/>
      <c r="EC20" s="168"/>
      <c r="ED20" s="168"/>
      <c r="EE20" s="168"/>
      <c r="EF20" s="168"/>
      <c r="EG20" s="168"/>
      <c r="EH20" s="168"/>
      <c r="EI20" s="168"/>
      <c r="EJ20" s="168"/>
      <c r="EK20" s="168"/>
      <c r="EL20" s="168"/>
      <c r="EM20" s="168"/>
      <c r="EN20" s="168"/>
      <c r="EO20" s="168"/>
      <c r="EP20" s="168"/>
      <c r="EQ20" s="168"/>
      <c r="ER20" s="168"/>
      <c r="ES20" s="168"/>
      <c r="ET20" s="168"/>
      <c r="EU20" s="168"/>
      <c r="EV20" s="168"/>
      <c r="EW20" s="168"/>
      <c r="EX20" s="168"/>
      <c r="EY20" s="168"/>
      <c r="EZ20" s="168"/>
      <c r="FA20" s="168"/>
      <c r="FB20" s="168"/>
      <c r="FC20" s="168"/>
      <c r="FD20" s="168"/>
      <c r="FE20" s="168"/>
      <c r="FF20" s="168"/>
      <c r="FG20" s="168"/>
      <c r="FH20" s="168"/>
      <c r="FI20" s="168"/>
      <c r="FJ20" s="168"/>
      <c r="FK20" s="168"/>
      <c r="FL20" s="168"/>
      <c r="FM20" s="168"/>
      <c r="FN20" s="168"/>
      <c r="FO20" s="168"/>
      <c r="FP20" s="168"/>
      <c r="FQ20" s="168"/>
      <c r="FR20" s="168"/>
      <c r="FS20" s="168"/>
      <c r="FT20" s="168"/>
      <c r="FU20" s="168"/>
      <c r="FV20" s="168"/>
      <c r="FW20" s="168"/>
      <c r="FX20" s="168"/>
      <c r="FY20" s="168"/>
      <c r="FZ20" s="168"/>
      <c r="GA20" s="168"/>
      <c r="GB20" s="168"/>
      <c r="GC20" s="168"/>
      <c r="GD20" s="168"/>
      <c r="GE20" s="168"/>
      <c r="GF20" s="168"/>
      <c r="GG20" s="168"/>
      <c r="GH20" s="168"/>
      <c r="GI20" s="168"/>
      <c r="GJ20" s="168"/>
      <c r="GK20" s="168"/>
      <c r="GL20" s="168"/>
      <c r="GM20" s="168"/>
      <c r="GN20" s="168"/>
      <c r="GO20" s="168"/>
      <c r="GP20" s="168"/>
      <c r="GQ20" s="168"/>
      <c r="GR20" s="168"/>
      <c r="GS20" s="168"/>
      <c r="GT20" s="168"/>
      <c r="GU20" s="168"/>
      <c r="GV20" s="168"/>
      <c r="GW20" s="168"/>
      <c r="GX20" s="168"/>
      <c r="GY20" s="168"/>
      <c r="GZ20" s="168"/>
      <c r="HA20" s="168"/>
      <c r="HB20" s="168"/>
      <c r="HC20" s="168"/>
      <c r="HD20" s="168"/>
      <c r="HE20" s="168"/>
      <c r="HF20" s="168"/>
      <c r="HG20" s="168"/>
      <c r="HH20" s="168"/>
      <c r="HI20" s="168"/>
      <c r="HJ20" s="168"/>
      <c r="HK20" s="168"/>
      <c r="HL20" s="168"/>
      <c r="HM20" s="168"/>
      <c r="HN20" s="168"/>
      <c r="HO20" s="168"/>
      <c r="HP20" s="168"/>
      <c r="HQ20" s="168"/>
      <c r="HR20" s="168"/>
      <c r="HS20" s="168"/>
      <c r="HT20" s="168"/>
      <c r="HU20" s="168"/>
      <c r="HV20" s="168"/>
      <c r="HW20" s="168"/>
      <c r="HX20" s="168"/>
      <c r="HY20" s="168"/>
      <c r="HZ20" s="168"/>
      <c r="IA20" s="168"/>
      <c r="IB20" s="168"/>
      <c r="IC20" s="168"/>
      <c r="ID20" s="168"/>
    </row>
    <row r="21" spans="1:238" ht="15" customHeight="1">
      <c r="A21" s="803" t="s">
        <v>62</v>
      </c>
      <c r="B21" s="518">
        <v>685</v>
      </c>
      <c r="C21" s="508">
        <v>672</v>
      </c>
      <c r="D21" s="508">
        <v>680</v>
      </c>
      <c r="E21" s="508">
        <v>673</v>
      </c>
      <c r="F21" s="508">
        <v>742</v>
      </c>
      <c r="G21" s="508">
        <v>669</v>
      </c>
    </row>
    <row r="22" spans="1:238" ht="15" customHeight="1">
      <c r="A22" s="803"/>
      <c r="B22" s="518"/>
      <c r="C22" s="520">
        <f>C21/B21*100</f>
        <v>98.102189781021892</v>
      </c>
      <c r="D22" s="520">
        <f>D21/B21*100</f>
        <v>99.270072992700733</v>
      </c>
      <c r="E22" s="520">
        <f>E21/B21*100</f>
        <v>98.248175182481759</v>
      </c>
      <c r="F22" s="508"/>
      <c r="G22" s="521">
        <f>G21/F21*100</f>
        <v>90.161725067385447</v>
      </c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  <c r="BK22" s="168"/>
      <c r="BL22" s="168"/>
      <c r="BM22" s="168"/>
      <c r="BN22" s="168"/>
      <c r="BO22" s="168"/>
      <c r="BP22" s="168"/>
      <c r="BQ22" s="168"/>
      <c r="BR22" s="168"/>
      <c r="BS22" s="168"/>
      <c r="BT22" s="168"/>
      <c r="BU22" s="168"/>
      <c r="BV22" s="168"/>
      <c r="BW22" s="168"/>
      <c r="BX22" s="168"/>
      <c r="BY22" s="168"/>
      <c r="BZ22" s="168"/>
      <c r="CA22" s="168"/>
      <c r="CB22" s="168"/>
      <c r="CC22" s="168"/>
      <c r="CD22" s="168"/>
      <c r="CE22" s="168"/>
      <c r="CF22" s="168"/>
      <c r="CG22" s="168"/>
      <c r="CH22" s="168"/>
      <c r="CI22" s="168"/>
      <c r="CJ22" s="168"/>
      <c r="CK22" s="168"/>
      <c r="CL22" s="168"/>
      <c r="CM22" s="168"/>
      <c r="CN22" s="168"/>
      <c r="CO22" s="168"/>
      <c r="CP22" s="168"/>
      <c r="CQ22" s="168"/>
      <c r="CR22" s="168"/>
      <c r="CS22" s="168"/>
      <c r="CT22" s="168"/>
      <c r="CU22" s="168"/>
      <c r="CV22" s="168"/>
      <c r="CW22" s="168"/>
      <c r="CX22" s="168"/>
      <c r="CY22" s="168"/>
      <c r="CZ22" s="168"/>
      <c r="DA22" s="168"/>
      <c r="DB22" s="168"/>
      <c r="DC22" s="168"/>
      <c r="DD22" s="168"/>
      <c r="DE22" s="168"/>
      <c r="DF22" s="168"/>
      <c r="DG22" s="168"/>
      <c r="DH22" s="168"/>
      <c r="DI22" s="168"/>
      <c r="DJ22" s="168"/>
      <c r="DK22" s="168"/>
      <c r="DL22" s="168"/>
      <c r="DM22" s="168"/>
      <c r="DN22" s="168"/>
      <c r="DO22" s="168"/>
      <c r="DP22" s="168"/>
      <c r="DQ22" s="168"/>
      <c r="DR22" s="168"/>
      <c r="DS22" s="168"/>
      <c r="DT22" s="168"/>
      <c r="DU22" s="168"/>
      <c r="DV22" s="168"/>
      <c r="DW22" s="168"/>
      <c r="DX22" s="168"/>
      <c r="DY22" s="168"/>
      <c r="DZ22" s="168"/>
      <c r="EA22" s="168"/>
      <c r="EB22" s="168"/>
      <c r="EC22" s="168"/>
      <c r="ED22" s="168"/>
      <c r="EE22" s="168"/>
      <c r="EF22" s="168"/>
      <c r="EG22" s="168"/>
      <c r="EH22" s="168"/>
      <c r="EI22" s="168"/>
      <c r="EJ22" s="168"/>
      <c r="EK22" s="168"/>
      <c r="EL22" s="168"/>
      <c r="EM22" s="168"/>
      <c r="EN22" s="168"/>
      <c r="EO22" s="168"/>
      <c r="EP22" s="168"/>
      <c r="EQ22" s="168"/>
      <c r="ER22" s="168"/>
      <c r="ES22" s="168"/>
      <c r="ET22" s="168"/>
      <c r="EU22" s="168"/>
      <c r="EV22" s="168"/>
      <c r="EW22" s="168"/>
      <c r="EX22" s="168"/>
      <c r="EY22" s="168"/>
      <c r="EZ22" s="168"/>
      <c r="FA22" s="168"/>
      <c r="FB22" s="168"/>
      <c r="FC22" s="168"/>
      <c r="FD22" s="168"/>
      <c r="FE22" s="168"/>
      <c r="FF22" s="168"/>
      <c r="FG22" s="168"/>
      <c r="FH22" s="168"/>
      <c r="FI22" s="168"/>
      <c r="FJ22" s="168"/>
      <c r="FK22" s="168"/>
      <c r="FL22" s="168"/>
      <c r="FM22" s="168"/>
      <c r="FN22" s="168"/>
      <c r="FO22" s="168"/>
      <c r="FP22" s="168"/>
      <c r="FQ22" s="168"/>
      <c r="FR22" s="168"/>
      <c r="FS22" s="168"/>
      <c r="FT22" s="168"/>
      <c r="FU22" s="168"/>
      <c r="FV22" s="168"/>
      <c r="FW22" s="168"/>
      <c r="FX22" s="168"/>
      <c r="FY22" s="168"/>
      <c r="FZ22" s="168"/>
      <c r="GA22" s="168"/>
      <c r="GB22" s="168"/>
      <c r="GC22" s="168"/>
      <c r="GD22" s="168"/>
      <c r="GE22" s="168"/>
      <c r="GF22" s="168"/>
      <c r="GG22" s="168"/>
      <c r="GH22" s="168"/>
      <c r="GI22" s="168"/>
      <c r="GJ22" s="168"/>
      <c r="GK22" s="168"/>
      <c r="GL22" s="168"/>
      <c r="GM22" s="168"/>
      <c r="GN22" s="168"/>
      <c r="GO22" s="168"/>
      <c r="GP22" s="168"/>
      <c r="GQ22" s="168"/>
      <c r="GR22" s="168"/>
      <c r="GS22" s="168"/>
      <c r="GT22" s="168"/>
      <c r="GU22" s="168"/>
      <c r="GV22" s="168"/>
      <c r="GW22" s="168"/>
      <c r="GX22" s="168"/>
      <c r="GY22" s="168"/>
      <c r="GZ22" s="168"/>
      <c r="HA22" s="168"/>
      <c r="HB22" s="168"/>
      <c r="HC22" s="168"/>
      <c r="HD22" s="168"/>
      <c r="HE22" s="168"/>
      <c r="HF22" s="168"/>
      <c r="HG22" s="168"/>
      <c r="HH22" s="168"/>
      <c r="HI22" s="168"/>
      <c r="HJ22" s="168"/>
      <c r="HK22" s="168"/>
      <c r="HL22" s="168"/>
      <c r="HM22" s="168"/>
      <c r="HN22" s="168"/>
      <c r="HO22" s="168"/>
      <c r="HP22" s="168"/>
      <c r="HQ22" s="168"/>
      <c r="HR22" s="168"/>
      <c r="HS22" s="168"/>
      <c r="HT22" s="168"/>
      <c r="HU22" s="168"/>
      <c r="HV22" s="168"/>
      <c r="HW22" s="168"/>
      <c r="HX22" s="168"/>
      <c r="HY22" s="168"/>
      <c r="HZ22" s="168"/>
      <c r="IA22" s="168"/>
      <c r="IB22" s="168"/>
      <c r="IC22" s="168"/>
      <c r="ID22" s="168"/>
    </row>
    <row r="23" spans="1:238" ht="15" customHeight="1">
      <c r="A23" s="803" t="s">
        <v>63</v>
      </c>
      <c r="B23" s="518">
        <v>687</v>
      </c>
      <c r="C23" s="508">
        <v>702</v>
      </c>
      <c r="D23" s="508">
        <v>707</v>
      </c>
      <c r="E23" s="508">
        <v>703</v>
      </c>
      <c r="F23" s="508">
        <v>754</v>
      </c>
      <c r="G23" s="508">
        <v>667</v>
      </c>
    </row>
    <row r="24" spans="1:238" ht="15" customHeight="1">
      <c r="A24" s="803"/>
      <c r="B24" s="518"/>
      <c r="C24" s="520">
        <f>C23/B23*100</f>
        <v>102.18340611353712</v>
      </c>
      <c r="D24" s="520">
        <f>D23/B23*100</f>
        <v>102.91120815138282</v>
      </c>
      <c r="E24" s="520">
        <f>E23/B23*100</f>
        <v>102.32896652110625</v>
      </c>
      <c r="F24" s="508"/>
      <c r="G24" s="521">
        <f>G23/F23*100</f>
        <v>88.461538461538453</v>
      </c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  <c r="DA24" s="168"/>
      <c r="DB24" s="168"/>
      <c r="DC24" s="168"/>
      <c r="DD24" s="168"/>
      <c r="DE24" s="168"/>
      <c r="DF24" s="168"/>
      <c r="DG24" s="168"/>
      <c r="DH24" s="168"/>
      <c r="DI24" s="168"/>
      <c r="DJ24" s="168"/>
      <c r="DK24" s="168"/>
      <c r="DL24" s="168"/>
      <c r="DM24" s="168"/>
      <c r="DN24" s="168"/>
      <c r="DO24" s="168"/>
      <c r="DP24" s="168"/>
      <c r="DQ24" s="168"/>
      <c r="DR24" s="168"/>
      <c r="DS24" s="168"/>
      <c r="DT24" s="168"/>
      <c r="DU24" s="168"/>
      <c r="DV24" s="168"/>
      <c r="DW24" s="168"/>
      <c r="DX24" s="168"/>
      <c r="DY24" s="168"/>
      <c r="DZ24" s="168"/>
      <c r="EA24" s="168"/>
      <c r="EB24" s="168"/>
      <c r="EC24" s="168"/>
      <c r="ED24" s="168"/>
      <c r="EE24" s="168"/>
      <c r="EF24" s="168"/>
      <c r="EG24" s="168"/>
      <c r="EH24" s="168"/>
      <c r="EI24" s="168"/>
      <c r="EJ24" s="168"/>
      <c r="EK24" s="168"/>
      <c r="EL24" s="168"/>
      <c r="EM24" s="168"/>
      <c r="EN24" s="168"/>
      <c r="EO24" s="168"/>
      <c r="EP24" s="168"/>
      <c r="EQ24" s="168"/>
      <c r="ER24" s="168"/>
      <c r="ES24" s="168"/>
      <c r="ET24" s="168"/>
      <c r="EU24" s="168"/>
      <c r="EV24" s="168"/>
      <c r="EW24" s="168"/>
      <c r="EX24" s="168"/>
      <c r="EY24" s="168"/>
      <c r="EZ24" s="168"/>
      <c r="FA24" s="168"/>
      <c r="FB24" s="168"/>
      <c r="FC24" s="168"/>
      <c r="FD24" s="168"/>
      <c r="FE24" s="168"/>
      <c r="FF24" s="168"/>
      <c r="FG24" s="168"/>
      <c r="FH24" s="168"/>
      <c r="FI24" s="168"/>
      <c r="FJ24" s="168"/>
      <c r="FK24" s="168"/>
      <c r="FL24" s="168"/>
      <c r="FM24" s="168"/>
      <c r="FN24" s="168"/>
      <c r="FO24" s="168"/>
      <c r="FP24" s="168"/>
      <c r="FQ24" s="168"/>
      <c r="FR24" s="168"/>
      <c r="FS24" s="168"/>
      <c r="FT24" s="168"/>
      <c r="FU24" s="168"/>
      <c r="FV24" s="168"/>
      <c r="FW24" s="168"/>
      <c r="FX24" s="168"/>
      <c r="FY24" s="168"/>
      <c r="FZ24" s="168"/>
      <c r="GA24" s="168"/>
      <c r="GB24" s="168"/>
      <c r="GC24" s="168"/>
      <c r="GD24" s="168"/>
      <c r="GE24" s="168"/>
      <c r="GF24" s="168"/>
      <c r="GG24" s="168"/>
      <c r="GH24" s="168"/>
      <c r="GI24" s="168"/>
      <c r="GJ24" s="168"/>
      <c r="GK24" s="168"/>
      <c r="GL24" s="168"/>
      <c r="GM24" s="168"/>
      <c r="GN24" s="168"/>
      <c r="GO24" s="168"/>
      <c r="GP24" s="168"/>
      <c r="GQ24" s="168"/>
      <c r="GR24" s="168"/>
      <c r="GS24" s="168"/>
      <c r="GT24" s="168"/>
      <c r="GU24" s="168"/>
      <c r="GV24" s="168"/>
      <c r="GW24" s="168"/>
      <c r="GX24" s="168"/>
      <c r="GY24" s="168"/>
      <c r="GZ24" s="168"/>
      <c r="HA24" s="168"/>
      <c r="HB24" s="168"/>
      <c r="HC24" s="168"/>
      <c r="HD24" s="168"/>
      <c r="HE24" s="168"/>
      <c r="HF24" s="168"/>
      <c r="HG24" s="168"/>
      <c r="HH24" s="168"/>
      <c r="HI24" s="168"/>
      <c r="HJ24" s="168"/>
      <c r="HK24" s="168"/>
      <c r="HL24" s="168"/>
      <c r="HM24" s="168"/>
      <c r="HN24" s="168"/>
      <c r="HO24" s="168"/>
      <c r="HP24" s="168"/>
      <c r="HQ24" s="168"/>
      <c r="HR24" s="168"/>
      <c r="HS24" s="168"/>
      <c r="HT24" s="168"/>
      <c r="HU24" s="168"/>
      <c r="HV24" s="168"/>
      <c r="HW24" s="168"/>
      <c r="HX24" s="168"/>
      <c r="HY24" s="168"/>
      <c r="HZ24" s="168"/>
      <c r="IA24" s="168"/>
      <c r="IB24" s="168"/>
      <c r="IC24" s="168"/>
      <c r="ID24" s="168"/>
    </row>
    <row r="25" spans="1:238" ht="15" customHeight="1">
      <c r="A25" s="803" t="s">
        <v>68</v>
      </c>
      <c r="B25" s="518">
        <v>386</v>
      </c>
      <c r="C25" s="508">
        <v>414</v>
      </c>
      <c r="D25" s="508">
        <v>404</v>
      </c>
      <c r="E25" s="508">
        <v>388</v>
      </c>
      <c r="F25" s="508">
        <v>415</v>
      </c>
      <c r="G25" s="508">
        <v>299</v>
      </c>
    </row>
    <row r="26" spans="1:238" ht="15" customHeight="1">
      <c r="A26" s="803"/>
      <c r="B26" s="518"/>
      <c r="C26" s="520">
        <f>C25/B25*100</f>
        <v>107.25388601036269</v>
      </c>
      <c r="D26" s="520">
        <f>D25/B25*100</f>
        <v>104.66321243523315</v>
      </c>
      <c r="E26" s="520">
        <f>E25/B25*100</f>
        <v>100.51813471502591</v>
      </c>
      <c r="F26" s="508"/>
      <c r="G26" s="521">
        <f>G25/F25*100</f>
        <v>72.048192771084345</v>
      </c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  <c r="AJ26" s="168"/>
      <c r="AK26" s="168"/>
      <c r="AL26" s="168"/>
      <c r="AM26" s="168"/>
      <c r="AN26" s="168"/>
      <c r="AO26" s="168"/>
      <c r="AP26" s="168"/>
      <c r="AQ26" s="168"/>
      <c r="AR26" s="168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  <c r="BK26" s="168"/>
      <c r="BL26" s="168"/>
      <c r="BM26" s="168"/>
      <c r="BN26" s="168"/>
      <c r="BO26" s="168"/>
      <c r="BP26" s="168"/>
      <c r="BQ26" s="168"/>
      <c r="BR26" s="168"/>
      <c r="BS26" s="168"/>
      <c r="BT26" s="168"/>
      <c r="BU26" s="168"/>
      <c r="BV26" s="168"/>
      <c r="BW26" s="168"/>
      <c r="BX26" s="168"/>
      <c r="BY26" s="168"/>
      <c r="BZ26" s="168"/>
      <c r="CA26" s="168"/>
      <c r="CB26" s="168"/>
      <c r="CC26" s="168"/>
      <c r="CD26" s="168"/>
      <c r="CE26" s="168"/>
      <c r="CF26" s="168"/>
      <c r="CG26" s="168"/>
      <c r="CH26" s="168"/>
      <c r="CI26" s="168"/>
      <c r="CJ26" s="168"/>
      <c r="CK26" s="168"/>
      <c r="CL26" s="168"/>
      <c r="CM26" s="168"/>
      <c r="CN26" s="168"/>
      <c r="CO26" s="168"/>
      <c r="CP26" s="168"/>
      <c r="CQ26" s="168"/>
      <c r="CR26" s="168"/>
      <c r="CS26" s="168"/>
      <c r="CT26" s="168"/>
      <c r="CU26" s="168"/>
      <c r="CV26" s="168"/>
      <c r="CW26" s="168"/>
      <c r="CX26" s="168"/>
      <c r="CY26" s="168"/>
      <c r="CZ26" s="168"/>
      <c r="DA26" s="168"/>
      <c r="DB26" s="168"/>
      <c r="DC26" s="168"/>
      <c r="DD26" s="168"/>
      <c r="DE26" s="168"/>
      <c r="DF26" s="168"/>
      <c r="DG26" s="168"/>
      <c r="DH26" s="168"/>
      <c r="DI26" s="168"/>
      <c r="DJ26" s="168"/>
      <c r="DK26" s="168"/>
      <c r="DL26" s="168"/>
      <c r="DM26" s="168"/>
      <c r="DN26" s="168"/>
      <c r="DO26" s="168"/>
      <c r="DP26" s="168"/>
      <c r="DQ26" s="168"/>
      <c r="DR26" s="168"/>
      <c r="DS26" s="168"/>
      <c r="DT26" s="168"/>
      <c r="DU26" s="168"/>
      <c r="DV26" s="168"/>
      <c r="DW26" s="168"/>
      <c r="DX26" s="168"/>
      <c r="DY26" s="168"/>
      <c r="DZ26" s="168"/>
      <c r="EA26" s="168"/>
      <c r="EB26" s="168"/>
      <c r="EC26" s="168"/>
      <c r="ED26" s="168"/>
      <c r="EE26" s="168"/>
      <c r="EF26" s="168"/>
      <c r="EG26" s="168"/>
      <c r="EH26" s="168"/>
      <c r="EI26" s="168"/>
      <c r="EJ26" s="168"/>
      <c r="EK26" s="168"/>
      <c r="EL26" s="168"/>
      <c r="EM26" s="168"/>
      <c r="EN26" s="168"/>
      <c r="EO26" s="168"/>
      <c r="EP26" s="168"/>
      <c r="EQ26" s="168"/>
      <c r="ER26" s="168"/>
      <c r="ES26" s="168"/>
      <c r="ET26" s="168"/>
      <c r="EU26" s="168"/>
      <c r="EV26" s="168"/>
      <c r="EW26" s="168"/>
      <c r="EX26" s="168"/>
      <c r="EY26" s="168"/>
      <c r="EZ26" s="168"/>
      <c r="FA26" s="168"/>
      <c r="FB26" s="168"/>
      <c r="FC26" s="168"/>
      <c r="FD26" s="168"/>
      <c r="FE26" s="168"/>
      <c r="FF26" s="168"/>
      <c r="FG26" s="168"/>
      <c r="FH26" s="168"/>
      <c r="FI26" s="168"/>
      <c r="FJ26" s="168"/>
      <c r="FK26" s="168"/>
      <c r="FL26" s="168"/>
      <c r="FM26" s="168"/>
      <c r="FN26" s="168"/>
      <c r="FO26" s="168"/>
      <c r="FP26" s="168"/>
      <c r="FQ26" s="168"/>
      <c r="FR26" s="168"/>
      <c r="FS26" s="168"/>
      <c r="FT26" s="168"/>
      <c r="FU26" s="168"/>
      <c r="FV26" s="168"/>
      <c r="FW26" s="168"/>
      <c r="FX26" s="168"/>
      <c r="FY26" s="168"/>
      <c r="FZ26" s="168"/>
      <c r="GA26" s="168"/>
      <c r="GB26" s="168"/>
      <c r="GC26" s="168"/>
      <c r="GD26" s="168"/>
      <c r="GE26" s="168"/>
      <c r="GF26" s="168"/>
      <c r="GG26" s="168"/>
      <c r="GH26" s="168"/>
      <c r="GI26" s="168"/>
      <c r="GJ26" s="168"/>
      <c r="GK26" s="168"/>
      <c r="GL26" s="168"/>
      <c r="GM26" s="168"/>
      <c r="GN26" s="168"/>
      <c r="GO26" s="168"/>
      <c r="GP26" s="168"/>
      <c r="GQ26" s="168"/>
      <c r="GR26" s="168"/>
      <c r="GS26" s="168"/>
      <c r="GT26" s="168"/>
      <c r="GU26" s="168"/>
      <c r="GV26" s="168"/>
      <c r="GW26" s="168"/>
      <c r="GX26" s="168"/>
      <c r="GY26" s="168"/>
      <c r="GZ26" s="168"/>
      <c r="HA26" s="168"/>
      <c r="HB26" s="168"/>
      <c r="HC26" s="168"/>
      <c r="HD26" s="168"/>
      <c r="HE26" s="168"/>
      <c r="HF26" s="168"/>
      <c r="HG26" s="168"/>
      <c r="HH26" s="168"/>
      <c r="HI26" s="168"/>
      <c r="HJ26" s="168"/>
      <c r="HK26" s="168"/>
      <c r="HL26" s="168"/>
      <c r="HM26" s="168"/>
      <c r="HN26" s="168"/>
      <c r="HO26" s="168"/>
      <c r="HP26" s="168"/>
      <c r="HQ26" s="168"/>
      <c r="HR26" s="168"/>
      <c r="HS26" s="168"/>
      <c r="HT26" s="168"/>
      <c r="HU26" s="168"/>
      <c r="HV26" s="168"/>
      <c r="HW26" s="168"/>
      <c r="HX26" s="168"/>
      <c r="HY26" s="168"/>
      <c r="HZ26" s="168"/>
      <c r="IA26" s="168"/>
      <c r="IB26" s="168"/>
      <c r="IC26" s="168"/>
      <c r="ID26" s="168"/>
    </row>
    <row r="27" spans="1:238" ht="15" customHeight="1">
      <c r="A27" s="803" t="s">
        <v>69</v>
      </c>
      <c r="B27" s="518">
        <v>1418</v>
      </c>
      <c r="C27" s="508">
        <v>1426</v>
      </c>
      <c r="D27" s="508">
        <v>1416</v>
      </c>
      <c r="E27" s="508">
        <v>1412</v>
      </c>
      <c r="F27" s="508">
        <v>1399</v>
      </c>
      <c r="G27" s="508">
        <v>1040</v>
      </c>
    </row>
    <row r="28" spans="1:238" ht="15" customHeight="1">
      <c r="A28" s="803"/>
      <c r="B28" s="518"/>
      <c r="C28" s="520">
        <f>C27/B27*100</f>
        <v>100.5641748942172</v>
      </c>
      <c r="D28" s="520">
        <f>D27/B27*100</f>
        <v>99.858956276445696</v>
      </c>
      <c r="E28" s="520">
        <f>E27/B27*100</f>
        <v>99.576868829337101</v>
      </c>
      <c r="F28" s="508"/>
      <c r="G28" s="521">
        <f>G27/F27*100</f>
        <v>74.338813438170121</v>
      </c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  <c r="BL28" s="168"/>
      <c r="BM28" s="168"/>
      <c r="BN28" s="168"/>
      <c r="BO28" s="168"/>
      <c r="BP28" s="168"/>
      <c r="BQ28" s="168"/>
      <c r="BR28" s="168"/>
      <c r="BS28" s="168"/>
      <c r="BT28" s="168"/>
      <c r="BU28" s="168"/>
      <c r="BV28" s="168"/>
      <c r="BW28" s="168"/>
      <c r="BX28" s="168"/>
      <c r="BY28" s="168"/>
      <c r="BZ28" s="168"/>
      <c r="CA28" s="168"/>
      <c r="CB28" s="168"/>
      <c r="CC28" s="168"/>
      <c r="CD28" s="168"/>
      <c r="CE28" s="168"/>
      <c r="CF28" s="168"/>
      <c r="CG28" s="168"/>
      <c r="CH28" s="168"/>
      <c r="CI28" s="168"/>
      <c r="CJ28" s="168"/>
      <c r="CK28" s="168"/>
      <c r="CL28" s="168"/>
      <c r="CM28" s="168"/>
      <c r="CN28" s="168"/>
      <c r="CO28" s="168"/>
      <c r="CP28" s="168"/>
      <c r="CQ28" s="168"/>
      <c r="CR28" s="168"/>
      <c r="CS28" s="168"/>
      <c r="CT28" s="168"/>
      <c r="CU28" s="168"/>
      <c r="CV28" s="168"/>
      <c r="CW28" s="168"/>
      <c r="CX28" s="168"/>
      <c r="CY28" s="168"/>
      <c r="CZ28" s="168"/>
      <c r="DA28" s="168"/>
      <c r="DB28" s="168"/>
      <c r="DC28" s="168"/>
      <c r="DD28" s="168"/>
      <c r="DE28" s="168"/>
      <c r="DF28" s="168"/>
      <c r="DG28" s="168"/>
      <c r="DH28" s="168"/>
      <c r="DI28" s="168"/>
      <c r="DJ28" s="168"/>
      <c r="DK28" s="168"/>
      <c r="DL28" s="168"/>
      <c r="DM28" s="168"/>
      <c r="DN28" s="168"/>
      <c r="DO28" s="168"/>
      <c r="DP28" s="168"/>
      <c r="DQ28" s="168"/>
      <c r="DR28" s="168"/>
      <c r="DS28" s="168"/>
      <c r="DT28" s="168"/>
      <c r="DU28" s="168"/>
      <c r="DV28" s="168"/>
      <c r="DW28" s="168"/>
      <c r="DX28" s="168"/>
      <c r="DY28" s="168"/>
      <c r="DZ28" s="168"/>
      <c r="EA28" s="168"/>
      <c r="EB28" s="168"/>
      <c r="EC28" s="168"/>
      <c r="ED28" s="168"/>
      <c r="EE28" s="168"/>
      <c r="EF28" s="168"/>
      <c r="EG28" s="168"/>
      <c r="EH28" s="168"/>
      <c r="EI28" s="168"/>
      <c r="EJ28" s="168"/>
      <c r="EK28" s="168"/>
      <c r="EL28" s="168"/>
      <c r="EM28" s="168"/>
      <c r="EN28" s="168"/>
      <c r="EO28" s="168"/>
      <c r="EP28" s="168"/>
      <c r="EQ28" s="168"/>
      <c r="ER28" s="168"/>
      <c r="ES28" s="168"/>
      <c r="ET28" s="168"/>
      <c r="EU28" s="168"/>
      <c r="EV28" s="168"/>
      <c r="EW28" s="168"/>
      <c r="EX28" s="168"/>
      <c r="EY28" s="168"/>
      <c r="EZ28" s="168"/>
      <c r="FA28" s="168"/>
      <c r="FB28" s="168"/>
      <c r="FC28" s="168"/>
      <c r="FD28" s="168"/>
      <c r="FE28" s="168"/>
      <c r="FF28" s="168"/>
      <c r="FG28" s="168"/>
      <c r="FH28" s="168"/>
      <c r="FI28" s="168"/>
      <c r="FJ28" s="168"/>
      <c r="FK28" s="168"/>
      <c r="FL28" s="168"/>
      <c r="FM28" s="168"/>
      <c r="FN28" s="168"/>
      <c r="FO28" s="168"/>
      <c r="FP28" s="168"/>
      <c r="FQ28" s="168"/>
      <c r="FR28" s="168"/>
      <c r="FS28" s="168"/>
      <c r="FT28" s="168"/>
      <c r="FU28" s="168"/>
      <c r="FV28" s="168"/>
      <c r="FW28" s="168"/>
      <c r="FX28" s="168"/>
      <c r="FY28" s="168"/>
      <c r="FZ28" s="168"/>
      <c r="GA28" s="168"/>
      <c r="GB28" s="168"/>
      <c r="GC28" s="168"/>
      <c r="GD28" s="168"/>
      <c r="GE28" s="168"/>
      <c r="GF28" s="168"/>
      <c r="GG28" s="168"/>
      <c r="GH28" s="168"/>
      <c r="GI28" s="168"/>
      <c r="GJ28" s="168"/>
      <c r="GK28" s="168"/>
      <c r="GL28" s="168"/>
      <c r="GM28" s="168"/>
      <c r="GN28" s="168"/>
      <c r="GO28" s="168"/>
      <c r="GP28" s="168"/>
      <c r="GQ28" s="168"/>
      <c r="GR28" s="168"/>
      <c r="GS28" s="168"/>
      <c r="GT28" s="168"/>
      <c r="GU28" s="168"/>
      <c r="GV28" s="168"/>
      <c r="GW28" s="168"/>
      <c r="GX28" s="168"/>
      <c r="GY28" s="168"/>
      <c r="GZ28" s="168"/>
      <c r="HA28" s="168"/>
      <c r="HB28" s="168"/>
      <c r="HC28" s="168"/>
      <c r="HD28" s="168"/>
      <c r="HE28" s="168"/>
      <c r="HF28" s="168"/>
      <c r="HG28" s="168"/>
      <c r="HH28" s="168"/>
      <c r="HI28" s="168"/>
      <c r="HJ28" s="168"/>
      <c r="HK28" s="168"/>
      <c r="HL28" s="168"/>
      <c r="HM28" s="168"/>
      <c r="HN28" s="168"/>
      <c r="HO28" s="168"/>
      <c r="HP28" s="168"/>
      <c r="HQ28" s="168"/>
      <c r="HR28" s="168"/>
      <c r="HS28" s="168"/>
      <c r="HT28" s="168"/>
      <c r="HU28" s="168"/>
      <c r="HV28" s="168"/>
      <c r="HW28" s="168"/>
      <c r="HX28" s="168"/>
      <c r="HY28" s="168"/>
      <c r="HZ28" s="168"/>
      <c r="IA28" s="168"/>
      <c r="IB28" s="168"/>
      <c r="IC28" s="168"/>
      <c r="ID28" s="168"/>
    </row>
    <row r="29" spans="1:238" ht="15" customHeight="1">
      <c r="A29" s="803" t="s">
        <v>5</v>
      </c>
      <c r="B29" s="518">
        <v>777</v>
      </c>
      <c r="C29" s="508">
        <v>751</v>
      </c>
      <c r="D29" s="508">
        <v>752</v>
      </c>
      <c r="E29" s="508">
        <v>781</v>
      </c>
      <c r="F29" s="508">
        <v>841</v>
      </c>
      <c r="G29" s="508">
        <v>639</v>
      </c>
    </row>
    <row r="30" spans="1:238" ht="15" customHeight="1">
      <c r="A30" s="803"/>
      <c r="B30" s="518"/>
      <c r="C30" s="520">
        <f>C29/B29*100</f>
        <v>96.653796653796647</v>
      </c>
      <c r="D30" s="520">
        <f>D29/B29*100</f>
        <v>96.782496782496779</v>
      </c>
      <c r="E30" s="520">
        <f>E29/B29*100</f>
        <v>100.51480051480051</v>
      </c>
      <c r="F30" s="508"/>
      <c r="G30" s="521">
        <f>G29/F29*100</f>
        <v>75.980975029726523</v>
      </c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68"/>
      <c r="CA30" s="168"/>
      <c r="CB30" s="168"/>
      <c r="CC30" s="168"/>
      <c r="CD30" s="168"/>
      <c r="CE30" s="168"/>
      <c r="CF30" s="168"/>
      <c r="CG30" s="168"/>
      <c r="CH30" s="168"/>
      <c r="CI30" s="168"/>
      <c r="CJ30" s="168"/>
      <c r="CK30" s="168"/>
      <c r="CL30" s="168"/>
      <c r="CM30" s="168"/>
      <c r="CN30" s="168"/>
      <c r="CO30" s="168"/>
      <c r="CP30" s="168"/>
      <c r="CQ30" s="168"/>
      <c r="CR30" s="168"/>
      <c r="CS30" s="168"/>
      <c r="CT30" s="168"/>
      <c r="CU30" s="168"/>
      <c r="CV30" s="168"/>
      <c r="CW30" s="168"/>
      <c r="CX30" s="168"/>
      <c r="CY30" s="168"/>
      <c r="CZ30" s="168"/>
      <c r="DA30" s="168"/>
      <c r="DB30" s="168"/>
      <c r="DC30" s="168"/>
      <c r="DD30" s="168"/>
      <c r="DE30" s="168"/>
      <c r="DF30" s="168"/>
      <c r="DG30" s="168"/>
      <c r="DH30" s="168"/>
      <c r="DI30" s="168"/>
      <c r="DJ30" s="168"/>
      <c r="DK30" s="168"/>
      <c r="DL30" s="168"/>
      <c r="DM30" s="168"/>
      <c r="DN30" s="168"/>
      <c r="DO30" s="168"/>
      <c r="DP30" s="168"/>
      <c r="DQ30" s="168"/>
      <c r="DR30" s="168"/>
      <c r="DS30" s="168"/>
      <c r="DT30" s="168"/>
      <c r="DU30" s="168"/>
      <c r="DV30" s="168"/>
      <c r="DW30" s="168"/>
      <c r="DX30" s="168"/>
      <c r="DY30" s="168"/>
      <c r="DZ30" s="168"/>
      <c r="EA30" s="168"/>
      <c r="EB30" s="168"/>
      <c r="EC30" s="168"/>
      <c r="ED30" s="168"/>
      <c r="EE30" s="168"/>
      <c r="EF30" s="168"/>
      <c r="EG30" s="168"/>
      <c r="EH30" s="168"/>
      <c r="EI30" s="168"/>
      <c r="EJ30" s="168"/>
      <c r="EK30" s="168"/>
      <c r="EL30" s="168"/>
      <c r="EM30" s="168"/>
      <c r="EN30" s="168"/>
      <c r="EO30" s="168"/>
      <c r="EP30" s="168"/>
      <c r="EQ30" s="168"/>
      <c r="ER30" s="168"/>
      <c r="ES30" s="168"/>
      <c r="ET30" s="168"/>
      <c r="EU30" s="168"/>
      <c r="EV30" s="168"/>
      <c r="EW30" s="168"/>
      <c r="EX30" s="168"/>
      <c r="EY30" s="168"/>
      <c r="EZ30" s="168"/>
      <c r="FA30" s="168"/>
      <c r="FB30" s="168"/>
      <c r="FC30" s="168"/>
      <c r="FD30" s="168"/>
      <c r="FE30" s="168"/>
      <c r="FF30" s="168"/>
      <c r="FG30" s="168"/>
      <c r="FH30" s="168"/>
      <c r="FI30" s="168"/>
      <c r="FJ30" s="168"/>
      <c r="FK30" s="168"/>
      <c r="FL30" s="168"/>
      <c r="FM30" s="168"/>
      <c r="FN30" s="168"/>
      <c r="FO30" s="168"/>
      <c r="FP30" s="168"/>
      <c r="FQ30" s="168"/>
      <c r="FR30" s="168"/>
      <c r="FS30" s="168"/>
      <c r="FT30" s="168"/>
      <c r="FU30" s="168"/>
      <c r="FV30" s="168"/>
      <c r="FW30" s="168"/>
      <c r="FX30" s="168"/>
      <c r="FY30" s="168"/>
      <c r="FZ30" s="168"/>
      <c r="GA30" s="168"/>
      <c r="GB30" s="168"/>
      <c r="GC30" s="168"/>
      <c r="GD30" s="168"/>
      <c r="GE30" s="168"/>
      <c r="GF30" s="168"/>
      <c r="GG30" s="168"/>
      <c r="GH30" s="168"/>
      <c r="GI30" s="168"/>
      <c r="GJ30" s="168"/>
      <c r="GK30" s="168"/>
      <c r="GL30" s="168"/>
      <c r="GM30" s="168"/>
      <c r="GN30" s="168"/>
      <c r="GO30" s="168"/>
      <c r="GP30" s="168"/>
      <c r="GQ30" s="168"/>
      <c r="GR30" s="168"/>
      <c r="GS30" s="168"/>
      <c r="GT30" s="168"/>
      <c r="GU30" s="168"/>
      <c r="GV30" s="168"/>
      <c r="GW30" s="168"/>
      <c r="GX30" s="168"/>
      <c r="GY30" s="168"/>
      <c r="GZ30" s="168"/>
      <c r="HA30" s="168"/>
      <c r="HB30" s="168"/>
      <c r="HC30" s="168"/>
      <c r="HD30" s="168"/>
      <c r="HE30" s="168"/>
      <c r="HF30" s="168"/>
      <c r="HG30" s="168"/>
      <c r="HH30" s="168"/>
      <c r="HI30" s="168"/>
      <c r="HJ30" s="168"/>
      <c r="HK30" s="168"/>
      <c r="HL30" s="168"/>
      <c r="HM30" s="168"/>
      <c r="HN30" s="168"/>
      <c r="HO30" s="168"/>
      <c r="HP30" s="168"/>
      <c r="HQ30" s="168"/>
      <c r="HR30" s="168"/>
      <c r="HS30" s="168"/>
      <c r="HT30" s="168"/>
      <c r="HU30" s="168"/>
      <c r="HV30" s="168"/>
      <c r="HW30" s="168"/>
      <c r="HX30" s="168"/>
      <c r="HY30" s="168"/>
      <c r="HZ30" s="168"/>
      <c r="IA30" s="168"/>
      <c r="IB30" s="168"/>
      <c r="IC30" s="168"/>
      <c r="ID30" s="168"/>
    </row>
    <row r="31" spans="1:238" ht="15" customHeight="1">
      <c r="A31" s="803" t="s">
        <v>6</v>
      </c>
      <c r="B31" s="518">
        <v>771</v>
      </c>
      <c r="C31" s="508">
        <v>778</v>
      </c>
      <c r="D31" s="508">
        <v>769</v>
      </c>
      <c r="E31" s="508">
        <v>761</v>
      </c>
      <c r="F31" s="508">
        <v>754</v>
      </c>
      <c r="G31" s="508">
        <v>575</v>
      </c>
      <c r="I31" s="508"/>
    </row>
    <row r="32" spans="1:238" ht="15" customHeight="1">
      <c r="A32" s="803"/>
      <c r="B32" s="518"/>
      <c r="C32" s="520">
        <f>C31/B31*100</f>
        <v>100.90791180285343</v>
      </c>
      <c r="D32" s="520">
        <f>D31/B31*100</f>
        <v>99.740596627756162</v>
      </c>
      <c r="E32" s="520">
        <f>E31/B31*100</f>
        <v>98.702983138780809</v>
      </c>
      <c r="F32" s="508"/>
      <c r="G32" s="521">
        <f>G31/F31*100</f>
        <v>76.259946949602124</v>
      </c>
      <c r="I32" s="50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  <c r="BK32" s="168"/>
      <c r="BL32" s="168"/>
      <c r="BM32" s="168"/>
      <c r="BN32" s="168"/>
      <c r="BO32" s="168"/>
      <c r="BP32" s="168"/>
      <c r="BQ32" s="168"/>
      <c r="BR32" s="168"/>
      <c r="BS32" s="168"/>
      <c r="BT32" s="168"/>
      <c r="BU32" s="168"/>
      <c r="BV32" s="168"/>
      <c r="BW32" s="168"/>
      <c r="BX32" s="168"/>
      <c r="BY32" s="168"/>
      <c r="BZ32" s="168"/>
      <c r="CA32" s="168"/>
      <c r="CB32" s="168"/>
      <c r="CC32" s="168"/>
      <c r="CD32" s="168"/>
      <c r="CE32" s="168"/>
      <c r="CF32" s="168"/>
      <c r="CG32" s="168"/>
      <c r="CH32" s="168"/>
      <c r="CI32" s="168"/>
      <c r="CJ32" s="168"/>
      <c r="CK32" s="168"/>
      <c r="CL32" s="168"/>
      <c r="CM32" s="168"/>
      <c r="CN32" s="168"/>
      <c r="CO32" s="168"/>
      <c r="CP32" s="168"/>
      <c r="CQ32" s="168"/>
      <c r="CR32" s="168"/>
      <c r="CS32" s="168"/>
      <c r="CT32" s="168"/>
      <c r="CU32" s="168"/>
      <c r="CV32" s="168"/>
      <c r="CW32" s="168"/>
      <c r="CX32" s="168"/>
      <c r="CY32" s="168"/>
      <c r="CZ32" s="168"/>
      <c r="DA32" s="168"/>
      <c r="DB32" s="168"/>
      <c r="DC32" s="168"/>
      <c r="DD32" s="168"/>
      <c r="DE32" s="168"/>
      <c r="DF32" s="168"/>
      <c r="DG32" s="168"/>
      <c r="DH32" s="168"/>
      <c r="DI32" s="168"/>
      <c r="DJ32" s="168"/>
      <c r="DK32" s="168"/>
      <c r="DL32" s="168"/>
      <c r="DM32" s="168"/>
      <c r="DN32" s="168"/>
      <c r="DO32" s="168"/>
      <c r="DP32" s="168"/>
      <c r="DQ32" s="168"/>
      <c r="DR32" s="168"/>
      <c r="DS32" s="168"/>
      <c r="DT32" s="168"/>
      <c r="DU32" s="168"/>
      <c r="DV32" s="168"/>
      <c r="DW32" s="168"/>
      <c r="DX32" s="168"/>
      <c r="DY32" s="168"/>
      <c r="DZ32" s="168"/>
      <c r="EA32" s="168"/>
      <c r="EB32" s="168"/>
      <c r="EC32" s="168"/>
      <c r="ED32" s="168"/>
      <c r="EE32" s="168"/>
      <c r="EF32" s="168"/>
      <c r="EG32" s="168"/>
      <c r="EH32" s="168"/>
      <c r="EI32" s="168"/>
      <c r="EJ32" s="168"/>
      <c r="EK32" s="168"/>
      <c r="EL32" s="168"/>
      <c r="EM32" s="168"/>
      <c r="EN32" s="168"/>
      <c r="EO32" s="168"/>
      <c r="EP32" s="168"/>
      <c r="EQ32" s="168"/>
      <c r="ER32" s="168"/>
      <c r="ES32" s="168"/>
      <c r="ET32" s="168"/>
      <c r="EU32" s="168"/>
      <c r="EV32" s="168"/>
      <c r="EW32" s="168"/>
      <c r="EX32" s="168"/>
      <c r="EY32" s="168"/>
      <c r="EZ32" s="168"/>
      <c r="FA32" s="168"/>
      <c r="FB32" s="168"/>
      <c r="FC32" s="168"/>
      <c r="FD32" s="168"/>
      <c r="FE32" s="168"/>
      <c r="FF32" s="168"/>
      <c r="FG32" s="168"/>
      <c r="FH32" s="168"/>
      <c r="FI32" s="168"/>
      <c r="FJ32" s="168"/>
      <c r="FK32" s="168"/>
      <c r="FL32" s="168"/>
      <c r="FM32" s="168"/>
      <c r="FN32" s="168"/>
      <c r="FO32" s="168"/>
      <c r="FP32" s="168"/>
      <c r="FQ32" s="168"/>
      <c r="FR32" s="168"/>
      <c r="FS32" s="168"/>
      <c r="FT32" s="168"/>
      <c r="FU32" s="168"/>
      <c r="FV32" s="168"/>
      <c r="FW32" s="168"/>
      <c r="FX32" s="168"/>
      <c r="FY32" s="168"/>
      <c r="FZ32" s="168"/>
      <c r="GA32" s="168"/>
      <c r="GB32" s="168"/>
      <c r="GC32" s="168"/>
      <c r="GD32" s="168"/>
      <c r="GE32" s="168"/>
      <c r="GF32" s="168"/>
      <c r="GG32" s="168"/>
      <c r="GH32" s="168"/>
      <c r="GI32" s="168"/>
      <c r="GJ32" s="168"/>
      <c r="GK32" s="168"/>
      <c r="GL32" s="168"/>
      <c r="GM32" s="168"/>
      <c r="GN32" s="168"/>
      <c r="GO32" s="168"/>
      <c r="GP32" s="168"/>
      <c r="GQ32" s="168"/>
      <c r="GR32" s="168"/>
      <c r="GS32" s="168"/>
      <c r="GT32" s="168"/>
      <c r="GU32" s="168"/>
      <c r="GV32" s="168"/>
      <c r="GW32" s="168"/>
      <c r="GX32" s="168"/>
      <c r="GY32" s="168"/>
      <c r="GZ32" s="168"/>
      <c r="HA32" s="168"/>
      <c r="HB32" s="168"/>
      <c r="HC32" s="168"/>
      <c r="HD32" s="168"/>
      <c r="HE32" s="168"/>
      <c r="HF32" s="168"/>
      <c r="HG32" s="168"/>
      <c r="HH32" s="168"/>
      <c r="HI32" s="168"/>
      <c r="HJ32" s="168"/>
      <c r="HK32" s="168"/>
      <c r="HL32" s="168"/>
      <c r="HM32" s="168"/>
      <c r="HN32" s="168"/>
      <c r="HO32" s="168"/>
      <c r="HP32" s="168"/>
      <c r="HQ32" s="168"/>
      <c r="HR32" s="168"/>
      <c r="HS32" s="168"/>
      <c r="HT32" s="168"/>
      <c r="HU32" s="168"/>
      <c r="HV32" s="168"/>
      <c r="HW32" s="168"/>
      <c r="HX32" s="168"/>
      <c r="HY32" s="168"/>
      <c r="HZ32" s="168"/>
      <c r="IA32" s="168"/>
      <c r="IB32" s="168"/>
      <c r="IC32" s="168"/>
      <c r="ID32" s="168"/>
    </row>
    <row r="33" spans="1:238" ht="15" customHeight="1">
      <c r="A33" s="803" t="s">
        <v>71</v>
      </c>
      <c r="B33" s="518">
        <v>1100</v>
      </c>
      <c r="C33" s="508">
        <v>1093</v>
      </c>
      <c r="D33" s="508">
        <v>1086</v>
      </c>
      <c r="E33" s="508">
        <v>1114</v>
      </c>
      <c r="F33" s="508">
        <v>1240</v>
      </c>
      <c r="G33" s="508">
        <v>987</v>
      </c>
      <c r="I33" s="508"/>
    </row>
    <row r="34" spans="1:238" ht="15" customHeight="1">
      <c r="A34" s="803"/>
      <c r="B34" s="518"/>
      <c r="C34" s="520">
        <f>C33/B33*100</f>
        <v>99.36363636363636</v>
      </c>
      <c r="D34" s="520">
        <f>D33/B33*100</f>
        <v>98.727272727272734</v>
      </c>
      <c r="E34" s="520">
        <f>E33/B33*100</f>
        <v>101.27272727272727</v>
      </c>
      <c r="F34" s="508"/>
      <c r="G34" s="521">
        <f>G33/F33*100</f>
        <v>79.596774193548399</v>
      </c>
      <c r="I34" s="50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8"/>
      <c r="CC34" s="168"/>
      <c r="CD34" s="168"/>
      <c r="CE34" s="168"/>
      <c r="CF34" s="168"/>
      <c r="CG34" s="168"/>
      <c r="CH34" s="168"/>
      <c r="CI34" s="168"/>
      <c r="CJ34" s="168"/>
      <c r="CK34" s="168"/>
      <c r="CL34" s="168"/>
      <c r="CM34" s="168"/>
      <c r="CN34" s="168"/>
      <c r="CO34" s="168"/>
      <c r="CP34" s="168"/>
      <c r="CQ34" s="168"/>
      <c r="CR34" s="168"/>
      <c r="CS34" s="168"/>
      <c r="CT34" s="168"/>
      <c r="CU34" s="168"/>
      <c r="CV34" s="168"/>
      <c r="CW34" s="168"/>
      <c r="CX34" s="168"/>
      <c r="CY34" s="168"/>
      <c r="CZ34" s="168"/>
      <c r="DA34" s="168"/>
      <c r="DB34" s="168"/>
      <c r="DC34" s="168"/>
      <c r="DD34" s="168"/>
      <c r="DE34" s="168"/>
      <c r="DF34" s="168"/>
      <c r="DG34" s="168"/>
      <c r="DH34" s="168"/>
      <c r="DI34" s="168"/>
      <c r="DJ34" s="168"/>
      <c r="DK34" s="168"/>
      <c r="DL34" s="168"/>
      <c r="DM34" s="168"/>
      <c r="DN34" s="168"/>
      <c r="DO34" s="168"/>
      <c r="DP34" s="168"/>
      <c r="DQ34" s="168"/>
      <c r="DR34" s="168"/>
      <c r="DS34" s="168"/>
      <c r="DT34" s="168"/>
      <c r="DU34" s="168"/>
      <c r="DV34" s="168"/>
      <c r="DW34" s="168"/>
      <c r="DX34" s="168"/>
      <c r="DY34" s="168"/>
      <c r="DZ34" s="168"/>
      <c r="EA34" s="168"/>
      <c r="EB34" s="168"/>
      <c r="EC34" s="168"/>
      <c r="ED34" s="168"/>
      <c r="EE34" s="168"/>
      <c r="EF34" s="168"/>
      <c r="EG34" s="168"/>
      <c r="EH34" s="168"/>
      <c r="EI34" s="168"/>
      <c r="EJ34" s="168"/>
      <c r="EK34" s="168"/>
      <c r="EL34" s="168"/>
      <c r="EM34" s="168"/>
      <c r="EN34" s="168"/>
      <c r="EO34" s="168"/>
      <c r="EP34" s="168"/>
      <c r="EQ34" s="168"/>
      <c r="ER34" s="168"/>
      <c r="ES34" s="168"/>
      <c r="ET34" s="168"/>
      <c r="EU34" s="168"/>
      <c r="EV34" s="168"/>
      <c r="EW34" s="168"/>
      <c r="EX34" s="168"/>
      <c r="EY34" s="168"/>
      <c r="EZ34" s="168"/>
      <c r="FA34" s="168"/>
      <c r="FB34" s="168"/>
      <c r="FC34" s="168"/>
      <c r="FD34" s="168"/>
      <c r="FE34" s="168"/>
      <c r="FF34" s="168"/>
      <c r="FG34" s="168"/>
      <c r="FH34" s="168"/>
      <c r="FI34" s="168"/>
      <c r="FJ34" s="168"/>
      <c r="FK34" s="168"/>
      <c r="FL34" s="168"/>
      <c r="FM34" s="168"/>
      <c r="FN34" s="168"/>
      <c r="FO34" s="168"/>
      <c r="FP34" s="168"/>
      <c r="FQ34" s="168"/>
      <c r="FR34" s="168"/>
      <c r="FS34" s="168"/>
      <c r="FT34" s="168"/>
      <c r="FU34" s="168"/>
      <c r="FV34" s="168"/>
      <c r="FW34" s="168"/>
      <c r="FX34" s="168"/>
      <c r="FY34" s="168"/>
      <c r="FZ34" s="168"/>
      <c r="GA34" s="168"/>
      <c r="GB34" s="168"/>
      <c r="GC34" s="168"/>
      <c r="GD34" s="168"/>
      <c r="GE34" s="168"/>
      <c r="GF34" s="168"/>
      <c r="GG34" s="168"/>
      <c r="GH34" s="168"/>
      <c r="GI34" s="168"/>
      <c r="GJ34" s="168"/>
      <c r="GK34" s="168"/>
      <c r="GL34" s="168"/>
      <c r="GM34" s="168"/>
      <c r="GN34" s="168"/>
      <c r="GO34" s="168"/>
      <c r="GP34" s="168"/>
      <c r="GQ34" s="168"/>
      <c r="GR34" s="168"/>
      <c r="GS34" s="168"/>
      <c r="GT34" s="168"/>
      <c r="GU34" s="168"/>
      <c r="GV34" s="168"/>
      <c r="GW34" s="168"/>
      <c r="GX34" s="168"/>
      <c r="GY34" s="168"/>
      <c r="GZ34" s="168"/>
      <c r="HA34" s="168"/>
      <c r="HB34" s="168"/>
      <c r="HC34" s="168"/>
      <c r="HD34" s="168"/>
      <c r="HE34" s="168"/>
      <c r="HF34" s="168"/>
      <c r="HG34" s="168"/>
      <c r="HH34" s="168"/>
      <c r="HI34" s="168"/>
      <c r="HJ34" s="168"/>
      <c r="HK34" s="168"/>
      <c r="HL34" s="168"/>
      <c r="HM34" s="168"/>
      <c r="HN34" s="168"/>
      <c r="HO34" s="168"/>
      <c r="HP34" s="168"/>
      <c r="HQ34" s="168"/>
      <c r="HR34" s="168"/>
      <c r="HS34" s="168"/>
      <c r="HT34" s="168"/>
      <c r="HU34" s="168"/>
      <c r="HV34" s="168"/>
      <c r="HW34" s="168"/>
      <c r="HX34" s="168"/>
      <c r="HY34" s="168"/>
      <c r="HZ34" s="168"/>
      <c r="IA34" s="168"/>
      <c r="IB34" s="168"/>
      <c r="IC34" s="168"/>
      <c r="ID34" s="168"/>
    </row>
    <row r="35" spans="1:238" ht="15" customHeight="1">
      <c r="A35" s="803" t="s">
        <v>7</v>
      </c>
      <c r="B35" s="518">
        <v>1836</v>
      </c>
      <c r="C35" s="508">
        <v>1772</v>
      </c>
      <c r="D35" s="508">
        <v>1771</v>
      </c>
      <c r="E35" s="508">
        <v>1792</v>
      </c>
      <c r="F35" s="508">
        <v>1867</v>
      </c>
      <c r="G35" s="508">
        <v>1494</v>
      </c>
      <c r="I35" s="508"/>
    </row>
    <row r="36" spans="1:238" ht="15" customHeight="1">
      <c r="A36" s="803"/>
      <c r="B36" s="518"/>
      <c r="C36" s="520">
        <f>C35/B35*100</f>
        <v>96.514161220043576</v>
      </c>
      <c r="D36" s="520">
        <f>D35/B35*100</f>
        <v>96.459694989106765</v>
      </c>
      <c r="E36" s="520">
        <f>E35/B35*100</f>
        <v>97.60348583877996</v>
      </c>
      <c r="F36" s="508"/>
      <c r="G36" s="521">
        <f>G35/F35*100</f>
        <v>80.021424745581143</v>
      </c>
      <c r="I36" s="50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8"/>
      <c r="BU36" s="168"/>
      <c r="BV36" s="168"/>
      <c r="BW36" s="168"/>
      <c r="BX36" s="168"/>
      <c r="BY36" s="168"/>
      <c r="BZ36" s="168"/>
      <c r="CA36" s="168"/>
      <c r="CB36" s="168"/>
      <c r="CC36" s="168"/>
      <c r="CD36" s="168"/>
      <c r="CE36" s="168"/>
      <c r="CF36" s="168"/>
      <c r="CG36" s="168"/>
      <c r="CH36" s="168"/>
      <c r="CI36" s="168"/>
      <c r="CJ36" s="168"/>
      <c r="CK36" s="168"/>
      <c r="CL36" s="168"/>
      <c r="CM36" s="168"/>
      <c r="CN36" s="168"/>
      <c r="CO36" s="168"/>
      <c r="CP36" s="168"/>
      <c r="CQ36" s="168"/>
      <c r="CR36" s="168"/>
      <c r="CS36" s="168"/>
      <c r="CT36" s="168"/>
      <c r="CU36" s="168"/>
      <c r="CV36" s="168"/>
      <c r="CW36" s="168"/>
      <c r="CX36" s="168"/>
      <c r="CY36" s="168"/>
      <c r="CZ36" s="168"/>
      <c r="DA36" s="168"/>
      <c r="DB36" s="168"/>
      <c r="DC36" s="168"/>
      <c r="DD36" s="168"/>
      <c r="DE36" s="168"/>
      <c r="DF36" s="168"/>
      <c r="DG36" s="168"/>
      <c r="DH36" s="168"/>
      <c r="DI36" s="168"/>
      <c r="DJ36" s="168"/>
      <c r="DK36" s="168"/>
      <c r="DL36" s="168"/>
      <c r="DM36" s="168"/>
      <c r="DN36" s="168"/>
      <c r="DO36" s="168"/>
      <c r="DP36" s="168"/>
      <c r="DQ36" s="168"/>
      <c r="DR36" s="168"/>
      <c r="DS36" s="168"/>
      <c r="DT36" s="168"/>
      <c r="DU36" s="168"/>
      <c r="DV36" s="168"/>
      <c r="DW36" s="168"/>
      <c r="DX36" s="168"/>
      <c r="DY36" s="168"/>
      <c r="DZ36" s="168"/>
      <c r="EA36" s="168"/>
      <c r="EB36" s="168"/>
      <c r="EC36" s="168"/>
      <c r="ED36" s="168"/>
      <c r="EE36" s="168"/>
      <c r="EF36" s="168"/>
      <c r="EG36" s="168"/>
      <c r="EH36" s="168"/>
      <c r="EI36" s="168"/>
      <c r="EJ36" s="168"/>
      <c r="EK36" s="168"/>
      <c r="EL36" s="168"/>
      <c r="EM36" s="168"/>
      <c r="EN36" s="168"/>
      <c r="EO36" s="168"/>
      <c r="EP36" s="168"/>
      <c r="EQ36" s="168"/>
      <c r="ER36" s="168"/>
      <c r="ES36" s="168"/>
      <c r="ET36" s="168"/>
      <c r="EU36" s="168"/>
      <c r="EV36" s="168"/>
      <c r="EW36" s="168"/>
      <c r="EX36" s="168"/>
      <c r="EY36" s="168"/>
      <c r="EZ36" s="168"/>
      <c r="FA36" s="168"/>
      <c r="FB36" s="168"/>
      <c r="FC36" s="168"/>
      <c r="FD36" s="168"/>
      <c r="FE36" s="168"/>
      <c r="FF36" s="168"/>
      <c r="FG36" s="168"/>
      <c r="FH36" s="168"/>
      <c r="FI36" s="168"/>
      <c r="FJ36" s="168"/>
      <c r="FK36" s="168"/>
      <c r="FL36" s="168"/>
      <c r="FM36" s="168"/>
      <c r="FN36" s="168"/>
      <c r="FO36" s="168"/>
      <c r="FP36" s="168"/>
      <c r="FQ36" s="168"/>
      <c r="FR36" s="168"/>
      <c r="FS36" s="168"/>
      <c r="FT36" s="168"/>
      <c r="FU36" s="168"/>
      <c r="FV36" s="168"/>
      <c r="FW36" s="168"/>
      <c r="FX36" s="168"/>
      <c r="FY36" s="168"/>
      <c r="FZ36" s="168"/>
      <c r="GA36" s="168"/>
      <c r="GB36" s="168"/>
      <c r="GC36" s="168"/>
      <c r="GD36" s="168"/>
      <c r="GE36" s="168"/>
      <c r="GF36" s="168"/>
      <c r="GG36" s="168"/>
      <c r="GH36" s="168"/>
      <c r="GI36" s="168"/>
      <c r="GJ36" s="168"/>
      <c r="GK36" s="168"/>
      <c r="GL36" s="168"/>
      <c r="GM36" s="168"/>
      <c r="GN36" s="168"/>
      <c r="GO36" s="168"/>
      <c r="GP36" s="168"/>
      <c r="GQ36" s="168"/>
      <c r="GR36" s="168"/>
      <c r="GS36" s="168"/>
      <c r="GT36" s="168"/>
      <c r="GU36" s="168"/>
      <c r="GV36" s="168"/>
      <c r="GW36" s="168"/>
      <c r="GX36" s="168"/>
      <c r="GY36" s="168"/>
      <c r="GZ36" s="168"/>
      <c r="HA36" s="168"/>
      <c r="HB36" s="168"/>
      <c r="HC36" s="168"/>
      <c r="HD36" s="168"/>
      <c r="HE36" s="168"/>
      <c r="HF36" s="168"/>
      <c r="HG36" s="168"/>
      <c r="HH36" s="168"/>
      <c r="HI36" s="168"/>
      <c r="HJ36" s="168"/>
      <c r="HK36" s="168"/>
      <c r="HL36" s="168"/>
      <c r="HM36" s="168"/>
      <c r="HN36" s="168"/>
      <c r="HO36" s="168"/>
      <c r="HP36" s="168"/>
      <c r="HQ36" s="168"/>
      <c r="HR36" s="168"/>
      <c r="HS36" s="168"/>
      <c r="HT36" s="168"/>
      <c r="HU36" s="168"/>
      <c r="HV36" s="168"/>
      <c r="HW36" s="168"/>
      <c r="HX36" s="168"/>
      <c r="HY36" s="168"/>
      <c r="HZ36" s="168"/>
      <c r="IA36" s="168"/>
      <c r="IB36" s="168"/>
      <c r="IC36" s="168"/>
      <c r="ID36" s="168"/>
    </row>
    <row r="37" spans="1:238" ht="15" customHeight="1">
      <c r="A37" s="803" t="s">
        <v>64</v>
      </c>
      <c r="B37" s="518">
        <v>951</v>
      </c>
      <c r="C37" s="508">
        <v>967</v>
      </c>
      <c r="D37" s="508">
        <v>953</v>
      </c>
      <c r="E37" s="508">
        <v>959</v>
      </c>
      <c r="F37" s="508">
        <v>1108</v>
      </c>
      <c r="G37" s="508">
        <v>796</v>
      </c>
    </row>
    <row r="38" spans="1:238" ht="15" customHeight="1">
      <c r="A38" s="803"/>
      <c r="B38" s="518"/>
      <c r="C38" s="520">
        <f>C37/B37*100</f>
        <v>101.68243953732912</v>
      </c>
      <c r="D38" s="520">
        <f>D37/B37*100</f>
        <v>100.21030494216615</v>
      </c>
      <c r="E38" s="520">
        <f>E37/B37*100</f>
        <v>100.84121976866456</v>
      </c>
      <c r="F38" s="508"/>
      <c r="G38" s="521">
        <f>G37/F37*100</f>
        <v>71.841155234657037</v>
      </c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168"/>
      <c r="CE38" s="168"/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168"/>
      <c r="DA38" s="168"/>
      <c r="DB38" s="168"/>
      <c r="DC38" s="168"/>
      <c r="DD38" s="168"/>
      <c r="DE38" s="168"/>
      <c r="DF38" s="168"/>
      <c r="DG38" s="168"/>
      <c r="DH38" s="168"/>
      <c r="DI38" s="168"/>
      <c r="DJ38" s="168"/>
      <c r="DK38" s="168"/>
      <c r="DL38" s="168"/>
      <c r="DM38" s="168"/>
      <c r="DN38" s="168"/>
      <c r="DO38" s="168"/>
      <c r="DP38" s="168"/>
      <c r="DQ38" s="168"/>
      <c r="DR38" s="168"/>
      <c r="DS38" s="168"/>
      <c r="DT38" s="168"/>
      <c r="DU38" s="168"/>
      <c r="DV38" s="168"/>
      <c r="DW38" s="168"/>
      <c r="DX38" s="168"/>
      <c r="DY38" s="168"/>
      <c r="DZ38" s="168"/>
      <c r="EA38" s="168"/>
      <c r="EB38" s="168"/>
      <c r="EC38" s="168"/>
      <c r="ED38" s="168"/>
      <c r="EE38" s="168"/>
      <c r="EF38" s="168"/>
      <c r="EG38" s="168"/>
      <c r="EH38" s="168"/>
      <c r="EI38" s="168"/>
      <c r="EJ38" s="168"/>
      <c r="EK38" s="168"/>
      <c r="EL38" s="168"/>
      <c r="EM38" s="168"/>
      <c r="EN38" s="168"/>
      <c r="EO38" s="168"/>
      <c r="EP38" s="168"/>
      <c r="EQ38" s="168"/>
      <c r="ER38" s="168"/>
      <c r="ES38" s="168"/>
      <c r="ET38" s="168"/>
      <c r="EU38" s="168"/>
      <c r="EV38" s="168"/>
      <c r="EW38" s="168"/>
      <c r="EX38" s="168"/>
      <c r="EY38" s="168"/>
      <c r="EZ38" s="168"/>
      <c r="FA38" s="168"/>
      <c r="FB38" s="168"/>
      <c r="FC38" s="168"/>
      <c r="FD38" s="168"/>
      <c r="FE38" s="168"/>
      <c r="FF38" s="168"/>
      <c r="FG38" s="168"/>
      <c r="FH38" s="168"/>
      <c r="FI38" s="168"/>
      <c r="FJ38" s="168"/>
      <c r="FK38" s="168"/>
      <c r="FL38" s="168"/>
      <c r="FM38" s="168"/>
      <c r="FN38" s="168"/>
      <c r="FO38" s="168"/>
      <c r="FP38" s="168"/>
      <c r="FQ38" s="168"/>
      <c r="FR38" s="168"/>
      <c r="FS38" s="168"/>
      <c r="FT38" s="168"/>
      <c r="FU38" s="168"/>
      <c r="FV38" s="168"/>
      <c r="FW38" s="168"/>
      <c r="FX38" s="168"/>
      <c r="FY38" s="168"/>
      <c r="FZ38" s="168"/>
      <c r="GA38" s="168"/>
      <c r="GB38" s="168"/>
      <c r="GC38" s="168"/>
      <c r="GD38" s="168"/>
      <c r="GE38" s="168"/>
      <c r="GF38" s="168"/>
      <c r="GG38" s="168"/>
      <c r="GH38" s="168"/>
      <c r="GI38" s="168"/>
      <c r="GJ38" s="168"/>
      <c r="GK38" s="168"/>
      <c r="GL38" s="168"/>
      <c r="GM38" s="168"/>
      <c r="GN38" s="168"/>
      <c r="GO38" s="168"/>
      <c r="GP38" s="168"/>
      <c r="GQ38" s="168"/>
      <c r="GR38" s="168"/>
      <c r="GS38" s="168"/>
      <c r="GT38" s="168"/>
      <c r="GU38" s="168"/>
      <c r="GV38" s="168"/>
      <c r="GW38" s="168"/>
      <c r="GX38" s="168"/>
      <c r="GY38" s="168"/>
      <c r="GZ38" s="168"/>
      <c r="HA38" s="168"/>
      <c r="HB38" s="168"/>
      <c r="HC38" s="168"/>
      <c r="HD38" s="168"/>
      <c r="HE38" s="168"/>
      <c r="HF38" s="168"/>
      <c r="HG38" s="168"/>
      <c r="HH38" s="168"/>
      <c r="HI38" s="168"/>
      <c r="HJ38" s="168"/>
      <c r="HK38" s="168"/>
      <c r="HL38" s="168"/>
      <c r="HM38" s="168"/>
      <c r="HN38" s="168"/>
      <c r="HO38" s="168"/>
      <c r="HP38" s="168"/>
      <c r="HQ38" s="168"/>
      <c r="HR38" s="168"/>
      <c r="HS38" s="168"/>
      <c r="HT38" s="168"/>
      <c r="HU38" s="168"/>
      <c r="HV38" s="168"/>
      <c r="HW38" s="168"/>
      <c r="HX38" s="168"/>
      <c r="HY38" s="168"/>
      <c r="HZ38" s="168"/>
      <c r="IA38" s="168"/>
      <c r="IB38" s="168"/>
      <c r="IC38" s="168"/>
      <c r="ID38" s="168"/>
    </row>
    <row r="39" spans="1:238" ht="15" customHeight="1" thickBot="1">
      <c r="A39" s="805" t="s">
        <v>73</v>
      </c>
      <c r="B39" s="518">
        <v>1059</v>
      </c>
      <c r="C39" s="508">
        <v>991</v>
      </c>
      <c r="D39" s="508">
        <v>979</v>
      </c>
      <c r="E39" s="508">
        <v>1002</v>
      </c>
      <c r="F39" s="508">
        <v>975</v>
      </c>
      <c r="G39" s="508">
        <v>796</v>
      </c>
    </row>
    <row r="40" spans="1:238" ht="15" customHeight="1" thickBot="1">
      <c r="A40" s="805"/>
      <c r="B40" s="522"/>
      <c r="C40" s="523">
        <f>C39/B39*100</f>
        <v>93.578847969782814</v>
      </c>
      <c r="D40" s="523">
        <f>D39/B39*100</f>
        <v>92.445703493862126</v>
      </c>
      <c r="E40" s="523">
        <f>E39/B39*100</f>
        <v>94.617563739376777</v>
      </c>
      <c r="F40" s="524"/>
      <c r="G40" s="525">
        <f>G39/F39*100</f>
        <v>81.641025641025649</v>
      </c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68"/>
      <c r="AH40" s="168"/>
      <c r="AI40" s="168"/>
      <c r="AJ40" s="168"/>
      <c r="AK40" s="168"/>
      <c r="AL40" s="168"/>
      <c r="AM40" s="168"/>
      <c r="AN40" s="168"/>
      <c r="AO40" s="168"/>
      <c r="AP40" s="168"/>
      <c r="AQ40" s="168"/>
      <c r="AR40" s="168"/>
      <c r="AS40" s="168"/>
      <c r="AT40" s="168"/>
      <c r="AU40" s="168"/>
      <c r="AV40" s="168"/>
      <c r="AW40" s="168"/>
      <c r="AX40" s="168"/>
      <c r="AY40" s="168"/>
      <c r="AZ40" s="168"/>
      <c r="BA40" s="168"/>
      <c r="BB40" s="168"/>
      <c r="BC40" s="168"/>
      <c r="BD40" s="168"/>
      <c r="BE40" s="168"/>
      <c r="BF40" s="168"/>
      <c r="BG40" s="168"/>
      <c r="BH40" s="168"/>
      <c r="BI40" s="168"/>
      <c r="BJ40" s="168"/>
      <c r="BK40" s="168"/>
      <c r="BL40" s="168"/>
      <c r="BM40" s="168"/>
      <c r="BN40" s="168"/>
      <c r="BO40" s="168"/>
      <c r="BP40" s="168"/>
      <c r="BQ40" s="168"/>
      <c r="BR40" s="168"/>
      <c r="BS40" s="168"/>
      <c r="BT40" s="168"/>
      <c r="BU40" s="168"/>
      <c r="BV40" s="168"/>
      <c r="BW40" s="168"/>
      <c r="BX40" s="168"/>
      <c r="BY40" s="168"/>
      <c r="BZ40" s="168"/>
      <c r="CA40" s="168"/>
      <c r="CB40" s="168"/>
      <c r="CC40" s="168"/>
      <c r="CD40" s="168"/>
      <c r="CE40" s="168"/>
      <c r="CF40" s="168"/>
      <c r="CG40" s="168"/>
      <c r="CH40" s="168"/>
      <c r="CI40" s="168"/>
      <c r="CJ40" s="168"/>
      <c r="CK40" s="168"/>
      <c r="CL40" s="168"/>
      <c r="CM40" s="168"/>
      <c r="CN40" s="168"/>
      <c r="CO40" s="168"/>
      <c r="CP40" s="168"/>
      <c r="CQ40" s="168"/>
      <c r="CR40" s="168"/>
      <c r="CS40" s="168"/>
      <c r="CT40" s="168"/>
      <c r="CU40" s="168"/>
      <c r="CV40" s="168"/>
      <c r="CW40" s="168"/>
      <c r="CX40" s="168"/>
      <c r="CY40" s="168"/>
      <c r="CZ40" s="168"/>
      <c r="DA40" s="168"/>
      <c r="DB40" s="168"/>
      <c r="DC40" s="168"/>
      <c r="DD40" s="168"/>
      <c r="DE40" s="168"/>
      <c r="DF40" s="168"/>
      <c r="DG40" s="168"/>
      <c r="DH40" s="168"/>
      <c r="DI40" s="168"/>
      <c r="DJ40" s="168"/>
      <c r="DK40" s="168"/>
      <c r="DL40" s="168"/>
      <c r="DM40" s="168"/>
      <c r="DN40" s="168"/>
      <c r="DO40" s="168"/>
      <c r="DP40" s="168"/>
      <c r="DQ40" s="168"/>
      <c r="DR40" s="168"/>
      <c r="DS40" s="168"/>
      <c r="DT40" s="168"/>
      <c r="DU40" s="168"/>
      <c r="DV40" s="168"/>
      <c r="DW40" s="168"/>
      <c r="DX40" s="168"/>
      <c r="DY40" s="168"/>
      <c r="DZ40" s="168"/>
      <c r="EA40" s="168"/>
      <c r="EB40" s="168"/>
      <c r="EC40" s="168"/>
      <c r="ED40" s="168"/>
      <c r="EE40" s="168"/>
      <c r="EF40" s="168"/>
      <c r="EG40" s="168"/>
      <c r="EH40" s="168"/>
      <c r="EI40" s="168"/>
      <c r="EJ40" s="168"/>
      <c r="EK40" s="168"/>
      <c r="EL40" s="168"/>
      <c r="EM40" s="168"/>
      <c r="EN40" s="168"/>
      <c r="EO40" s="168"/>
      <c r="EP40" s="168"/>
      <c r="EQ40" s="168"/>
      <c r="ER40" s="168"/>
      <c r="ES40" s="168"/>
      <c r="ET40" s="168"/>
      <c r="EU40" s="168"/>
      <c r="EV40" s="168"/>
      <c r="EW40" s="168"/>
      <c r="EX40" s="168"/>
      <c r="EY40" s="168"/>
      <c r="EZ40" s="168"/>
      <c r="FA40" s="168"/>
      <c r="FB40" s="168"/>
      <c r="FC40" s="168"/>
      <c r="FD40" s="168"/>
      <c r="FE40" s="168"/>
      <c r="FF40" s="168"/>
      <c r="FG40" s="168"/>
      <c r="FH40" s="168"/>
      <c r="FI40" s="168"/>
      <c r="FJ40" s="168"/>
      <c r="FK40" s="168"/>
      <c r="FL40" s="168"/>
      <c r="FM40" s="168"/>
      <c r="FN40" s="168"/>
      <c r="FO40" s="168"/>
      <c r="FP40" s="168"/>
      <c r="FQ40" s="168"/>
      <c r="FR40" s="168"/>
      <c r="FS40" s="168"/>
      <c r="FT40" s="168"/>
      <c r="FU40" s="168"/>
      <c r="FV40" s="168"/>
      <c r="FW40" s="168"/>
      <c r="FX40" s="168"/>
      <c r="FY40" s="168"/>
      <c r="FZ40" s="168"/>
      <c r="GA40" s="168"/>
      <c r="GB40" s="168"/>
      <c r="GC40" s="168"/>
      <c r="GD40" s="168"/>
      <c r="GE40" s="168"/>
      <c r="GF40" s="168"/>
      <c r="GG40" s="168"/>
      <c r="GH40" s="168"/>
      <c r="GI40" s="168"/>
      <c r="GJ40" s="168"/>
      <c r="GK40" s="168"/>
      <c r="GL40" s="168"/>
      <c r="GM40" s="168"/>
      <c r="GN40" s="168"/>
      <c r="GO40" s="168"/>
      <c r="GP40" s="168"/>
      <c r="GQ40" s="168"/>
      <c r="GR40" s="168"/>
      <c r="GS40" s="168"/>
      <c r="GT40" s="168"/>
      <c r="GU40" s="168"/>
      <c r="GV40" s="168"/>
      <c r="GW40" s="168"/>
      <c r="GX40" s="168"/>
      <c r="GY40" s="168"/>
      <c r="GZ40" s="168"/>
      <c r="HA40" s="168"/>
      <c r="HB40" s="168"/>
      <c r="HC40" s="168"/>
      <c r="HD40" s="168"/>
      <c r="HE40" s="168"/>
      <c r="HF40" s="168"/>
      <c r="HG40" s="168"/>
      <c r="HH40" s="168"/>
      <c r="HI40" s="168"/>
      <c r="HJ40" s="168"/>
      <c r="HK40" s="168"/>
      <c r="HL40" s="168"/>
      <c r="HM40" s="168"/>
      <c r="HN40" s="168"/>
      <c r="HO40" s="168"/>
      <c r="HP40" s="168"/>
      <c r="HQ40" s="168"/>
      <c r="HR40" s="168"/>
      <c r="HS40" s="168"/>
      <c r="HT40" s="168"/>
      <c r="HU40" s="168"/>
      <c r="HV40" s="168"/>
      <c r="HW40" s="168"/>
      <c r="HX40" s="168"/>
      <c r="HY40" s="168"/>
      <c r="HZ40" s="168"/>
      <c r="IA40" s="168"/>
      <c r="IB40" s="168"/>
      <c r="IC40" s="168"/>
      <c r="ID40" s="168"/>
    </row>
    <row r="41" spans="1:238" ht="32.25" customHeight="1">
      <c r="A41" s="806"/>
      <c r="B41" s="806"/>
      <c r="C41" s="806"/>
      <c r="D41" s="806"/>
      <c r="E41" s="806"/>
      <c r="F41" s="806"/>
      <c r="G41" s="806"/>
    </row>
    <row r="42" spans="1:238">
      <c r="A42" s="4"/>
    </row>
  </sheetData>
  <mergeCells count="21">
    <mergeCell ref="B3:E3"/>
    <mergeCell ref="F3:G3"/>
    <mergeCell ref="A4:A5"/>
    <mergeCell ref="A41:G41"/>
    <mergeCell ref="A29:A30"/>
    <mergeCell ref="A31:A32"/>
    <mergeCell ref="A33:A34"/>
    <mergeCell ref="A35:A36"/>
    <mergeCell ref="A37:A38"/>
    <mergeCell ref="A39:A40"/>
    <mergeCell ref="A17:A18"/>
    <mergeCell ref="A19:A20"/>
    <mergeCell ref="A21:A22"/>
    <mergeCell ref="A23:A24"/>
    <mergeCell ref="A25:A26"/>
    <mergeCell ref="A27:A28"/>
    <mergeCell ref="A7:A8"/>
    <mergeCell ref="A9:A10"/>
    <mergeCell ref="A11:A12"/>
    <mergeCell ref="A13:A14"/>
    <mergeCell ref="A15:A16"/>
  </mergeCells>
  <phoneticPr fontId="6"/>
  <pageMargins left="0.70866141732283472" right="0.70866141732283472" top="0.74803149606299213" bottom="0.74803149606299213" header="0.51181102362204722" footer="0.51181102362204722"/>
  <pageSetup paperSize="9" scale="93" fitToHeight="0" orientation="portrait" horizontalDpi="300" verticalDpi="300" r:id="rId1"/>
  <colBreaks count="1" manualBreakCount="1">
    <brk id="8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00B0F0"/>
    <pageSetUpPr fitToPage="1"/>
  </sheetPr>
  <dimension ref="A1:AMJ1040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0" style="137" customWidth="1"/>
    <col min="2" max="2" width="14.875" style="137" customWidth="1"/>
    <col min="3" max="3" width="13.625" style="137" customWidth="1"/>
    <col min="4" max="4" width="12.5" style="137"/>
    <col min="5" max="5" width="12.875" style="137" customWidth="1"/>
    <col min="6" max="240" width="12.5" style="137"/>
    <col min="241" max="256" width="15.75" style="137" customWidth="1"/>
    <col min="257" max="257" width="10" style="137" customWidth="1"/>
    <col min="258" max="258" width="14.875" style="137" customWidth="1"/>
    <col min="259" max="259" width="13.625" style="137" customWidth="1"/>
    <col min="260" max="260" width="12.5" style="137"/>
    <col min="261" max="261" width="7.5" style="137" customWidth="1"/>
    <col min="262" max="496" width="12.5" style="137"/>
    <col min="497" max="512" width="15.75" style="137" customWidth="1"/>
    <col min="513" max="513" width="10" style="137" customWidth="1"/>
    <col min="514" max="514" width="14.875" style="137" customWidth="1"/>
    <col min="515" max="515" width="13.625" style="137" customWidth="1"/>
    <col min="516" max="516" width="12.5" style="137"/>
    <col min="517" max="517" width="7.5" style="137" customWidth="1"/>
    <col min="518" max="752" width="12.5" style="137"/>
    <col min="753" max="768" width="15.75" style="137" customWidth="1"/>
    <col min="769" max="769" width="10" style="137" customWidth="1"/>
    <col min="770" max="770" width="14.875" style="137" customWidth="1"/>
    <col min="771" max="771" width="13.625" style="137" customWidth="1"/>
    <col min="772" max="772" width="12.5" style="137"/>
    <col min="773" max="773" width="7.5" style="137" customWidth="1"/>
    <col min="774" max="1008" width="12.5" style="137"/>
    <col min="1009" max="1024" width="15.75" style="137" customWidth="1"/>
    <col min="1025" max="16384" width="12.5" style="1"/>
  </cols>
  <sheetData>
    <row r="1" spans="1:240" ht="17.25" customHeight="1">
      <c r="A1" s="5" t="s">
        <v>639</v>
      </c>
      <c r="B1" s="5"/>
      <c r="C1" s="5"/>
      <c r="D1" s="5"/>
      <c r="E1" s="5"/>
    </row>
    <row r="2" spans="1:240" ht="17.25" customHeight="1" thickBot="1">
      <c r="A2" s="6"/>
      <c r="B2" s="6"/>
      <c r="C2" s="317"/>
      <c r="D2" s="530" t="s">
        <v>496</v>
      </c>
      <c r="E2" s="6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68"/>
      <c r="DC2" s="168"/>
      <c r="DD2" s="168"/>
      <c r="DE2" s="168"/>
      <c r="DF2" s="168"/>
      <c r="DG2" s="168"/>
      <c r="DH2" s="168"/>
      <c r="DI2" s="168"/>
      <c r="DJ2" s="168"/>
      <c r="DK2" s="168"/>
      <c r="DL2" s="168"/>
      <c r="DM2" s="168"/>
      <c r="DN2" s="168"/>
      <c r="DO2" s="168"/>
      <c r="DP2" s="168"/>
      <c r="DQ2" s="168"/>
      <c r="DR2" s="168"/>
      <c r="DS2" s="168"/>
      <c r="DT2" s="168"/>
      <c r="DU2" s="168"/>
      <c r="DV2" s="168"/>
      <c r="DW2" s="168"/>
      <c r="DX2" s="168"/>
      <c r="DY2" s="168"/>
      <c r="DZ2" s="168"/>
      <c r="EA2" s="168"/>
      <c r="EB2" s="168"/>
      <c r="EC2" s="168"/>
      <c r="ED2" s="168"/>
      <c r="EE2" s="168"/>
      <c r="EF2" s="168"/>
      <c r="EG2" s="168"/>
      <c r="EH2" s="168"/>
      <c r="EI2" s="168"/>
      <c r="EJ2" s="168"/>
      <c r="EK2" s="168"/>
      <c r="EL2" s="168"/>
      <c r="EM2" s="168"/>
      <c r="EN2" s="168"/>
      <c r="EO2" s="168"/>
      <c r="EP2" s="168"/>
      <c r="EQ2" s="168"/>
      <c r="ER2" s="168"/>
      <c r="ES2" s="168"/>
      <c r="ET2" s="168"/>
      <c r="EU2" s="168"/>
      <c r="EV2" s="168"/>
      <c r="EW2" s="168"/>
      <c r="EX2" s="168"/>
      <c r="EY2" s="168"/>
      <c r="EZ2" s="168"/>
      <c r="FA2" s="168"/>
      <c r="FB2" s="168"/>
      <c r="FC2" s="168"/>
      <c r="FD2" s="168"/>
      <c r="FE2" s="168"/>
      <c r="FF2" s="168"/>
      <c r="FG2" s="168"/>
      <c r="FH2" s="168"/>
      <c r="FI2" s="168"/>
      <c r="FJ2" s="168"/>
      <c r="FK2" s="168"/>
      <c r="FL2" s="168"/>
      <c r="FM2" s="168"/>
      <c r="FN2" s="168"/>
      <c r="FO2" s="168"/>
      <c r="FP2" s="168"/>
      <c r="FQ2" s="168"/>
      <c r="FR2" s="168"/>
      <c r="FS2" s="168"/>
      <c r="FT2" s="168"/>
      <c r="FU2" s="168"/>
      <c r="FV2" s="168"/>
      <c r="FW2" s="168"/>
      <c r="FX2" s="168"/>
      <c r="FY2" s="168"/>
      <c r="FZ2" s="168"/>
      <c r="GA2" s="168"/>
      <c r="GB2" s="168"/>
      <c r="GC2" s="168"/>
      <c r="GD2" s="168"/>
      <c r="GE2" s="168"/>
      <c r="GF2" s="168"/>
      <c r="GG2" s="168"/>
      <c r="GH2" s="168"/>
      <c r="GI2" s="168"/>
      <c r="GJ2" s="168"/>
      <c r="GK2" s="168"/>
      <c r="GL2" s="168"/>
      <c r="GM2" s="168"/>
      <c r="GN2" s="168"/>
      <c r="GO2" s="168"/>
      <c r="GP2" s="168"/>
      <c r="GQ2" s="168"/>
      <c r="GR2" s="168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  <c r="HL2" s="168"/>
      <c r="HM2" s="168"/>
      <c r="HN2" s="168"/>
      <c r="HO2" s="168"/>
      <c r="HP2" s="168"/>
      <c r="HQ2" s="168"/>
      <c r="HR2" s="168"/>
      <c r="HS2" s="168"/>
      <c r="HT2" s="168"/>
      <c r="HU2" s="168"/>
      <c r="HV2" s="168"/>
      <c r="HW2" s="168"/>
      <c r="HX2" s="168"/>
      <c r="HY2" s="168"/>
      <c r="HZ2" s="168"/>
      <c r="IA2" s="168"/>
      <c r="IB2" s="168"/>
      <c r="IC2" s="168"/>
      <c r="ID2" s="168"/>
      <c r="IE2" s="168"/>
      <c r="IF2" s="168"/>
    </row>
    <row r="3" spans="1:240" ht="15" customHeight="1" thickBot="1">
      <c r="A3" s="712" t="s">
        <v>54</v>
      </c>
      <c r="B3" s="706" t="s">
        <v>13</v>
      </c>
      <c r="C3" s="33" t="s">
        <v>263</v>
      </c>
      <c r="D3" s="434" t="s">
        <v>264</v>
      </c>
      <c r="E3" s="4"/>
    </row>
    <row r="4" spans="1:240" ht="15" customHeight="1" thickBot="1">
      <c r="A4" s="712"/>
      <c r="B4" s="706"/>
      <c r="C4" s="184" t="s">
        <v>259</v>
      </c>
      <c r="D4" s="184" t="s">
        <v>259</v>
      </c>
      <c r="E4" s="4"/>
    </row>
    <row r="5" spans="1:240" ht="15" customHeight="1">
      <c r="A5" s="712"/>
      <c r="B5" s="706"/>
      <c r="C5" s="39" t="s">
        <v>345</v>
      </c>
      <c r="D5" s="39" t="s">
        <v>345</v>
      </c>
      <c r="E5" s="6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68"/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68"/>
      <c r="GB5" s="168"/>
      <c r="GC5" s="168"/>
      <c r="GD5" s="168"/>
      <c r="GE5" s="168"/>
      <c r="GF5" s="168"/>
      <c r="GG5" s="168"/>
      <c r="GH5" s="168"/>
      <c r="GI5" s="168"/>
      <c r="GJ5" s="168"/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8"/>
      <c r="HE5" s="168"/>
      <c r="HF5" s="168"/>
      <c r="HG5" s="168"/>
      <c r="HH5" s="168"/>
      <c r="HI5" s="168"/>
      <c r="HJ5" s="168"/>
      <c r="HK5" s="168"/>
      <c r="HL5" s="168"/>
      <c r="HM5" s="168"/>
      <c r="HN5" s="168"/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</row>
    <row r="6" spans="1:240" ht="15" customHeight="1">
      <c r="A6" s="762" t="s">
        <v>59</v>
      </c>
      <c r="B6" s="511">
        <f>SUM(B8:B39)</f>
        <v>596994</v>
      </c>
      <c r="C6" s="512">
        <f>C8+C10+C12+C14+C16+C18+C20+C22+C24+C26+C28+C30+C32+C34+C36+C38</f>
        <v>20863</v>
      </c>
      <c r="D6" s="512">
        <f>D8+D10+D12+D14+D16+D18+D20+D22+D24+D26+D28+D30+D32+D34+D36+D38</f>
        <v>12353</v>
      </c>
      <c r="E6" s="308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AF6" s="550"/>
      <c r="AG6" s="550"/>
      <c r="AH6" s="550"/>
      <c r="AI6" s="550"/>
      <c r="AJ6" s="550"/>
      <c r="AK6" s="550"/>
      <c r="AL6" s="550"/>
      <c r="AM6" s="550"/>
      <c r="AN6" s="550"/>
      <c r="AO6" s="550"/>
      <c r="AP6" s="550"/>
      <c r="AQ6" s="550"/>
      <c r="AR6" s="550"/>
      <c r="AS6" s="550"/>
      <c r="AT6" s="550"/>
      <c r="AU6" s="550"/>
      <c r="AV6" s="550"/>
      <c r="AW6" s="550"/>
      <c r="AX6" s="550"/>
      <c r="AY6" s="550"/>
      <c r="AZ6" s="550"/>
      <c r="BA6" s="550"/>
      <c r="BB6" s="550"/>
      <c r="BC6" s="550"/>
      <c r="BD6" s="550"/>
      <c r="BE6" s="550"/>
      <c r="BF6" s="550"/>
      <c r="BG6" s="550"/>
      <c r="BH6" s="550"/>
      <c r="BI6" s="550"/>
      <c r="BJ6" s="550"/>
      <c r="BK6" s="550"/>
      <c r="BL6" s="550"/>
      <c r="BM6" s="550"/>
      <c r="BN6" s="550"/>
      <c r="BO6" s="550"/>
      <c r="BP6" s="550"/>
      <c r="BQ6" s="550"/>
      <c r="BR6" s="550"/>
      <c r="BS6" s="550"/>
      <c r="BT6" s="550"/>
      <c r="BU6" s="550"/>
      <c r="BV6" s="550"/>
      <c r="BW6" s="550"/>
      <c r="BX6" s="550"/>
      <c r="BY6" s="550"/>
      <c r="BZ6" s="550"/>
      <c r="CA6" s="550"/>
      <c r="CB6" s="550"/>
      <c r="CC6" s="550"/>
      <c r="CD6" s="550"/>
      <c r="CE6" s="550"/>
      <c r="CF6" s="550"/>
      <c r="CG6" s="550"/>
      <c r="CH6" s="550"/>
      <c r="CI6" s="550"/>
      <c r="CJ6" s="550"/>
      <c r="CK6" s="550"/>
      <c r="CL6" s="550"/>
      <c r="CM6" s="550"/>
      <c r="CN6" s="550"/>
      <c r="CO6" s="550"/>
      <c r="CP6" s="550"/>
      <c r="CQ6" s="550"/>
      <c r="CR6" s="550"/>
      <c r="CS6" s="550"/>
      <c r="CT6" s="550"/>
      <c r="CU6" s="550"/>
      <c r="CV6" s="550"/>
      <c r="CW6" s="550"/>
      <c r="CX6" s="550"/>
      <c r="CY6" s="550"/>
      <c r="CZ6" s="550"/>
      <c r="DA6" s="550"/>
      <c r="DB6" s="550"/>
      <c r="DC6" s="550"/>
      <c r="DD6" s="550"/>
      <c r="DE6" s="550"/>
      <c r="DF6" s="550"/>
      <c r="DG6" s="550"/>
      <c r="DH6" s="550"/>
      <c r="DI6" s="550"/>
      <c r="DJ6" s="550"/>
      <c r="DK6" s="550"/>
      <c r="DL6" s="550"/>
      <c r="DM6" s="550"/>
      <c r="DN6" s="550"/>
      <c r="DO6" s="550"/>
      <c r="DP6" s="550"/>
      <c r="DQ6" s="550"/>
      <c r="DR6" s="550"/>
      <c r="DS6" s="550"/>
      <c r="DT6" s="550"/>
      <c r="DU6" s="550"/>
      <c r="DV6" s="550"/>
      <c r="DW6" s="550"/>
      <c r="DX6" s="550"/>
      <c r="DY6" s="550"/>
      <c r="DZ6" s="550"/>
      <c r="EA6" s="550"/>
      <c r="EB6" s="550"/>
      <c r="EC6" s="550"/>
      <c r="ED6" s="550"/>
      <c r="EE6" s="550"/>
      <c r="EF6" s="550"/>
      <c r="EG6" s="550"/>
      <c r="EH6" s="550"/>
      <c r="EI6" s="550"/>
      <c r="EJ6" s="550"/>
      <c r="EK6" s="550"/>
      <c r="EL6" s="550"/>
      <c r="EM6" s="550"/>
      <c r="EN6" s="550"/>
      <c r="EO6" s="550"/>
      <c r="EP6" s="550"/>
      <c r="EQ6" s="550"/>
      <c r="ER6" s="550"/>
      <c r="ES6" s="550"/>
      <c r="ET6" s="550"/>
      <c r="EU6" s="550"/>
      <c r="EV6" s="550"/>
      <c r="EW6" s="550"/>
      <c r="EX6" s="550"/>
      <c r="EY6" s="550"/>
      <c r="EZ6" s="550"/>
      <c r="FA6" s="550"/>
      <c r="FB6" s="550"/>
      <c r="FC6" s="550"/>
      <c r="FD6" s="550"/>
      <c r="FE6" s="550"/>
      <c r="FF6" s="550"/>
      <c r="FG6" s="550"/>
      <c r="FH6" s="550"/>
      <c r="FI6" s="550"/>
      <c r="FJ6" s="550"/>
      <c r="FK6" s="550"/>
      <c r="FL6" s="550"/>
      <c r="FM6" s="550"/>
      <c r="FN6" s="550"/>
      <c r="FO6" s="550"/>
      <c r="FP6" s="550"/>
      <c r="FQ6" s="550"/>
      <c r="FR6" s="550"/>
      <c r="FS6" s="550"/>
      <c r="FT6" s="550"/>
      <c r="FU6" s="550"/>
      <c r="FV6" s="550"/>
      <c r="FW6" s="550"/>
      <c r="FX6" s="550"/>
      <c r="FY6" s="550"/>
      <c r="FZ6" s="550"/>
      <c r="GA6" s="550"/>
      <c r="GB6" s="550"/>
      <c r="GC6" s="550"/>
      <c r="GD6" s="550"/>
      <c r="GE6" s="550"/>
      <c r="GF6" s="550"/>
      <c r="GG6" s="550"/>
      <c r="GH6" s="550"/>
      <c r="GI6" s="550"/>
      <c r="GJ6" s="550"/>
      <c r="GK6" s="550"/>
      <c r="GL6" s="550"/>
      <c r="GM6" s="550"/>
      <c r="GN6" s="550"/>
      <c r="GO6" s="550"/>
      <c r="GP6" s="550"/>
      <c r="GQ6" s="550"/>
      <c r="GR6" s="550"/>
      <c r="GS6" s="550"/>
      <c r="GT6" s="550"/>
      <c r="GU6" s="550"/>
      <c r="GV6" s="550"/>
      <c r="GW6" s="550"/>
      <c r="GX6" s="550"/>
      <c r="GY6" s="550"/>
      <c r="GZ6" s="550"/>
      <c r="HA6" s="550"/>
      <c r="HB6" s="550"/>
      <c r="HC6" s="550"/>
      <c r="HD6" s="550"/>
      <c r="HE6" s="550"/>
      <c r="HF6" s="550"/>
      <c r="HG6" s="550"/>
      <c r="HH6" s="550"/>
      <c r="HI6" s="550"/>
      <c r="HJ6" s="550"/>
      <c r="HK6" s="550"/>
      <c r="HL6" s="550"/>
      <c r="HM6" s="550"/>
      <c r="HN6" s="550"/>
      <c r="HO6" s="550"/>
      <c r="HP6" s="550"/>
      <c r="HQ6" s="550"/>
      <c r="HR6" s="550"/>
      <c r="HS6" s="550"/>
      <c r="HT6" s="550"/>
      <c r="HU6" s="550"/>
      <c r="HV6" s="550"/>
      <c r="HW6" s="550"/>
      <c r="HX6" s="550"/>
      <c r="HY6" s="550"/>
      <c r="HZ6" s="550"/>
      <c r="IA6" s="550"/>
      <c r="IB6" s="550"/>
      <c r="IC6" s="550"/>
      <c r="ID6" s="550"/>
      <c r="IE6" s="550"/>
      <c r="IF6" s="550"/>
    </row>
    <row r="7" spans="1:240" ht="15" customHeight="1">
      <c r="A7" s="762"/>
      <c r="B7" s="514"/>
      <c r="C7" s="515">
        <f>C6/B6*100</f>
        <v>3.4946749883583421</v>
      </c>
      <c r="D7" s="515">
        <f>D6/B6*100</f>
        <v>2.0692000254608924</v>
      </c>
      <c r="E7" s="540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</row>
    <row r="8" spans="1:240" ht="15" customHeight="1">
      <c r="A8" s="803" t="s">
        <v>61</v>
      </c>
      <c r="B8" s="518">
        <v>41502</v>
      </c>
      <c r="C8" s="508">
        <v>1743</v>
      </c>
      <c r="D8" s="508">
        <v>645</v>
      </c>
      <c r="E8" s="540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</row>
    <row r="9" spans="1:240" ht="15" customHeight="1">
      <c r="A9" s="803"/>
      <c r="B9" s="518"/>
      <c r="C9" s="520">
        <f>C8/B8*100</f>
        <v>4.1997976001156578</v>
      </c>
      <c r="D9" s="520">
        <f>D8/B8*100</f>
        <v>1.554141969061732</v>
      </c>
      <c r="E9" s="4"/>
    </row>
    <row r="10" spans="1:240" ht="15" customHeight="1">
      <c r="A10" s="803" t="s">
        <v>1</v>
      </c>
      <c r="B10" s="518">
        <v>19486</v>
      </c>
      <c r="C10" s="508">
        <v>903</v>
      </c>
      <c r="D10" s="508">
        <v>354</v>
      </c>
      <c r="E10" s="4"/>
    </row>
    <row r="11" spans="1:240" ht="15" customHeight="1">
      <c r="A11" s="803"/>
      <c r="B11" s="518"/>
      <c r="C11" s="520">
        <f>C10/B10*100</f>
        <v>4.6340962742481784</v>
      </c>
      <c r="D11" s="520">
        <f>D10/B10*100</f>
        <v>1.8166889048547674</v>
      </c>
      <c r="E11" s="4"/>
    </row>
    <row r="12" spans="1:240" ht="15" customHeight="1">
      <c r="A12" s="803" t="s">
        <v>2</v>
      </c>
      <c r="B12" s="518">
        <v>46577</v>
      </c>
      <c r="C12" s="508">
        <v>1581</v>
      </c>
      <c r="D12" s="508">
        <v>1182</v>
      </c>
      <c r="E12" s="4"/>
    </row>
    <row r="13" spans="1:240" ht="15" customHeight="1">
      <c r="A13" s="803"/>
      <c r="B13" s="518"/>
      <c r="C13" s="520">
        <f>C12/B12*100</f>
        <v>3.3943792000343516</v>
      </c>
      <c r="D13" s="520">
        <f>D12/B12*100</f>
        <v>2.5377332159649613</v>
      </c>
      <c r="E13" s="4"/>
    </row>
    <row r="14" spans="1:240" ht="15" customHeight="1">
      <c r="A14" s="803" t="s">
        <v>3</v>
      </c>
      <c r="B14" s="518">
        <v>36809</v>
      </c>
      <c r="C14" s="508">
        <v>1157</v>
      </c>
      <c r="D14" s="508">
        <v>622</v>
      </c>
      <c r="E14" s="4"/>
    </row>
    <row r="15" spans="1:240" ht="15" customHeight="1">
      <c r="A15" s="803"/>
      <c r="B15" s="518"/>
      <c r="C15" s="520">
        <f>C14/B14*100</f>
        <v>3.1432530087750279</v>
      </c>
      <c r="D15" s="520">
        <f>D14/B14*100</f>
        <v>1.689804123991415</v>
      </c>
      <c r="E15" s="4"/>
    </row>
    <row r="16" spans="1:240" ht="15" customHeight="1">
      <c r="A16" s="803" t="s">
        <v>67</v>
      </c>
      <c r="B16" s="518">
        <v>35782</v>
      </c>
      <c r="C16" s="508">
        <v>976</v>
      </c>
      <c r="D16" s="508">
        <v>788</v>
      </c>
      <c r="E16" s="4"/>
    </row>
    <row r="17" spans="1:5" ht="15" customHeight="1">
      <c r="A17" s="803"/>
      <c r="B17" s="518"/>
      <c r="C17" s="520">
        <f>C16/B16*100</f>
        <v>2.7276284165222737</v>
      </c>
      <c r="D17" s="520">
        <f>D16/B16*100</f>
        <v>2.202224582192164</v>
      </c>
      <c r="E17" s="4"/>
    </row>
    <row r="18" spans="1:5" ht="15" customHeight="1">
      <c r="A18" s="803" t="s">
        <v>4</v>
      </c>
      <c r="B18" s="518">
        <v>19886</v>
      </c>
      <c r="C18" s="508">
        <v>709</v>
      </c>
      <c r="D18" s="508">
        <v>282</v>
      </c>
      <c r="E18" s="4"/>
    </row>
    <row r="19" spans="1:5" ht="15" customHeight="1">
      <c r="A19" s="803"/>
      <c r="B19" s="518"/>
      <c r="C19" s="520">
        <f>C18/B18*100</f>
        <v>3.5653223373227396</v>
      </c>
      <c r="D19" s="520">
        <f>D18/B18*100</f>
        <v>1.4180830735190586</v>
      </c>
      <c r="E19" s="4"/>
    </row>
    <row r="20" spans="1:5" ht="15" customHeight="1">
      <c r="A20" s="803" t="s">
        <v>62</v>
      </c>
      <c r="B20" s="518">
        <v>25885</v>
      </c>
      <c r="C20" s="508">
        <v>1188</v>
      </c>
      <c r="D20" s="508">
        <v>488</v>
      </c>
      <c r="E20" s="4"/>
    </row>
    <row r="21" spans="1:5" ht="15" customHeight="1">
      <c r="A21" s="803"/>
      <c r="B21" s="518"/>
      <c r="C21" s="520">
        <f>C20/B20*100</f>
        <v>4.5895306161869804</v>
      </c>
      <c r="D21" s="520">
        <f>D20/B20*100</f>
        <v>1.8852617345953253</v>
      </c>
      <c r="E21" s="4"/>
    </row>
    <row r="22" spans="1:5" ht="15" customHeight="1">
      <c r="A22" s="803" t="s">
        <v>63</v>
      </c>
      <c r="B22" s="518">
        <v>29619</v>
      </c>
      <c r="C22" s="508">
        <v>1185</v>
      </c>
      <c r="D22" s="508">
        <v>531</v>
      </c>
      <c r="E22" s="4"/>
    </row>
    <row r="23" spans="1:5" ht="15" customHeight="1">
      <c r="A23" s="803"/>
      <c r="B23" s="518"/>
      <c r="C23" s="520">
        <f>C22/B22*100</f>
        <v>4.0008102906917857</v>
      </c>
      <c r="D23" s="520">
        <f>D22/B22*100</f>
        <v>1.7927681555758128</v>
      </c>
      <c r="E23" s="4"/>
    </row>
    <row r="24" spans="1:5" ht="15" customHeight="1">
      <c r="A24" s="803" t="s">
        <v>68</v>
      </c>
      <c r="B24" s="518">
        <v>17997</v>
      </c>
      <c r="C24" s="508">
        <v>505</v>
      </c>
      <c r="D24" s="508">
        <v>298</v>
      </c>
      <c r="E24" s="4"/>
    </row>
    <row r="25" spans="1:5" ht="15" customHeight="1">
      <c r="A25" s="803"/>
      <c r="B25" s="518"/>
      <c r="C25" s="520">
        <f>C24/B24*100</f>
        <v>2.8060232260932376</v>
      </c>
      <c r="D25" s="520">
        <f>D24/B24*100</f>
        <v>1.6558315274768018</v>
      </c>
      <c r="E25" s="4"/>
    </row>
    <row r="26" spans="1:5" ht="15" customHeight="1">
      <c r="A26" s="803" t="s">
        <v>69</v>
      </c>
      <c r="B26" s="518">
        <v>55234</v>
      </c>
      <c r="C26" s="508">
        <v>1472</v>
      </c>
      <c r="D26" s="508">
        <v>1171</v>
      </c>
      <c r="E26" s="4"/>
    </row>
    <row r="27" spans="1:5" ht="15" customHeight="1">
      <c r="A27" s="803"/>
      <c r="B27" s="518"/>
      <c r="C27" s="520">
        <f>C26/B26*100</f>
        <v>2.6650251656588333</v>
      </c>
      <c r="D27" s="520">
        <f>D26/B26*100</f>
        <v>2.1200709707788681</v>
      </c>
      <c r="E27" s="4"/>
    </row>
    <row r="28" spans="1:5" ht="15" customHeight="1">
      <c r="A28" s="803" t="s">
        <v>5</v>
      </c>
      <c r="B28" s="518">
        <v>41370</v>
      </c>
      <c r="C28" s="508">
        <v>1008</v>
      </c>
      <c r="D28" s="508">
        <v>901</v>
      </c>
      <c r="E28" s="4"/>
    </row>
    <row r="29" spans="1:5" ht="15" customHeight="1">
      <c r="A29" s="803"/>
      <c r="B29" s="518"/>
      <c r="C29" s="520">
        <f>C28/B28*100</f>
        <v>2.4365482233502536</v>
      </c>
      <c r="D29" s="520">
        <f>D28/B28*100</f>
        <v>2.1779066956731934</v>
      </c>
      <c r="E29" s="4"/>
    </row>
    <row r="30" spans="1:5" ht="15" customHeight="1">
      <c r="A30" s="803" t="s">
        <v>6</v>
      </c>
      <c r="B30" s="518">
        <v>39240</v>
      </c>
      <c r="C30" s="508">
        <v>1475</v>
      </c>
      <c r="D30" s="508">
        <v>1023</v>
      </c>
      <c r="E30" s="4"/>
    </row>
    <row r="31" spans="1:5" ht="15" customHeight="1">
      <c r="A31" s="803"/>
      <c r="B31" s="518"/>
      <c r="C31" s="520">
        <f>C30/B30*100</f>
        <v>3.7589194699286441</v>
      </c>
      <c r="D31" s="520">
        <f>D30/B30*100</f>
        <v>2.6070336391437308</v>
      </c>
      <c r="E31" s="4"/>
    </row>
    <row r="32" spans="1:5" ht="15" customHeight="1">
      <c r="A32" s="803" t="s">
        <v>71</v>
      </c>
      <c r="B32" s="518">
        <v>47015</v>
      </c>
      <c r="C32" s="508">
        <v>1132</v>
      </c>
      <c r="D32" s="508">
        <v>1019</v>
      </c>
      <c r="E32" s="4"/>
    </row>
    <row r="33" spans="1:5" ht="15" customHeight="1">
      <c r="A33" s="803"/>
      <c r="B33" s="518"/>
      <c r="C33" s="520">
        <f>C32/B32*100</f>
        <v>2.4077422099330001</v>
      </c>
      <c r="D33" s="520">
        <f>D32/B32*100</f>
        <v>2.167393385089865</v>
      </c>
      <c r="E33" s="4"/>
    </row>
    <row r="34" spans="1:5" ht="15" customHeight="1">
      <c r="A34" s="803" t="s">
        <v>7</v>
      </c>
      <c r="B34" s="518">
        <v>60243</v>
      </c>
      <c r="C34" s="508">
        <v>2421</v>
      </c>
      <c r="D34" s="508">
        <v>1065</v>
      </c>
      <c r="E34" s="4"/>
    </row>
    <row r="35" spans="1:5" ht="15" customHeight="1">
      <c r="A35" s="803"/>
      <c r="B35" s="518"/>
      <c r="C35" s="520">
        <f>C34/B34*100</f>
        <v>4.0187241671231515</v>
      </c>
      <c r="D35" s="520">
        <f>D34/B34*100</f>
        <v>1.7678402469996513</v>
      </c>
      <c r="E35" s="4"/>
    </row>
    <row r="36" spans="1:5" ht="15" customHeight="1">
      <c r="A36" s="803" t="s">
        <v>64</v>
      </c>
      <c r="B36" s="518">
        <v>39625</v>
      </c>
      <c r="C36" s="508">
        <v>1619</v>
      </c>
      <c r="D36" s="508">
        <v>832</v>
      </c>
      <c r="E36" s="4"/>
    </row>
    <row r="37" spans="1:5" ht="15" customHeight="1">
      <c r="A37" s="803"/>
      <c r="B37" s="518"/>
      <c r="C37" s="520">
        <f>C36/B36*100</f>
        <v>4.0858044164037857</v>
      </c>
      <c r="D37" s="520">
        <f>D36/B36*100</f>
        <v>2.099684542586751</v>
      </c>
      <c r="E37" s="4"/>
    </row>
    <row r="38" spans="1:5" ht="15" customHeight="1" thickBot="1">
      <c r="A38" s="805" t="s">
        <v>73</v>
      </c>
      <c r="B38" s="518">
        <v>40724</v>
      </c>
      <c r="C38" s="508">
        <v>1789</v>
      </c>
      <c r="D38" s="508">
        <v>1152</v>
      </c>
      <c r="E38" s="4"/>
    </row>
    <row r="39" spans="1:5" ht="15" customHeight="1" thickBot="1">
      <c r="A39" s="805"/>
      <c r="B39" s="522"/>
      <c r="C39" s="523">
        <f>C38/B38*100</f>
        <v>4.3929869364502512</v>
      </c>
      <c r="D39" s="523">
        <f>D38/B38*100</f>
        <v>2.8287987427561143</v>
      </c>
      <c r="E39" s="4"/>
    </row>
    <row r="40" spans="1:5">
      <c r="A40" s="550" t="s">
        <v>12</v>
      </c>
    </row>
    <row r="41" spans="1:5">
      <c r="A41" s="550"/>
    </row>
    <row r="42" spans="1:5">
      <c r="A42" s="550"/>
    </row>
    <row r="43" spans="1:5">
      <c r="A43" s="550"/>
    </row>
    <row r="44" spans="1:5">
      <c r="A44" s="550"/>
    </row>
    <row r="45" spans="1:5">
      <c r="A45" s="550"/>
    </row>
    <row r="46" spans="1:5">
      <c r="A46" s="550"/>
    </row>
    <row r="47" spans="1:5">
      <c r="A47" s="550"/>
    </row>
    <row r="48" spans="1:5">
      <c r="A48" s="550"/>
    </row>
    <row r="49" spans="1:1">
      <c r="A49" s="550"/>
    </row>
    <row r="50" spans="1:1">
      <c r="A50" s="550"/>
    </row>
    <row r="51" spans="1:1">
      <c r="A51" s="550"/>
    </row>
    <row r="52" spans="1:1">
      <c r="A52" s="550"/>
    </row>
    <row r="53" spans="1:1">
      <c r="A53" s="550"/>
    </row>
    <row r="54" spans="1:1">
      <c r="A54" s="550"/>
    </row>
    <row r="55" spans="1:1">
      <c r="A55" s="550"/>
    </row>
    <row r="56" spans="1:1">
      <c r="A56" s="550"/>
    </row>
    <row r="57" spans="1:1">
      <c r="A57" s="550"/>
    </row>
    <row r="58" spans="1:1">
      <c r="A58" s="550"/>
    </row>
    <row r="59" spans="1:1">
      <c r="A59" s="550"/>
    </row>
    <row r="60" spans="1:1">
      <c r="A60" s="550"/>
    </row>
    <row r="61" spans="1:1">
      <c r="A61" s="550"/>
    </row>
    <row r="62" spans="1:1">
      <c r="A62" s="550"/>
    </row>
    <row r="63" spans="1:1">
      <c r="A63" s="550"/>
    </row>
    <row r="64" spans="1:1">
      <c r="A64" s="550"/>
    </row>
    <row r="65" spans="1:1">
      <c r="A65" s="550"/>
    </row>
    <row r="66" spans="1:1">
      <c r="A66" s="550"/>
    </row>
    <row r="67" spans="1:1">
      <c r="A67" s="550"/>
    </row>
    <row r="68" spans="1:1">
      <c r="A68" s="550"/>
    </row>
    <row r="69" spans="1:1">
      <c r="A69" s="550"/>
    </row>
    <row r="70" spans="1:1">
      <c r="A70" s="550"/>
    </row>
    <row r="71" spans="1:1">
      <c r="A71" s="550"/>
    </row>
    <row r="72" spans="1:1">
      <c r="A72" s="550"/>
    </row>
    <row r="73" spans="1:1">
      <c r="A73" s="550"/>
    </row>
    <row r="74" spans="1:1">
      <c r="A74" s="550"/>
    </row>
    <row r="75" spans="1:1">
      <c r="A75" s="550"/>
    </row>
    <row r="76" spans="1:1">
      <c r="A76" s="550"/>
    </row>
    <row r="77" spans="1:1">
      <c r="A77" s="550"/>
    </row>
    <row r="78" spans="1:1">
      <c r="A78" s="550"/>
    </row>
    <row r="79" spans="1:1">
      <c r="A79" s="550"/>
    </row>
    <row r="80" spans="1:1">
      <c r="A80" s="550"/>
    </row>
    <row r="81" spans="1:1">
      <c r="A81" s="550"/>
    </row>
    <row r="82" spans="1:1">
      <c r="A82" s="550"/>
    </row>
    <row r="83" spans="1:1">
      <c r="A83" s="550"/>
    </row>
    <row r="84" spans="1:1">
      <c r="A84" s="550"/>
    </row>
    <row r="85" spans="1:1">
      <c r="A85" s="550"/>
    </row>
    <row r="86" spans="1:1">
      <c r="A86" s="550"/>
    </row>
    <row r="87" spans="1:1">
      <c r="A87" s="550"/>
    </row>
    <row r="88" spans="1:1">
      <c r="A88" s="550"/>
    </row>
    <row r="89" spans="1:1">
      <c r="A89" s="550"/>
    </row>
    <row r="90" spans="1:1">
      <c r="A90" s="550"/>
    </row>
    <row r="91" spans="1:1">
      <c r="A91" s="550"/>
    </row>
    <row r="92" spans="1:1">
      <c r="A92" s="550"/>
    </row>
    <row r="93" spans="1:1">
      <c r="A93" s="550"/>
    </row>
    <row r="94" spans="1:1">
      <c r="A94" s="550"/>
    </row>
    <row r="95" spans="1:1">
      <c r="A95" s="550"/>
    </row>
    <row r="96" spans="1:1">
      <c r="A96" s="550"/>
    </row>
    <row r="97" spans="1:1">
      <c r="A97" s="550"/>
    </row>
    <row r="98" spans="1:1">
      <c r="A98" s="550"/>
    </row>
    <row r="99" spans="1:1">
      <c r="A99" s="550"/>
    </row>
    <row r="100" spans="1:1">
      <c r="A100" s="550"/>
    </row>
    <row r="101" spans="1:1">
      <c r="A101" s="550"/>
    </row>
    <row r="102" spans="1:1">
      <c r="A102" s="550"/>
    </row>
    <row r="103" spans="1:1">
      <c r="A103" s="550"/>
    </row>
    <row r="104" spans="1:1">
      <c r="A104" s="550"/>
    </row>
    <row r="105" spans="1:1">
      <c r="A105" s="550"/>
    </row>
    <row r="106" spans="1:1">
      <c r="A106" s="550"/>
    </row>
    <row r="107" spans="1:1">
      <c r="A107" s="550"/>
    </row>
    <row r="108" spans="1:1">
      <c r="A108" s="550"/>
    </row>
    <row r="109" spans="1:1">
      <c r="A109" s="550"/>
    </row>
    <row r="110" spans="1:1">
      <c r="A110" s="550"/>
    </row>
    <row r="111" spans="1:1">
      <c r="A111" s="550"/>
    </row>
    <row r="112" spans="1:1">
      <c r="A112" s="550"/>
    </row>
    <row r="113" spans="1:1">
      <c r="A113" s="550"/>
    </row>
    <row r="114" spans="1:1">
      <c r="A114" s="550"/>
    </row>
    <row r="115" spans="1:1">
      <c r="A115" s="550"/>
    </row>
    <row r="116" spans="1:1">
      <c r="A116" s="550"/>
    </row>
    <row r="117" spans="1:1">
      <c r="A117" s="550"/>
    </row>
    <row r="118" spans="1:1">
      <c r="A118" s="550"/>
    </row>
    <row r="119" spans="1:1">
      <c r="A119" s="550"/>
    </row>
    <row r="120" spans="1:1">
      <c r="A120" s="550"/>
    </row>
    <row r="121" spans="1:1">
      <c r="A121" s="550"/>
    </row>
    <row r="122" spans="1:1">
      <c r="A122" s="550"/>
    </row>
    <row r="123" spans="1:1">
      <c r="A123" s="550"/>
    </row>
    <row r="124" spans="1:1">
      <c r="A124" s="550"/>
    </row>
    <row r="125" spans="1:1">
      <c r="A125" s="550"/>
    </row>
    <row r="126" spans="1:1">
      <c r="A126" s="550"/>
    </row>
    <row r="127" spans="1:1">
      <c r="A127" s="550"/>
    </row>
    <row r="128" spans="1:1">
      <c r="A128" s="550"/>
    </row>
    <row r="129" spans="1:1">
      <c r="A129" s="550"/>
    </row>
    <row r="130" spans="1:1">
      <c r="A130" s="550"/>
    </row>
    <row r="131" spans="1:1">
      <c r="A131" s="550"/>
    </row>
    <row r="132" spans="1:1">
      <c r="A132" s="550"/>
    </row>
    <row r="133" spans="1:1">
      <c r="A133" s="550"/>
    </row>
    <row r="134" spans="1:1">
      <c r="A134" s="550"/>
    </row>
    <row r="135" spans="1:1">
      <c r="A135" s="550"/>
    </row>
    <row r="136" spans="1:1">
      <c r="A136" s="550"/>
    </row>
    <row r="137" spans="1:1">
      <c r="A137" s="550"/>
    </row>
    <row r="138" spans="1:1">
      <c r="A138" s="550"/>
    </row>
    <row r="139" spans="1:1">
      <c r="A139" s="550"/>
    </row>
    <row r="140" spans="1:1">
      <c r="A140" s="550"/>
    </row>
    <row r="141" spans="1:1">
      <c r="A141" s="550"/>
    </row>
    <row r="142" spans="1:1">
      <c r="A142" s="550"/>
    </row>
    <row r="143" spans="1:1">
      <c r="A143" s="550"/>
    </row>
    <row r="144" spans="1:1">
      <c r="A144" s="550"/>
    </row>
    <row r="145" spans="1:1">
      <c r="A145" s="550"/>
    </row>
    <row r="146" spans="1:1">
      <c r="A146" s="550"/>
    </row>
    <row r="147" spans="1:1">
      <c r="A147" s="550"/>
    </row>
    <row r="148" spans="1:1">
      <c r="A148" s="550"/>
    </row>
    <row r="149" spans="1:1">
      <c r="A149" s="550"/>
    </row>
    <row r="150" spans="1:1">
      <c r="A150" s="550"/>
    </row>
    <row r="151" spans="1:1">
      <c r="A151" s="550"/>
    </row>
    <row r="152" spans="1:1">
      <c r="A152" s="550"/>
    </row>
    <row r="153" spans="1:1">
      <c r="A153" s="550"/>
    </row>
    <row r="154" spans="1:1">
      <c r="A154" s="550"/>
    </row>
    <row r="155" spans="1:1">
      <c r="A155" s="550"/>
    </row>
    <row r="156" spans="1:1">
      <c r="A156" s="550"/>
    </row>
    <row r="157" spans="1:1">
      <c r="A157" s="550"/>
    </row>
    <row r="158" spans="1:1">
      <c r="A158" s="550"/>
    </row>
    <row r="159" spans="1:1">
      <c r="A159" s="550"/>
    </row>
    <row r="160" spans="1:1">
      <c r="A160" s="550"/>
    </row>
    <row r="161" spans="1:1">
      <c r="A161" s="550"/>
    </row>
    <row r="162" spans="1:1">
      <c r="A162" s="550"/>
    </row>
    <row r="163" spans="1:1">
      <c r="A163" s="550"/>
    </row>
    <row r="164" spans="1:1">
      <c r="A164" s="550"/>
    </row>
    <row r="165" spans="1:1">
      <c r="A165" s="550"/>
    </row>
    <row r="166" spans="1:1">
      <c r="A166" s="550"/>
    </row>
    <row r="167" spans="1:1">
      <c r="A167" s="550"/>
    </row>
    <row r="168" spans="1:1">
      <c r="A168" s="550"/>
    </row>
    <row r="169" spans="1:1">
      <c r="A169" s="550"/>
    </row>
    <row r="170" spans="1:1">
      <c r="A170" s="550"/>
    </row>
    <row r="171" spans="1:1">
      <c r="A171" s="550"/>
    </row>
    <row r="172" spans="1:1">
      <c r="A172" s="550"/>
    </row>
    <row r="173" spans="1:1">
      <c r="A173" s="550"/>
    </row>
    <row r="174" spans="1:1">
      <c r="A174" s="550"/>
    </row>
    <row r="175" spans="1:1">
      <c r="A175" s="550"/>
    </row>
    <row r="176" spans="1:1">
      <c r="A176" s="550"/>
    </row>
    <row r="177" spans="1:1">
      <c r="A177" s="550"/>
    </row>
    <row r="178" spans="1:1">
      <c r="A178" s="550"/>
    </row>
    <row r="179" spans="1:1">
      <c r="A179" s="550"/>
    </row>
    <row r="180" spans="1:1">
      <c r="A180" s="550"/>
    </row>
    <row r="181" spans="1:1">
      <c r="A181" s="550"/>
    </row>
    <row r="182" spans="1:1">
      <c r="A182" s="550"/>
    </row>
    <row r="183" spans="1:1">
      <c r="A183" s="550"/>
    </row>
    <row r="184" spans="1:1">
      <c r="A184" s="550"/>
    </row>
    <row r="185" spans="1:1">
      <c r="A185" s="550"/>
    </row>
    <row r="186" spans="1:1">
      <c r="A186" s="550"/>
    </row>
    <row r="187" spans="1:1">
      <c r="A187" s="550"/>
    </row>
    <row r="188" spans="1:1">
      <c r="A188" s="550"/>
    </row>
    <row r="189" spans="1:1">
      <c r="A189" s="550"/>
    </row>
    <row r="190" spans="1:1">
      <c r="A190" s="550"/>
    </row>
    <row r="191" spans="1:1">
      <c r="A191" s="550"/>
    </row>
    <row r="192" spans="1:1">
      <c r="A192" s="550"/>
    </row>
    <row r="193" spans="1:1">
      <c r="A193" s="550"/>
    </row>
    <row r="194" spans="1:1">
      <c r="A194" s="550"/>
    </row>
    <row r="195" spans="1:1">
      <c r="A195" s="550"/>
    </row>
    <row r="196" spans="1:1">
      <c r="A196" s="550"/>
    </row>
    <row r="197" spans="1:1">
      <c r="A197" s="550"/>
    </row>
    <row r="198" spans="1:1">
      <c r="A198" s="550"/>
    </row>
    <row r="199" spans="1:1">
      <c r="A199" s="550"/>
    </row>
    <row r="200" spans="1:1">
      <c r="A200" s="550"/>
    </row>
    <row r="201" spans="1:1">
      <c r="A201" s="550"/>
    </row>
    <row r="202" spans="1:1">
      <c r="A202" s="550"/>
    </row>
    <row r="203" spans="1:1">
      <c r="A203" s="550"/>
    </row>
    <row r="204" spans="1:1">
      <c r="A204" s="550"/>
    </row>
    <row r="205" spans="1:1">
      <c r="A205" s="550"/>
    </row>
    <row r="206" spans="1:1">
      <c r="A206" s="550"/>
    </row>
    <row r="207" spans="1:1">
      <c r="A207" s="550"/>
    </row>
    <row r="208" spans="1:1">
      <c r="A208" s="550"/>
    </row>
    <row r="209" spans="1:1">
      <c r="A209" s="550"/>
    </row>
    <row r="210" spans="1:1">
      <c r="A210" s="550"/>
    </row>
    <row r="211" spans="1:1">
      <c r="A211" s="550"/>
    </row>
    <row r="212" spans="1:1">
      <c r="A212" s="550"/>
    </row>
    <row r="213" spans="1:1">
      <c r="A213" s="550"/>
    </row>
    <row r="214" spans="1:1">
      <c r="A214" s="550"/>
    </row>
    <row r="215" spans="1:1">
      <c r="A215" s="550"/>
    </row>
    <row r="216" spans="1:1">
      <c r="A216" s="550"/>
    </row>
    <row r="217" spans="1:1">
      <c r="A217" s="550"/>
    </row>
    <row r="218" spans="1:1">
      <c r="A218" s="550"/>
    </row>
    <row r="219" spans="1:1">
      <c r="A219" s="550"/>
    </row>
    <row r="220" spans="1:1">
      <c r="A220" s="550"/>
    </row>
    <row r="221" spans="1:1">
      <c r="A221" s="550"/>
    </row>
    <row r="222" spans="1:1">
      <c r="A222" s="550"/>
    </row>
    <row r="223" spans="1:1">
      <c r="A223" s="550"/>
    </row>
    <row r="224" spans="1:1">
      <c r="A224" s="550"/>
    </row>
    <row r="225" spans="1:1">
      <c r="A225" s="550"/>
    </row>
    <row r="226" spans="1:1">
      <c r="A226" s="550"/>
    </row>
    <row r="227" spans="1:1">
      <c r="A227" s="550"/>
    </row>
    <row r="228" spans="1:1">
      <c r="A228" s="550"/>
    </row>
    <row r="229" spans="1:1">
      <c r="A229" s="550"/>
    </row>
    <row r="230" spans="1:1">
      <c r="A230" s="550"/>
    </row>
    <row r="231" spans="1:1">
      <c r="A231" s="550"/>
    </row>
    <row r="232" spans="1:1">
      <c r="A232" s="550"/>
    </row>
    <row r="233" spans="1:1">
      <c r="A233" s="550"/>
    </row>
    <row r="234" spans="1:1">
      <c r="A234" s="550"/>
    </row>
    <row r="235" spans="1:1">
      <c r="A235" s="550"/>
    </row>
    <row r="236" spans="1:1">
      <c r="A236" s="550"/>
    </row>
    <row r="237" spans="1:1">
      <c r="A237" s="550"/>
    </row>
    <row r="238" spans="1:1">
      <c r="A238" s="550"/>
    </row>
    <row r="239" spans="1:1">
      <c r="A239" s="550"/>
    </row>
    <row r="240" spans="1:1">
      <c r="A240" s="550"/>
    </row>
    <row r="241" spans="1:1">
      <c r="A241" s="550"/>
    </row>
    <row r="242" spans="1:1">
      <c r="A242" s="550"/>
    </row>
    <row r="243" spans="1:1">
      <c r="A243" s="550"/>
    </row>
    <row r="244" spans="1:1">
      <c r="A244" s="550"/>
    </row>
    <row r="245" spans="1:1">
      <c r="A245" s="550"/>
    </row>
    <row r="246" spans="1:1">
      <c r="A246" s="550"/>
    </row>
    <row r="247" spans="1:1">
      <c r="A247" s="550"/>
    </row>
    <row r="248" spans="1:1">
      <c r="A248" s="550"/>
    </row>
    <row r="249" spans="1:1">
      <c r="A249" s="550"/>
    </row>
    <row r="250" spans="1:1">
      <c r="A250" s="550"/>
    </row>
    <row r="251" spans="1:1">
      <c r="A251" s="550"/>
    </row>
    <row r="252" spans="1:1">
      <c r="A252" s="550"/>
    </row>
    <row r="253" spans="1:1">
      <c r="A253" s="550"/>
    </row>
    <row r="254" spans="1:1">
      <c r="A254" s="550"/>
    </row>
    <row r="255" spans="1:1">
      <c r="A255" s="550"/>
    </row>
    <row r="256" spans="1:1">
      <c r="A256" s="550"/>
    </row>
    <row r="257" spans="1:1">
      <c r="A257" s="550"/>
    </row>
    <row r="258" spans="1:1">
      <c r="A258" s="550"/>
    </row>
    <row r="259" spans="1:1">
      <c r="A259" s="550"/>
    </row>
    <row r="260" spans="1:1">
      <c r="A260" s="550"/>
    </row>
    <row r="261" spans="1:1">
      <c r="A261" s="550"/>
    </row>
    <row r="262" spans="1:1">
      <c r="A262" s="550"/>
    </row>
    <row r="263" spans="1:1">
      <c r="A263" s="550"/>
    </row>
    <row r="264" spans="1:1">
      <c r="A264" s="550"/>
    </row>
    <row r="265" spans="1:1">
      <c r="A265" s="550"/>
    </row>
    <row r="266" spans="1:1">
      <c r="A266" s="550"/>
    </row>
    <row r="267" spans="1:1">
      <c r="A267" s="550"/>
    </row>
    <row r="268" spans="1:1">
      <c r="A268" s="550"/>
    </row>
    <row r="269" spans="1:1">
      <c r="A269" s="550"/>
    </row>
    <row r="270" spans="1:1">
      <c r="A270" s="550"/>
    </row>
    <row r="271" spans="1:1">
      <c r="A271" s="550"/>
    </row>
    <row r="272" spans="1:1">
      <c r="A272" s="550"/>
    </row>
    <row r="273" spans="1:1">
      <c r="A273" s="550"/>
    </row>
    <row r="274" spans="1:1">
      <c r="A274" s="550"/>
    </row>
    <row r="275" spans="1:1">
      <c r="A275" s="550"/>
    </row>
    <row r="276" spans="1:1">
      <c r="A276" s="550"/>
    </row>
    <row r="277" spans="1:1">
      <c r="A277" s="550"/>
    </row>
    <row r="278" spans="1:1">
      <c r="A278" s="550"/>
    </row>
    <row r="279" spans="1:1">
      <c r="A279" s="550"/>
    </row>
    <row r="280" spans="1:1">
      <c r="A280" s="550"/>
    </row>
    <row r="281" spans="1:1">
      <c r="A281" s="550"/>
    </row>
    <row r="282" spans="1:1">
      <c r="A282" s="550"/>
    </row>
    <row r="283" spans="1:1">
      <c r="A283" s="550"/>
    </row>
    <row r="284" spans="1:1">
      <c r="A284" s="550"/>
    </row>
    <row r="285" spans="1:1">
      <c r="A285" s="550"/>
    </row>
    <row r="286" spans="1:1">
      <c r="A286" s="550"/>
    </row>
    <row r="287" spans="1:1">
      <c r="A287" s="550"/>
    </row>
    <row r="288" spans="1:1">
      <c r="A288" s="550"/>
    </row>
    <row r="289" spans="1:1">
      <c r="A289" s="550"/>
    </row>
    <row r="290" spans="1:1">
      <c r="A290" s="550"/>
    </row>
    <row r="291" spans="1:1">
      <c r="A291" s="550"/>
    </row>
    <row r="292" spans="1:1">
      <c r="A292" s="550"/>
    </row>
    <row r="293" spans="1:1">
      <c r="A293" s="550"/>
    </row>
    <row r="294" spans="1:1">
      <c r="A294" s="550"/>
    </row>
    <row r="295" spans="1:1">
      <c r="A295" s="550"/>
    </row>
    <row r="296" spans="1:1">
      <c r="A296" s="550"/>
    </row>
    <row r="297" spans="1:1">
      <c r="A297" s="550"/>
    </row>
    <row r="298" spans="1:1">
      <c r="A298" s="550"/>
    </row>
    <row r="299" spans="1:1">
      <c r="A299" s="550"/>
    </row>
    <row r="300" spans="1:1">
      <c r="A300" s="550"/>
    </row>
    <row r="301" spans="1:1">
      <c r="A301" s="550"/>
    </row>
    <row r="302" spans="1:1">
      <c r="A302" s="550"/>
    </row>
    <row r="303" spans="1:1">
      <c r="A303" s="550"/>
    </row>
    <row r="304" spans="1:1">
      <c r="A304" s="550"/>
    </row>
    <row r="305" spans="1:1">
      <c r="A305" s="550"/>
    </row>
    <row r="306" spans="1:1">
      <c r="A306" s="550"/>
    </row>
    <row r="307" spans="1:1">
      <c r="A307" s="550"/>
    </row>
    <row r="308" spans="1:1">
      <c r="A308" s="550"/>
    </row>
    <row r="309" spans="1:1">
      <c r="A309" s="550"/>
    </row>
    <row r="310" spans="1:1">
      <c r="A310" s="550"/>
    </row>
    <row r="311" spans="1:1">
      <c r="A311" s="550"/>
    </row>
    <row r="312" spans="1:1">
      <c r="A312" s="550"/>
    </row>
    <row r="313" spans="1:1">
      <c r="A313" s="550"/>
    </row>
    <row r="314" spans="1:1">
      <c r="A314" s="550"/>
    </row>
    <row r="315" spans="1:1">
      <c r="A315" s="550"/>
    </row>
    <row r="316" spans="1:1">
      <c r="A316" s="550"/>
    </row>
    <row r="317" spans="1:1">
      <c r="A317" s="550"/>
    </row>
    <row r="318" spans="1:1">
      <c r="A318" s="550"/>
    </row>
    <row r="319" spans="1:1">
      <c r="A319" s="550"/>
    </row>
    <row r="320" spans="1:1">
      <c r="A320" s="550"/>
    </row>
    <row r="321" spans="1:1">
      <c r="A321" s="550"/>
    </row>
    <row r="322" spans="1:1">
      <c r="A322" s="550"/>
    </row>
    <row r="323" spans="1:1">
      <c r="A323" s="550"/>
    </row>
    <row r="324" spans="1:1">
      <c r="A324" s="550"/>
    </row>
    <row r="325" spans="1:1">
      <c r="A325" s="550"/>
    </row>
    <row r="326" spans="1:1">
      <c r="A326" s="550"/>
    </row>
    <row r="327" spans="1:1">
      <c r="A327" s="550"/>
    </row>
    <row r="328" spans="1:1">
      <c r="A328" s="550"/>
    </row>
    <row r="329" spans="1:1">
      <c r="A329" s="550"/>
    </row>
    <row r="330" spans="1:1">
      <c r="A330" s="550"/>
    </row>
    <row r="331" spans="1:1">
      <c r="A331" s="550"/>
    </row>
    <row r="332" spans="1:1">
      <c r="A332" s="550"/>
    </row>
    <row r="333" spans="1:1">
      <c r="A333" s="550"/>
    </row>
    <row r="334" spans="1:1">
      <c r="A334" s="550"/>
    </row>
    <row r="335" spans="1:1">
      <c r="A335" s="550"/>
    </row>
    <row r="336" spans="1:1">
      <c r="A336" s="550"/>
    </row>
    <row r="337" spans="1:1">
      <c r="A337" s="550"/>
    </row>
    <row r="338" spans="1:1">
      <c r="A338" s="550"/>
    </row>
    <row r="339" spans="1:1">
      <c r="A339" s="550"/>
    </row>
    <row r="340" spans="1:1">
      <c r="A340" s="550"/>
    </row>
    <row r="341" spans="1:1">
      <c r="A341" s="550"/>
    </row>
    <row r="342" spans="1:1">
      <c r="A342" s="550"/>
    </row>
    <row r="343" spans="1:1">
      <c r="A343" s="550"/>
    </row>
    <row r="344" spans="1:1">
      <c r="A344" s="550"/>
    </row>
    <row r="345" spans="1:1">
      <c r="A345" s="550"/>
    </row>
    <row r="346" spans="1:1">
      <c r="A346" s="550"/>
    </row>
    <row r="347" spans="1:1">
      <c r="A347" s="550"/>
    </row>
    <row r="348" spans="1:1">
      <c r="A348" s="550"/>
    </row>
    <row r="349" spans="1:1">
      <c r="A349" s="550"/>
    </row>
    <row r="350" spans="1:1">
      <c r="A350" s="550"/>
    </row>
    <row r="351" spans="1:1">
      <c r="A351" s="550"/>
    </row>
    <row r="352" spans="1:1">
      <c r="A352" s="550"/>
    </row>
    <row r="353" spans="1:1">
      <c r="A353" s="550"/>
    </row>
    <row r="354" spans="1:1">
      <c r="A354" s="550"/>
    </row>
    <row r="355" spans="1:1">
      <c r="A355" s="550"/>
    </row>
    <row r="356" spans="1:1">
      <c r="A356" s="550"/>
    </row>
    <row r="357" spans="1:1">
      <c r="A357" s="550"/>
    </row>
    <row r="358" spans="1:1">
      <c r="A358" s="550"/>
    </row>
    <row r="359" spans="1:1">
      <c r="A359" s="550"/>
    </row>
    <row r="360" spans="1:1">
      <c r="A360" s="550"/>
    </row>
    <row r="361" spans="1:1">
      <c r="A361" s="550"/>
    </row>
    <row r="362" spans="1:1">
      <c r="A362" s="550"/>
    </row>
    <row r="363" spans="1:1">
      <c r="A363" s="550"/>
    </row>
    <row r="364" spans="1:1">
      <c r="A364" s="550"/>
    </row>
    <row r="365" spans="1:1">
      <c r="A365" s="550"/>
    </row>
    <row r="366" spans="1:1">
      <c r="A366" s="550"/>
    </row>
    <row r="367" spans="1:1">
      <c r="A367" s="550"/>
    </row>
    <row r="368" spans="1:1">
      <c r="A368" s="550"/>
    </row>
    <row r="369" spans="1:1">
      <c r="A369" s="550"/>
    </row>
    <row r="370" spans="1:1">
      <c r="A370" s="550"/>
    </row>
    <row r="371" spans="1:1">
      <c r="A371" s="550"/>
    </row>
    <row r="372" spans="1:1">
      <c r="A372" s="550"/>
    </row>
    <row r="373" spans="1:1">
      <c r="A373" s="550"/>
    </row>
    <row r="374" spans="1:1">
      <c r="A374" s="550"/>
    </row>
    <row r="375" spans="1:1">
      <c r="A375" s="550"/>
    </row>
    <row r="376" spans="1:1">
      <c r="A376" s="550"/>
    </row>
    <row r="377" spans="1:1">
      <c r="A377" s="550"/>
    </row>
    <row r="378" spans="1:1">
      <c r="A378" s="550"/>
    </row>
    <row r="379" spans="1:1">
      <c r="A379" s="550"/>
    </row>
    <row r="380" spans="1:1">
      <c r="A380" s="550"/>
    </row>
    <row r="381" spans="1:1">
      <c r="A381" s="550"/>
    </row>
    <row r="382" spans="1:1">
      <c r="A382" s="550"/>
    </row>
    <row r="383" spans="1:1">
      <c r="A383" s="550"/>
    </row>
    <row r="384" spans="1:1">
      <c r="A384" s="550"/>
    </row>
    <row r="385" spans="1:1">
      <c r="A385" s="550"/>
    </row>
    <row r="386" spans="1:1">
      <c r="A386" s="550"/>
    </row>
    <row r="387" spans="1:1">
      <c r="A387" s="550"/>
    </row>
    <row r="388" spans="1:1">
      <c r="A388" s="550"/>
    </row>
    <row r="389" spans="1:1">
      <c r="A389" s="550"/>
    </row>
    <row r="390" spans="1:1">
      <c r="A390" s="550"/>
    </row>
    <row r="391" spans="1:1">
      <c r="A391" s="550"/>
    </row>
    <row r="392" spans="1:1">
      <c r="A392" s="550"/>
    </row>
    <row r="393" spans="1:1">
      <c r="A393" s="550"/>
    </row>
    <row r="394" spans="1:1">
      <c r="A394" s="550"/>
    </row>
    <row r="395" spans="1:1">
      <c r="A395" s="550"/>
    </row>
    <row r="396" spans="1:1">
      <c r="A396" s="550"/>
    </row>
    <row r="397" spans="1:1">
      <c r="A397" s="550"/>
    </row>
    <row r="398" spans="1:1">
      <c r="A398" s="550"/>
    </row>
    <row r="399" spans="1:1">
      <c r="A399" s="550"/>
    </row>
    <row r="400" spans="1:1">
      <c r="A400" s="550"/>
    </row>
    <row r="401" spans="1:1">
      <c r="A401" s="550"/>
    </row>
    <row r="402" spans="1:1">
      <c r="A402" s="550"/>
    </row>
    <row r="403" spans="1:1">
      <c r="A403" s="550"/>
    </row>
    <row r="404" spans="1:1">
      <c r="A404" s="550"/>
    </row>
    <row r="405" spans="1:1">
      <c r="A405" s="550"/>
    </row>
    <row r="406" spans="1:1">
      <c r="A406" s="550"/>
    </row>
    <row r="407" spans="1:1">
      <c r="A407" s="550"/>
    </row>
    <row r="408" spans="1:1">
      <c r="A408" s="550"/>
    </row>
    <row r="409" spans="1:1">
      <c r="A409" s="550"/>
    </row>
    <row r="410" spans="1:1">
      <c r="A410" s="550"/>
    </row>
    <row r="411" spans="1:1">
      <c r="A411" s="550"/>
    </row>
    <row r="412" spans="1:1">
      <c r="A412" s="550"/>
    </row>
    <row r="413" spans="1:1">
      <c r="A413" s="550"/>
    </row>
    <row r="414" spans="1:1">
      <c r="A414" s="550"/>
    </row>
    <row r="415" spans="1:1">
      <c r="A415" s="550"/>
    </row>
    <row r="416" spans="1:1">
      <c r="A416" s="550"/>
    </row>
    <row r="417" spans="1:1">
      <c r="A417" s="550"/>
    </row>
    <row r="418" spans="1:1">
      <c r="A418" s="550"/>
    </row>
    <row r="419" spans="1:1">
      <c r="A419" s="550"/>
    </row>
    <row r="420" spans="1:1">
      <c r="A420" s="550"/>
    </row>
    <row r="421" spans="1:1">
      <c r="A421" s="550"/>
    </row>
    <row r="422" spans="1:1">
      <c r="A422" s="550"/>
    </row>
    <row r="423" spans="1:1">
      <c r="A423" s="550"/>
    </row>
    <row r="424" spans="1:1">
      <c r="A424" s="550"/>
    </row>
    <row r="425" spans="1:1">
      <c r="A425" s="550"/>
    </row>
    <row r="426" spans="1:1">
      <c r="A426" s="550"/>
    </row>
    <row r="427" spans="1:1">
      <c r="A427" s="550"/>
    </row>
    <row r="428" spans="1:1">
      <c r="A428" s="550"/>
    </row>
    <row r="429" spans="1:1">
      <c r="A429" s="550"/>
    </row>
    <row r="430" spans="1:1">
      <c r="A430" s="550"/>
    </row>
    <row r="431" spans="1:1">
      <c r="A431" s="550"/>
    </row>
    <row r="432" spans="1:1">
      <c r="A432" s="550"/>
    </row>
    <row r="433" spans="1:1">
      <c r="A433" s="550"/>
    </row>
    <row r="434" spans="1:1">
      <c r="A434" s="550"/>
    </row>
    <row r="435" spans="1:1">
      <c r="A435" s="550"/>
    </row>
    <row r="436" spans="1:1">
      <c r="A436" s="550"/>
    </row>
    <row r="437" spans="1:1">
      <c r="A437" s="550"/>
    </row>
    <row r="438" spans="1:1">
      <c r="A438" s="550"/>
    </row>
    <row r="439" spans="1:1">
      <c r="A439" s="550"/>
    </row>
    <row r="440" spans="1:1">
      <c r="A440" s="550"/>
    </row>
    <row r="441" spans="1:1">
      <c r="A441" s="550"/>
    </row>
    <row r="442" spans="1:1">
      <c r="A442" s="550"/>
    </row>
    <row r="443" spans="1:1">
      <c r="A443" s="550"/>
    </row>
    <row r="444" spans="1:1">
      <c r="A444" s="550"/>
    </row>
    <row r="445" spans="1:1">
      <c r="A445" s="550"/>
    </row>
    <row r="446" spans="1:1">
      <c r="A446" s="550"/>
    </row>
    <row r="447" spans="1:1">
      <c r="A447" s="550"/>
    </row>
    <row r="448" spans="1:1">
      <c r="A448" s="550"/>
    </row>
    <row r="449" spans="1:1">
      <c r="A449" s="550"/>
    </row>
    <row r="450" spans="1:1">
      <c r="A450" s="550"/>
    </row>
    <row r="451" spans="1:1">
      <c r="A451" s="550"/>
    </row>
    <row r="452" spans="1:1">
      <c r="A452" s="550"/>
    </row>
    <row r="453" spans="1:1">
      <c r="A453" s="550"/>
    </row>
    <row r="454" spans="1:1">
      <c r="A454" s="550"/>
    </row>
    <row r="455" spans="1:1">
      <c r="A455" s="550"/>
    </row>
    <row r="456" spans="1:1">
      <c r="A456" s="550"/>
    </row>
    <row r="457" spans="1:1">
      <c r="A457" s="550"/>
    </row>
    <row r="458" spans="1:1">
      <c r="A458" s="550"/>
    </row>
    <row r="459" spans="1:1">
      <c r="A459" s="550"/>
    </row>
    <row r="460" spans="1:1">
      <c r="A460" s="550"/>
    </row>
    <row r="461" spans="1:1">
      <c r="A461" s="550"/>
    </row>
    <row r="462" spans="1:1">
      <c r="A462" s="550"/>
    </row>
    <row r="463" spans="1:1">
      <c r="A463" s="550"/>
    </row>
    <row r="464" spans="1:1">
      <c r="A464" s="550"/>
    </row>
    <row r="465" spans="1:1">
      <c r="A465" s="550"/>
    </row>
    <row r="466" spans="1:1">
      <c r="A466" s="550"/>
    </row>
    <row r="467" spans="1:1">
      <c r="A467" s="550"/>
    </row>
    <row r="468" spans="1:1">
      <c r="A468" s="550"/>
    </row>
    <row r="469" spans="1:1">
      <c r="A469" s="550"/>
    </row>
    <row r="470" spans="1:1">
      <c r="A470" s="550"/>
    </row>
    <row r="471" spans="1:1">
      <c r="A471" s="550"/>
    </row>
    <row r="472" spans="1:1">
      <c r="A472" s="550"/>
    </row>
    <row r="473" spans="1:1">
      <c r="A473" s="550"/>
    </row>
    <row r="474" spans="1:1">
      <c r="A474" s="550"/>
    </row>
    <row r="475" spans="1:1">
      <c r="A475" s="550"/>
    </row>
    <row r="476" spans="1:1">
      <c r="A476" s="550"/>
    </row>
    <row r="477" spans="1:1">
      <c r="A477" s="550"/>
    </row>
    <row r="478" spans="1:1">
      <c r="A478" s="550"/>
    </row>
    <row r="479" spans="1:1">
      <c r="A479" s="550"/>
    </row>
    <row r="480" spans="1:1">
      <c r="A480" s="550"/>
    </row>
    <row r="481" spans="1:1">
      <c r="A481" s="550"/>
    </row>
    <row r="482" spans="1:1">
      <c r="A482" s="550"/>
    </row>
    <row r="483" spans="1:1">
      <c r="A483" s="550"/>
    </row>
    <row r="484" spans="1:1">
      <c r="A484" s="550"/>
    </row>
    <row r="485" spans="1:1">
      <c r="A485" s="550"/>
    </row>
    <row r="486" spans="1:1">
      <c r="A486" s="550"/>
    </row>
    <row r="487" spans="1:1">
      <c r="A487" s="550"/>
    </row>
    <row r="488" spans="1:1">
      <c r="A488" s="550"/>
    </row>
    <row r="489" spans="1:1">
      <c r="A489" s="550"/>
    </row>
    <row r="490" spans="1:1">
      <c r="A490" s="550"/>
    </row>
    <row r="491" spans="1:1">
      <c r="A491" s="550"/>
    </row>
    <row r="492" spans="1:1">
      <c r="A492" s="550"/>
    </row>
    <row r="493" spans="1:1">
      <c r="A493" s="550"/>
    </row>
    <row r="494" spans="1:1">
      <c r="A494" s="550"/>
    </row>
    <row r="495" spans="1:1">
      <c r="A495" s="550"/>
    </row>
    <row r="496" spans="1:1">
      <c r="A496" s="550"/>
    </row>
    <row r="497" spans="1:1">
      <c r="A497" s="550"/>
    </row>
    <row r="498" spans="1:1">
      <c r="A498" s="550"/>
    </row>
    <row r="499" spans="1:1">
      <c r="A499" s="550"/>
    </row>
    <row r="500" spans="1:1">
      <c r="A500" s="550"/>
    </row>
    <row r="501" spans="1:1">
      <c r="A501" s="550"/>
    </row>
    <row r="502" spans="1:1">
      <c r="A502" s="550"/>
    </row>
    <row r="503" spans="1:1">
      <c r="A503" s="550"/>
    </row>
    <row r="504" spans="1:1">
      <c r="A504" s="550"/>
    </row>
    <row r="505" spans="1:1">
      <c r="A505" s="550"/>
    </row>
    <row r="506" spans="1:1">
      <c r="A506" s="550"/>
    </row>
    <row r="507" spans="1:1">
      <c r="A507" s="550"/>
    </row>
    <row r="508" spans="1:1">
      <c r="A508" s="550"/>
    </row>
    <row r="509" spans="1:1">
      <c r="A509" s="550"/>
    </row>
    <row r="510" spans="1:1">
      <c r="A510" s="550"/>
    </row>
    <row r="511" spans="1:1">
      <c r="A511" s="550"/>
    </row>
    <row r="512" spans="1:1">
      <c r="A512" s="550"/>
    </row>
    <row r="513" spans="1:1">
      <c r="A513" s="550"/>
    </row>
    <row r="514" spans="1:1">
      <c r="A514" s="550"/>
    </row>
    <row r="515" spans="1:1">
      <c r="A515" s="550"/>
    </row>
    <row r="516" spans="1:1">
      <c r="A516" s="550"/>
    </row>
    <row r="517" spans="1:1">
      <c r="A517" s="550"/>
    </row>
    <row r="518" spans="1:1">
      <c r="A518" s="550"/>
    </row>
    <row r="519" spans="1:1">
      <c r="A519" s="550"/>
    </row>
    <row r="520" spans="1:1">
      <c r="A520" s="550"/>
    </row>
    <row r="521" spans="1:1">
      <c r="A521" s="550"/>
    </row>
    <row r="522" spans="1:1">
      <c r="A522" s="550"/>
    </row>
    <row r="523" spans="1:1">
      <c r="A523" s="550"/>
    </row>
    <row r="524" spans="1:1">
      <c r="A524" s="550"/>
    </row>
    <row r="525" spans="1:1">
      <c r="A525" s="550"/>
    </row>
    <row r="526" spans="1:1">
      <c r="A526" s="550"/>
    </row>
    <row r="527" spans="1:1">
      <c r="A527" s="550"/>
    </row>
    <row r="528" spans="1:1">
      <c r="A528" s="550"/>
    </row>
    <row r="529" spans="1:1">
      <c r="A529" s="550"/>
    </row>
    <row r="530" spans="1:1">
      <c r="A530" s="550"/>
    </row>
    <row r="531" spans="1:1">
      <c r="A531" s="550"/>
    </row>
    <row r="532" spans="1:1">
      <c r="A532" s="550"/>
    </row>
    <row r="533" spans="1:1">
      <c r="A533" s="550"/>
    </row>
    <row r="534" spans="1:1">
      <c r="A534" s="550"/>
    </row>
    <row r="535" spans="1:1">
      <c r="A535" s="550"/>
    </row>
    <row r="536" spans="1:1">
      <c r="A536" s="550"/>
    </row>
    <row r="537" spans="1:1">
      <c r="A537" s="550"/>
    </row>
    <row r="538" spans="1:1">
      <c r="A538" s="550"/>
    </row>
    <row r="539" spans="1:1">
      <c r="A539" s="550"/>
    </row>
    <row r="540" spans="1:1">
      <c r="A540" s="550"/>
    </row>
    <row r="541" spans="1:1">
      <c r="A541" s="550"/>
    </row>
    <row r="542" spans="1:1">
      <c r="A542" s="550"/>
    </row>
    <row r="543" spans="1:1">
      <c r="A543" s="550"/>
    </row>
    <row r="544" spans="1:1">
      <c r="A544" s="550"/>
    </row>
    <row r="545" spans="1:1">
      <c r="A545" s="550"/>
    </row>
    <row r="546" spans="1:1">
      <c r="A546" s="550"/>
    </row>
    <row r="547" spans="1:1">
      <c r="A547" s="550"/>
    </row>
    <row r="548" spans="1:1">
      <c r="A548" s="550"/>
    </row>
    <row r="549" spans="1:1">
      <c r="A549" s="550"/>
    </row>
    <row r="550" spans="1:1">
      <c r="A550" s="550"/>
    </row>
    <row r="551" spans="1:1">
      <c r="A551" s="550"/>
    </row>
    <row r="552" spans="1:1">
      <c r="A552" s="550"/>
    </row>
    <row r="553" spans="1:1">
      <c r="A553" s="550"/>
    </row>
    <row r="554" spans="1:1">
      <c r="A554" s="550"/>
    </row>
    <row r="555" spans="1:1">
      <c r="A555" s="550"/>
    </row>
    <row r="556" spans="1:1">
      <c r="A556" s="550"/>
    </row>
    <row r="557" spans="1:1">
      <c r="A557" s="550"/>
    </row>
    <row r="558" spans="1:1">
      <c r="A558" s="550"/>
    </row>
    <row r="559" spans="1:1">
      <c r="A559" s="550"/>
    </row>
    <row r="560" spans="1:1">
      <c r="A560" s="550"/>
    </row>
    <row r="561" spans="1:1">
      <c r="A561" s="550"/>
    </row>
    <row r="562" spans="1:1">
      <c r="A562" s="550"/>
    </row>
    <row r="563" spans="1:1">
      <c r="A563" s="550"/>
    </row>
    <row r="564" spans="1:1">
      <c r="A564" s="550"/>
    </row>
    <row r="565" spans="1:1">
      <c r="A565" s="550"/>
    </row>
    <row r="566" spans="1:1">
      <c r="A566" s="550"/>
    </row>
    <row r="567" spans="1:1">
      <c r="A567" s="550"/>
    </row>
    <row r="568" spans="1:1">
      <c r="A568" s="550"/>
    </row>
    <row r="569" spans="1:1">
      <c r="A569" s="550"/>
    </row>
    <row r="570" spans="1:1">
      <c r="A570" s="550"/>
    </row>
    <row r="571" spans="1:1">
      <c r="A571" s="550"/>
    </row>
    <row r="572" spans="1:1">
      <c r="A572" s="550"/>
    </row>
    <row r="573" spans="1:1">
      <c r="A573" s="550"/>
    </row>
    <row r="574" spans="1:1">
      <c r="A574" s="550"/>
    </row>
    <row r="575" spans="1:1">
      <c r="A575" s="550"/>
    </row>
    <row r="576" spans="1:1">
      <c r="A576" s="550"/>
    </row>
    <row r="577" spans="1:1">
      <c r="A577" s="550"/>
    </row>
    <row r="578" spans="1:1">
      <c r="A578" s="550"/>
    </row>
    <row r="579" spans="1:1">
      <c r="A579" s="550"/>
    </row>
    <row r="580" spans="1:1">
      <c r="A580" s="550"/>
    </row>
    <row r="581" spans="1:1">
      <c r="A581" s="550"/>
    </row>
    <row r="582" spans="1:1">
      <c r="A582" s="550"/>
    </row>
    <row r="583" spans="1:1">
      <c r="A583" s="550"/>
    </row>
    <row r="584" spans="1:1">
      <c r="A584" s="550"/>
    </row>
    <row r="585" spans="1:1">
      <c r="A585" s="550"/>
    </row>
    <row r="586" spans="1:1">
      <c r="A586" s="550"/>
    </row>
    <row r="587" spans="1:1">
      <c r="A587" s="550"/>
    </row>
    <row r="588" spans="1:1">
      <c r="A588" s="550"/>
    </row>
    <row r="589" spans="1:1">
      <c r="A589" s="550"/>
    </row>
    <row r="590" spans="1:1">
      <c r="A590" s="550"/>
    </row>
    <row r="591" spans="1:1">
      <c r="A591" s="550"/>
    </row>
    <row r="592" spans="1:1">
      <c r="A592" s="550"/>
    </row>
    <row r="593" spans="1:1">
      <c r="A593" s="550"/>
    </row>
    <row r="594" spans="1:1">
      <c r="A594" s="550"/>
    </row>
    <row r="595" spans="1:1">
      <c r="A595" s="550"/>
    </row>
    <row r="596" spans="1:1">
      <c r="A596" s="550"/>
    </row>
    <row r="597" spans="1:1">
      <c r="A597" s="550"/>
    </row>
    <row r="598" spans="1:1">
      <c r="A598" s="550"/>
    </row>
    <row r="599" spans="1:1">
      <c r="A599" s="550"/>
    </row>
    <row r="600" spans="1:1">
      <c r="A600" s="550"/>
    </row>
    <row r="601" spans="1:1">
      <c r="A601" s="550"/>
    </row>
    <row r="602" spans="1:1">
      <c r="A602" s="550"/>
    </row>
    <row r="603" spans="1:1">
      <c r="A603" s="550"/>
    </row>
    <row r="604" spans="1:1">
      <c r="A604" s="550"/>
    </row>
    <row r="605" spans="1:1">
      <c r="A605" s="550"/>
    </row>
    <row r="606" spans="1:1">
      <c r="A606" s="550"/>
    </row>
    <row r="607" spans="1:1">
      <c r="A607" s="550"/>
    </row>
    <row r="608" spans="1:1">
      <c r="A608" s="550"/>
    </row>
    <row r="609" spans="1:1">
      <c r="A609" s="550"/>
    </row>
    <row r="610" spans="1:1">
      <c r="A610" s="550"/>
    </row>
    <row r="611" spans="1:1">
      <c r="A611" s="550"/>
    </row>
    <row r="612" spans="1:1">
      <c r="A612" s="550"/>
    </row>
    <row r="613" spans="1:1">
      <c r="A613" s="550"/>
    </row>
    <row r="614" spans="1:1">
      <c r="A614" s="550"/>
    </row>
    <row r="615" spans="1:1">
      <c r="A615" s="550"/>
    </row>
    <row r="616" spans="1:1">
      <c r="A616" s="550"/>
    </row>
    <row r="617" spans="1:1">
      <c r="A617" s="550"/>
    </row>
    <row r="618" spans="1:1">
      <c r="A618" s="550"/>
    </row>
    <row r="619" spans="1:1">
      <c r="A619" s="550"/>
    </row>
    <row r="620" spans="1:1">
      <c r="A620" s="550"/>
    </row>
    <row r="621" spans="1:1">
      <c r="A621" s="550"/>
    </row>
    <row r="622" spans="1:1">
      <c r="A622" s="550"/>
    </row>
    <row r="623" spans="1:1">
      <c r="A623" s="550"/>
    </row>
    <row r="624" spans="1:1">
      <c r="A624" s="550"/>
    </row>
    <row r="625" spans="1:1">
      <c r="A625" s="550"/>
    </row>
    <row r="626" spans="1:1">
      <c r="A626" s="550"/>
    </row>
    <row r="627" spans="1:1">
      <c r="A627" s="550"/>
    </row>
    <row r="628" spans="1:1">
      <c r="A628" s="550"/>
    </row>
    <row r="629" spans="1:1">
      <c r="A629" s="550"/>
    </row>
    <row r="630" spans="1:1">
      <c r="A630" s="550"/>
    </row>
    <row r="631" spans="1:1">
      <c r="A631" s="550"/>
    </row>
    <row r="632" spans="1:1">
      <c r="A632" s="550"/>
    </row>
    <row r="633" spans="1:1">
      <c r="A633" s="550"/>
    </row>
    <row r="634" spans="1:1">
      <c r="A634" s="550"/>
    </row>
    <row r="635" spans="1:1">
      <c r="A635" s="550"/>
    </row>
    <row r="636" spans="1:1">
      <c r="A636" s="550"/>
    </row>
    <row r="637" spans="1:1">
      <c r="A637" s="550"/>
    </row>
    <row r="638" spans="1:1">
      <c r="A638" s="550"/>
    </row>
    <row r="639" spans="1:1">
      <c r="A639" s="550"/>
    </row>
    <row r="640" spans="1:1">
      <c r="A640" s="550"/>
    </row>
    <row r="641" spans="1:1">
      <c r="A641" s="550"/>
    </row>
    <row r="642" spans="1:1">
      <c r="A642" s="550"/>
    </row>
    <row r="643" spans="1:1">
      <c r="A643" s="550"/>
    </row>
    <row r="644" spans="1:1">
      <c r="A644" s="550"/>
    </row>
    <row r="645" spans="1:1">
      <c r="A645" s="550"/>
    </row>
    <row r="646" spans="1:1">
      <c r="A646" s="550"/>
    </row>
    <row r="647" spans="1:1">
      <c r="A647" s="550"/>
    </row>
    <row r="648" spans="1:1">
      <c r="A648" s="550"/>
    </row>
    <row r="649" spans="1:1">
      <c r="A649" s="550"/>
    </row>
    <row r="650" spans="1:1">
      <c r="A650" s="550"/>
    </row>
    <row r="651" spans="1:1">
      <c r="A651" s="550"/>
    </row>
    <row r="652" spans="1:1">
      <c r="A652" s="550"/>
    </row>
    <row r="653" spans="1:1">
      <c r="A653" s="550"/>
    </row>
    <row r="654" spans="1:1">
      <c r="A654" s="550"/>
    </row>
    <row r="655" spans="1:1">
      <c r="A655" s="550"/>
    </row>
    <row r="656" spans="1:1">
      <c r="A656" s="550"/>
    </row>
    <row r="657" spans="1:1">
      <c r="A657" s="550"/>
    </row>
    <row r="658" spans="1:1">
      <c r="A658" s="550"/>
    </row>
    <row r="659" spans="1:1">
      <c r="A659" s="550"/>
    </row>
    <row r="660" spans="1:1">
      <c r="A660" s="550"/>
    </row>
    <row r="661" spans="1:1">
      <c r="A661" s="550"/>
    </row>
    <row r="662" spans="1:1">
      <c r="A662" s="550"/>
    </row>
    <row r="663" spans="1:1">
      <c r="A663" s="550"/>
    </row>
    <row r="664" spans="1:1">
      <c r="A664" s="550"/>
    </row>
    <row r="665" spans="1:1">
      <c r="A665" s="550"/>
    </row>
    <row r="666" spans="1:1">
      <c r="A666" s="550"/>
    </row>
    <row r="667" spans="1:1">
      <c r="A667" s="550"/>
    </row>
    <row r="668" spans="1:1">
      <c r="A668" s="550"/>
    </row>
    <row r="669" spans="1:1">
      <c r="A669" s="550"/>
    </row>
    <row r="670" spans="1:1">
      <c r="A670" s="550"/>
    </row>
    <row r="671" spans="1:1">
      <c r="A671" s="550"/>
    </row>
    <row r="672" spans="1:1">
      <c r="A672" s="550"/>
    </row>
    <row r="673" spans="1:1">
      <c r="A673" s="550"/>
    </row>
    <row r="674" spans="1:1">
      <c r="A674" s="550"/>
    </row>
    <row r="675" spans="1:1">
      <c r="A675" s="550"/>
    </row>
    <row r="676" spans="1:1">
      <c r="A676" s="550"/>
    </row>
    <row r="677" spans="1:1">
      <c r="A677" s="550"/>
    </row>
    <row r="678" spans="1:1">
      <c r="A678" s="550"/>
    </row>
    <row r="679" spans="1:1">
      <c r="A679" s="550"/>
    </row>
    <row r="680" spans="1:1">
      <c r="A680" s="550"/>
    </row>
    <row r="681" spans="1:1">
      <c r="A681" s="550"/>
    </row>
    <row r="682" spans="1:1">
      <c r="A682" s="550"/>
    </row>
    <row r="683" spans="1:1">
      <c r="A683" s="550"/>
    </row>
    <row r="684" spans="1:1">
      <c r="A684" s="550"/>
    </row>
    <row r="685" spans="1:1">
      <c r="A685" s="550"/>
    </row>
    <row r="686" spans="1:1">
      <c r="A686" s="550"/>
    </row>
    <row r="687" spans="1:1">
      <c r="A687" s="550"/>
    </row>
    <row r="688" spans="1:1">
      <c r="A688" s="550"/>
    </row>
    <row r="689" spans="1:1">
      <c r="A689" s="550"/>
    </row>
    <row r="690" spans="1:1">
      <c r="A690" s="550"/>
    </row>
    <row r="691" spans="1:1">
      <c r="A691" s="550"/>
    </row>
    <row r="692" spans="1:1">
      <c r="A692" s="550"/>
    </row>
    <row r="693" spans="1:1">
      <c r="A693" s="550"/>
    </row>
    <row r="694" spans="1:1">
      <c r="A694" s="550"/>
    </row>
    <row r="695" spans="1:1">
      <c r="A695" s="550"/>
    </row>
    <row r="696" spans="1:1">
      <c r="A696" s="550"/>
    </row>
    <row r="697" spans="1:1">
      <c r="A697" s="550"/>
    </row>
    <row r="698" spans="1:1">
      <c r="A698" s="550"/>
    </row>
    <row r="699" spans="1:1">
      <c r="A699" s="550"/>
    </row>
    <row r="700" spans="1:1">
      <c r="A700" s="550"/>
    </row>
    <row r="701" spans="1:1">
      <c r="A701" s="550"/>
    </row>
    <row r="702" spans="1:1">
      <c r="A702" s="550"/>
    </row>
    <row r="703" spans="1:1">
      <c r="A703" s="550"/>
    </row>
    <row r="704" spans="1:1">
      <c r="A704" s="550"/>
    </row>
    <row r="705" spans="1:1">
      <c r="A705" s="550"/>
    </row>
    <row r="706" spans="1:1">
      <c r="A706" s="550"/>
    </row>
    <row r="707" spans="1:1">
      <c r="A707" s="550"/>
    </row>
    <row r="708" spans="1:1">
      <c r="A708" s="550"/>
    </row>
    <row r="709" spans="1:1">
      <c r="A709" s="550"/>
    </row>
    <row r="710" spans="1:1">
      <c r="A710" s="550"/>
    </row>
    <row r="711" spans="1:1">
      <c r="A711" s="550"/>
    </row>
    <row r="712" spans="1:1">
      <c r="A712" s="550"/>
    </row>
    <row r="713" spans="1:1">
      <c r="A713" s="550"/>
    </row>
    <row r="714" spans="1:1">
      <c r="A714" s="550"/>
    </row>
    <row r="715" spans="1:1">
      <c r="A715" s="550"/>
    </row>
    <row r="716" spans="1:1">
      <c r="A716" s="550"/>
    </row>
    <row r="717" spans="1:1">
      <c r="A717" s="550"/>
    </row>
    <row r="718" spans="1:1">
      <c r="A718" s="550"/>
    </row>
    <row r="719" spans="1:1">
      <c r="A719" s="550"/>
    </row>
    <row r="720" spans="1:1">
      <c r="A720" s="550"/>
    </row>
    <row r="721" spans="1:1">
      <c r="A721" s="550"/>
    </row>
    <row r="722" spans="1:1">
      <c r="A722" s="550"/>
    </row>
    <row r="723" spans="1:1">
      <c r="A723" s="550"/>
    </row>
    <row r="724" spans="1:1">
      <c r="A724" s="550"/>
    </row>
    <row r="725" spans="1:1">
      <c r="A725" s="550"/>
    </row>
    <row r="726" spans="1:1">
      <c r="A726" s="550"/>
    </row>
    <row r="727" spans="1:1">
      <c r="A727" s="550"/>
    </row>
    <row r="728" spans="1:1">
      <c r="A728" s="550"/>
    </row>
    <row r="729" spans="1:1">
      <c r="A729" s="550"/>
    </row>
    <row r="730" spans="1:1">
      <c r="A730" s="550"/>
    </row>
    <row r="731" spans="1:1">
      <c r="A731" s="550"/>
    </row>
    <row r="732" spans="1:1">
      <c r="A732" s="550"/>
    </row>
    <row r="733" spans="1:1">
      <c r="A733" s="550"/>
    </row>
    <row r="734" spans="1:1">
      <c r="A734" s="550"/>
    </row>
    <row r="735" spans="1:1">
      <c r="A735" s="550"/>
    </row>
    <row r="736" spans="1:1">
      <c r="A736" s="550"/>
    </row>
    <row r="737" spans="1:1">
      <c r="A737" s="550"/>
    </row>
    <row r="738" spans="1:1">
      <c r="A738" s="550"/>
    </row>
    <row r="739" spans="1:1">
      <c r="A739" s="550"/>
    </row>
    <row r="740" spans="1:1">
      <c r="A740" s="550"/>
    </row>
    <row r="741" spans="1:1">
      <c r="A741" s="550"/>
    </row>
    <row r="742" spans="1:1">
      <c r="A742" s="550"/>
    </row>
    <row r="743" spans="1:1">
      <c r="A743" s="550"/>
    </row>
    <row r="744" spans="1:1">
      <c r="A744" s="550"/>
    </row>
    <row r="745" spans="1:1">
      <c r="A745" s="550"/>
    </row>
    <row r="746" spans="1:1">
      <c r="A746" s="550"/>
    </row>
    <row r="747" spans="1:1">
      <c r="A747" s="550"/>
    </row>
    <row r="748" spans="1:1">
      <c r="A748" s="550"/>
    </row>
    <row r="749" spans="1:1">
      <c r="A749" s="550"/>
    </row>
    <row r="750" spans="1:1">
      <c r="A750" s="550"/>
    </row>
    <row r="751" spans="1:1">
      <c r="A751" s="550"/>
    </row>
    <row r="752" spans="1:1">
      <c r="A752" s="550"/>
    </row>
    <row r="753" spans="1:1">
      <c r="A753" s="550"/>
    </row>
    <row r="754" spans="1:1">
      <c r="A754" s="550"/>
    </row>
    <row r="755" spans="1:1">
      <c r="A755" s="550"/>
    </row>
    <row r="756" spans="1:1">
      <c r="A756" s="550"/>
    </row>
    <row r="757" spans="1:1">
      <c r="A757" s="550"/>
    </row>
    <row r="758" spans="1:1">
      <c r="A758" s="550"/>
    </row>
    <row r="759" spans="1:1">
      <c r="A759" s="550"/>
    </row>
    <row r="760" spans="1:1">
      <c r="A760" s="550"/>
    </row>
    <row r="761" spans="1:1">
      <c r="A761" s="550"/>
    </row>
    <row r="762" spans="1:1">
      <c r="A762" s="550"/>
    </row>
    <row r="763" spans="1:1">
      <c r="A763" s="550"/>
    </row>
    <row r="764" spans="1:1">
      <c r="A764" s="550"/>
    </row>
    <row r="765" spans="1:1">
      <c r="A765" s="550"/>
    </row>
    <row r="766" spans="1:1">
      <c r="A766" s="550"/>
    </row>
    <row r="767" spans="1:1">
      <c r="A767" s="550"/>
    </row>
    <row r="768" spans="1:1">
      <c r="A768" s="550"/>
    </row>
    <row r="769" spans="1:1">
      <c r="A769" s="550"/>
    </row>
    <row r="770" spans="1:1">
      <c r="A770" s="550"/>
    </row>
    <row r="771" spans="1:1">
      <c r="A771" s="550"/>
    </row>
    <row r="772" spans="1:1">
      <c r="A772" s="550"/>
    </row>
    <row r="773" spans="1:1">
      <c r="A773" s="550"/>
    </row>
    <row r="774" spans="1:1">
      <c r="A774" s="550"/>
    </row>
    <row r="775" spans="1:1">
      <c r="A775" s="550"/>
    </row>
    <row r="776" spans="1:1">
      <c r="A776" s="550"/>
    </row>
    <row r="777" spans="1:1">
      <c r="A777" s="550"/>
    </row>
    <row r="778" spans="1:1">
      <c r="A778" s="550"/>
    </row>
    <row r="779" spans="1:1">
      <c r="A779" s="550"/>
    </row>
    <row r="780" spans="1:1">
      <c r="A780" s="550"/>
    </row>
    <row r="781" spans="1:1">
      <c r="A781" s="550"/>
    </row>
    <row r="782" spans="1:1">
      <c r="A782" s="550"/>
    </row>
    <row r="783" spans="1:1">
      <c r="A783" s="550"/>
    </row>
    <row r="784" spans="1:1">
      <c r="A784" s="550"/>
    </row>
    <row r="785" spans="1:1">
      <c r="A785" s="550"/>
    </row>
    <row r="786" spans="1:1">
      <c r="A786" s="550"/>
    </row>
    <row r="787" spans="1:1">
      <c r="A787" s="550"/>
    </row>
    <row r="788" spans="1:1">
      <c r="A788" s="550"/>
    </row>
    <row r="789" spans="1:1">
      <c r="A789" s="550"/>
    </row>
    <row r="790" spans="1:1">
      <c r="A790" s="550"/>
    </row>
    <row r="791" spans="1:1">
      <c r="A791" s="550"/>
    </row>
    <row r="792" spans="1:1">
      <c r="A792" s="550"/>
    </row>
    <row r="793" spans="1:1">
      <c r="A793" s="550"/>
    </row>
    <row r="794" spans="1:1">
      <c r="A794" s="550"/>
    </row>
    <row r="795" spans="1:1">
      <c r="A795" s="550"/>
    </row>
    <row r="796" spans="1:1">
      <c r="A796" s="550"/>
    </row>
    <row r="797" spans="1:1">
      <c r="A797" s="550"/>
    </row>
    <row r="798" spans="1:1">
      <c r="A798" s="550"/>
    </row>
    <row r="799" spans="1:1">
      <c r="A799" s="550"/>
    </row>
    <row r="800" spans="1:1">
      <c r="A800" s="550"/>
    </row>
    <row r="801" spans="1:1">
      <c r="A801" s="550"/>
    </row>
    <row r="802" spans="1:1">
      <c r="A802" s="550"/>
    </row>
    <row r="803" spans="1:1">
      <c r="A803" s="550"/>
    </row>
    <row r="804" spans="1:1">
      <c r="A804" s="550"/>
    </row>
    <row r="805" spans="1:1">
      <c r="A805" s="550"/>
    </row>
    <row r="806" spans="1:1">
      <c r="A806" s="550"/>
    </row>
    <row r="807" spans="1:1">
      <c r="A807" s="550"/>
    </row>
    <row r="808" spans="1:1">
      <c r="A808" s="550"/>
    </row>
    <row r="809" spans="1:1">
      <c r="A809" s="550"/>
    </row>
    <row r="810" spans="1:1">
      <c r="A810" s="550"/>
    </row>
    <row r="811" spans="1:1">
      <c r="A811" s="550"/>
    </row>
    <row r="812" spans="1:1">
      <c r="A812" s="550"/>
    </row>
    <row r="813" spans="1:1">
      <c r="A813" s="550"/>
    </row>
    <row r="814" spans="1:1">
      <c r="A814" s="550"/>
    </row>
    <row r="815" spans="1:1">
      <c r="A815" s="550"/>
    </row>
    <row r="816" spans="1:1">
      <c r="A816" s="550"/>
    </row>
    <row r="817" spans="1:1">
      <c r="A817" s="550"/>
    </row>
    <row r="818" spans="1:1">
      <c r="A818" s="550"/>
    </row>
    <row r="819" spans="1:1">
      <c r="A819" s="550"/>
    </row>
    <row r="820" spans="1:1">
      <c r="A820" s="550"/>
    </row>
    <row r="821" spans="1:1">
      <c r="A821" s="550"/>
    </row>
    <row r="822" spans="1:1">
      <c r="A822" s="550"/>
    </row>
    <row r="823" spans="1:1">
      <c r="A823" s="550"/>
    </row>
    <row r="824" spans="1:1">
      <c r="A824" s="550"/>
    </row>
    <row r="825" spans="1:1">
      <c r="A825" s="550"/>
    </row>
    <row r="826" spans="1:1">
      <c r="A826" s="550"/>
    </row>
    <row r="827" spans="1:1">
      <c r="A827" s="550"/>
    </row>
    <row r="828" spans="1:1">
      <c r="A828" s="550"/>
    </row>
    <row r="829" spans="1:1">
      <c r="A829" s="550"/>
    </row>
    <row r="830" spans="1:1">
      <c r="A830" s="550"/>
    </row>
    <row r="831" spans="1:1">
      <c r="A831" s="550"/>
    </row>
    <row r="832" spans="1:1">
      <c r="A832" s="550"/>
    </row>
    <row r="833" spans="1:1">
      <c r="A833" s="550"/>
    </row>
    <row r="834" spans="1:1">
      <c r="A834" s="550"/>
    </row>
    <row r="835" spans="1:1">
      <c r="A835" s="550"/>
    </row>
    <row r="836" spans="1:1">
      <c r="A836" s="550"/>
    </row>
    <row r="837" spans="1:1">
      <c r="A837" s="550"/>
    </row>
    <row r="838" spans="1:1">
      <c r="A838" s="550"/>
    </row>
    <row r="839" spans="1:1">
      <c r="A839" s="550"/>
    </row>
    <row r="840" spans="1:1">
      <c r="A840" s="550"/>
    </row>
    <row r="841" spans="1:1">
      <c r="A841" s="550"/>
    </row>
    <row r="842" spans="1:1">
      <c r="A842" s="550"/>
    </row>
    <row r="843" spans="1:1">
      <c r="A843" s="550"/>
    </row>
    <row r="844" spans="1:1">
      <c r="A844" s="550"/>
    </row>
    <row r="845" spans="1:1">
      <c r="A845" s="550"/>
    </row>
    <row r="846" spans="1:1">
      <c r="A846" s="550"/>
    </row>
    <row r="847" spans="1:1">
      <c r="A847" s="550"/>
    </row>
    <row r="848" spans="1:1">
      <c r="A848" s="550"/>
    </row>
    <row r="849" spans="1:1">
      <c r="A849" s="550"/>
    </row>
    <row r="850" spans="1:1">
      <c r="A850" s="550"/>
    </row>
    <row r="851" spans="1:1">
      <c r="A851" s="550"/>
    </row>
    <row r="852" spans="1:1">
      <c r="A852" s="550"/>
    </row>
    <row r="853" spans="1:1">
      <c r="A853" s="550"/>
    </row>
    <row r="854" spans="1:1">
      <c r="A854" s="550"/>
    </row>
    <row r="855" spans="1:1">
      <c r="A855" s="550"/>
    </row>
    <row r="856" spans="1:1">
      <c r="A856" s="550"/>
    </row>
    <row r="857" spans="1:1">
      <c r="A857" s="550"/>
    </row>
    <row r="858" spans="1:1">
      <c r="A858" s="550"/>
    </row>
    <row r="859" spans="1:1">
      <c r="A859" s="550"/>
    </row>
    <row r="860" spans="1:1">
      <c r="A860" s="550"/>
    </row>
    <row r="861" spans="1:1">
      <c r="A861" s="550"/>
    </row>
    <row r="862" spans="1:1">
      <c r="A862" s="550"/>
    </row>
    <row r="863" spans="1:1">
      <c r="A863" s="550"/>
    </row>
    <row r="864" spans="1:1">
      <c r="A864" s="550"/>
    </row>
    <row r="865" spans="1:1">
      <c r="A865" s="550"/>
    </row>
    <row r="866" spans="1:1">
      <c r="A866" s="550"/>
    </row>
    <row r="867" spans="1:1">
      <c r="A867" s="550"/>
    </row>
    <row r="868" spans="1:1">
      <c r="A868" s="550"/>
    </row>
    <row r="869" spans="1:1">
      <c r="A869" s="550"/>
    </row>
    <row r="870" spans="1:1">
      <c r="A870" s="550"/>
    </row>
    <row r="871" spans="1:1">
      <c r="A871" s="550"/>
    </row>
    <row r="872" spans="1:1">
      <c r="A872" s="550"/>
    </row>
    <row r="873" spans="1:1">
      <c r="A873" s="550"/>
    </row>
    <row r="874" spans="1:1">
      <c r="A874" s="550"/>
    </row>
    <row r="875" spans="1:1">
      <c r="A875" s="550"/>
    </row>
    <row r="876" spans="1:1">
      <c r="A876" s="550"/>
    </row>
    <row r="877" spans="1:1">
      <c r="A877" s="550"/>
    </row>
    <row r="878" spans="1:1">
      <c r="A878" s="550"/>
    </row>
    <row r="879" spans="1:1">
      <c r="A879" s="550"/>
    </row>
    <row r="880" spans="1:1">
      <c r="A880" s="550"/>
    </row>
    <row r="881" spans="1:1">
      <c r="A881" s="550"/>
    </row>
    <row r="882" spans="1:1">
      <c r="A882" s="550"/>
    </row>
    <row r="883" spans="1:1">
      <c r="A883" s="550"/>
    </row>
    <row r="884" spans="1:1">
      <c r="A884" s="550"/>
    </row>
    <row r="885" spans="1:1">
      <c r="A885" s="550"/>
    </row>
    <row r="886" spans="1:1">
      <c r="A886" s="550"/>
    </row>
    <row r="887" spans="1:1">
      <c r="A887" s="550"/>
    </row>
    <row r="888" spans="1:1">
      <c r="A888" s="550"/>
    </row>
    <row r="889" spans="1:1">
      <c r="A889" s="550"/>
    </row>
    <row r="890" spans="1:1">
      <c r="A890" s="550"/>
    </row>
    <row r="891" spans="1:1">
      <c r="A891" s="550"/>
    </row>
    <row r="892" spans="1:1">
      <c r="A892" s="550"/>
    </row>
    <row r="893" spans="1:1">
      <c r="A893" s="550"/>
    </row>
    <row r="894" spans="1:1">
      <c r="A894" s="550"/>
    </row>
    <row r="895" spans="1:1">
      <c r="A895" s="550"/>
    </row>
    <row r="896" spans="1:1">
      <c r="A896" s="550"/>
    </row>
    <row r="897" spans="1:1">
      <c r="A897" s="550"/>
    </row>
    <row r="898" spans="1:1">
      <c r="A898" s="550"/>
    </row>
    <row r="899" spans="1:1">
      <c r="A899" s="550"/>
    </row>
    <row r="900" spans="1:1">
      <c r="A900" s="550"/>
    </row>
    <row r="901" spans="1:1">
      <c r="A901" s="550"/>
    </row>
    <row r="902" spans="1:1">
      <c r="A902" s="550"/>
    </row>
    <row r="903" spans="1:1">
      <c r="A903" s="550"/>
    </row>
    <row r="904" spans="1:1">
      <c r="A904" s="550"/>
    </row>
    <row r="905" spans="1:1">
      <c r="A905" s="550"/>
    </row>
    <row r="906" spans="1:1">
      <c r="A906" s="550"/>
    </row>
    <row r="907" spans="1:1">
      <c r="A907" s="550"/>
    </row>
    <row r="908" spans="1:1">
      <c r="A908" s="550"/>
    </row>
    <row r="909" spans="1:1">
      <c r="A909" s="550"/>
    </row>
    <row r="910" spans="1:1">
      <c r="A910" s="550"/>
    </row>
    <row r="911" spans="1:1">
      <c r="A911" s="550"/>
    </row>
    <row r="912" spans="1:1">
      <c r="A912" s="550"/>
    </row>
    <row r="913" spans="1:1">
      <c r="A913" s="550"/>
    </row>
    <row r="914" spans="1:1">
      <c r="A914" s="550"/>
    </row>
    <row r="915" spans="1:1">
      <c r="A915" s="550"/>
    </row>
    <row r="916" spans="1:1">
      <c r="A916" s="550"/>
    </row>
    <row r="917" spans="1:1">
      <c r="A917" s="550"/>
    </row>
    <row r="918" spans="1:1">
      <c r="A918" s="550"/>
    </row>
    <row r="919" spans="1:1">
      <c r="A919" s="550"/>
    </row>
    <row r="920" spans="1:1">
      <c r="A920" s="550"/>
    </row>
    <row r="921" spans="1:1">
      <c r="A921" s="550"/>
    </row>
    <row r="922" spans="1:1">
      <c r="A922" s="550"/>
    </row>
    <row r="923" spans="1:1">
      <c r="A923" s="550"/>
    </row>
    <row r="924" spans="1:1">
      <c r="A924" s="550"/>
    </row>
    <row r="925" spans="1:1">
      <c r="A925" s="550"/>
    </row>
    <row r="926" spans="1:1">
      <c r="A926" s="550"/>
    </row>
    <row r="927" spans="1:1">
      <c r="A927" s="550"/>
    </row>
    <row r="928" spans="1:1">
      <c r="A928" s="550"/>
    </row>
    <row r="929" spans="1:1">
      <c r="A929" s="550"/>
    </row>
    <row r="930" spans="1:1">
      <c r="A930" s="550"/>
    </row>
    <row r="931" spans="1:1">
      <c r="A931" s="550"/>
    </row>
    <row r="932" spans="1:1">
      <c r="A932" s="550"/>
    </row>
    <row r="933" spans="1:1">
      <c r="A933" s="550"/>
    </row>
    <row r="934" spans="1:1">
      <c r="A934" s="550"/>
    </row>
    <row r="935" spans="1:1">
      <c r="A935" s="550"/>
    </row>
    <row r="936" spans="1:1">
      <c r="A936" s="550"/>
    </row>
    <row r="937" spans="1:1">
      <c r="A937" s="550"/>
    </row>
    <row r="938" spans="1:1">
      <c r="A938" s="550"/>
    </row>
    <row r="939" spans="1:1">
      <c r="A939" s="550"/>
    </row>
    <row r="940" spans="1:1">
      <c r="A940" s="550"/>
    </row>
    <row r="941" spans="1:1">
      <c r="A941" s="550"/>
    </row>
    <row r="942" spans="1:1">
      <c r="A942" s="550"/>
    </row>
    <row r="943" spans="1:1">
      <c r="A943" s="550"/>
    </row>
    <row r="944" spans="1:1">
      <c r="A944" s="550"/>
    </row>
    <row r="945" spans="1:1">
      <c r="A945" s="550"/>
    </row>
    <row r="946" spans="1:1">
      <c r="A946" s="550"/>
    </row>
    <row r="947" spans="1:1">
      <c r="A947" s="550"/>
    </row>
    <row r="948" spans="1:1">
      <c r="A948" s="550"/>
    </row>
    <row r="949" spans="1:1">
      <c r="A949" s="550"/>
    </row>
    <row r="950" spans="1:1">
      <c r="A950" s="550"/>
    </row>
    <row r="951" spans="1:1">
      <c r="A951" s="550"/>
    </row>
    <row r="952" spans="1:1">
      <c r="A952" s="550"/>
    </row>
    <row r="953" spans="1:1">
      <c r="A953" s="550"/>
    </row>
    <row r="954" spans="1:1">
      <c r="A954" s="550"/>
    </row>
    <row r="955" spans="1:1">
      <c r="A955" s="550"/>
    </row>
    <row r="956" spans="1:1">
      <c r="A956" s="550"/>
    </row>
    <row r="957" spans="1:1">
      <c r="A957" s="550"/>
    </row>
    <row r="958" spans="1:1">
      <c r="A958" s="550"/>
    </row>
    <row r="959" spans="1:1">
      <c r="A959" s="550"/>
    </row>
    <row r="960" spans="1:1">
      <c r="A960" s="550"/>
    </row>
    <row r="961" spans="1:1">
      <c r="A961" s="550"/>
    </row>
    <row r="962" spans="1:1">
      <c r="A962" s="550"/>
    </row>
    <row r="963" spans="1:1">
      <c r="A963" s="550"/>
    </row>
    <row r="964" spans="1:1">
      <c r="A964" s="550"/>
    </row>
    <row r="965" spans="1:1">
      <c r="A965" s="550"/>
    </row>
    <row r="966" spans="1:1">
      <c r="A966" s="550"/>
    </row>
    <row r="967" spans="1:1">
      <c r="A967" s="550"/>
    </row>
    <row r="968" spans="1:1">
      <c r="A968" s="550"/>
    </row>
    <row r="969" spans="1:1">
      <c r="A969" s="550"/>
    </row>
    <row r="970" spans="1:1">
      <c r="A970" s="550"/>
    </row>
    <row r="971" spans="1:1">
      <c r="A971" s="550"/>
    </row>
    <row r="972" spans="1:1">
      <c r="A972" s="550"/>
    </row>
    <row r="973" spans="1:1">
      <c r="A973" s="550"/>
    </row>
    <row r="974" spans="1:1">
      <c r="A974" s="550"/>
    </row>
    <row r="975" spans="1:1">
      <c r="A975" s="550"/>
    </row>
    <row r="976" spans="1:1">
      <c r="A976" s="550"/>
    </row>
    <row r="977" spans="1:1">
      <c r="A977" s="550"/>
    </row>
    <row r="978" spans="1:1">
      <c r="A978" s="550"/>
    </row>
    <row r="979" spans="1:1">
      <c r="A979" s="550"/>
    </row>
    <row r="980" spans="1:1">
      <c r="A980" s="550"/>
    </row>
    <row r="981" spans="1:1">
      <c r="A981" s="550"/>
    </row>
    <row r="982" spans="1:1">
      <c r="A982" s="550"/>
    </row>
    <row r="983" spans="1:1">
      <c r="A983" s="550"/>
    </row>
    <row r="984" spans="1:1">
      <c r="A984" s="550"/>
    </row>
    <row r="985" spans="1:1">
      <c r="A985" s="550"/>
    </row>
    <row r="986" spans="1:1">
      <c r="A986" s="550"/>
    </row>
    <row r="987" spans="1:1">
      <c r="A987" s="550"/>
    </row>
    <row r="988" spans="1:1">
      <c r="A988" s="550"/>
    </row>
    <row r="989" spans="1:1">
      <c r="A989" s="550"/>
    </row>
    <row r="990" spans="1:1">
      <c r="A990" s="550"/>
    </row>
    <row r="991" spans="1:1">
      <c r="A991" s="550"/>
    </row>
    <row r="992" spans="1:1">
      <c r="A992" s="550"/>
    </row>
    <row r="993" spans="1:1">
      <c r="A993" s="550"/>
    </row>
    <row r="994" spans="1:1">
      <c r="A994" s="550"/>
    </row>
    <row r="995" spans="1:1">
      <c r="A995" s="550"/>
    </row>
    <row r="996" spans="1:1">
      <c r="A996" s="550"/>
    </row>
    <row r="997" spans="1:1">
      <c r="A997" s="550"/>
    </row>
    <row r="998" spans="1:1">
      <c r="A998" s="550"/>
    </row>
    <row r="999" spans="1:1">
      <c r="A999" s="550"/>
    </row>
    <row r="1000" spans="1:1">
      <c r="A1000" s="550"/>
    </row>
    <row r="1001" spans="1:1">
      <c r="A1001" s="550"/>
    </row>
    <row r="1002" spans="1:1">
      <c r="A1002" s="550"/>
    </row>
    <row r="1003" spans="1:1">
      <c r="A1003" s="550"/>
    </row>
    <row r="1004" spans="1:1">
      <c r="A1004" s="550"/>
    </row>
    <row r="1005" spans="1:1">
      <c r="A1005" s="550"/>
    </row>
    <row r="1006" spans="1:1">
      <c r="A1006" s="550"/>
    </row>
    <row r="1007" spans="1:1">
      <c r="A1007" s="550"/>
    </row>
    <row r="1008" spans="1:1">
      <c r="A1008" s="550"/>
    </row>
    <row r="1009" spans="1:1">
      <c r="A1009" s="550"/>
    </row>
    <row r="1010" spans="1:1">
      <c r="A1010" s="550"/>
    </row>
    <row r="1011" spans="1:1">
      <c r="A1011" s="550"/>
    </row>
    <row r="1012" spans="1:1">
      <c r="A1012" s="550"/>
    </row>
    <row r="1013" spans="1:1">
      <c r="A1013" s="550"/>
    </row>
    <row r="1014" spans="1:1">
      <c r="A1014" s="550"/>
    </row>
    <row r="1015" spans="1:1">
      <c r="A1015" s="550"/>
    </row>
    <row r="1016" spans="1:1">
      <c r="A1016" s="550"/>
    </row>
    <row r="1017" spans="1:1">
      <c r="A1017" s="550"/>
    </row>
    <row r="1018" spans="1:1">
      <c r="A1018" s="550"/>
    </row>
    <row r="1019" spans="1:1">
      <c r="A1019" s="550"/>
    </row>
    <row r="1020" spans="1:1">
      <c r="A1020" s="550"/>
    </row>
    <row r="1021" spans="1:1">
      <c r="A1021" s="550"/>
    </row>
    <row r="1022" spans="1:1">
      <c r="A1022" s="550"/>
    </row>
    <row r="1023" spans="1:1">
      <c r="A1023" s="550"/>
    </row>
    <row r="1024" spans="1:1">
      <c r="A1024" s="550"/>
    </row>
    <row r="1025" spans="1:1">
      <c r="A1025" s="550"/>
    </row>
    <row r="1026" spans="1:1">
      <c r="A1026" s="550"/>
    </row>
    <row r="1027" spans="1:1">
      <c r="A1027" s="550"/>
    </row>
    <row r="1028" spans="1:1">
      <c r="A1028" s="550"/>
    </row>
    <row r="1029" spans="1:1">
      <c r="A1029" s="550"/>
    </row>
    <row r="1030" spans="1:1">
      <c r="A1030" s="550"/>
    </row>
    <row r="1031" spans="1:1">
      <c r="A1031" s="550"/>
    </row>
    <row r="1032" spans="1:1">
      <c r="A1032" s="550"/>
    </row>
    <row r="1033" spans="1:1">
      <c r="A1033" s="550"/>
    </row>
    <row r="1034" spans="1:1">
      <c r="A1034" s="550"/>
    </row>
    <row r="1035" spans="1:1">
      <c r="A1035" s="550"/>
    </row>
    <row r="1036" spans="1:1">
      <c r="A1036" s="550"/>
    </row>
    <row r="1037" spans="1:1">
      <c r="A1037" s="550"/>
    </row>
    <row r="1038" spans="1:1">
      <c r="A1038" s="550"/>
    </row>
    <row r="1039" spans="1:1">
      <c r="A1039" s="550"/>
    </row>
    <row r="1040" spans="1:1">
      <c r="A1040" s="550"/>
    </row>
  </sheetData>
  <mergeCells count="19">
    <mergeCell ref="A38:A39"/>
    <mergeCell ref="A22:A23"/>
    <mergeCell ref="A24:A25"/>
    <mergeCell ref="A26:A27"/>
    <mergeCell ref="A28:A29"/>
    <mergeCell ref="A30:A31"/>
    <mergeCell ref="A32:A33"/>
    <mergeCell ref="A3:A5"/>
    <mergeCell ref="B3:B5"/>
    <mergeCell ref="A6:A7"/>
    <mergeCell ref="A8:A9"/>
    <mergeCell ref="A10:A11"/>
    <mergeCell ref="A12:A13"/>
    <mergeCell ref="A34:A35"/>
    <mergeCell ref="A36:A37"/>
    <mergeCell ref="A14:A15"/>
    <mergeCell ref="A16:A17"/>
    <mergeCell ref="A18:A19"/>
    <mergeCell ref="A20:A21"/>
  </mergeCells>
  <phoneticPr fontId="6"/>
  <pageMargins left="0.70866141732283472" right="0.70866141732283472" top="0.74803149606299213" bottom="0.74803149606299213" header="0.51181102362204722" footer="0.51181102362204722"/>
  <pageSetup paperSize="9" fitToHeight="0" orientation="portrait" horizontalDpi="300" verticalDpi="300" r:id="rId1"/>
  <colBreaks count="1" manualBreakCount="1">
    <brk id="8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D7041-A20B-4244-9CE7-7F4FD1C692FB}">
  <sheetPr>
    <tabColor rgb="FF00B0F0"/>
    <pageSetUpPr fitToPage="1"/>
  </sheetPr>
  <dimension ref="A1:AMJ1021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4.75" style="137" customWidth="1"/>
    <col min="2" max="2" width="19.5" style="137" customWidth="1"/>
    <col min="3" max="3" width="21.125" style="137" customWidth="1"/>
    <col min="4" max="244" width="12.5" style="137"/>
    <col min="245" max="256" width="19.75" style="137" customWidth="1"/>
    <col min="257" max="257" width="14.75" style="137" customWidth="1"/>
    <col min="258" max="258" width="19.5" style="137" customWidth="1"/>
    <col min="259" max="259" width="21.125" style="137" customWidth="1"/>
    <col min="260" max="500" width="12.5" style="137"/>
    <col min="501" max="512" width="19.75" style="137" customWidth="1"/>
    <col min="513" max="513" width="14.75" style="137" customWidth="1"/>
    <col min="514" max="514" width="19.5" style="137" customWidth="1"/>
    <col min="515" max="515" width="21.125" style="137" customWidth="1"/>
    <col min="516" max="756" width="12.5" style="137"/>
    <col min="757" max="768" width="19.75" style="137" customWidth="1"/>
    <col min="769" max="769" width="14.75" style="137" customWidth="1"/>
    <col min="770" max="770" width="19.5" style="137" customWidth="1"/>
    <col min="771" max="771" width="21.125" style="137" customWidth="1"/>
    <col min="772" max="1012" width="12.5" style="137"/>
    <col min="1013" max="1024" width="19.75" style="137" customWidth="1"/>
    <col min="1025" max="16384" width="12.5" style="1"/>
  </cols>
  <sheetData>
    <row r="1" spans="1:244" s="137" customFormat="1">
      <c r="A1" s="5" t="s">
        <v>641</v>
      </c>
    </row>
    <row r="2" spans="1:244" s="137" customFormat="1" ht="18" customHeight="1" thickBot="1">
      <c r="A2" s="6"/>
      <c r="C2" s="530" t="s">
        <v>496</v>
      </c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168"/>
      <c r="CO2" s="168"/>
      <c r="CP2" s="168"/>
      <c r="CQ2" s="168"/>
      <c r="CR2" s="168"/>
      <c r="CS2" s="168"/>
      <c r="CT2" s="168"/>
      <c r="CU2" s="168"/>
      <c r="CV2" s="168"/>
      <c r="CW2" s="168"/>
      <c r="CX2" s="168"/>
      <c r="CY2" s="168"/>
      <c r="CZ2" s="168"/>
      <c r="DA2" s="168"/>
      <c r="DB2" s="168"/>
      <c r="DC2" s="168"/>
      <c r="DD2" s="168"/>
      <c r="DE2" s="168"/>
      <c r="DF2" s="168"/>
      <c r="DG2" s="168"/>
      <c r="DH2" s="168"/>
      <c r="DI2" s="168"/>
      <c r="DJ2" s="168"/>
      <c r="DK2" s="168"/>
      <c r="DL2" s="168"/>
      <c r="DM2" s="168"/>
      <c r="DN2" s="168"/>
      <c r="DO2" s="168"/>
      <c r="DP2" s="168"/>
      <c r="DQ2" s="168"/>
      <c r="DR2" s="168"/>
      <c r="DS2" s="168"/>
      <c r="DT2" s="168"/>
      <c r="DU2" s="168"/>
      <c r="DV2" s="168"/>
      <c r="DW2" s="168"/>
      <c r="DX2" s="168"/>
      <c r="DY2" s="168"/>
      <c r="DZ2" s="168"/>
      <c r="EA2" s="168"/>
      <c r="EB2" s="168"/>
      <c r="EC2" s="168"/>
      <c r="ED2" s="168"/>
      <c r="EE2" s="168"/>
      <c r="EF2" s="168"/>
      <c r="EG2" s="168"/>
      <c r="EH2" s="168"/>
      <c r="EI2" s="168"/>
      <c r="EJ2" s="168"/>
      <c r="EK2" s="168"/>
      <c r="EL2" s="168"/>
      <c r="EM2" s="168"/>
      <c r="EN2" s="168"/>
      <c r="EO2" s="168"/>
      <c r="EP2" s="168"/>
      <c r="EQ2" s="168"/>
      <c r="ER2" s="168"/>
      <c r="ES2" s="168"/>
      <c r="ET2" s="168"/>
      <c r="EU2" s="168"/>
      <c r="EV2" s="168"/>
      <c r="EW2" s="168"/>
      <c r="EX2" s="168"/>
      <c r="EY2" s="168"/>
      <c r="EZ2" s="168"/>
      <c r="FA2" s="168"/>
      <c r="FB2" s="168"/>
      <c r="FC2" s="168"/>
      <c r="FD2" s="168"/>
      <c r="FE2" s="168"/>
      <c r="FF2" s="168"/>
      <c r="FG2" s="168"/>
      <c r="FH2" s="168"/>
      <c r="FI2" s="168"/>
      <c r="FJ2" s="168"/>
      <c r="FK2" s="168"/>
      <c r="FL2" s="168"/>
      <c r="FM2" s="168"/>
      <c r="FN2" s="168"/>
      <c r="FO2" s="168"/>
      <c r="FP2" s="168"/>
      <c r="FQ2" s="168"/>
      <c r="FR2" s="168"/>
      <c r="FS2" s="168"/>
      <c r="FT2" s="168"/>
      <c r="FU2" s="168"/>
      <c r="FV2" s="168"/>
      <c r="FW2" s="168"/>
      <c r="FX2" s="168"/>
      <c r="FY2" s="168"/>
      <c r="FZ2" s="168"/>
      <c r="GA2" s="168"/>
      <c r="GB2" s="168"/>
      <c r="GC2" s="168"/>
      <c r="GD2" s="168"/>
      <c r="GE2" s="168"/>
      <c r="GF2" s="168"/>
      <c r="GG2" s="168"/>
      <c r="GH2" s="168"/>
      <c r="GI2" s="168"/>
      <c r="GJ2" s="168"/>
      <c r="GK2" s="168"/>
      <c r="GL2" s="168"/>
      <c r="GM2" s="168"/>
      <c r="GN2" s="168"/>
      <c r="GO2" s="168"/>
      <c r="GP2" s="168"/>
      <c r="GQ2" s="168"/>
      <c r="GR2" s="168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  <c r="HL2" s="168"/>
      <c r="HM2" s="168"/>
      <c r="HN2" s="168"/>
      <c r="HO2" s="168"/>
      <c r="HP2" s="168"/>
      <c r="HQ2" s="168"/>
      <c r="HR2" s="168"/>
      <c r="HS2" s="168"/>
      <c r="HT2" s="168"/>
      <c r="HU2" s="168"/>
      <c r="HV2" s="168"/>
      <c r="HW2" s="168"/>
      <c r="HX2" s="168"/>
      <c r="HY2" s="168"/>
      <c r="HZ2" s="168"/>
      <c r="IA2" s="168"/>
      <c r="IB2" s="168"/>
      <c r="IC2" s="168"/>
      <c r="ID2" s="168"/>
      <c r="IE2" s="168"/>
      <c r="IF2" s="168"/>
      <c r="IG2" s="168"/>
      <c r="IH2" s="168"/>
      <c r="II2" s="168"/>
      <c r="IJ2" s="168"/>
    </row>
    <row r="3" spans="1:244" s="137" customFormat="1" ht="15" customHeight="1" thickBot="1">
      <c r="A3" s="712" t="s">
        <v>54</v>
      </c>
      <c r="B3" s="606" t="s">
        <v>316</v>
      </c>
      <c r="C3" s="606" t="s">
        <v>317</v>
      </c>
    </row>
    <row r="4" spans="1:244" s="137" customFormat="1" ht="15" customHeight="1" thickBot="1">
      <c r="A4" s="712"/>
      <c r="B4" s="189"/>
      <c r="C4" s="607"/>
    </row>
    <row r="5" spans="1:244" s="137" customFormat="1" ht="15" customHeight="1">
      <c r="A5" s="712"/>
      <c r="B5" s="609" t="s">
        <v>318</v>
      </c>
      <c r="C5" s="609" t="s">
        <v>315</v>
      </c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  <c r="AJ5" s="168"/>
      <c r="AK5" s="168"/>
      <c r="AL5" s="168"/>
      <c r="AM5" s="168"/>
      <c r="AN5" s="168"/>
      <c r="AO5" s="168"/>
      <c r="AP5" s="168"/>
      <c r="AQ5" s="168"/>
      <c r="AR5" s="168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  <c r="BK5" s="168"/>
      <c r="BL5" s="168"/>
      <c r="BM5" s="168"/>
      <c r="BN5" s="168"/>
      <c r="BO5" s="168"/>
      <c r="BP5" s="168"/>
      <c r="BQ5" s="168"/>
      <c r="BR5" s="168"/>
      <c r="BS5" s="168"/>
      <c r="BT5" s="168"/>
      <c r="BU5" s="168"/>
      <c r="BV5" s="168"/>
      <c r="BW5" s="168"/>
      <c r="BX5" s="168"/>
      <c r="BY5" s="168"/>
      <c r="BZ5" s="168"/>
      <c r="CA5" s="168"/>
      <c r="CB5" s="168"/>
      <c r="CC5" s="168"/>
      <c r="CD5" s="168"/>
      <c r="CE5" s="168"/>
      <c r="CF5" s="168"/>
      <c r="CG5" s="168"/>
      <c r="CH5" s="168"/>
      <c r="CI5" s="168"/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8"/>
      <c r="DB5" s="168"/>
      <c r="DC5" s="168"/>
      <c r="DD5" s="168"/>
      <c r="DE5" s="168"/>
      <c r="DF5" s="168"/>
      <c r="DG5" s="168"/>
      <c r="DH5" s="168"/>
      <c r="DI5" s="168"/>
      <c r="DJ5" s="168"/>
      <c r="DK5" s="168"/>
      <c r="DL5" s="168"/>
      <c r="DM5" s="168"/>
      <c r="DN5" s="168"/>
      <c r="DO5" s="168"/>
      <c r="DP5" s="168"/>
      <c r="DQ5" s="168"/>
      <c r="DR5" s="168"/>
      <c r="DS5" s="168"/>
      <c r="DT5" s="168"/>
      <c r="DU5" s="168"/>
      <c r="DV5" s="168"/>
      <c r="DW5" s="168"/>
      <c r="DX5" s="168"/>
      <c r="DY5" s="168"/>
      <c r="DZ5" s="168"/>
      <c r="EA5" s="168"/>
      <c r="EB5" s="168"/>
      <c r="EC5" s="168"/>
      <c r="ED5" s="168"/>
      <c r="EE5" s="168"/>
      <c r="EF5" s="168"/>
      <c r="EG5" s="168"/>
      <c r="EH5" s="168"/>
      <c r="EI5" s="168"/>
      <c r="EJ5" s="168"/>
      <c r="EK5" s="168"/>
      <c r="EL5" s="168"/>
      <c r="EM5" s="168"/>
      <c r="EN5" s="168"/>
      <c r="EO5" s="168"/>
      <c r="EP5" s="168"/>
      <c r="EQ5" s="168"/>
      <c r="ER5" s="168"/>
      <c r="ES5" s="168"/>
      <c r="ET5" s="168"/>
      <c r="EU5" s="168"/>
      <c r="EV5" s="168"/>
      <c r="EW5" s="168"/>
      <c r="EX5" s="168"/>
      <c r="EY5" s="168"/>
      <c r="EZ5" s="168"/>
      <c r="FA5" s="168"/>
      <c r="FB5" s="168"/>
      <c r="FC5" s="168"/>
      <c r="FD5" s="168"/>
      <c r="FE5" s="168"/>
      <c r="FF5" s="168"/>
      <c r="FG5" s="168"/>
      <c r="FH5" s="168"/>
      <c r="FI5" s="168"/>
      <c r="FJ5" s="168"/>
      <c r="FK5" s="168"/>
      <c r="FL5" s="168"/>
      <c r="FM5" s="168"/>
      <c r="FN5" s="168"/>
      <c r="FO5" s="168"/>
      <c r="FP5" s="168"/>
      <c r="FQ5" s="168"/>
      <c r="FR5" s="168"/>
      <c r="FS5" s="168"/>
      <c r="FT5" s="168"/>
      <c r="FU5" s="168"/>
      <c r="FV5" s="168"/>
      <c r="FW5" s="168"/>
      <c r="FX5" s="168"/>
      <c r="FY5" s="168"/>
      <c r="FZ5" s="168"/>
      <c r="GA5" s="168"/>
      <c r="GB5" s="168"/>
      <c r="GC5" s="168"/>
      <c r="GD5" s="168"/>
      <c r="GE5" s="168"/>
      <c r="GF5" s="168"/>
      <c r="GG5" s="168"/>
      <c r="GH5" s="168"/>
      <c r="GI5" s="168"/>
      <c r="GJ5" s="168"/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8"/>
      <c r="HE5" s="168"/>
      <c r="HF5" s="168"/>
      <c r="HG5" s="168"/>
      <c r="HH5" s="168"/>
      <c r="HI5" s="168"/>
      <c r="HJ5" s="168"/>
      <c r="HK5" s="168"/>
      <c r="HL5" s="168"/>
      <c r="HM5" s="168"/>
      <c r="HN5" s="168"/>
      <c r="HO5" s="168"/>
      <c r="HP5" s="168"/>
      <c r="HQ5" s="168"/>
      <c r="HR5" s="168"/>
      <c r="HS5" s="168"/>
      <c r="HT5" s="168"/>
      <c r="HU5" s="168"/>
      <c r="HV5" s="168"/>
      <c r="HW5" s="168"/>
      <c r="HX5" s="168"/>
      <c r="HY5" s="168"/>
      <c r="HZ5" s="168"/>
      <c r="IA5" s="168"/>
      <c r="IB5" s="168"/>
      <c r="IC5" s="168"/>
      <c r="ID5" s="168"/>
      <c r="IE5" s="168"/>
      <c r="IF5" s="168"/>
      <c r="IG5" s="168"/>
      <c r="IH5" s="168"/>
      <c r="II5" s="168"/>
      <c r="IJ5" s="168"/>
    </row>
    <row r="6" spans="1:244" s="137" customFormat="1" ht="30" customHeight="1">
      <c r="A6" s="24" t="s">
        <v>59</v>
      </c>
      <c r="B6" s="667">
        <f>SUM(B7:B22)</f>
        <v>3496</v>
      </c>
      <c r="C6" s="668">
        <f>SUM(C7:C22)</f>
        <v>1122</v>
      </c>
      <c r="D6" s="550"/>
      <c r="E6" s="550"/>
      <c r="F6" s="550"/>
      <c r="G6" s="550"/>
      <c r="H6" s="550"/>
      <c r="I6" s="550"/>
      <c r="J6" s="550"/>
      <c r="K6" s="550"/>
      <c r="L6" s="550"/>
      <c r="M6" s="550"/>
      <c r="N6" s="550"/>
      <c r="O6" s="550"/>
      <c r="P6" s="550"/>
      <c r="Q6" s="550"/>
      <c r="R6" s="550"/>
      <c r="S6" s="550"/>
      <c r="T6" s="550"/>
      <c r="U6" s="550"/>
      <c r="V6" s="550"/>
      <c r="W6" s="550"/>
      <c r="X6" s="550"/>
      <c r="Y6" s="550"/>
      <c r="Z6" s="550"/>
      <c r="AA6" s="550"/>
      <c r="AB6" s="550"/>
      <c r="AC6" s="550"/>
      <c r="AD6" s="550"/>
      <c r="AE6" s="550"/>
      <c r="AF6" s="550"/>
      <c r="AG6" s="550"/>
      <c r="AH6" s="550"/>
      <c r="AI6" s="550"/>
      <c r="AJ6" s="550"/>
      <c r="AK6" s="550"/>
      <c r="AL6" s="550"/>
      <c r="AM6" s="550"/>
      <c r="AN6" s="550"/>
      <c r="AO6" s="550"/>
      <c r="AP6" s="550"/>
      <c r="AQ6" s="550"/>
      <c r="AR6" s="550"/>
      <c r="AS6" s="550"/>
      <c r="AT6" s="550"/>
      <c r="AU6" s="550"/>
      <c r="AV6" s="550"/>
      <c r="AW6" s="550"/>
      <c r="AX6" s="550"/>
      <c r="AY6" s="550"/>
      <c r="AZ6" s="550"/>
      <c r="BA6" s="550"/>
      <c r="BB6" s="550"/>
      <c r="BC6" s="550"/>
      <c r="BD6" s="550"/>
      <c r="BE6" s="550"/>
      <c r="BF6" s="550"/>
      <c r="BG6" s="550"/>
      <c r="BH6" s="550"/>
      <c r="BI6" s="550"/>
      <c r="BJ6" s="550"/>
      <c r="BK6" s="550"/>
      <c r="BL6" s="550"/>
      <c r="BM6" s="550"/>
      <c r="BN6" s="550"/>
      <c r="BO6" s="550"/>
      <c r="BP6" s="550"/>
      <c r="BQ6" s="550"/>
      <c r="BR6" s="550"/>
      <c r="BS6" s="550"/>
      <c r="BT6" s="550"/>
      <c r="BU6" s="550"/>
      <c r="BV6" s="550"/>
      <c r="BW6" s="550"/>
      <c r="BX6" s="550"/>
      <c r="BY6" s="550"/>
      <c r="BZ6" s="550"/>
      <c r="CA6" s="550"/>
      <c r="CB6" s="550"/>
      <c r="CC6" s="550"/>
      <c r="CD6" s="550"/>
      <c r="CE6" s="550"/>
      <c r="CF6" s="550"/>
      <c r="CG6" s="550"/>
      <c r="CH6" s="550"/>
      <c r="CI6" s="550"/>
      <c r="CJ6" s="550"/>
      <c r="CK6" s="550"/>
      <c r="CL6" s="550"/>
      <c r="CM6" s="550"/>
      <c r="CN6" s="550"/>
      <c r="CO6" s="550"/>
      <c r="CP6" s="550"/>
      <c r="CQ6" s="550"/>
      <c r="CR6" s="550"/>
      <c r="CS6" s="550"/>
      <c r="CT6" s="550"/>
      <c r="CU6" s="550"/>
      <c r="CV6" s="550"/>
      <c r="CW6" s="550"/>
      <c r="CX6" s="550"/>
      <c r="CY6" s="550"/>
      <c r="CZ6" s="550"/>
      <c r="DA6" s="550"/>
      <c r="DB6" s="550"/>
      <c r="DC6" s="550"/>
      <c r="DD6" s="550"/>
      <c r="DE6" s="550"/>
      <c r="DF6" s="550"/>
      <c r="DG6" s="550"/>
      <c r="DH6" s="550"/>
      <c r="DI6" s="550"/>
      <c r="DJ6" s="550"/>
      <c r="DK6" s="550"/>
      <c r="DL6" s="550"/>
      <c r="DM6" s="550"/>
      <c r="DN6" s="550"/>
      <c r="DO6" s="550"/>
      <c r="DP6" s="550"/>
      <c r="DQ6" s="550"/>
      <c r="DR6" s="550"/>
      <c r="DS6" s="550"/>
      <c r="DT6" s="550"/>
      <c r="DU6" s="550"/>
      <c r="DV6" s="550"/>
      <c r="DW6" s="550"/>
      <c r="DX6" s="550"/>
      <c r="DY6" s="550"/>
      <c r="DZ6" s="550"/>
      <c r="EA6" s="550"/>
      <c r="EB6" s="550"/>
      <c r="EC6" s="550"/>
      <c r="ED6" s="550"/>
      <c r="EE6" s="550"/>
      <c r="EF6" s="550"/>
      <c r="EG6" s="550"/>
      <c r="EH6" s="550"/>
      <c r="EI6" s="550"/>
      <c r="EJ6" s="550"/>
      <c r="EK6" s="550"/>
      <c r="EL6" s="550"/>
      <c r="EM6" s="550"/>
      <c r="EN6" s="550"/>
      <c r="EO6" s="550"/>
      <c r="EP6" s="550"/>
      <c r="EQ6" s="550"/>
      <c r="ER6" s="550"/>
      <c r="ES6" s="550"/>
      <c r="ET6" s="550"/>
      <c r="EU6" s="550"/>
      <c r="EV6" s="550"/>
      <c r="EW6" s="550"/>
      <c r="EX6" s="550"/>
      <c r="EY6" s="550"/>
      <c r="EZ6" s="550"/>
      <c r="FA6" s="550"/>
      <c r="FB6" s="550"/>
      <c r="FC6" s="550"/>
      <c r="FD6" s="550"/>
      <c r="FE6" s="550"/>
      <c r="FF6" s="550"/>
      <c r="FG6" s="550"/>
      <c r="FH6" s="550"/>
      <c r="FI6" s="550"/>
      <c r="FJ6" s="550"/>
      <c r="FK6" s="550"/>
      <c r="FL6" s="550"/>
      <c r="FM6" s="550"/>
      <c r="FN6" s="550"/>
      <c r="FO6" s="550"/>
      <c r="FP6" s="550"/>
      <c r="FQ6" s="550"/>
      <c r="FR6" s="550"/>
      <c r="FS6" s="550"/>
      <c r="FT6" s="550"/>
      <c r="FU6" s="550"/>
      <c r="FV6" s="550"/>
      <c r="FW6" s="550"/>
      <c r="FX6" s="550"/>
      <c r="FY6" s="550"/>
      <c r="FZ6" s="550"/>
      <c r="GA6" s="550"/>
      <c r="GB6" s="550"/>
      <c r="GC6" s="550"/>
      <c r="GD6" s="550"/>
      <c r="GE6" s="550"/>
      <c r="GF6" s="550"/>
      <c r="GG6" s="550"/>
      <c r="GH6" s="550"/>
      <c r="GI6" s="550"/>
      <c r="GJ6" s="550"/>
      <c r="GK6" s="550"/>
      <c r="GL6" s="550"/>
      <c r="GM6" s="550"/>
      <c r="GN6" s="550"/>
      <c r="GO6" s="550"/>
      <c r="GP6" s="550"/>
      <c r="GQ6" s="550"/>
      <c r="GR6" s="550"/>
      <c r="GS6" s="550"/>
      <c r="GT6" s="550"/>
      <c r="GU6" s="550"/>
      <c r="GV6" s="550"/>
      <c r="GW6" s="550"/>
      <c r="GX6" s="550"/>
      <c r="GY6" s="550"/>
      <c r="GZ6" s="550"/>
      <c r="HA6" s="550"/>
      <c r="HB6" s="550"/>
      <c r="HC6" s="550"/>
      <c r="HD6" s="550"/>
      <c r="HE6" s="550"/>
      <c r="HF6" s="550"/>
      <c r="HG6" s="550"/>
      <c r="HH6" s="550"/>
      <c r="HI6" s="550"/>
      <c r="HJ6" s="550"/>
      <c r="HK6" s="550"/>
      <c r="HL6" s="550"/>
      <c r="HM6" s="550"/>
      <c r="HN6" s="550"/>
      <c r="HO6" s="550"/>
      <c r="HP6" s="550"/>
      <c r="HQ6" s="550"/>
      <c r="HR6" s="550"/>
      <c r="HS6" s="550"/>
      <c r="HT6" s="550"/>
      <c r="HU6" s="550"/>
      <c r="HV6" s="550"/>
      <c r="HW6" s="550"/>
      <c r="HX6" s="550"/>
      <c r="HY6" s="550"/>
      <c r="HZ6" s="550"/>
      <c r="IA6" s="550"/>
      <c r="IB6" s="550"/>
      <c r="IC6" s="550"/>
      <c r="ID6" s="550"/>
      <c r="IE6" s="550"/>
      <c r="IF6" s="550"/>
      <c r="IG6" s="550"/>
      <c r="IH6" s="550"/>
      <c r="II6" s="550"/>
      <c r="IJ6" s="550"/>
    </row>
    <row r="7" spans="1:244" s="137" customFormat="1" ht="30" customHeight="1">
      <c r="A7" s="25" t="s">
        <v>61</v>
      </c>
      <c r="B7" s="669">
        <v>146</v>
      </c>
      <c r="C7" s="670">
        <v>63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</row>
    <row r="8" spans="1:244" s="137" customFormat="1" ht="30" customHeight="1">
      <c r="A8" s="25" t="s">
        <v>1</v>
      </c>
      <c r="B8" s="669">
        <v>183</v>
      </c>
      <c r="C8" s="670">
        <v>42</v>
      </c>
    </row>
    <row r="9" spans="1:244" s="137" customFormat="1" ht="30" customHeight="1">
      <c r="A9" s="25" t="s">
        <v>2</v>
      </c>
      <c r="B9" s="669">
        <v>191</v>
      </c>
      <c r="C9" s="670">
        <v>54</v>
      </c>
    </row>
    <row r="10" spans="1:244" s="137" customFormat="1" ht="30" customHeight="1">
      <c r="A10" s="25" t="s">
        <v>3</v>
      </c>
      <c r="B10" s="669">
        <v>427</v>
      </c>
      <c r="C10" s="670">
        <v>116</v>
      </c>
    </row>
    <row r="11" spans="1:244" s="137" customFormat="1" ht="30" customHeight="1">
      <c r="A11" s="25" t="s">
        <v>67</v>
      </c>
      <c r="B11" s="669">
        <v>305</v>
      </c>
      <c r="C11" s="670">
        <v>81</v>
      </c>
    </row>
    <row r="12" spans="1:244" s="137" customFormat="1" ht="30" customHeight="1">
      <c r="A12" s="25" t="s">
        <v>4</v>
      </c>
      <c r="B12" s="669">
        <v>192</v>
      </c>
      <c r="C12" s="670">
        <v>65</v>
      </c>
    </row>
    <row r="13" spans="1:244" s="137" customFormat="1" ht="30" customHeight="1">
      <c r="A13" s="25" t="s">
        <v>62</v>
      </c>
      <c r="B13" s="669">
        <v>132</v>
      </c>
      <c r="C13" s="670">
        <v>62</v>
      </c>
    </row>
    <row r="14" spans="1:244" s="137" customFormat="1" ht="30" customHeight="1">
      <c r="A14" s="25" t="s">
        <v>63</v>
      </c>
      <c r="B14" s="669">
        <v>190</v>
      </c>
      <c r="C14" s="670">
        <v>72</v>
      </c>
    </row>
    <row r="15" spans="1:244" s="137" customFormat="1" ht="30" customHeight="1">
      <c r="A15" s="25" t="s">
        <v>68</v>
      </c>
      <c r="B15" s="669">
        <v>117</v>
      </c>
      <c r="C15" s="670">
        <v>40</v>
      </c>
    </row>
    <row r="16" spans="1:244" s="137" customFormat="1" ht="30" customHeight="1">
      <c r="A16" s="25" t="s">
        <v>69</v>
      </c>
      <c r="B16" s="669">
        <v>457</v>
      </c>
      <c r="C16" s="670">
        <v>146</v>
      </c>
    </row>
    <row r="17" spans="1:4" s="137" customFormat="1" ht="30" customHeight="1">
      <c r="A17" s="25" t="s">
        <v>5</v>
      </c>
      <c r="B17" s="669">
        <v>193</v>
      </c>
      <c r="C17" s="670">
        <v>51</v>
      </c>
    </row>
    <row r="18" spans="1:4" s="137" customFormat="1" ht="30" customHeight="1">
      <c r="A18" s="25" t="s">
        <v>6</v>
      </c>
      <c r="B18" s="669">
        <v>163</v>
      </c>
      <c r="C18" s="670">
        <v>45</v>
      </c>
    </row>
    <row r="19" spans="1:4" s="137" customFormat="1" ht="30" customHeight="1">
      <c r="A19" s="25" t="s">
        <v>71</v>
      </c>
      <c r="B19" s="669">
        <v>120</v>
      </c>
      <c r="C19" s="670">
        <v>32</v>
      </c>
    </row>
    <row r="20" spans="1:4" s="137" customFormat="1" ht="30" customHeight="1">
      <c r="A20" s="25" t="s">
        <v>7</v>
      </c>
      <c r="B20" s="669">
        <v>423</v>
      </c>
      <c r="C20" s="670">
        <v>137</v>
      </c>
    </row>
    <row r="21" spans="1:4" s="137" customFormat="1" ht="30" customHeight="1">
      <c r="A21" s="25" t="s">
        <v>64</v>
      </c>
      <c r="B21" s="669">
        <v>120</v>
      </c>
      <c r="C21" s="670">
        <v>60</v>
      </c>
    </row>
    <row r="22" spans="1:4" s="137" customFormat="1" ht="30" customHeight="1" thickBot="1">
      <c r="A22" s="132" t="s">
        <v>73</v>
      </c>
      <c r="B22" s="671">
        <v>137</v>
      </c>
      <c r="C22" s="672">
        <v>56</v>
      </c>
    </row>
    <row r="23" spans="1:4" s="137" customFormat="1" ht="17.25" customHeight="1">
      <c r="A23" s="883" t="s">
        <v>640</v>
      </c>
      <c r="B23" s="883"/>
      <c r="C23" s="883"/>
      <c r="D23" s="883"/>
    </row>
    <row r="24" spans="1:4" s="137" customFormat="1">
      <c r="A24" s="550"/>
    </row>
    <row r="25" spans="1:4" s="137" customFormat="1">
      <c r="A25" s="550"/>
    </row>
    <row r="26" spans="1:4" s="137" customFormat="1">
      <c r="A26" s="550"/>
    </row>
    <row r="27" spans="1:4" s="137" customFormat="1">
      <c r="A27" s="550"/>
    </row>
    <row r="28" spans="1:4" s="137" customFormat="1">
      <c r="A28" s="550"/>
    </row>
    <row r="29" spans="1:4" s="137" customFormat="1">
      <c r="A29" s="550"/>
    </row>
    <row r="30" spans="1:4" s="137" customFormat="1">
      <c r="A30" s="550"/>
    </row>
    <row r="31" spans="1:4" s="137" customFormat="1">
      <c r="A31" s="550"/>
    </row>
    <row r="32" spans="1:4" s="137" customFormat="1">
      <c r="A32" s="550"/>
    </row>
    <row r="33" spans="1:1" s="137" customFormat="1">
      <c r="A33" s="550"/>
    </row>
    <row r="34" spans="1:1" s="137" customFormat="1">
      <c r="A34" s="550"/>
    </row>
    <row r="35" spans="1:1" s="137" customFormat="1">
      <c r="A35" s="550"/>
    </row>
    <row r="36" spans="1:1" s="137" customFormat="1">
      <c r="A36" s="550"/>
    </row>
    <row r="37" spans="1:1" s="137" customFormat="1">
      <c r="A37" s="550"/>
    </row>
    <row r="38" spans="1:1" s="137" customFormat="1">
      <c r="A38" s="550"/>
    </row>
    <row r="39" spans="1:1" s="137" customFormat="1">
      <c r="A39" s="550"/>
    </row>
    <row r="40" spans="1:1" s="137" customFormat="1">
      <c r="A40" s="550"/>
    </row>
    <row r="41" spans="1:1" s="137" customFormat="1">
      <c r="A41" s="550"/>
    </row>
    <row r="42" spans="1:1" s="137" customFormat="1">
      <c r="A42" s="550"/>
    </row>
    <row r="43" spans="1:1" s="137" customFormat="1">
      <c r="A43" s="550"/>
    </row>
    <row r="44" spans="1:1" s="137" customFormat="1">
      <c r="A44" s="550"/>
    </row>
    <row r="45" spans="1:1" s="137" customFormat="1">
      <c r="A45" s="550"/>
    </row>
    <row r="46" spans="1:1" s="137" customFormat="1">
      <c r="A46" s="550"/>
    </row>
    <row r="47" spans="1:1" s="137" customFormat="1">
      <c r="A47" s="550"/>
    </row>
    <row r="48" spans="1:1" s="137" customFormat="1">
      <c r="A48" s="550"/>
    </row>
    <row r="49" spans="1:1" s="137" customFormat="1">
      <c r="A49" s="550"/>
    </row>
    <row r="50" spans="1:1" s="137" customFormat="1">
      <c r="A50" s="550"/>
    </row>
    <row r="51" spans="1:1" s="137" customFormat="1">
      <c r="A51" s="550"/>
    </row>
    <row r="52" spans="1:1" s="137" customFormat="1">
      <c r="A52" s="550"/>
    </row>
    <row r="53" spans="1:1" s="137" customFormat="1">
      <c r="A53" s="550"/>
    </row>
    <row r="54" spans="1:1" s="137" customFormat="1">
      <c r="A54" s="550"/>
    </row>
    <row r="55" spans="1:1" s="137" customFormat="1">
      <c r="A55" s="550"/>
    </row>
    <row r="56" spans="1:1" s="137" customFormat="1">
      <c r="A56" s="550"/>
    </row>
    <row r="57" spans="1:1" s="137" customFormat="1">
      <c r="A57" s="550"/>
    </row>
    <row r="58" spans="1:1" s="137" customFormat="1">
      <c r="A58" s="550"/>
    </row>
    <row r="59" spans="1:1" s="137" customFormat="1">
      <c r="A59" s="550"/>
    </row>
    <row r="60" spans="1:1" s="137" customFormat="1">
      <c r="A60" s="550"/>
    </row>
    <row r="61" spans="1:1" s="137" customFormat="1">
      <c r="A61" s="550"/>
    </row>
    <row r="62" spans="1:1" s="137" customFormat="1">
      <c r="A62" s="550"/>
    </row>
    <row r="63" spans="1:1" s="137" customFormat="1">
      <c r="A63" s="550"/>
    </row>
    <row r="64" spans="1:1" s="137" customFormat="1">
      <c r="A64" s="550"/>
    </row>
    <row r="65" spans="1:1" s="137" customFormat="1">
      <c r="A65" s="550"/>
    </row>
    <row r="66" spans="1:1" s="137" customFormat="1">
      <c r="A66" s="550"/>
    </row>
    <row r="67" spans="1:1" s="137" customFormat="1">
      <c r="A67" s="550"/>
    </row>
    <row r="68" spans="1:1" s="137" customFormat="1">
      <c r="A68" s="550"/>
    </row>
    <row r="69" spans="1:1" s="137" customFormat="1">
      <c r="A69" s="550"/>
    </row>
    <row r="70" spans="1:1" s="137" customFormat="1">
      <c r="A70" s="550"/>
    </row>
    <row r="71" spans="1:1" s="137" customFormat="1">
      <c r="A71" s="550"/>
    </row>
    <row r="72" spans="1:1" s="137" customFormat="1">
      <c r="A72" s="550"/>
    </row>
    <row r="73" spans="1:1" s="137" customFormat="1">
      <c r="A73" s="550"/>
    </row>
    <row r="74" spans="1:1" s="137" customFormat="1">
      <c r="A74" s="550"/>
    </row>
    <row r="75" spans="1:1" s="137" customFormat="1">
      <c r="A75" s="550"/>
    </row>
    <row r="76" spans="1:1" s="137" customFormat="1">
      <c r="A76" s="550"/>
    </row>
    <row r="77" spans="1:1" s="137" customFormat="1">
      <c r="A77" s="550"/>
    </row>
    <row r="78" spans="1:1" s="137" customFormat="1">
      <c r="A78" s="550"/>
    </row>
    <row r="79" spans="1:1" s="137" customFormat="1">
      <c r="A79" s="550"/>
    </row>
    <row r="80" spans="1:1" s="137" customFormat="1">
      <c r="A80" s="550"/>
    </row>
    <row r="81" spans="1:1" s="137" customFormat="1">
      <c r="A81" s="550"/>
    </row>
    <row r="82" spans="1:1" s="137" customFormat="1">
      <c r="A82" s="550"/>
    </row>
    <row r="83" spans="1:1" s="137" customFormat="1">
      <c r="A83" s="550"/>
    </row>
    <row r="84" spans="1:1" s="137" customFormat="1">
      <c r="A84" s="550"/>
    </row>
    <row r="85" spans="1:1" s="137" customFormat="1">
      <c r="A85" s="550"/>
    </row>
    <row r="86" spans="1:1" s="137" customFormat="1">
      <c r="A86" s="550"/>
    </row>
    <row r="87" spans="1:1" s="137" customFormat="1">
      <c r="A87" s="550"/>
    </row>
    <row r="88" spans="1:1" s="137" customFormat="1">
      <c r="A88" s="550"/>
    </row>
    <row r="89" spans="1:1" s="137" customFormat="1">
      <c r="A89" s="550"/>
    </row>
    <row r="90" spans="1:1" s="137" customFormat="1">
      <c r="A90" s="550"/>
    </row>
    <row r="91" spans="1:1" s="137" customFormat="1">
      <c r="A91" s="550"/>
    </row>
    <row r="92" spans="1:1" s="137" customFormat="1">
      <c r="A92" s="550"/>
    </row>
    <row r="93" spans="1:1" s="137" customFormat="1">
      <c r="A93" s="550"/>
    </row>
    <row r="94" spans="1:1" s="137" customFormat="1">
      <c r="A94" s="550"/>
    </row>
    <row r="95" spans="1:1" s="137" customFormat="1">
      <c r="A95" s="550"/>
    </row>
    <row r="96" spans="1:1" s="137" customFormat="1">
      <c r="A96" s="550"/>
    </row>
    <row r="97" spans="1:1" s="137" customFormat="1">
      <c r="A97" s="550"/>
    </row>
    <row r="98" spans="1:1" s="137" customFormat="1">
      <c r="A98" s="550"/>
    </row>
    <row r="99" spans="1:1" s="137" customFormat="1">
      <c r="A99" s="550"/>
    </row>
    <row r="100" spans="1:1" s="137" customFormat="1">
      <c r="A100" s="550"/>
    </row>
    <row r="101" spans="1:1" s="137" customFormat="1">
      <c r="A101" s="550"/>
    </row>
    <row r="102" spans="1:1" s="137" customFormat="1">
      <c r="A102" s="550"/>
    </row>
    <row r="103" spans="1:1" s="137" customFormat="1">
      <c r="A103" s="550"/>
    </row>
    <row r="104" spans="1:1" s="137" customFormat="1">
      <c r="A104" s="550"/>
    </row>
    <row r="105" spans="1:1" s="137" customFormat="1">
      <c r="A105" s="550"/>
    </row>
    <row r="106" spans="1:1" s="137" customFormat="1">
      <c r="A106" s="550"/>
    </row>
    <row r="107" spans="1:1" s="137" customFormat="1">
      <c r="A107" s="550"/>
    </row>
    <row r="108" spans="1:1" s="137" customFormat="1">
      <c r="A108" s="550"/>
    </row>
    <row r="109" spans="1:1" s="137" customFormat="1">
      <c r="A109" s="550"/>
    </row>
    <row r="110" spans="1:1" s="137" customFormat="1">
      <c r="A110" s="550"/>
    </row>
    <row r="111" spans="1:1" s="137" customFormat="1">
      <c r="A111" s="550"/>
    </row>
    <row r="112" spans="1:1" s="137" customFormat="1">
      <c r="A112" s="550"/>
    </row>
    <row r="113" spans="1:1" s="137" customFormat="1">
      <c r="A113" s="550"/>
    </row>
    <row r="114" spans="1:1" s="137" customFormat="1">
      <c r="A114" s="550"/>
    </row>
    <row r="115" spans="1:1" s="137" customFormat="1">
      <c r="A115" s="550"/>
    </row>
    <row r="116" spans="1:1" s="137" customFormat="1">
      <c r="A116" s="550"/>
    </row>
    <row r="117" spans="1:1" s="137" customFormat="1">
      <c r="A117" s="550"/>
    </row>
    <row r="118" spans="1:1" s="137" customFormat="1">
      <c r="A118" s="550"/>
    </row>
    <row r="119" spans="1:1" s="137" customFormat="1">
      <c r="A119" s="550"/>
    </row>
    <row r="120" spans="1:1" s="137" customFormat="1">
      <c r="A120" s="550"/>
    </row>
    <row r="121" spans="1:1" s="137" customFormat="1">
      <c r="A121" s="550"/>
    </row>
    <row r="122" spans="1:1" s="137" customFormat="1">
      <c r="A122" s="550"/>
    </row>
    <row r="123" spans="1:1" s="137" customFormat="1">
      <c r="A123" s="550"/>
    </row>
    <row r="124" spans="1:1" s="137" customFormat="1">
      <c r="A124" s="550"/>
    </row>
    <row r="125" spans="1:1" s="137" customFormat="1">
      <c r="A125" s="550"/>
    </row>
    <row r="126" spans="1:1" s="137" customFormat="1">
      <c r="A126" s="550"/>
    </row>
    <row r="127" spans="1:1" s="137" customFormat="1">
      <c r="A127" s="550"/>
    </row>
    <row r="128" spans="1:1" s="137" customFormat="1">
      <c r="A128" s="550"/>
    </row>
    <row r="129" spans="1:1" s="137" customFormat="1">
      <c r="A129" s="550"/>
    </row>
    <row r="130" spans="1:1" s="137" customFormat="1">
      <c r="A130" s="550"/>
    </row>
    <row r="131" spans="1:1" s="137" customFormat="1">
      <c r="A131" s="550"/>
    </row>
    <row r="132" spans="1:1" s="137" customFormat="1">
      <c r="A132" s="550"/>
    </row>
    <row r="133" spans="1:1" s="137" customFormat="1">
      <c r="A133" s="550"/>
    </row>
    <row r="134" spans="1:1" s="137" customFormat="1">
      <c r="A134" s="550"/>
    </row>
    <row r="135" spans="1:1" s="137" customFormat="1">
      <c r="A135" s="550"/>
    </row>
    <row r="136" spans="1:1" s="137" customFormat="1">
      <c r="A136" s="550"/>
    </row>
    <row r="137" spans="1:1" s="137" customFormat="1">
      <c r="A137" s="550"/>
    </row>
    <row r="138" spans="1:1" s="137" customFormat="1">
      <c r="A138" s="550"/>
    </row>
    <row r="139" spans="1:1" s="137" customFormat="1">
      <c r="A139" s="550"/>
    </row>
    <row r="140" spans="1:1" s="137" customFormat="1">
      <c r="A140" s="550"/>
    </row>
    <row r="141" spans="1:1" s="137" customFormat="1">
      <c r="A141" s="550"/>
    </row>
    <row r="142" spans="1:1" s="137" customFormat="1">
      <c r="A142" s="550"/>
    </row>
    <row r="143" spans="1:1" s="137" customFormat="1">
      <c r="A143" s="550"/>
    </row>
    <row r="144" spans="1:1" s="137" customFormat="1">
      <c r="A144" s="550"/>
    </row>
    <row r="145" spans="1:1" s="137" customFormat="1">
      <c r="A145" s="550"/>
    </row>
    <row r="146" spans="1:1" s="137" customFormat="1">
      <c r="A146" s="550"/>
    </row>
    <row r="147" spans="1:1" s="137" customFormat="1">
      <c r="A147" s="550"/>
    </row>
    <row r="148" spans="1:1" s="137" customFormat="1">
      <c r="A148" s="550"/>
    </row>
    <row r="149" spans="1:1" s="137" customFormat="1">
      <c r="A149" s="550"/>
    </row>
    <row r="150" spans="1:1" s="137" customFormat="1">
      <c r="A150" s="550"/>
    </row>
    <row r="151" spans="1:1" s="137" customFormat="1">
      <c r="A151" s="550"/>
    </row>
    <row r="152" spans="1:1" s="137" customFormat="1">
      <c r="A152" s="550"/>
    </row>
    <row r="153" spans="1:1" s="137" customFormat="1">
      <c r="A153" s="550"/>
    </row>
    <row r="154" spans="1:1" s="137" customFormat="1">
      <c r="A154" s="550"/>
    </row>
    <row r="155" spans="1:1" s="137" customFormat="1">
      <c r="A155" s="550"/>
    </row>
    <row r="156" spans="1:1" s="137" customFormat="1">
      <c r="A156" s="550"/>
    </row>
    <row r="157" spans="1:1" s="137" customFormat="1">
      <c r="A157" s="550"/>
    </row>
    <row r="158" spans="1:1" s="137" customFormat="1">
      <c r="A158" s="550"/>
    </row>
    <row r="159" spans="1:1" s="137" customFormat="1">
      <c r="A159" s="550"/>
    </row>
    <row r="160" spans="1:1" s="137" customFormat="1">
      <c r="A160" s="550"/>
    </row>
    <row r="161" spans="1:1" s="137" customFormat="1">
      <c r="A161" s="550"/>
    </row>
    <row r="162" spans="1:1" s="137" customFormat="1">
      <c r="A162" s="550"/>
    </row>
    <row r="163" spans="1:1" s="137" customFormat="1">
      <c r="A163" s="550"/>
    </row>
    <row r="164" spans="1:1" s="137" customFormat="1">
      <c r="A164" s="550"/>
    </row>
    <row r="165" spans="1:1" s="137" customFormat="1">
      <c r="A165" s="550"/>
    </row>
    <row r="166" spans="1:1" s="137" customFormat="1">
      <c r="A166" s="550"/>
    </row>
    <row r="167" spans="1:1" s="137" customFormat="1">
      <c r="A167" s="550"/>
    </row>
    <row r="168" spans="1:1" s="137" customFormat="1">
      <c r="A168" s="550"/>
    </row>
    <row r="169" spans="1:1" s="137" customFormat="1">
      <c r="A169" s="550"/>
    </row>
    <row r="170" spans="1:1" s="137" customFormat="1">
      <c r="A170" s="550"/>
    </row>
    <row r="171" spans="1:1" s="137" customFormat="1">
      <c r="A171" s="550"/>
    </row>
    <row r="172" spans="1:1" s="137" customFormat="1">
      <c r="A172" s="550"/>
    </row>
    <row r="173" spans="1:1" s="137" customFormat="1">
      <c r="A173" s="550"/>
    </row>
    <row r="174" spans="1:1" s="137" customFormat="1">
      <c r="A174" s="550"/>
    </row>
    <row r="175" spans="1:1" s="137" customFormat="1">
      <c r="A175" s="550"/>
    </row>
    <row r="176" spans="1:1" s="137" customFormat="1">
      <c r="A176" s="550"/>
    </row>
    <row r="177" spans="1:1" s="137" customFormat="1">
      <c r="A177" s="550"/>
    </row>
    <row r="178" spans="1:1" s="137" customFormat="1">
      <c r="A178" s="550"/>
    </row>
    <row r="179" spans="1:1" s="137" customFormat="1">
      <c r="A179" s="550"/>
    </row>
    <row r="180" spans="1:1" s="137" customFormat="1">
      <c r="A180" s="550"/>
    </row>
    <row r="181" spans="1:1" s="137" customFormat="1">
      <c r="A181" s="550"/>
    </row>
    <row r="182" spans="1:1" s="137" customFormat="1">
      <c r="A182" s="550"/>
    </row>
    <row r="183" spans="1:1" s="137" customFormat="1">
      <c r="A183" s="550"/>
    </row>
    <row r="184" spans="1:1" s="137" customFormat="1">
      <c r="A184" s="550"/>
    </row>
    <row r="185" spans="1:1" s="137" customFormat="1">
      <c r="A185" s="550"/>
    </row>
    <row r="186" spans="1:1" s="137" customFormat="1">
      <c r="A186" s="550"/>
    </row>
    <row r="187" spans="1:1" s="137" customFormat="1">
      <c r="A187" s="550"/>
    </row>
    <row r="188" spans="1:1" s="137" customFormat="1">
      <c r="A188" s="550"/>
    </row>
    <row r="189" spans="1:1" s="137" customFormat="1">
      <c r="A189" s="550"/>
    </row>
    <row r="190" spans="1:1" s="137" customFormat="1">
      <c r="A190" s="550"/>
    </row>
    <row r="191" spans="1:1" s="137" customFormat="1">
      <c r="A191" s="550"/>
    </row>
    <row r="192" spans="1:1" s="137" customFormat="1">
      <c r="A192" s="550"/>
    </row>
    <row r="193" spans="1:1" s="137" customFormat="1">
      <c r="A193" s="550"/>
    </row>
    <row r="194" spans="1:1" s="137" customFormat="1">
      <c r="A194" s="550"/>
    </row>
    <row r="195" spans="1:1" s="137" customFormat="1">
      <c r="A195" s="550"/>
    </row>
    <row r="196" spans="1:1" s="137" customFormat="1">
      <c r="A196" s="550"/>
    </row>
    <row r="197" spans="1:1" s="137" customFormat="1">
      <c r="A197" s="550"/>
    </row>
    <row r="198" spans="1:1" s="137" customFormat="1">
      <c r="A198" s="550"/>
    </row>
    <row r="199" spans="1:1" s="137" customFormat="1">
      <c r="A199" s="550"/>
    </row>
    <row r="200" spans="1:1" s="137" customFormat="1">
      <c r="A200" s="550"/>
    </row>
    <row r="201" spans="1:1" s="137" customFormat="1">
      <c r="A201" s="550"/>
    </row>
    <row r="202" spans="1:1" s="137" customFormat="1">
      <c r="A202" s="550"/>
    </row>
    <row r="203" spans="1:1" s="137" customFormat="1">
      <c r="A203" s="550"/>
    </row>
    <row r="204" spans="1:1" s="137" customFormat="1">
      <c r="A204" s="550"/>
    </row>
    <row r="205" spans="1:1" s="137" customFormat="1">
      <c r="A205" s="550"/>
    </row>
    <row r="206" spans="1:1" s="137" customFormat="1">
      <c r="A206" s="550"/>
    </row>
    <row r="207" spans="1:1" s="137" customFormat="1">
      <c r="A207" s="550"/>
    </row>
    <row r="208" spans="1:1" s="137" customFormat="1">
      <c r="A208" s="550"/>
    </row>
    <row r="209" spans="1:1" s="137" customFormat="1">
      <c r="A209" s="550"/>
    </row>
    <row r="210" spans="1:1" s="137" customFormat="1">
      <c r="A210" s="550"/>
    </row>
    <row r="211" spans="1:1" s="137" customFormat="1">
      <c r="A211" s="550"/>
    </row>
    <row r="212" spans="1:1" s="137" customFormat="1">
      <c r="A212" s="550"/>
    </row>
    <row r="213" spans="1:1" s="137" customFormat="1">
      <c r="A213" s="550"/>
    </row>
    <row r="214" spans="1:1" s="137" customFormat="1">
      <c r="A214" s="550"/>
    </row>
    <row r="215" spans="1:1" s="137" customFormat="1">
      <c r="A215" s="550"/>
    </row>
    <row r="216" spans="1:1" s="137" customFormat="1">
      <c r="A216" s="550"/>
    </row>
    <row r="217" spans="1:1" s="137" customFormat="1">
      <c r="A217" s="550"/>
    </row>
    <row r="218" spans="1:1" s="137" customFormat="1">
      <c r="A218" s="550"/>
    </row>
    <row r="219" spans="1:1" s="137" customFormat="1">
      <c r="A219" s="550"/>
    </row>
    <row r="220" spans="1:1" s="137" customFormat="1">
      <c r="A220" s="550"/>
    </row>
    <row r="221" spans="1:1" s="137" customFormat="1">
      <c r="A221" s="550"/>
    </row>
    <row r="222" spans="1:1" s="137" customFormat="1">
      <c r="A222" s="550"/>
    </row>
    <row r="223" spans="1:1" s="137" customFormat="1">
      <c r="A223" s="550"/>
    </row>
    <row r="224" spans="1:1" s="137" customFormat="1">
      <c r="A224" s="550"/>
    </row>
    <row r="225" spans="1:1" s="137" customFormat="1">
      <c r="A225" s="550"/>
    </row>
    <row r="226" spans="1:1" s="137" customFormat="1">
      <c r="A226" s="550"/>
    </row>
    <row r="227" spans="1:1" s="137" customFormat="1">
      <c r="A227" s="550"/>
    </row>
    <row r="228" spans="1:1" s="137" customFormat="1">
      <c r="A228" s="550"/>
    </row>
    <row r="229" spans="1:1" s="137" customFormat="1">
      <c r="A229" s="550"/>
    </row>
    <row r="230" spans="1:1" s="137" customFormat="1">
      <c r="A230" s="550"/>
    </row>
    <row r="231" spans="1:1" s="137" customFormat="1">
      <c r="A231" s="550"/>
    </row>
    <row r="232" spans="1:1" s="137" customFormat="1">
      <c r="A232" s="550"/>
    </row>
    <row r="233" spans="1:1" s="137" customFormat="1">
      <c r="A233" s="550"/>
    </row>
    <row r="234" spans="1:1" s="137" customFormat="1">
      <c r="A234" s="550"/>
    </row>
    <row r="235" spans="1:1" s="137" customFormat="1">
      <c r="A235" s="550"/>
    </row>
    <row r="236" spans="1:1" s="137" customFormat="1">
      <c r="A236" s="550"/>
    </row>
    <row r="237" spans="1:1" s="137" customFormat="1">
      <c r="A237" s="550"/>
    </row>
    <row r="238" spans="1:1" s="137" customFormat="1">
      <c r="A238" s="550"/>
    </row>
    <row r="239" spans="1:1" s="137" customFormat="1">
      <c r="A239" s="550"/>
    </row>
    <row r="240" spans="1:1" s="137" customFormat="1">
      <c r="A240" s="550"/>
    </row>
    <row r="241" spans="1:1" s="137" customFormat="1">
      <c r="A241" s="550"/>
    </row>
    <row r="242" spans="1:1" s="137" customFormat="1">
      <c r="A242" s="550"/>
    </row>
    <row r="243" spans="1:1" s="137" customFormat="1">
      <c r="A243" s="550"/>
    </row>
    <row r="244" spans="1:1" s="137" customFormat="1">
      <c r="A244" s="550"/>
    </row>
    <row r="245" spans="1:1" s="137" customFormat="1">
      <c r="A245" s="550"/>
    </row>
    <row r="246" spans="1:1" s="137" customFormat="1">
      <c r="A246" s="550"/>
    </row>
    <row r="247" spans="1:1" s="137" customFormat="1">
      <c r="A247" s="550"/>
    </row>
    <row r="248" spans="1:1" s="137" customFormat="1">
      <c r="A248" s="550"/>
    </row>
    <row r="249" spans="1:1" s="137" customFormat="1">
      <c r="A249" s="550"/>
    </row>
    <row r="250" spans="1:1" s="137" customFormat="1">
      <c r="A250" s="550"/>
    </row>
    <row r="251" spans="1:1" s="137" customFormat="1">
      <c r="A251" s="550"/>
    </row>
    <row r="252" spans="1:1" s="137" customFormat="1">
      <c r="A252" s="550"/>
    </row>
    <row r="253" spans="1:1" s="137" customFormat="1">
      <c r="A253" s="550"/>
    </row>
    <row r="254" spans="1:1" s="137" customFormat="1">
      <c r="A254" s="550"/>
    </row>
    <row r="255" spans="1:1" s="137" customFormat="1">
      <c r="A255" s="550"/>
    </row>
    <row r="256" spans="1:1" s="137" customFormat="1">
      <c r="A256" s="550"/>
    </row>
    <row r="257" spans="1:1" s="137" customFormat="1">
      <c r="A257" s="550"/>
    </row>
    <row r="258" spans="1:1" s="137" customFormat="1">
      <c r="A258" s="550"/>
    </row>
    <row r="259" spans="1:1" s="137" customFormat="1">
      <c r="A259" s="550"/>
    </row>
    <row r="260" spans="1:1" s="137" customFormat="1">
      <c r="A260" s="550"/>
    </row>
    <row r="261" spans="1:1" s="137" customFormat="1">
      <c r="A261" s="550"/>
    </row>
    <row r="262" spans="1:1" s="137" customFormat="1">
      <c r="A262" s="550"/>
    </row>
    <row r="263" spans="1:1" s="137" customFormat="1">
      <c r="A263" s="550"/>
    </row>
    <row r="264" spans="1:1" s="137" customFormat="1">
      <c r="A264" s="550"/>
    </row>
    <row r="265" spans="1:1" s="137" customFormat="1">
      <c r="A265" s="550"/>
    </row>
    <row r="266" spans="1:1" s="137" customFormat="1">
      <c r="A266" s="550"/>
    </row>
    <row r="267" spans="1:1" s="137" customFormat="1">
      <c r="A267" s="550"/>
    </row>
    <row r="268" spans="1:1" s="137" customFormat="1">
      <c r="A268" s="550"/>
    </row>
    <row r="269" spans="1:1" s="137" customFormat="1">
      <c r="A269" s="550"/>
    </row>
    <row r="270" spans="1:1" s="137" customFormat="1">
      <c r="A270" s="550"/>
    </row>
    <row r="271" spans="1:1" s="137" customFormat="1">
      <c r="A271" s="550"/>
    </row>
    <row r="272" spans="1:1" s="137" customFormat="1">
      <c r="A272" s="550"/>
    </row>
    <row r="273" spans="1:1" s="137" customFormat="1">
      <c r="A273" s="550"/>
    </row>
    <row r="274" spans="1:1" s="137" customFormat="1">
      <c r="A274" s="550"/>
    </row>
    <row r="275" spans="1:1" s="137" customFormat="1">
      <c r="A275" s="550"/>
    </row>
    <row r="276" spans="1:1" s="137" customFormat="1">
      <c r="A276" s="550"/>
    </row>
    <row r="277" spans="1:1" s="137" customFormat="1">
      <c r="A277" s="550"/>
    </row>
    <row r="278" spans="1:1" s="137" customFormat="1">
      <c r="A278" s="550"/>
    </row>
    <row r="279" spans="1:1" s="137" customFormat="1">
      <c r="A279" s="550"/>
    </row>
    <row r="280" spans="1:1" s="137" customFormat="1">
      <c r="A280" s="550"/>
    </row>
    <row r="281" spans="1:1" s="137" customFormat="1">
      <c r="A281" s="550"/>
    </row>
    <row r="282" spans="1:1" s="137" customFormat="1">
      <c r="A282" s="550"/>
    </row>
    <row r="283" spans="1:1" s="137" customFormat="1">
      <c r="A283" s="550"/>
    </row>
    <row r="284" spans="1:1" s="137" customFormat="1">
      <c r="A284" s="550"/>
    </row>
    <row r="285" spans="1:1" s="137" customFormat="1">
      <c r="A285" s="550"/>
    </row>
    <row r="286" spans="1:1" s="137" customFormat="1">
      <c r="A286" s="550"/>
    </row>
    <row r="287" spans="1:1" s="137" customFormat="1">
      <c r="A287" s="550"/>
    </row>
    <row r="288" spans="1:1" s="137" customFormat="1">
      <c r="A288" s="550"/>
    </row>
    <row r="289" spans="1:1" s="137" customFormat="1">
      <c r="A289" s="550"/>
    </row>
    <row r="290" spans="1:1" s="137" customFormat="1">
      <c r="A290" s="550"/>
    </row>
    <row r="291" spans="1:1" s="137" customFormat="1">
      <c r="A291" s="550"/>
    </row>
    <row r="292" spans="1:1" s="137" customFormat="1">
      <c r="A292" s="550"/>
    </row>
    <row r="293" spans="1:1" s="137" customFormat="1">
      <c r="A293" s="550"/>
    </row>
    <row r="294" spans="1:1" s="137" customFormat="1">
      <c r="A294" s="550"/>
    </row>
    <row r="295" spans="1:1" s="137" customFormat="1">
      <c r="A295" s="550"/>
    </row>
    <row r="296" spans="1:1" s="137" customFormat="1">
      <c r="A296" s="550"/>
    </row>
    <row r="297" spans="1:1" s="137" customFormat="1">
      <c r="A297" s="550"/>
    </row>
    <row r="298" spans="1:1" s="137" customFormat="1">
      <c r="A298" s="550"/>
    </row>
    <row r="299" spans="1:1" s="137" customFormat="1">
      <c r="A299" s="550"/>
    </row>
    <row r="300" spans="1:1" s="137" customFormat="1">
      <c r="A300" s="550"/>
    </row>
    <row r="301" spans="1:1" s="137" customFormat="1">
      <c r="A301" s="550"/>
    </row>
    <row r="302" spans="1:1" s="137" customFormat="1">
      <c r="A302" s="550"/>
    </row>
    <row r="303" spans="1:1" s="137" customFormat="1">
      <c r="A303" s="550"/>
    </row>
    <row r="304" spans="1:1" s="137" customFormat="1">
      <c r="A304" s="550"/>
    </row>
    <row r="305" spans="1:1" s="137" customFormat="1">
      <c r="A305" s="550"/>
    </row>
    <row r="306" spans="1:1" s="137" customFormat="1">
      <c r="A306" s="550"/>
    </row>
    <row r="307" spans="1:1" s="137" customFormat="1">
      <c r="A307" s="550"/>
    </row>
    <row r="308" spans="1:1" s="137" customFormat="1">
      <c r="A308" s="550"/>
    </row>
    <row r="309" spans="1:1" s="137" customFormat="1">
      <c r="A309" s="550"/>
    </row>
    <row r="310" spans="1:1" s="137" customFormat="1">
      <c r="A310" s="550"/>
    </row>
    <row r="311" spans="1:1" s="137" customFormat="1">
      <c r="A311" s="550"/>
    </row>
    <row r="312" spans="1:1" s="137" customFormat="1">
      <c r="A312" s="550"/>
    </row>
    <row r="313" spans="1:1" s="137" customFormat="1">
      <c r="A313" s="550"/>
    </row>
    <row r="314" spans="1:1" s="137" customFormat="1">
      <c r="A314" s="550"/>
    </row>
    <row r="315" spans="1:1" s="137" customFormat="1">
      <c r="A315" s="550"/>
    </row>
    <row r="316" spans="1:1" s="137" customFormat="1">
      <c r="A316" s="550"/>
    </row>
    <row r="317" spans="1:1" s="137" customFormat="1">
      <c r="A317" s="550"/>
    </row>
    <row r="318" spans="1:1" s="137" customFormat="1">
      <c r="A318" s="550"/>
    </row>
    <row r="319" spans="1:1" s="137" customFormat="1">
      <c r="A319" s="550"/>
    </row>
    <row r="320" spans="1:1" s="137" customFormat="1">
      <c r="A320" s="550"/>
    </row>
    <row r="321" spans="1:1" s="137" customFormat="1">
      <c r="A321" s="550"/>
    </row>
    <row r="322" spans="1:1" s="137" customFormat="1">
      <c r="A322" s="550"/>
    </row>
    <row r="323" spans="1:1" s="137" customFormat="1">
      <c r="A323" s="550"/>
    </row>
    <row r="324" spans="1:1" s="137" customFormat="1">
      <c r="A324" s="550"/>
    </row>
    <row r="325" spans="1:1" s="137" customFormat="1">
      <c r="A325" s="550"/>
    </row>
    <row r="326" spans="1:1" s="137" customFormat="1">
      <c r="A326" s="550"/>
    </row>
    <row r="327" spans="1:1" s="137" customFormat="1">
      <c r="A327" s="550"/>
    </row>
    <row r="328" spans="1:1" s="137" customFormat="1">
      <c r="A328" s="550"/>
    </row>
    <row r="329" spans="1:1" s="137" customFormat="1">
      <c r="A329" s="550"/>
    </row>
    <row r="330" spans="1:1" s="137" customFormat="1">
      <c r="A330" s="550"/>
    </row>
    <row r="331" spans="1:1" s="137" customFormat="1">
      <c r="A331" s="550"/>
    </row>
    <row r="332" spans="1:1" s="137" customFormat="1">
      <c r="A332" s="550"/>
    </row>
    <row r="333" spans="1:1" s="137" customFormat="1">
      <c r="A333" s="550"/>
    </row>
    <row r="334" spans="1:1" s="137" customFormat="1">
      <c r="A334" s="550"/>
    </row>
    <row r="335" spans="1:1" s="137" customFormat="1">
      <c r="A335" s="550"/>
    </row>
    <row r="336" spans="1:1" s="137" customFormat="1">
      <c r="A336" s="550"/>
    </row>
    <row r="337" spans="1:1" s="137" customFormat="1">
      <c r="A337" s="550"/>
    </row>
    <row r="338" spans="1:1" s="137" customFormat="1">
      <c r="A338" s="550"/>
    </row>
    <row r="339" spans="1:1" s="137" customFormat="1">
      <c r="A339" s="550"/>
    </row>
    <row r="340" spans="1:1" s="137" customFormat="1">
      <c r="A340" s="550"/>
    </row>
    <row r="341" spans="1:1" s="137" customFormat="1">
      <c r="A341" s="550"/>
    </row>
    <row r="342" spans="1:1" s="137" customFormat="1">
      <c r="A342" s="550"/>
    </row>
    <row r="343" spans="1:1" s="137" customFormat="1">
      <c r="A343" s="550"/>
    </row>
    <row r="344" spans="1:1" s="137" customFormat="1">
      <c r="A344" s="550"/>
    </row>
    <row r="345" spans="1:1" s="137" customFormat="1">
      <c r="A345" s="550"/>
    </row>
    <row r="346" spans="1:1" s="137" customFormat="1">
      <c r="A346" s="550"/>
    </row>
    <row r="347" spans="1:1" s="137" customFormat="1">
      <c r="A347" s="550"/>
    </row>
    <row r="348" spans="1:1" s="137" customFormat="1">
      <c r="A348" s="550"/>
    </row>
    <row r="349" spans="1:1" s="137" customFormat="1">
      <c r="A349" s="550"/>
    </row>
    <row r="350" spans="1:1" s="137" customFormat="1">
      <c r="A350" s="550"/>
    </row>
    <row r="351" spans="1:1" s="137" customFormat="1">
      <c r="A351" s="550"/>
    </row>
    <row r="352" spans="1:1" s="137" customFormat="1">
      <c r="A352" s="550"/>
    </row>
    <row r="353" spans="1:1" s="137" customFormat="1">
      <c r="A353" s="550"/>
    </row>
    <row r="354" spans="1:1" s="137" customFormat="1">
      <c r="A354" s="550"/>
    </row>
    <row r="355" spans="1:1" s="137" customFormat="1">
      <c r="A355" s="550"/>
    </row>
    <row r="356" spans="1:1" s="137" customFormat="1">
      <c r="A356" s="550"/>
    </row>
    <row r="357" spans="1:1" s="137" customFormat="1">
      <c r="A357" s="550"/>
    </row>
    <row r="358" spans="1:1" s="137" customFormat="1">
      <c r="A358" s="550"/>
    </row>
    <row r="359" spans="1:1" s="137" customFormat="1">
      <c r="A359" s="550"/>
    </row>
    <row r="360" spans="1:1" s="137" customFormat="1">
      <c r="A360" s="550"/>
    </row>
    <row r="361" spans="1:1" s="137" customFormat="1">
      <c r="A361" s="550"/>
    </row>
    <row r="362" spans="1:1" s="137" customFormat="1">
      <c r="A362" s="550"/>
    </row>
    <row r="363" spans="1:1" s="137" customFormat="1">
      <c r="A363" s="550"/>
    </row>
    <row r="364" spans="1:1" s="137" customFormat="1">
      <c r="A364" s="550"/>
    </row>
    <row r="365" spans="1:1" s="137" customFormat="1">
      <c r="A365" s="550"/>
    </row>
    <row r="366" spans="1:1" s="137" customFormat="1">
      <c r="A366" s="550"/>
    </row>
    <row r="367" spans="1:1" s="137" customFormat="1">
      <c r="A367" s="550"/>
    </row>
    <row r="368" spans="1:1" s="137" customFormat="1">
      <c r="A368" s="550"/>
    </row>
    <row r="369" spans="1:1" s="137" customFormat="1">
      <c r="A369" s="550"/>
    </row>
    <row r="370" spans="1:1" s="137" customFormat="1">
      <c r="A370" s="550"/>
    </row>
    <row r="371" spans="1:1" s="137" customFormat="1">
      <c r="A371" s="550"/>
    </row>
    <row r="372" spans="1:1" s="137" customFormat="1">
      <c r="A372" s="550"/>
    </row>
    <row r="373" spans="1:1" s="137" customFormat="1">
      <c r="A373" s="550"/>
    </row>
    <row r="374" spans="1:1" s="137" customFormat="1">
      <c r="A374" s="550"/>
    </row>
    <row r="375" spans="1:1" s="137" customFormat="1">
      <c r="A375" s="550"/>
    </row>
    <row r="376" spans="1:1" s="137" customFormat="1">
      <c r="A376" s="550"/>
    </row>
    <row r="377" spans="1:1" s="137" customFormat="1">
      <c r="A377" s="550"/>
    </row>
    <row r="378" spans="1:1" s="137" customFormat="1">
      <c r="A378" s="550"/>
    </row>
    <row r="379" spans="1:1" s="137" customFormat="1">
      <c r="A379" s="550"/>
    </row>
    <row r="380" spans="1:1" s="137" customFormat="1">
      <c r="A380" s="550"/>
    </row>
    <row r="381" spans="1:1" s="137" customFormat="1">
      <c r="A381" s="550"/>
    </row>
    <row r="382" spans="1:1" s="137" customFormat="1">
      <c r="A382" s="550"/>
    </row>
    <row r="383" spans="1:1" s="137" customFormat="1">
      <c r="A383" s="550"/>
    </row>
    <row r="384" spans="1:1" s="137" customFormat="1">
      <c r="A384" s="550"/>
    </row>
    <row r="385" spans="1:1" s="137" customFormat="1">
      <c r="A385" s="550"/>
    </row>
    <row r="386" spans="1:1" s="137" customFormat="1">
      <c r="A386" s="550"/>
    </row>
    <row r="387" spans="1:1" s="137" customFormat="1">
      <c r="A387" s="550"/>
    </row>
    <row r="388" spans="1:1" s="137" customFormat="1">
      <c r="A388" s="550"/>
    </row>
    <row r="389" spans="1:1" s="137" customFormat="1">
      <c r="A389" s="550"/>
    </row>
    <row r="390" spans="1:1" s="137" customFormat="1">
      <c r="A390" s="550"/>
    </row>
    <row r="391" spans="1:1" s="137" customFormat="1">
      <c r="A391" s="550"/>
    </row>
    <row r="392" spans="1:1" s="137" customFormat="1">
      <c r="A392" s="550"/>
    </row>
    <row r="393" spans="1:1" s="137" customFormat="1">
      <c r="A393" s="550"/>
    </row>
    <row r="394" spans="1:1" s="137" customFormat="1">
      <c r="A394" s="550"/>
    </row>
    <row r="395" spans="1:1" s="137" customFormat="1">
      <c r="A395" s="550"/>
    </row>
    <row r="396" spans="1:1" s="137" customFormat="1">
      <c r="A396" s="550"/>
    </row>
    <row r="397" spans="1:1" s="137" customFormat="1">
      <c r="A397" s="550"/>
    </row>
    <row r="398" spans="1:1" s="137" customFormat="1">
      <c r="A398" s="550"/>
    </row>
    <row r="399" spans="1:1" s="137" customFormat="1">
      <c r="A399" s="550"/>
    </row>
    <row r="400" spans="1:1" s="137" customFormat="1">
      <c r="A400" s="550"/>
    </row>
    <row r="401" spans="1:1" s="137" customFormat="1">
      <c r="A401" s="550"/>
    </row>
    <row r="402" spans="1:1" s="137" customFormat="1">
      <c r="A402" s="550"/>
    </row>
    <row r="403" spans="1:1" s="137" customFormat="1">
      <c r="A403" s="550"/>
    </row>
    <row r="404" spans="1:1" s="137" customFormat="1">
      <c r="A404" s="550"/>
    </row>
    <row r="405" spans="1:1" s="137" customFormat="1">
      <c r="A405" s="550"/>
    </row>
    <row r="406" spans="1:1" s="137" customFormat="1">
      <c r="A406" s="550"/>
    </row>
    <row r="407" spans="1:1" s="137" customFormat="1">
      <c r="A407" s="550"/>
    </row>
    <row r="408" spans="1:1" s="137" customFormat="1">
      <c r="A408" s="550"/>
    </row>
    <row r="409" spans="1:1" s="137" customFormat="1">
      <c r="A409" s="550"/>
    </row>
    <row r="410" spans="1:1" s="137" customFormat="1">
      <c r="A410" s="550"/>
    </row>
    <row r="411" spans="1:1" s="137" customFormat="1">
      <c r="A411" s="550"/>
    </row>
    <row r="412" spans="1:1" s="137" customFormat="1">
      <c r="A412" s="550"/>
    </row>
    <row r="413" spans="1:1" s="137" customFormat="1">
      <c r="A413" s="550"/>
    </row>
    <row r="414" spans="1:1" s="137" customFormat="1">
      <c r="A414" s="550"/>
    </row>
    <row r="415" spans="1:1" s="137" customFormat="1">
      <c r="A415" s="550"/>
    </row>
    <row r="416" spans="1:1" s="137" customFormat="1">
      <c r="A416" s="550"/>
    </row>
    <row r="417" spans="1:1" s="137" customFormat="1">
      <c r="A417" s="550"/>
    </row>
    <row r="418" spans="1:1" s="137" customFormat="1">
      <c r="A418" s="550"/>
    </row>
    <row r="419" spans="1:1" s="137" customFormat="1">
      <c r="A419" s="550"/>
    </row>
    <row r="420" spans="1:1" s="137" customFormat="1">
      <c r="A420" s="550"/>
    </row>
    <row r="421" spans="1:1" s="137" customFormat="1">
      <c r="A421" s="550"/>
    </row>
    <row r="422" spans="1:1" s="137" customFormat="1">
      <c r="A422" s="550"/>
    </row>
    <row r="423" spans="1:1" s="137" customFormat="1">
      <c r="A423" s="550"/>
    </row>
    <row r="424" spans="1:1" s="137" customFormat="1">
      <c r="A424" s="550"/>
    </row>
    <row r="425" spans="1:1" s="137" customFormat="1">
      <c r="A425" s="550"/>
    </row>
    <row r="426" spans="1:1" s="137" customFormat="1">
      <c r="A426" s="550"/>
    </row>
    <row r="427" spans="1:1" s="137" customFormat="1">
      <c r="A427" s="550"/>
    </row>
    <row r="428" spans="1:1" s="137" customFormat="1">
      <c r="A428" s="550"/>
    </row>
    <row r="429" spans="1:1" s="137" customFormat="1">
      <c r="A429" s="550"/>
    </row>
    <row r="430" spans="1:1" s="137" customFormat="1">
      <c r="A430" s="550"/>
    </row>
    <row r="431" spans="1:1" s="137" customFormat="1">
      <c r="A431" s="550"/>
    </row>
    <row r="432" spans="1:1" s="137" customFormat="1">
      <c r="A432" s="550"/>
    </row>
    <row r="433" spans="1:1" s="137" customFormat="1">
      <c r="A433" s="550"/>
    </row>
    <row r="434" spans="1:1" s="137" customFormat="1">
      <c r="A434" s="550"/>
    </row>
    <row r="435" spans="1:1" s="137" customFormat="1">
      <c r="A435" s="550"/>
    </row>
    <row r="436" spans="1:1" s="137" customFormat="1">
      <c r="A436" s="550"/>
    </row>
    <row r="437" spans="1:1" s="137" customFormat="1">
      <c r="A437" s="550"/>
    </row>
    <row r="438" spans="1:1" s="137" customFormat="1">
      <c r="A438" s="550"/>
    </row>
    <row r="439" spans="1:1" s="137" customFormat="1">
      <c r="A439" s="550"/>
    </row>
    <row r="440" spans="1:1" s="137" customFormat="1">
      <c r="A440" s="550"/>
    </row>
    <row r="441" spans="1:1" s="137" customFormat="1">
      <c r="A441" s="550"/>
    </row>
    <row r="442" spans="1:1" s="137" customFormat="1">
      <c r="A442" s="550"/>
    </row>
    <row r="443" spans="1:1" s="137" customFormat="1">
      <c r="A443" s="550"/>
    </row>
    <row r="444" spans="1:1" s="137" customFormat="1">
      <c r="A444" s="550"/>
    </row>
    <row r="445" spans="1:1" s="137" customFormat="1">
      <c r="A445" s="550"/>
    </row>
    <row r="446" spans="1:1" s="137" customFormat="1">
      <c r="A446" s="550"/>
    </row>
    <row r="447" spans="1:1" s="137" customFormat="1">
      <c r="A447" s="550"/>
    </row>
    <row r="448" spans="1:1" s="137" customFormat="1">
      <c r="A448" s="550"/>
    </row>
    <row r="449" spans="1:1" s="137" customFormat="1">
      <c r="A449" s="550"/>
    </row>
    <row r="450" spans="1:1" s="137" customFormat="1">
      <c r="A450" s="550"/>
    </row>
    <row r="451" spans="1:1" s="137" customFormat="1">
      <c r="A451" s="550"/>
    </row>
    <row r="452" spans="1:1" s="137" customFormat="1">
      <c r="A452" s="550"/>
    </row>
    <row r="453" spans="1:1" s="137" customFormat="1">
      <c r="A453" s="550"/>
    </row>
    <row r="454" spans="1:1" s="137" customFormat="1">
      <c r="A454" s="550"/>
    </row>
    <row r="455" spans="1:1" s="137" customFormat="1">
      <c r="A455" s="550"/>
    </row>
    <row r="456" spans="1:1" s="137" customFormat="1">
      <c r="A456" s="550"/>
    </row>
    <row r="457" spans="1:1" s="137" customFormat="1">
      <c r="A457" s="550"/>
    </row>
    <row r="458" spans="1:1" s="137" customFormat="1">
      <c r="A458" s="550"/>
    </row>
    <row r="459" spans="1:1" s="137" customFormat="1">
      <c r="A459" s="550"/>
    </row>
    <row r="460" spans="1:1" s="137" customFormat="1">
      <c r="A460" s="550"/>
    </row>
    <row r="461" spans="1:1" s="137" customFormat="1">
      <c r="A461" s="550"/>
    </row>
    <row r="462" spans="1:1" s="137" customFormat="1">
      <c r="A462" s="550"/>
    </row>
    <row r="463" spans="1:1" s="137" customFormat="1">
      <c r="A463" s="550"/>
    </row>
    <row r="464" spans="1:1" s="137" customFormat="1">
      <c r="A464" s="550"/>
    </row>
    <row r="465" spans="1:1" s="137" customFormat="1">
      <c r="A465" s="550"/>
    </row>
    <row r="466" spans="1:1" s="137" customFormat="1">
      <c r="A466" s="550"/>
    </row>
    <row r="467" spans="1:1" s="137" customFormat="1">
      <c r="A467" s="550"/>
    </row>
    <row r="468" spans="1:1" s="137" customFormat="1">
      <c r="A468" s="550"/>
    </row>
    <row r="469" spans="1:1" s="137" customFormat="1">
      <c r="A469" s="550"/>
    </row>
    <row r="470" spans="1:1" s="137" customFormat="1">
      <c r="A470" s="550"/>
    </row>
    <row r="471" spans="1:1" s="137" customFormat="1">
      <c r="A471" s="550"/>
    </row>
    <row r="472" spans="1:1" s="137" customFormat="1">
      <c r="A472" s="550"/>
    </row>
    <row r="473" spans="1:1" s="137" customFormat="1">
      <c r="A473" s="550"/>
    </row>
    <row r="474" spans="1:1" s="137" customFormat="1">
      <c r="A474" s="550"/>
    </row>
    <row r="475" spans="1:1" s="137" customFormat="1">
      <c r="A475" s="550"/>
    </row>
    <row r="476" spans="1:1" s="137" customFormat="1">
      <c r="A476" s="550"/>
    </row>
    <row r="477" spans="1:1" s="137" customFormat="1">
      <c r="A477" s="550"/>
    </row>
    <row r="478" spans="1:1" s="137" customFormat="1">
      <c r="A478" s="550"/>
    </row>
    <row r="479" spans="1:1" s="137" customFormat="1">
      <c r="A479" s="550"/>
    </row>
    <row r="480" spans="1:1" s="137" customFormat="1">
      <c r="A480" s="550"/>
    </row>
    <row r="481" spans="1:1" s="137" customFormat="1">
      <c r="A481" s="550"/>
    </row>
    <row r="482" spans="1:1" s="137" customFormat="1">
      <c r="A482" s="550"/>
    </row>
    <row r="483" spans="1:1" s="137" customFormat="1">
      <c r="A483" s="550"/>
    </row>
    <row r="484" spans="1:1" s="137" customFormat="1">
      <c r="A484" s="550"/>
    </row>
    <row r="485" spans="1:1" s="137" customFormat="1">
      <c r="A485" s="550"/>
    </row>
    <row r="486" spans="1:1" s="137" customFormat="1">
      <c r="A486" s="550"/>
    </row>
    <row r="487" spans="1:1" s="137" customFormat="1">
      <c r="A487" s="550"/>
    </row>
    <row r="488" spans="1:1" s="137" customFormat="1">
      <c r="A488" s="550"/>
    </row>
    <row r="489" spans="1:1" s="137" customFormat="1">
      <c r="A489" s="550"/>
    </row>
    <row r="490" spans="1:1" s="137" customFormat="1">
      <c r="A490" s="550"/>
    </row>
    <row r="491" spans="1:1" s="137" customFormat="1">
      <c r="A491" s="550"/>
    </row>
    <row r="492" spans="1:1" s="137" customFormat="1">
      <c r="A492" s="550"/>
    </row>
    <row r="493" spans="1:1" s="137" customFormat="1">
      <c r="A493" s="550"/>
    </row>
    <row r="494" spans="1:1" s="137" customFormat="1">
      <c r="A494" s="550"/>
    </row>
    <row r="495" spans="1:1" s="137" customFormat="1">
      <c r="A495" s="550"/>
    </row>
    <row r="496" spans="1:1" s="137" customFormat="1">
      <c r="A496" s="550"/>
    </row>
    <row r="497" spans="1:1" s="137" customFormat="1">
      <c r="A497" s="550"/>
    </row>
    <row r="498" spans="1:1" s="137" customFormat="1">
      <c r="A498" s="550"/>
    </row>
    <row r="499" spans="1:1" s="137" customFormat="1">
      <c r="A499" s="550"/>
    </row>
    <row r="500" spans="1:1" s="137" customFormat="1">
      <c r="A500" s="550"/>
    </row>
    <row r="501" spans="1:1" s="137" customFormat="1">
      <c r="A501" s="550"/>
    </row>
    <row r="502" spans="1:1" s="137" customFormat="1">
      <c r="A502" s="550"/>
    </row>
    <row r="503" spans="1:1" s="137" customFormat="1">
      <c r="A503" s="550"/>
    </row>
    <row r="504" spans="1:1" s="137" customFormat="1">
      <c r="A504" s="550"/>
    </row>
    <row r="505" spans="1:1" s="137" customFormat="1">
      <c r="A505" s="550"/>
    </row>
    <row r="506" spans="1:1" s="137" customFormat="1">
      <c r="A506" s="550"/>
    </row>
    <row r="507" spans="1:1" s="137" customFormat="1">
      <c r="A507" s="550"/>
    </row>
    <row r="508" spans="1:1" s="137" customFormat="1">
      <c r="A508" s="550"/>
    </row>
    <row r="509" spans="1:1" s="137" customFormat="1">
      <c r="A509" s="550"/>
    </row>
    <row r="510" spans="1:1" s="137" customFormat="1">
      <c r="A510" s="550"/>
    </row>
    <row r="511" spans="1:1" s="137" customFormat="1">
      <c r="A511" s="550"/>
    </row>
    <row r="512" spans="1:1" s="137" customFormat="1">
      <c r="A512" s="550"/>
    </row>
    <row r="513" spans="1:1" s="137" customFormat="1">
      <c r="A513" s="550"/>
    </row>
    <row r="514" spans="1:1" s="137" customFormat="1">
      <c r="A514" s="550"/>
    </row>
    <row r="515" spans="1:1" s="137" customFormat="1">
      <c r="A515" s="550"/>
    </row>
    <row r="516" spans="1:1" s="137" customFormat="1">
      <c r="A516" s="550"/>
    </row>
    <row r="517" spans="1:1" s="137" customFormat="1">
      <c r="A517" s="550"/>
    </row>
    <row r="518" spans="1:1" s="137" customFormat="1">
      <c r="A518" s="550"/>
    </row>
    <row r="519" spans="1:1" s="137" customFormat="1">
      <c r="A519" s="550"/>
    </row>
    <row r="520" spans="1:1" s="137" customFormat="1">
      <c r="A520" s="550"/>
    </row>
    <row r="521" spans="1:1" s="137" customFormat="1">
      <c r="A521" s="550"/>
    </row>
    <row r="522" spans="1:1" s="137" customFormat="1">
      <c r="A522" s="550"/>
    </row>
    <row r="523" spans="1:1" s="137" customFormat="1">
      <c r="A523" s="550"/>
    </row>
    <row r="524" spans="1:1" s="137" customFormat="1">
      <c r="A524" s="550"/>
    </row>
    <row r="525" spans="1:1" s="137" customFormat="1">
      <c r="A525" s="550"/>
    </row>
    <row r="526" spans="1:1" s="137" customFormat="1">
      <c r="A526" s="550"/>
    </row>
    <row r="527" spans="1:1" s="137" customFormat="1">
      <c r="A527" s="550"/>
    </row>
    <row r="528" spans="1:1" s="137" customFormat="1">
      <c r="A528" s="550"/>
    </row>
    <row r="529" spans="1:1" s="137" customFormat="1">
      <c r="A529" s="550"/>
    </row>
    <row r="530" spans="1:1" s="137" customFormat="1">
      <c r="A530" s="550"/>
    </row>
    <row r="531" spans="1:1" s="137" customFormat="1">
      <c r="A531" s="550"/>
    </row>
    <row r="532" spans="1:1" s="137" customFormat="1">
      <c r="A532" s="550"/>
    </row>
    <row r="533" spans="1:1" s="137" customFormat="1">
      <c r="A533" s="550"/>
    </row>
    <row r="534" spans="1:1" s="137" customFormat="1">
      <c r="A534" s="550"/>
    </row>
    <row r="535" spans="1:1" s="137" customFormat="1">
      <c r="A535" s="550"/>
    </row>
    <row r="536" spans="1:1" s="137" customFormat="1">
      <c r="A536" s="550"/>
    </row>
    <row r="537" spans="1:1" s="137" customFormat="1">
      <c r="A537" s="550"/>
    </row>
    <row r="538" spans="1:1" s="137" customFormat="1">
      <c r="A538" s="550"/>
    </row>
    <row r="539" spans="1:1" s="137" customFormat="1">
      <c r="A539" s="550"/>
    </row>
    <row r="540" spans="1:1" s="137" customFormat="1">
      <c r="A540" s="550"/>
    </row>
    <row r="541" spans="1:1" s="137" customFormat="1">
      <c r="A541" s="550"/>
    </row>
    <row r="542" spans="1:1" s="137" customFormat="1">
      <c r="A542" s="550"/>
    </row>
    <row r="543" spans="1:1" s="137" customFormat="1">
      <c r="A543" s="550"/>
    </row>
    <row r="544" spans="1:1" s="137" customFormat="1">
      <c r="A544" s="550"/>
    </row>
    <row r="545" spans="1:1" s="137" customFormat="1">
      <c r="A545" s="550"/>
    </row>
    <row r="546" spans="1:1" s="137" customFormat="1">
      <c r="A546" s="550"/>
    </row>
    <row r="547" spans="1:1" s="137" customFormat="1">
      <c r="A547" s="550"/>
    </row>
    <row r="548" spans="1:1" s="137" customFormat="1">
      <c r="A548" s="550"/>
    </row>
    <row r="549" spans="1:1" s="137" customFormat="1">
      <c r="A549" s="550"/>
    </row>
    <row r="550" spans="1:1" s="137" customFormat="1">
      <c r="A550" s="550"/>
    </row>
    <row r="551" spans="1:1" s="137" customFormat="1">
      <c r="A551" s="550"/>
    </row>
    <row r="552" spans="1:1" s="137" customFormat="1">
      <c r="A552" s="550"/>
    </row>
    <row r="553" spans="1:1" s="137" customFormat="1">
      <c r="A553" s="550"/>
    </row>
    <row r="554" spans="1:1" s="137" customFormat="1">
      <c r="A554" s="550"/>
    </row>
    <row r="555" spans="1:1" s="137" customFormat="1">
      <c r="A555" s="550"/>
    </row>
    <row r="556" spans="1:1" s="137" customFormat="1">
      <c r="A556" s="550"/>
    </row>
    <row r="557" spans="1:1" s="137" customFormat="1">
      <c r="A557" s="550"/>
    </row>
    <row r="558" spans="1:1" s="137" customFormat="1">
      <c r="A558" s="550"/>
    </row>
    <row r="559" spans="1:1" s="137" customFormat="1">
      <c r="A559" s="550"/>
    </row>
    <row r="560" spans="1:1" s="137" customFormat="1">
      <c r="A560" s="550"/>
    </row>
    <row r="561" spans="1:1" s="137" customFormat="1">
      <c r="A561" s="550"/>
    </row>
    <row r="562" spans="1:1" s="137" customFormat="1">
      <c r="A562" s="550"/>
    </row>
    <row r="563" spans="1:1" s="137" customFormat="1">
      <c r="A563" s="550"/>
    </row>
    <row r="564" spans="1:1" s="137" customFormat="1">
      <c r="A564" s="550"/>
    </row>
    <row r="565" spans="1:1" s="137" customFormat="1">
      <c r="A565" s="550"/>
    </row>
    <row r="566" spans="1:1" s="137" customFormat="1">
      <c r="A566" s="550"/>
    </row>
    <row r="567" spans="1:1" s="137" customFormat="1">
      <c r="A567" s="550"/>
    </row>
    <row r="568" spans="1:1" s="137" customFormat="1">
      <c r="A568" s="550"/>
    </row>
    <row r="569" spans="1:1" s="137" customFormat="1">
      <c r="A569" s="550"/>
    </row>
    <row r="570" spans="1:1" s="137" customFormat="1">
      <c r="A570" s="550"/>
    </row>
    <row r="571" spans="1:1" s="137" customFormat="1">
      <c r="A571" s="550"/>
    </row>
    <row r="572" spans="1:1" s="137" customFormat="1">
      <c r="A572" s="550"/>
    </row>
    <row r="573" spans="1:1" s="137" customFormat="1">
      <c r="A573" s="550"/>
    </row>
    <row r="574" spans="1:1" s="137" customFormat="1">
      <c r="A574" s="550"/>
    </row>
    <row r="575" spans="1:1" s="137" customFormat="1">
      <c r="A575" s="550"/>
    </row>
    <row r="576" spans="1:1" s="137" customFormat="1">
      <c r="A576" s="550"/>
    </row>
    <row r="577" spans="1:1" s="137" customFormat="1">
      <c r="A577" s="550"/>
    </row>
    <row r="578" spans="1:1" s="137" customFormat="1">
      <c r="A578" s="550"/>
    </row>
    <row r="579" spans="1:1" s="137" customFormat="1">
      <c r="A579" s="550"/>
    </row>
    <row r="580" spans="1:1" s="137" customFormat="1">
      <c r="A580" s="550"/>
    </row>
    <row r="581" spans="1:1" s="137" customFormat="1">
      <c r="A581" s="550"/>
    </row>
    <row r="582" spans="1:1" s="137" customFormat="1">
      <c r="A582" s="550"/>
    </row>
    <row r="583" spans="1:1" s="137" customFormat="1">
      <c r="A583" s="550"/>
    </row>
    <row r="584" spans="1:1" s="137" customFormat="1">
      <c r="A584" s="550"/>
    </row>
    <row r="585" spans="1:1" s="137" customFormat="1">
      <c r="A585" s="550"/>
    </row>
    <row r="586" spans="1:1" s="137" customFormat="1">
      <c r="A586" s="550"/>
    </row>
    <row r="587" spans="1:1" s="137" customFormat="1">
      <c r="A587" s="550"/>
    </row>
    <row r="588" spans="1:1" s="137" customFormat="1">
      <c r="A588" s="550"/>
    </row>
    <row r="589" spans="1:1" s="137" customFormat="1">
      <c r="A589" s="550"/>
    </row>
    <row r="590" spans="1:1" s="137" customFormat="1">
      <c r="A590" s="550"/>
    </row>
    <row r="591" spans="1:1" s="137" customFormat="1">
      <c r="A591" s="550"/>
    </row>
    <row r="592" spans="1:1" s="137" customFormat="1">
      <c r="A592" s="550"/>
    </row>
    <row r="593" spans="1:1" s="137" customFormat="1">
      <c r="A593" s="550"/>
    </row>
    <row r="594" spans="1:1" s="137" customFormat="1">
      <c r="A594" s="550"/>
    </row>
    <row r="595" spans="1:1" s="137" customFormat="1">
      <c r="A595" s="550"/>
    </row>
    <row r="596" spans="1:1" s="137" customFormat="1">
      <c r="A596" s="550"/>
    </row>
    <row r="597" spans="1:1" s="137" customFormat="1">
      <c r="A597" s="550"/>
    </row>
    <row r="598" spans="1:1" s="137" customFormat="1">
      <c r="A598" s="550"/>
    </row>
    <row r="599" spans="1:1" s="137" customFormat="1">
      <c r="A599" s="550"/>
    </row>
    <row r="600" spans="1:1" s="137" customFormat="1">
      <c r="A600" s="550"/>
    </row>
    <row r="601" spans="1:1" s="137" customFormat="1">
      <c r="A601" s="550"/>
    </row>
    <row r="602" spans="1:1" s="137" customFormat="1">
      <c r="A602" s="550"/>
    </row>
    <row r="603" spans="1:1" s="137" customFormat="1">
      <c r="A603" s="550"/>
    </row>
    <row r="604" spans="1:1" s="137" customFormat="1">
      <c r="A604" s="550"/>
    </row>
    <row r="605" spans="1:1" s="137" customFormat="1">
      <c r="A605" s="550"/>
    </row>
    <row r="606" spans="1:1" s="137" customFormat="1">
      <c r="A606" s="550"/>
    </row>
    <row r="607" spans="1:1" s="137" customFormat="1">
      <c r="A607" s="550"/>
    </row>
    <row r="608" spans="1:1" s="137" customFormat="1">
      <c r="A608" s="550"/>
    </row>
    <row r="609" spans="1:1" s="137" customFormat="1">
      <c r="A609" s="550"/>
    </row>
    <row r="610" spans="1:1" s="137" customFormat="1">
      <c r="A610" s="550"/>
    </row>
    <row r="611" spans="1:1" s="137" customFormat="1">
      <c r="A611" s="550"/>
    </row>
    <row r="612" spans="1:1" s="137" customFormat="1">
      <c r="A612" s="550"/>
    </row>
    <row r="613" spans="1:1" s="137" customFormat="1">
      <c r="A613" s="550"/>
    </row>
    <row r="614" spans="1:1" s="137" customFormat="1">
      <c r="A614" s="550"/>
    </row>
    <row r="615" spans="1:1" s="137" customFormat="1">
      <c r="A615" s="550"/>
    </row>
    <row r="616" spans="1:1" s="137" customFormat="1">
      <c r="A616" s="550"/>
    </row>
    <row r="617" spans="1:1" s="137" customFormat="1">
      <c r="A617" s="550"/>
    </row>
    <row r="618" spans="1:1" s="137" customFormat="1">
      <c r="A618" s="550"/>
    </row>
    <row r="619" spans="1:1" s="137" customFormat="1">
      <c r="A619" s="550"/>
    </row>
    <row r="620" spans="1:1" s="137" customFormat="1">
      <c r="A620" s="550"/>
    </row>
    <row r="621" spans="1:1" s="137" customFormat="1">
      <c r="A621" s="550"/>
    </row>
    <row r="622" spans="1:1" s="137" customFormat="1">
      <c r="A622" s="550"/>
    </row>
    <row r="623" spans="1:1" s="137" customFormat="1">
      <c r="A623" s="550"/>
    </row>
    <row r="624" spans="1:1" s="137" customFormat="1">
      <c r="A624" s="550"/>
    </row>
    <row r="625" spans="1:1" s="137" customFormat="1">
      <c r="A625" s="550"/>
    </row>
    <row r="626" spans="1:1" s="137" customFormat="1">
      <c r="A626" s="550"/>
    </row>
    <row r="627" spans="1:1" s="137" customFormat="1">
      <c r="A627" s="550"/>
    </row>
    <row r="628" spans="1:1" s="137" customFormat="1">
      <c r="A628" s="550"/>
    </row>
    <row r="629" spans="1:1" s="137" customFormat="1">
      <c r="A629" s="550"/>
    </row>
    <row r="630" spans="1:1" s="137" customFormat="1">
      <c r="A630" s="550"/>
    </row>
    <row r="631" spans="1:1" s="137" customFormat="1">
      <c r="A631" s="550"/>
    </row>
    <row r="632" spans="1:1" s="137" customFormat="1">
      <c r="A632" s="550"/>
    </row>
    <row r="633" spans="1:1" s="137" customFormat="1">
      <c r="A633" s="550"/>
    </row>
    <row r="634" spans="1:1" s="137" customFormat="1">
      <c r="A634" s="550"/>
    </row>
    <row r="635" spans="1:1" s="137" customFormat="1">
      <c r="A635" s="550"/>
    </row>
    <row r="636" spans="1:1" s="137" customFormat="1">
      <c r="A636" s="550"/>
    </row>
    <row r="637" spans="1:1" s="137" customFormat="1">
      <c r="A637" s="550"/>
    </row>
    <row r="638" spans="1:1" s="137" customFormat="1">
      <c r="A638" s="550"/>
    </row>
    <row r="639" spans="1:1" s="137" customFormat="1">
      <c r="A639" s="550"/>
    </row>
    <row r="640" spans="1:1" s="137" customFormat="1">
      <c r="A640" s="550"/>
    </row>
    <row r="641" spans="1:1" s="137" customFormat="1">
      <c r="A641" s="550"/>
    </row>
    <row r="642" spans="1:1" s="137" customFormat="1">
      <c r="A642" s="550"/>
    </row>
    <row r="643" spans="1:1" s="137" customFormat="1">
      <c r="A643" s="550"/>
    </row>
    <row r="644" spans="1:1" s="137" customFormat="1">
      <c r="A644" s="550"/>
    </row>
    <row r="645" spans="1:1" s="137" customFormat="1">
      <c r="A645" s="550"/>
    </row>
    <row r="646" spans="1:1" s="137" customFormat="1">
      <c r="A646" s="550"/>
    </row>
    <row r="647" spans="1:1" s="137" customFormat="1">
      <c r="A647" s="550"/>
    </row>
    <row r="648" spans="1:1" s="137" customFormat="1">
      <c r="A648" s="550"/>
    </row>
    <row r="649" spans="1:1" s="137" customFormat="1">
      <c r="A649" s="550"/>
    </row>
    <row r="650" spans="1:1" s="137" customFormat="1">
      <c r="A650" s="550"/>
    </row>
    <row r="651" spans="1:1" s="137" customFormat="1">
      <c r="A651" s="550"/>
    </row>
    <row r="652" spans="1:1" s="137" customFormat="1">
      <c r="A652" s="550"/>
    </row>
    <row r="653" spans="1:1" s="137" customFormat="1">
      <c r="A653" s="550"/>
    </row>
    <row r="654" spans="1:1" s="137" customFormat="1">
      <c r="A654" s="550"/>
    </row>
    <row r="655" spans="1:1" s="137" customFormat="1">
      <c r="A655" s="550"/>
    </row>
    <row r="656" spans="1:1" s="137" customFormat="1">
      <c r="A656" s="550"/>
    </row>
    <row r="657" spans="1:1" s="137" customFormat="1">
      <c r="A657" s="550"/>
    </row>
    <row r="658" spans="1:1" s="137" customFormat="1">
      <c r="A658" s="550"/>
    </row>
    <row r="659" spans="1:1" s="137" customFormat="1">
      <c r="A659" s="550"/>
    </row>
    <row r="660" spans="1:1" s="137" customFormat="1">
      <c r="A660" s="550"/>
    </row>
    <row r="661" spans="1:1" s="137" customFormat="1">
      <c r="A661" s="550"/>
    </row>
    <row r="662" spans="1:1" s="137" customFormat="1">
      <c r="A662" s="550"/>
    </row>
    <row r="663" spans="1:1" s="137" customFormat="1">
      <c r="A663" s="550"/>
    </row>
    <row r="664" spans="1:1" s="137" customFormat="1">
      <c r="A664" s="550"/>
    </row>
    <row r="665" spans="1:1" s="137" customFormat="1">
      <c r="A665" s="550"/>
    </row>
    <row r="666" spans="1:1" s="137" customFormat="1">
      <c r="A666" s="550"/>
    </row>
    <row r="667" spans="1:1" s="137" customFormat="1">
      <c r="A667" s="550"/>
    </row>
    <row r="668" spans="1:1" s="137" customFormat="1">
      <c r="A668" s="550"/>
    </row>
    <row r="669" spans="1:1" s="137" customFormat="1">
      <c r="A669" s="550"/>
    </row>
    <row r="670" spans="1:1" s="137" customFormat="1">
      <c r="A670" s="550"/>
    </row>
    <row r="671" spans="1:1" s="137" customFormat="1">
      <c r="A671" s="550"/>
    </row>
    <row r="672" spans="1:1" s="137" customFormat="1">
      <c r="A672" s="550"/>
    </row>
    <row r="673" spans="1:1" s="137" customFormat="1">
      <c r="A673" s="550"/>
    </row>
    <row r="674" spans="1:1" s="137" customFormat="1">
      <c r="A674" s="550"/>
    </row>
    <row r="675" spans="1:1" s="137" customFormat="1">
      <c r="A675" s="550"/>
    </row>
    <row r="676" spans="1:1" s="137" customFormat="1">
      <c r="A676" s="550"/>
    </row>
    <row r="677" spans="1:1" s="137" customFormat="1">
      <c r="A677" s="550"/>
    </row>
    <row r="678" spans="1:1" s="137" customFormat="1">
      <c r="A678" s="550"/>
    </row>
    <row r="679" spans="1:1" s="137" customFormat="1">
      <c r="A679" s="550"/>
    </row>
    <row r="680" spans="1:1" s="137" customFormat="1">
      <c r="A680" s="550"/>
    </row>
    <row r="681" spans="1:1" s="137" customFormat="1">
      <c r="A681" s="550"/>
    </row>
    <row r="682" spans="1:1" s="137" customFormat="1">
      <c r="A682" s="550"/>
    </row>
    <row r="683" spans="1:1" s="137" customFormat="1">
      <c r="A683" s="550"/>
    </row>
    <row r="684" spans="1:1" s="137" customFormat="1">
      <c r="A684" s="550"/>
    </row>
    <row r="685" spans="1:1" s="137" customFormat="1">
      <c r="A685" s="550"/>
    </row>
    <row r="686" spans="1:1" s="137" customFormat="1">
      <c r="A686" s="550"/>
    </row>
    <row r="687" spans="1:1" s="137" customFormat="1">
      <c r="A687" s="550"/>
    </row>
    <row r="688" spans="1:1" s="137" customFormat="1">
      <c r="A688" s="550"/>
    </row>
    <row r="689" spans="1:1" s="137" customFormat="1">
      <c r="A689" s="550"/>
    </row>
    <row r="690" spans="1:1" s="137" customFormat="1">
      <c r="A690" s="550"/>
    </row>
    <row r="691" spans="1:1" s="137" customFormat="1">
      <c r="A691" s="550"/>
    </row>
    <row r="692" spans="1:1" s="137" customFormat="1">
      <c r="A692" s="550"/>
    </row>
    <row r="693" spans="1:1" s="137" customFormat="1">
      <c r="A693" s="550"/>
    </row>
    <row r="694" spans="1:1" s="137" customFormat="1">
      <c r="A694" s="550"/>
    </row>
    <row r="695" spans="1:1" s="137" customFormat="1">
      <c r="A695" s="550"/>
    </row>
    <row r="696" spans="1:1" s="137" customFormat="1">
      <c r="A696" s="550"/>
    </row>
    <row r="697" spans="1:1" s="137" customFormat="1">
      <c r="A697" s="550"/>
    </row>
    <row r="698" spans="1:1" s="137" customFormat="1">
      <c r="A698" s="550"/>
    </row>
    <row r="699" spans="1:1" s="137" customFormat="1">
      <c r="A699" s="550"/>
    </row>
    <row r="700" spans="1:1" s="137" customFormat="1">
      <c r="A700" s="550"/>
    </row>
    <row r="701" spans="1:1" s="137" customFormat="1">
      <c r="A701" s="550"/>
    </row>
    <row r="702" spans="1:1" s="137" customFormat="1">
      <c r="A702" s="550"/>
    </row>
    <row r="703" spans="1:1" s="137" customFormat="1">
      <c r="A703" s="550"/>
    </row>
    <row r="704" spans="1:1" s="137" customFormat="1">
      <c r="A704" s="550"/>
    </row>
    <row r="705" spans="1:1" s="137" customFormat="1">
      <c r="A705" s="550"/>
    </row>
    <row r="706" spans="1:1" s="137" customFormat="1">
      <c r="A706" s="550"/>
    </row>
    <row r="707" spans="1:1" s="137" customFormat="1">
      <c r="A707" s="550"/>
    </row>
    <row r="708" spans="1:1" s="137" customFormat="1">
      <c r="A708" s="550"/>
    </row>
    <row r="709" spans="1:1" s="137" customFormat="1">
      <c r="A709" s="550"/>
    </row>
    <row r="710" spans="1:1" s="137" customFormat="1">
      <c r="A710" s="550"/>
    </row>
    <row r="711" spans="1:1" s="137" customFormat="1">
      <c r="A711" s="550"/>
    </row>
    <row r="712" spans="1:1" s="137" customFormat="1">
      <c r="A712" s="550"/>
    </row>
    <row r="713" spans="1:1" s="137" customFormat="1">
      <c r="A713" s="550"/>
    </row>
    <row r="714" spans="1:1" s="137" customFormat="1">
      <c r="A714" s="550"/>
    </row>
    <row r="715" spans="1:1" s="137" customFormat="1">
      <c r="A715" s="550"/>
    </row>
    <row r="716" spans="1:1" s="137" customFormat="1">
      <c r="A716" s="550"/>
    </row>
    <row r="717" spans="1:1" s="137" customFormat="1">
      <c r="A717" s="550"/>
    </row>
    <row r="718" spans="1:1" s="137" customFormat="1">
      <c r="A718" s="550"/>
    </row>
    <row r="719" spans="1:1" s="137" customFormat="1">
      <c r="A719" s="550"/>
    </row>
    <row r="720" spans="1:1" s="137" customFormat="1">
      <c r="A720" s="550"/>
    </row>
    <row r="721" spans="1:1" s="137" customFormat="1">
      <c r="A721" s="550"/>
    </row>
    <row r="722" spans="1:1" s="137" customFormat="1">
      <c r="A722" s="550"/>
    </row>
    <row r="723" spans="1:1" s="137" customFormat="1">
      <c r="A723" s="550"/>
    </row>
    <row r="724" spans="1:1" s="137" customFormat="1">
      <c r="A724" s="550"/>
    </row>
    <row r="725" spans="1:1" s="137" customFormat="1">
      <c r="A725" s="550"/>
    </row>
    <row r="726" spans="1:1" s="137" customFormat="1">
      <c r="A726" s="550"/>
    </row>
    <row r="727" spans="1:1" s="137" customFormat="1">
      <c r="A727" s="550"/>
    </row>
    <row r="728" spans="1:1" s="137" customFormat="1">
      <c r="A728" s="550"/>
    </row>
    <row r="729" spans="1:1" s="137" customFormat="1">
      <c r="A729" s="550"/>
    </row>
    <row r="730" spans="1:1" s="137" customFormat="1">
      <c r="A730" s="550"/>
    </row>
    <row r="731" spans="1:1" s="137" customFormat="1">
      <c r="A731" s="550"/>
    </row>
    <row r="732" spans="1:1" s="137" customFormat="1">
      <c r="A732" s="550"/>
    </row>
    <row r="733" spans="1:1" s="137" customFormat="1">
      <c r="A733" s="550"/>
    </row>
    <row r="734" spans="1:1" s="137" customFormat="1">
      <c r="A734" s="550"/>
    </row>
    <row r="735" spans="1:1" s="137" customFormat="1">
      <c r="A735" s="550"/>
    </row>
    <row r="736" spans="1:1" s="137" customFormat="1">
      <c r="A736" s="550"/>
    </row>
    <row r="737" spans="1:1" s="137" customFormat="1">
      <c r="A737" s="550"/>
    </row>
    <row r="738" spans="1:1" s="137" customFormat="1">
      <c r="A738" s="550"/>
    </row>
    <row r="739" spans="1:1" s="137" customFormat="1">
      <c r="A739" s="550"/>
    </row>
    <row r="740" spans="1:1" s="137" customFormat="1">
      <c r="A740" s="550"/>
    </row>
    <row r="741" spans="1:1" s="137" customFormat="1">
      <c r="A741" s="550"/>
    </row>
    <row r="742" spans="1:1" s="137" customFormat="1">
      <c r="A742" s="550"/>
    </row>
    <row r="743" spans="1:1" s="137" customFormat="1">
      <c r="A743" s="550"/>
    </row>
    <row r="744" spans="1:1" s="137" customFormat="1">
      <c r="A744" s="550"/>
    </row>
    <row r="745" spans="1:1" s="137" customFormat="1">
      <c r="A745" s="550"/>
    </row>
    <row r="746" spans="1:1" s="137" customFormat="1">
      <c r="A746" s="550"/>
    </row>
    <row r="747" spans="1:1" s="137" customFormat="1">
      <c r="A747" s="550"/>
    </row>
    <row r="748" spans="1:1" s="137" customFormat="1">
      <c r="A748" s="550"/>
    </row>
    <row r="749" spans="1:1" s="137" customFormat="1">
      <c r="A749" s="550"/>
    </row>
    <row r="750" spans="1:1" s="137" customFormat="1">
      <c r="A750" s="550"/>
    </row>
    <row r="751" spans="1:1" s="137" customFormat="1">
      <c r="A751" s="550"/>
    </row>
    <row r="752" spans="1:1" s="137" customFormat="1">
      <c r="A752" s="550"/>
    </row>
    <row r="753" spans="1:1" s="137" customFormat="1">
      <c r="A753" s="550"/>
    </row>
    <row r="754" spans="1:1" s="137" customFormat="1">
      <c r="A754" s="550"/>
    </row>
    <row r="755" spans="1:1" s="137" customFormat="1">
      <c r="A755" s="550"/>
    </row>
    <row r="756" spans="1:1" s="137" customFormat="1">
      <c r="A756" s="550"/>
    </row>
    <row r="757" spans="1:1" s="137" customFormat="1">
      <c r="A757" s="550"/>
    </row>
    <row r="758" spans="1:1" s="137" customFormat="1">
      <c r="A758" s="550"/>
    </row>
    <row r="759" spans="1:1" s="137" customFormat="1">
      <c r="A759" s="550"/>
    </row>
    <row r="760" spans="1:1" s="137" customFormat="1">
      <c r="A760" s="550"/>
    </row>
    <row r="761" spans="1:1" s="137" customFormat="1">
      <c r="A761" s="550"/>
    </row>
    <row r="762" spans="1:1" s="137" customFormat="1">
      <c r="A762" s="550"/>
    </row>
    <row r="763" spans="1:1" s="137" customFormat="1">
      <c r="A763" s="550"/>
    </row>
    <row r="764" spans="1:1" s="137" customFormat="1">
      <c r="A764" s="550"/>
    </row>
    <row r="765" spans="1:1" s="137" customFormat="1">
      <c r="A765" s="550"/>
    </row>
    <row r="766" spans="1:1" s="137" customFormat="1">
      <c r="A766" s="550"/>
    </row>
    <row r="767" spans="1:1" s="137" customFormat="1">
      <c r="A767" s="550"/>
    </row>
    <row r="768" spans="1:1" s="137" customFormat="1">
      <c r="A768" s="550"/>
    </row>
    <row r="769" spans="1:1" s="137" customFormat="1">
      <c r="A769" s="550"/>
    </row>
    <row r="770" spans="1:1" s="137" customFormat="1">
      <c r="A770" s="550"/>
    </row>
    <row r="771" spans="1:1" s="137" customFormat="1">
      <c r="A771" s="550"/>
    </row>
    <row r="772" spans="1:1" s="137" customFormat="1">
      <c r="A772" s="550"/>
    </row>
    <row r="773" spans="1:1" s="137" customFormat="1">
      <c r="A773" s="550"/>
    </row>
    <row r="774" spans="1:1" s="137" customFormat="1">
      <c r="A774" s="550"/>
    </row>
    <row r="775" spans="1:1" s="137" customFormat="1">
      <c r="A775" s="550"/>
    </row>
    <row r="776" spans="1:1" s="137" customFormat="1">
      <c r="A776" s="550"/>
    </row>
    <row r="777" spans="1:1" s="137" customFormat="1">
      <c r="A777" s="550"/>
    </row>
    <row r="778" spans="1:1" s="137" customFormat="1">
      <c r="A778" s="550"/>
    </row>
    <row r="779" spans="1:1" s="137" customFormat="1">
      <c r="A779" s="550"/>
    </row>
    <row r="780" spans="1:1" s="137" customFormat="1">
      <c r="A780" s="550"/>
    </row>
    <row r="781" spans="1:1" s="137" customFormat="1">
      <c r="A781" s="550"/>
    </row>
    <row r="782" spans="1:1" s="137" customFormat="1">
      <c r="A782" s="550"/>
    </row>
    <row r="783" spans="1:1" s="137" customFormat="1">
      <c r="A783" s="550"/>
    </row>
    <row r="784" spans="1:1" s="137" customFormat="1">
      <c r="A784" s="550"/>
    </row>
    <row r="785" spans="1:1" s="137" customFormat="1">
      <c r="A785" s="550"/>
    </row>
    <row r="786" spans="1:1" s="137" customFormat="1">
      <c r="A786" s="550"/>
    </row>
    <row r="787" spans="1:1" s="137" customFormat="1">
      <c r="A787" s="550"/>
    </row>
    <row r="788" spans="1:1" s="137" customFormat="1">
      <c r="A788" s="550"/>
    </row>
    <row r="789" spans="1:1" s="137" customFormat="1">
      <c r="A789" s="550"/>
    </row>
    <row r="790" spans="1:1" s="137" customFormat="1">
      <c r="A790" s="550"/>
    </row>
    <row r="791" spans="1:1" s="137" customFormat="1">
      <c r="A791" s="550"/>
    </row>
    <row r="792" spans="1:1" s="137" customFormat="1">
      <c r="A792" s="550"/>
    </row>
    <row r="793" spans="1:1" s="137" customFormat="1">
      <c r="A793" s="550"/>
    </row>
    <row r="794" spans="1:1" s="137" customFormat="1">
      <c r="A794" s="550"/>
    </row>
    <row r="795" spans="1:1" s="137" customFormat="1">
      <c r="A795" s="550"/>
    </row>
    <row r="796" spans="1:1" s="137" customFormat="1">
      <c r="A796" s="550"/>
    </row>
    <row r="797" spans="1:1" s="137" customFormat="1">
      <c r="A797" s="550"/>
    </row>
    <row r="798" spans="1:1" s="137" customFormat="1">
      <c r="A798" s="550"/>
    </row>
    <row r="799" spans="1:1" s="137" customFormat="1">
      <c r="A799" s="550"/>
    </row>
    <row r="800" spans="1:1" s="137" customFormat="1">
      <c r="A800" s="550"/>
    </row>
    <row r="801" spans="1:1" s="137" customFormat="1">
      <c r="A801" s="550"/>
    </row>
    <row r="802" spans="1:1" s="137" customFormat="1">
      <c r="A802" s="550"/>
    </row>
    <row r="803" spans="1:1" s="137" customFormat="1">
      <c r="A803" s="550"/>
    </row>
    <row r="804" spans="1:1" s="137" customFormat="1">
      <c r="A804" s="550"/>
    </row>
    <row r="805" spans="1:1" s="137" customFormat="1">
      <c r="A805" s="550"/>
    </row>
    <row r="806" spans="1:1" s="137" customFormat="1">
      <c r="A806" s="550"/>
    </row>
    <row r="807" spans="1:1" s="137" customFormat="1">
      <c r="A807" s="550"/>
    </row>
    <row r="808" spans="1:1" s="137" customFormat="1">
      <c r="A808" s="550"/>
    </row>
    <row r="809" spans="1:1" s="137" customFormat="1">
      <c r="A809" s="550"/>
    </row>
    <row r="810" spans="1:1" s="137" customFormat="1">
      <c r="A810" s="550"/>
    </row>
    <row r="811" spans="1:1" s="137" customFormat="1">
      <c r="A811" s="550"/>
    </row>
    <row r="812" spans="1:1" s="137" customFormat="1">
      <c r="A812" s="550"/>
    </row>
    <row r="813" spans="1:1" s="137" customFormat="1">
      <c r="A813" s="550"/>
    </row>
    <row r="814" spans="1:1" s="137" customFormat="1">
      <c r="A814" s="550"/>
    </row>
    <row r="815" spans="1:1" s="137" customFormat="1">
      <c r="A815" s="550"/>
    </row>
    <row r="816" spans="1:1" s="137" customFormat="1">
      <c r="A816" s="550"/>
    </row>
    <row r="817" spans="1:1" s="137" customFormat="1">
      <c r="A817" s="550"/>
    </row>
    <row r="818" spans="1:1" s="137" customFormat="1">
      <c r="A818" s="550"/>
    </row>
    <row r="819" spans="1:1" s="137" customFormat="1">
      <c r="A819" s="550"/>
    </row>
    <row r="820" spans="1:1" s="137" customFormat="1">
      <c r="A820" s="550"/>
    </row>
    <row r="821" spans="1:1" s="137" customFormat="1">
      <c r="A821" s="550"/>
    </row>
    <row r="822" spans="1:1" s="137" customFormat="1">
      <c r="A822" s="550"/>
    </row>
    <row r="823" spans="1:1" s="137" customFormat="1">
      <c r="A823" s="550"/>
    </row>
    <row r="824" spans="1:1" s="137" customFormat="1">
      <c r="A824" s="550"/>
    </row>
    <row r="825" spans="1:1" s="137" customFormat="1">
      <c r="A825" s="550"/>
    </row>
    <row r="826" spans="1:1" s="137" customFormat="1">
      <c r="A826" s="550"/>
    </row>
    <row r="827" spans="1:1" s="137" customFormat="1">
      <c r="A827" s="550"/>
    </row>
    <row r="828" spans="1:1" s="137" customFormat="1">
      <c r="A828" s="550"/>
    </row>
    <row r="829" spans="1:1" s="137" customFormat="1">
      <c r="A829" s="550"/>
    </row>
    <row r="830" spans="1:1" s="137" customFormat="1">
      <c r="A830" s="550"/>
    </row>
    <row r="831" spans="1:1" s="137" customFormat="1">
      <c r="A831" s="550"/>
    </row>
    <row r="832" spans="1:1" s="137" customFormat="1">
      <c r="A832" s="550"/>
    </row>
    <row r="833" spans="1:1" s="137" customFormat="1">
      <c r="A833" s="550"/>
    </row>
    <row r="834" spans="1:1" s="137" customFormat="1">
      <c r="A834" s="550"/>
    </row>
    <row r="835" spans="1:1" s="137" customFormat="1">
      <c r="A835" s="550"/>
    </row>
    <row r="836" spans="1:1" s="137" customFormat="1">
      <c r="A836" s="550"/>
    </row>
    <row r="837" spans="1:1" s="137" customFormat="1">
      <c r="A837" s="550"/>
    </row>
    <row r="838" spans="1:1" s="137" customFormat="1">
      <c r="A838" s="550"/>
    </row>
    <row r="839" spans="1:1" s="137" customFormat="1">
      <c r="A839" s="550"/>
    </row>
    <row r="840" spans="1:1" s="137" customFormat="1">
      <c r="A840" s="550"/>
    </row>
    <row r="841" spans="1:1" s="137" customFormat="1">
      <c r="A841" s="550"/>
    </row>
    <row r="842" spans="1:1" s="137" customFormat="1">
      <c r="A842" s="550"/>
    </row>
    <row r="843" spans="1:1" s="137" customFormat="1">
      <c r="A843" s="550"/>
    </row>
    <row r="844" spans="1:1" s="137" customFormat="1">
      <c r="A844" s="550"/>
    </row>
    <row r="845" spans="1:1" s="137" customFormat="1">
      <c r="A845" s="550"/>
    </row>
    <row r="846" spans="1:1" s="137" customFormat="1">
      <c r="A846" s="550"/>
    </row>
    <row r="847" spans="1:1" s="137" customFormat="1">
      <c r="A847" s="550"/>
    </row>
    <row r="848" spans="1:1" s="137" customFormat="1">
      <c r="A848" s="550"/>
    </row>
    <row r="849" spans="1:1" s="137" customFormat="1">
      <c r="A849" s="550"/>
    </row>
    <row r="850" spans="1:1" s="137" customFormat="1">
      <c r="A850" s="550"/>
    </row>
    <row r="851" spans="1:1" s="137" customFormat="1">
      <c r="A851" s="550"/>
    </row>
    <row r="852" spans="1:1" s="137" customFormat="1">
      <c r="A852" s="550"/>
    </row>
    <row r="853" spans="1:1" s="137" customFormat="1">
      <c r="A853" s="550"/>
    </row>
    <row r="854" spans="1:1" s="137" customFormat="1">
      <c r="A854" s="550"/>
    </row>
    <row r="855" spans="1:1" s="137" customFormat="1">
      <c r="A855" s="550"/>
    </row>
    <row r="856" spans="1:1" s="137" customFormat="1">
      <c r="A856" s="550"/>
    </row>
    <row r="857" spans="1:1" s="137" customFormat="1">
      <c r="A857" s="550"/>
    </row>
    <row r="858" spans="1:1" s="137" customFormat="1">
      <c r="A858" s="550"/>
    </row>
    <row r="859" spans="1:1" s="137" customFormat="1">
      <c r="A859" s="550"/>
    </row>
    <row r="860" spans="1:1" s="137" customFormat="1">
      <c r="A860" s="550"/>
    </row>
    <row r="861" spans="1:1" s="137" customFormat="1">
      <c r="A861" s="550"/>
    </row>
    <row r="862" spans="1:1" s="137" customFormat="1">
      <c r="A862" s="550"/>
    </row>
    <row r="863" spans="1:1" s="137" customFormat="1">
      <c r="A863" s="550"/>
    </row>
    <row r="864" spans="1:1" s="137" customFormat="1">
      <c r="A864" s="550"/>
    </row>
    <row r="865" spans="1:1" s="137" customFormat="1">
      <c r="A865" s="550"/>
    </row>
    <row r="866" spans="1:1" s="137" customFormat="1">
      <c r="A866" s="550"/>
    </row>
    <row r="867" spans="1:1" s="137" customFormat="1">
      <c r="A867" s="550"/>
    </row>
    <row r="868" spans="1:1" s="137" customFormat="1">
      <c r="A868" s="550"/>
    </row>
    <row r="869" spans="1:1" s="137" customFormat="1">
      <c r="A869" s="550"/>
    </row>
    <row r="870" spans="1:1" s="137" customFormat="1">
      <c r="A870" s="550"/>
    </row>
    <row r="871" spans="1:1" s="137" customFormat="1">
      <c r="A871" s="550"/>
    </row>
    <row r="872" spans="1:1" s="137" customFormat="1">
      <c r="A872" s="550"/>
    </row>
    <row r="873" spans="1:1" s="137" customFormat="1">
      <c r="A873" s="550"/>
    </row>
    <row r="874" spans="1:1" s="137" customFormat="1">
      <c r="A874" s="550"/>
    </row>
    <row r="875" spans="1:1" s="137" customFormat="1">
      <c r="A875" s="550"/>
    </row>
    <row r="876" spans="1:1" s="137" customFormat="1">
      <c r="A876" s="550"/>
    </row>
    <row r="877" spans="1:1" s="137" customFormat="1">
      <c r="A877" s="550"/>
    </row>
    <row r="878" spans="1:1" s="137" customFormat="1">
      <c r="A878" s="550"/>
    </row>
    <row r="879" spans="1:1" s="137" customFormat="1">
      <c r="A879" s="550"/>
    </row>
    <row r="880" spans="1:1" s="137" customFormat="1">
      <c r="A880" s="550"/>
    </row>
    <row r="881" spans="1:1" s="137" customFormat="1">
      <c r="A881" s="550"/>
    </row>
    <row r="882" spans="1:1" s="137" customFormat="1">
      <c r="A882" s="550"/>
    </row>
    <row r="883" spans="1:1" s="137" customFormat="1">
      <c r="A883" s="550"/>
    </row>
    <row r="884" spans="1:1" s="137" customFormat="1">
      <c r="A884" s="550"/>
    </row>
    <row r="885" spans="1:1" s="137" customFormat="1">
      <c r="A885" s="550"/>
    </row>
    <row r="886" spans="1:1" s="137" customFormat="1">
      <c r="A886" s="550"/>
    </row>
    <row r="887" spans="1:1" s="137" customFormat="1">
      <c r="A887" s="550"/>
    </row>
    <row r="888" spans="1:1" s="137" customFormat="1">
      <c r="A888" s="550"/>
    </row>
    <row r="889" spans="1:1" s="137" customFormat="1">
      <c r="A889" s="550"/>
    </row>
    <row r="890" spans="1:1" s="137" customFormat="1">
      <c r="A890" s="550"/>
    </row>
    <row r="891" spans="1:1" s="137" customFormat="1">
      <c r="A891" s="550"/>
    </row>
    <row r="892" spans="1:1" s="137" customFormat="1">
      <c r="A892" s="550"/>
    </row>
    <row r="893" spans="1:1" s="137" customFormat="1">
      <c r="A893" s="550"/>
    </row>
    <row r="894" spans="1:1" s="137" customFormat="1">
      <c r="A894" s="550"/>
    </row>
    <row r="895" spans="1:1" s="137" customFormat="1">
      <c r="A895" s="550"/>
    </row>
    <row r="896" spans="1:1" s="137" customFormat="1">
      <c r="A896" s="550"/>
    </row>
    <row r="897" spans="1:1" s="137" customFormat="1">
      <c r="A897" s="550"/>
    </row>
    <row r="898" spans="1:1" s="137" customFormat="1">
      <c r="A898" s="550"/>
    </row>
    <row r="899" spans="1:1" s="137" customFormat="1">
      <c r="A899" s="550"/>
    </row>
    <row r="900" spans="1:1" s="137" customFormat="1">
      <c r="A900" s="550"/>
    </row>
    <row r="901" spans="1:1" s="137" customFormat="1">
      <c r="A901" s="550"/>
    </row>
    <row r="902" spans="1:1" s="137" customFormat="1">
      <c r="A902" s="550"/>
    </row>
    <row r="903" spans="1:1" s="137" customFormat="1">
      <c r="A903" s="550"/>
    </row>
    <row r="904" spans="1:1" s="137" customFormat="1">
      <c r="A904" s="550"/>
    </row>
    <row r="905" spans="1:1" s="137" customFormat="1">
      <c r="A905" s="550"/>
    </row>
    <row r="906" spans="1:1" s="137" customFormat="1">
      <c r="A906" s="550"/>
    </row>
    <row r="907" spans="1:1" s="137" customFormat="1">
      <c r="A907" s="550"/>
    </row>
    <row r="908" spans="1:1" s="137" customFormat="1">
      <c r="A908" s="550"/>
    </row>
    <row r="909" spans="1:1" s="137" customFormat="1">
      <c r="A909" s="550"/>
    </row>
    <row r="910" spans="1:1" s="137" customFormat="1">
      <c r="A910" s="550"/>
    </row>
    <row r="911" spans="1:1" s="137" customFormat="1">
      <c r="A911" s="550"/>
    </row>
    <row r="912" spans="1:1" s="137" customFormat="1">
      <c r="A912" s="550"/>
    </row>
    <row r="913" spans="1:1" s="137" customFormat="1">
      <c r="A913" s="550"/>
    </row>
    <row r="914" spans="1:1" s="137" customFormat="1">
      <c r="A914" s="550"/>
    </row>
    <row r="915" spans="1:1" s="137" customFormat="1">
      <c r="A915" s="550"/>
    </row>
    <row r="916" spans="1:1" s="137" customFormat="1">
      <c r="A916" s="550"/>
    </row>
    <row r="917" spans="1:1" s="137" customFormat="1">
      <c r="A917" s="550"/>
    </row>
    <row r="918" spans="1:1" s="137" customFormat="1">
      <c r="A918" s="550"/>
    </row>
    <row r="919" spans="1:1" s="137" customFormat="1">
      <c r="A919" s="550"/>
    </row>
    <row r="920" spans="1:1" s="137" customFormat="1">
      <c r="A920" s="550"/>
    </row>
    <row r="921" spans="1:1" s="137" customFormat="1">
      <c r="A921" s="550"/>
    </row>
    <row r="922" spans="1:1" s="137" customFormat="1">
      <c r="A922" s="550"/>
    </row>
    <row r="923" spans="1:1" s="137" customFormat="1">
      <c r="A923" s="550"/>
    </row>
    <row r="924" spans="1:1" s="137" customFormat="1">
      <c r="A924" s="550"/>
    </row>
    <row r="925" spans="1:1" s="137" customFormat="1">
      <c r="A925" s="550"/>
    </row>
    <row r="926" spans="1:1" s="137" customFormat="1">
      <c r="A926" s="550"/>
    </row>
    <row r="927" spans="1:1" s="137" customFormat="1">
      <c r="A927" s="550"/>
    </row>
    <row r="928" spans="1:1" s="137" customFormat="1">
      <c r="A928" s="550"/>
    </row>
    <row r="929" spans="1:1" s="137" customFormat="1">
      <c r="A929" s="550"/>
    </row>
    <row r="930" spans="1:1" s="137" customFormat="1">
      <c r="A930" s="550"/>
    </row>
    <row r="931" spans="1:1" s="137" customFormat="1">
      <c r="A931" s="550"/>
    </row>
    <row r="932" spans="1:1" s="137" customFormat="1">
      <c r="A932" s="550"/>
    </row>
    <row r="933" spans="1:1" s="137" customFormat="1">
      <c r="A933" s="550"/>
    </row>
    <row r="934" spans="1:1" s="137" customFormat="1">
      <c r="A934" s="550"/>
    </row>
    <row r="935" spans="1:1" s="137" customFormat="1">
      <c r="A935" s="550"/>
    </row>
    <row r="936" spans="1:1" s="137" customFormat="1">
      <c r="A936" s="550"/>
    </row>
    <row r="937" spans="1:1" s="137" customFormat="1">
      <c r="A937" s="550"/>
    </row>
    <row r="938" spans="1:1" s="137" customFormat="1">
      <c r="A938" s="550"/>
    </row>
    <row r="939" spans="1:1" s="137" customFormat="1">
      <c r="A939" s="550"/>
    </row>
    <row r="940" spans="1:1" s="137" customFormat="1">
      <c r="A940" s="550"/>
    </row>
    <row r="941" spans="1:1" s="137" customFormat="1">
      <c r="A941" s="550"/>
    </row>
    <row r="942" spans="1:1" s="137" customFormat="1">
      <c r="A942" s="550"/>
    </row>
    <row r="943" spans="1:1" s="137" customFormat="1">
      <c r="A943" s="550"/>
    </row>
    <row r="944" spans="1:1" s="137" customFormat="1">
      <c r="A944" s="550"/>
    </row>
    <row r="945" spans="1:1" s="137" customFormat="1">
      <c r="A945" s="550"/>
    </row>
    <row r="946" spans="1:1" s="137" customFormat="1">
      <c r="A946" s="550"/>
    </row>
    <row r="947" spans="1:1" s="137" customFormat="1">
      <c r="A947" s="550"/>
    </row>
    <row r="948" spans="1:1" s="137" customFormat="1">
      <c r="A948" s="550"/>
    </row>
    <row r="949" spans="1:1" s="137" customFormat="1">
      <c r="A949" s="550"/>
    </row>
    <row r="950" spans="1:1" s="137" customFormat="1">
      <c r="A950" s="550"/>
    </row>
    <row r="951" spans="1:1" s="137" customFormat="1">
      <c r="A951" s="550"/>
    </row>
    <row r="952" spans="1:1" s="137" customFormat="1">
      <c r="A952" s="550"/>
    </row>
    <row r="953" spans="1:1" s="137" customFormat="1">
      <c r="A953" s="550"/>
    </row>
    <row r="954" spans="1:1" s="137" customFormat="1">
      <c r="A954" s="550"/>
    </row>
    <row r="955" spans="1:1" s="137" customFormat="1">
      <c r="A955" s="550"/>
    </row>
    <row r="956" spans="1:1" s="137" customFormat="1">
      <c r="A956" s="550"/>
    </row>
    <row r="957" spans="1:1" s="137" customFormat="1">
      <c r="A957" s="550"/>
    </row>
    <row r="958" spans="1:1" s="137" customFormat="1">
      <c r="A958" s="550"/>
    </row>
    <row r="959" spans="1:1" s="137" customFormat="1">
      <c r="A959" s="550"/>
    </row>
    <row r="960" spans="1:1" s="137" customFormat="1">
      <c r="A960" s="550"/>
    </row>
    <row r="961" spans="1:1" s="137" customFormat="1">
      <c r="A961" s="550"/>
    </row>
    <row r="962" spans="1:1" s="137" customFormat="1">
      <c r="A962" s="550"/>
    </row>
    <row r="963" spans="1:1" s="137" customFormat="1">
      <c r="A963" s="550"/>
    </row>
    <row r="964" spans="1:1" s="137" customFormat="1">
      <c r="A964" s="550"/>
    </row>
    <row r="965" spans="1:1" s="137" customFormat="1">
      <c r="A965" s="550"/>
    </row>
    <row r="966" spans="1:1" s="137" customFormat="1">
      <c r="A966" s="550"/>
    </row>
    <row r="967" spans="1:1" s="137" customFormat="1">
      <c r="A967" s="550"/>
    </row>
    <row r="968" spans="1:1" s="137" customFormat="1">
      <c r="A968" s="550"/>
    </row>
    <row r="969" spans="1:1" s="137" customFormat="1">
      <c r="A969" s="550"/>
    </row>
    <row r="970" spans="1:1" s="137" customFormat="1">
      <c r="A970" s="550"/>
    </row>
    <row r="971" spans="1:1" s="137" customFormat="1">
      <c r="A971" s="550"/>
    </row>
    <row r="972" spans="1:1" s="137" customFormat="1">
      <c r="A972" s="550"/>
    </row>
    <row r="973" spans="1:1" s="137" customFormat="1">
      <c r="A973" s="550"/>
    </row>
    <row r="974" spans="1:1" s="137" customFormat="1">
      <c r="A974" s="550"/>
    </row>
    <row r="975" spans="1:1" s="137" customFormat="1">
      <c r="A975" s="550"/>
    </row>
    <row r="976" spans="1:1" s="137" customFormat="1">
      <c r="A976" s="550"/>
    </row>
    <row r="977" spans="1:1" s="137" customFormat="1">
      <c r="A977" s="550"/>
    </row>
    <row r="978" spans="1:1" s="137" customFormat="1">
      <c r="A978" s="550"/>
    </row>
    <row r="979" spans="1:1" s="137" customFormat="1">
      <c r="A979" s="550"/>
    </row>
    <row r="980" spans="1:1" s="137" customFormat="1">
      <c r="A980" s="550"/>
    </row>
    <row r="981" spans="1:1" s="137" customFormat="1">
      <c r="A981" s="550"/>
    </row>
    <row r="982" spans="1:1" s="137" customFormat="1">
      <c r="A982" s="550"/>
    </row>
    <row r="983" spans="1:1" s="137" customFormat="1">
      <c r="A983" s="550"/>
    </row>
    <row r="984" spans="1:1" s="137" customFormat="1">
      <c r="A984" s="550"/>
    </row>
    <row r="985" spans="1:1" s="137" customFormat="1">
      <c r="A985" s="550"/>
    </row>
    <row r="986" spans="1:1" s="137" customFormat="1">
      <c r="A986" s="550"/>
    </row>
    <row r="987" spans="1:1" s="137" customFormat="1">
      <c r="A987" s="550"/>
    </row>
    <row r="988" spans="1:1" s="137" customFormat="1">
      <c r="A988" s="550"/>
    </row>
    <row r="989" spans="1:1" s="137" customFormat="1">
      <c r="A989" s="550"/>
    </row>
    <row r="990" spans="1:1" s="137" customFormat="1">
      <c r="A990" s="550"/>
    </row>
    <row r="991" spans="1:1" s="137" customFormat="1">
      <c r="A991" s="550"/>
    </row>
    <row r="992" spans="1:1" s="137" customFormat="1">
      <c r="A992" s="550"/>
    </row>
    <row r="993" spans="1:1" s="137" customFormat="1">
      <c r="A993" s="550"/>
    </row>
    <row r="994" spans="1:1" s="137" customFormat="1">
      <c r="A994" s="550"/>
    </row>
    <row r="995" spans="1:1" s="137" customFormat="1">
      <c r="A995" s="550"/>
    </row>
    <row r="996" spans="1:1" s="137" customFormat="1">
      <c r="A996" s="550"/>
    </row>
    <row r="997" spans="1:1" s="137" customFormat="1">
      <c r="A997" s="550"/>
    </row>
    <row r="998" spans="1:1" s="137" customFormat="1">
      <c r="A998" s="550"/>
    </row>
    <row r="999" spans="1:1" s="137" customFormat="1">
      <c r="A999" s="550"/>
    </row>
    <row r="1000" spans="1:1" s="137" customFormat="1">
      <c r="A1000" s="550"/>
    </row>
    <row r="1001" spans="1:1" s="137" customFormat="1">
      <c r="A1001" s="550"/>
    </row>
    <row r="1002" spans="1:1" s="137" customFormat="1">
      <c r="A1002" s="550"/>
    </row>
    <row r="1003" spans="1:1" s="137" customFormat="1">
      <c r="A1003" s="550"/>
    </row>
    <row r="1004" spans="1:1" s="137" customFormat="1">
      <c r="A1004" s="550"/>
    </row>
    <row r="1005" spans="1:1" s="137" customFormat="1">
      <c r="A1005" s="550"/>
    </row>
    <row r="1006" spans="1:1" s="137" customFormat="1">
      <c r="A1006" s="550"/>
    </row>
    <row r="1007" spans="1:1" s="137" customFormat="1">
      <c r="A1007" s="550"/>
    </row>
    <row r="1008" spans="1:1" s="137" customFormat="1">
      <c r="A1008" s="550"/>
    </row>
    <row r="1009" spans="1:1" s="137" customFormat="1">
      <c r="A1009" s="550"/>
    </row>
    <row r="1010" spans="1:1" s="137" customFormat="1">
      <c r="A1010" s="550"/>
    </row>
    <row r="1011" spans="1:1" s="137" customFormat="1">
      <c r="A1011" s="550"/>
    </row>
    <row r="1012" spans="1:1" s="137" customFormat="1">
      <c r="A1012" s="550"/>
    </row>
    <row r="1013" spans="1:1" s="137" customFormat="1">
      <c r="A1013" s="550"/>
    </row>
    <row r="1014" spans="1:1" s="137" customFormat="1">
      <c r="A1014" s="550"/>
    </row>
    <row r="1015" spans="1:1" s="137" customFormat="1">
      <c r="A1015" s="550"/>
    </row>
    <row r="1016" spans="1:1" s="137" customFormat="1">
      <c r="A1016" s="550"/>
    </row>
    <row r="1017" spans="1:1" s="137" customFormat="1">
      <c r="A1017" s="550"/>
    </row>
    <row r="1018" spans="1:1" s="137" customFormat="1">
      <c r="A1018" s="550"/>
    </row>
    <row r="1019" spans="1:1" s="137" customFormat="1">
      <c r="A1019" s="550"/>
    </row>
    <row r="1020" spans="1:1" s="137" customFormat="1">
      <c r="A1020" s="550"/>
    </row>
    <row r="1021" spans="1:1" s="137" customFormat="1">
      <c r="A1021" s="550"/>
    </row>
  </sheetData>
  <mergeCells count="2">
    <mergeCell ref="A23:D23"/>
    <mergeCell ref="A3:A5"/>
  </mergeCells>
  <phoneticPr fontId="6"/>
  <pageMargins left="0.70866141732283472" right="0.70866141732283472" top="0.74803149606299213" bottom="0.74803149606299213" header="0.51181102362204722" footer="0.51181102362204722"/>
  <pageSetup paperSize="9" fitToHeight="0" orientation="portrait" horizontalDpi="300" verticalDpi="300" r:id="rId1"/>
  <colBreaks count="1" manualBreakCount="1">
    <brk id="8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C604F-B0E9-4D3A-9D73-A4BD4B599A09}">
  <sheetPr>
    <tabColor rgb="FF00B0F0"/>
    <pageSetUpPr fitToPage="1"/>
  </sheetPr>
  <dimension ref="A1:AMJ24"/>
  <sheetViews>
    <sheetView showGridLines="0" view="pageBreakPreview" zoomScaleNormal="100" workbookViewId="0">
      <selection activeCell="L18" sqref="L18"/>
    </sheetView>
  </sheetViews>
  <sheetFormatPr defaultColWidth="12.5" defaultRowHeight="17.25"/>
  <cols>
    <col min="1" max="1" width="12.75" style="137" customWidth="1"/>
    <col min="2" max="2" width="13.125" style="137" customWidth="1"/>
    <col min="3" max="6" width="10.875" style="137" customWidth="1"/>
    <col min="7" max="8" width="12.5" style="137"/>
    <col min="9" max="9" width="7.125" style="137" customWidth="1"/>
    <col min="10" max="256" width="12.5" style="137"/>
    <col min="257" max="257" width="12.75" style="137" customWidth="1"/>
    <col min="258" max="261" width="10.875" style="137" customWidth="1"/>
    <col min="262" max="262" width="7.125" style="137" customWidth="1"/>
    <col min="263" max="512" width="12.5" style="137"/>
    <col min="513" max="513" width="12.75" style="137" customWidth="1"/>
    <col min="514" max="517" width="10.875" style="137" customWidth="1"/>
    <col min="518" max="518" width="7.125" style="137" customWidth="1"/>
    <col min="519" max="768" width="12.5" style="137"/>
    <col min="769" max="769" width="12.75" style="137" customWidth="1"/>
    <col min="770" max="773" width="10.875" style="137" customWidth="1"/>
    <col min="774" max="774" width="7.125" style="137" customWidth="1"/>
    <col min="775" max="1024" width="12.5" style="137"/>
    <col min="1025" max="16384" width="12.5" style="1"/>
  </cols>
  <sheetData>
    <row r="1" spans="1:12" s="137" customFormat="1" ht="17.25" customHeight="1">
      <c r="A1" s="5" t="s">
        <v>642</v>
      </c>
    </row>
    <row r="2" spans="1:12" s="137" customFormat="1" ht="18" thickBot="1">
      <c r="A2" s="149"/>
      <c r="B2" s="149"/>
      <c r="C2" s="149"/>
      <c r="D2" s="149"/>
      <c r="H2" s="530" t="s">
        <v>496</v>
      </c>
    </row>
    <row r="3" spans="1:12" s="137" customFormat="1" ht="18" thickBot="1">
      <c r="A3" s="887" t="s">
        <v>54</v>
      </c>
      <c r="B3" s="888" t="s">
        <v>308</v>
      </c>
      <c r="C3" s="891" t="s">
        <v>300</v>
      </c>
      <c r="D3" s="892"/>
      <c r="E3" s="891" t="s">
        <v>267</v>
      </c>
      <c r="F3" s="893"/>
      <c r="G3" s="893"/>
      <c r="H3" s="893"/>
    </row>
    <row r="4" spans="1:12" s="137" customFormat="1" ht="18" thickBot="1">
      <c r="A4" s="887"/>
      <c r="B4" s="889"/>
      <c r="C4" s="673" t="s">
        <v>263</v>
      </c>
      <c r="D4" s="674" t="s">
        <v>264</v>
      </c>
      <c r="E4" s="894" t="s">
        <v>442</v>
      </c>
      <c r="F4" s="895"/>
      <c r="G4" s="894" t="s">
        <v>443</v>
      </c>
      <c r="H4" s="896"/>
    </row>
    <row r="5" spans="1:12" s="137" customFormat="1" ht="18" thickBot="1">
      <c r="A5" s="887"/>
      <c r="B5" s="889"/>
      <c r="C5" s="885" t="s">
        <v>259</v>
      </c>
      <c r="D5" s="885" t="s">
        <v>259</v>
      </c>
      <c r="E5" s="676" t="s">
        <v>263</v>
      </c>
      <c r="F5" s="673" t="s">
        <v>264</v>
      </c>
      <c r="G5" s="675" t="s">
        <v>263</v>
      </c>
      <c r="H5" s="673" t="s">
        <v>264</v>
      </c>
    </row>
    <row r="6" spans="1:12" s="137" customFormat="1">
      <c r="A6" s="887"/>
      <c r="B6" s="890"/>
      <c r="C6" s="886"/>
      <c r="D6" s="886"/>
      <c r="E6" s="677" t="s">
        <v>259</v>
      </c>
      <c r="F6" s="677" t="s">
        <v>259</v>
      </c>
      <c r="G6" s="677" t="s">
        <v>259</v>
      </c>
      <c r="H6" s="678" t="s">
        <v>259</v>
      </c>
    </row>
    <row r="7" spans="1:12" s="137" customFormat="1" ht="34.5" customHeight="1">
      <c r="A7" s="535" t="s">
        <v>59</v>
      </c>
      <c r="B7" s="511">
        <f t="shared" ref="B7:H7" si="0">SUM(B8:B23)</f>
        <v>127979</v>
      </c>
      <c r="C7" s="679">
        <f t="shared" si="0"/>
        <v>1604</v>
      </c>
      <c r="D7" s="679">
        <f t="shared" si="0"/>
        <v>159</v>
      </c>
      <c r="E7" s="680">
        <f t="shared" si="0"/>
        <v>7127</v>
      </c>
      <c r="F7" s="680">
        <f t="shared" si="0"/>
        <v>1486</v>
      </c>
      <c r="G7" s="680">
        <f t="shared" si="0"/>
        <v>5382</v>
      </c>
      <c r="H7" s="680">
        <f t="shared" si="0"/>
        <v>1212</v>
      </c>
    </row>
    <row r="8" spans="1:12" s="137" customFormat="1" ht="34.5" customHeight="1">
      <c r="A8" s="531" t="s">
        <v>61</v>
      </c>
      <c r="B8" s="518">
        <v>8855</v>
      </c>
      <c r="C8" s="681">
        <v>114</v>
      </c>
      <c r="D8" s="508">
        <v>6</v>
      </c>
      <c r="E8" s="681">
        <v>592</v>
      </c>
      <c r="F8" s="508">
        <v>86</v>
      </c>
      <c r="G8" s="682">
        <v>453</v>
      </c>
      <c r="H8" s="682">
        <v>70</v>
      </c>
      <c r="K8" s="831"/>
      <c r="L8" s="831"/>
    </row>
    <row r="9" spans="1:12" s="137" customFormat="1" ht="34.5" customHeight="1">
      <c r="A9" s="531" t="s">
        <v>1</v>
      </c>
      <c r="B9" s="518">
        <v>4290</v>
      </c>
      <c r="C9" s="681">
        <v>44</v>
      </c>
      <c r="D9" s="508">
        <v>4</v>
      </c>
      <c r="E9" s="681">
        <v>286</v>
      </c>
      <c r="F9" s="508">
        <v>51</v>
      </c>
      <c r="G9" s="682">
        <v>208</v>
      </c>
      <c r="H9" s="682">
        <v>43</v>
      </c>
    </row>
    <row r="10" spans="1:12" s="137" customFormat="1" ht="34.5" customHeight="1">
      <c r="A10" s="531" t="s">
        <v>2</v>
      </c>
      <c r="B10" s="518">
        <v>10043</v>
      </c>
      <c r="C10" s="681">
        <v>110</v>
      </c>
      <c r="D10" s="508">
        <v>18</v>
      </c>
      <c r="E10" s="681">
        <v>450</v>
      </c>
      <c r="F10" s="508">
        <v>146</v>
      </c>
      <c r="G10" s="682">
        <v>347</v>
      </c>
      <c r="H10" s="682">
        <v>108</v>
      </c>
      <c r="K10" s="168"/>
    </row>
    <row r="11" spans="1:12" s="137" customFormat="1" ht="34.5" customHeight="1">
      <c r="A11" s="531" t="s">
        <v>3</v>
      </c>
      <c r="B11" s="518">
        <v>7955</v>
      </c>
      <c r="C11" s="681">
        <v>110</v>
      </c>
      <c r="D11" s="508">
        <v>14</v>
      </c>
      <c r="E11" s="681">
        <v>374</v>
      </c>
      <c r="F11" s="508">
        <v>92</v>
      </c>
      <c r="G11" s="682">
        <v>280</v>
      </c>
      <c r="H11" s="682">
        <v>76</v>
      </c>
    </row>
    <row r="12" spans="1:12" s="137" customFormat="1" ht="34.5" customHeight="1">
      <c r="A12" s="531" t="s">
        <v>67</v>
      </c>
      <c r="B12" s="518">
        <v>7539</v>
      </c>
      <c r="C12" s="681">
        <v>110</v>
      </c>
      <c r="D12" s="508">
        <v>12</v>
      </c>
      <c r="E12" s="681">
        <v>363</v>
      </c>
      <c r="F12" s="508">
        <v>74</v>
      </c>
      <c r="G12" s="682">
        <v>260</v>
      </c>
      <c r="H12" s="682">
        <v>63</v>
      </c>
      <c r="K12" s="168"/>
    </row>
    <row r="13" spans="1:12" s="137" customFormat="1" ht="34.5" customHeight="1">
      <c r="A13" s="531" t="s">
        <v>4</v>
      </c>
      <c r="B13" s="518">
        <v>4303</v>
      </c>
      <c r="C13" s="681">
        <v>32</v>
      </c>
      <c r="D13" s="508">
        <v>1</v>
      </c>
      <c r="E13" s="681">
        <v>226</v>
      </c>
      <c r="F13" s="508">
        <v>50</v>
      </c>
      <c r="G13" s="682">
        <v>163</v>
      </c>
      <c r="H13" s="682">
        <v>39</v>
      </c>
    </row>
    <row r="14" spans="1:12" s="137" customFormat="1" ht="34.5" customHeight="1">
      <c r="A14" s="531" t="s">
        <v>62</v>
      </c>
      <c r="B14" s="518">
        <v>5508</v>
      </c>
      <c r="C14" s="681">
        <v>40</v>
      </c>
      <c r="D14" s="508">
        <v>3</v>
      </c>
      <c r="E14" s="681">
        <v>447</v>
      </c>
      <c r="F14" s="508">
        <v>58</v>
      </c>
      <c r="G14" s="682">
        <v>346</v>
      </c>
      <c r="H14" s="682">
        <v>45</v>
      </c>
      <c r="K14" s="168"/>
    </row>
    <row r="15" spans="1:12" s="137" customFormat="1" ht="34.5" customHeight="1">
      <c r="A15" s="531" t="s">
        <v>63</v>
      </c>
      <c r="B15" s="518">
        <v>6242</v>
      </c>
      <c r="C15" s="681">
        <v>78</v>
      </c>
      <c r="D15" s="508">
        <v>7</v>
      </c>
      <c r="E15" s="681">
        <v>421</v>
      </c>
      <c r="F15" s="508">
        <v>73</v>
      </c>
      <c r="G15" s="682">
        <v>321</v>
      </c>
      <c r="H15" s="682">
        <v>58</v>
      </c>
    </row>
    <row r="16" spans="1:12" s="137" customFormat="1" ht="34.5" customHeight="1">
      <c r="A16" s="531" t="s">
        <v>68</v>
      </c>
      <c r="B16" s="518">
        <v>3836</v>
      </c>
      <c r="C16" s="681">
        <v>37</v>
      </c>
      <c r="D16" s="508">
        <v>5</v>
      </c>
      <c r="E16" s="681">
        <v>236</v>
      </c>
      <c r="F16" s="508">
        <v>37</v>
      </c>
      <c r="G16" s="682">
        <v>174</v>
      </c>
      <c r="H16" s="682">
        <v>35</v>
      </c>
      <c r="K16" s="168"/>
    </row>
    <row r="17" spans="1:11" s="137" customFormat="1" ht="34.5" customHeight="1">
      <c r="A17" s="531" t="s">
        <v>69</v>
      </c>
      <c r="B17" s="518">
        <v>11844</v>
      </c>
      <c r="C17" s="681">
        <v>160</v>
      </c>
      <c r="D17" s="508">
        <v>24</v>
      </c>
      <c r="E17" s="681">
        <v>537</v>
      </c>
      <c r="F17" s="508">
        <v>153</v>
      </c>
      <c r="G17" s="682">
        <v>410</v>
      </c>
      <c r="H17" s="682">
        <v>132</v>
      </c>
    </row>
    <row r="18" spans="1:11" s="137" customFormat="1" ht="34.5" customHeight="1">
      <c r="A18" s="531" t="s">
        <v>5</v>
      </c>
      <c r="B18" s="518">
        <v>8759</v>
      </c>
      <c r="C18" s="681">
        <v>92</v>
      </c>
      <c r="D18" s="508">
        <v>14</v>
      </c>
      <c r="E18" s="681">
        <v>357</v>
      </c>
      <c r="F18" s="508">
        <v>122</v>
      </c>
      <c r="G18" s="682">
        <v>251</v>
      </c>
      <c r="H18" s="682">
        <v>98</v>
      </c>
      <c r="K18" s="168"/>
    </row>
    <row r="19" spans="1:11" s="137" customFormat="1" ht="34.5" customHeight="1">
      <c r="A19" s="531" t="s">
        <v>6</v>
      </c>
      <c r="B19" s="518">
        <v>8349</v>
      </c>
      <c r="C19" s="681">
        <v>87</v>
      </c>
      <c r="D19" s="508">
        <v>8</v>
      </c>
      <c r="E19" s="681">
        <v>405</v>
      </c>
      <c r="F19" s="508">
        <v>112</v>
      </c>
      <c r="G19" s="682">
        <v>323</v>
      </c>
      <c r="H19" s="682">
        <v>92</v>
      </c>
    </row>
    <row r="20" spans="1:11" s="137" customFormat="1" ht="34.5" customHeight="1">
      <c r="A20" s="531" t="s">
        <v>71</v>
      </c>
      <c r="B20" s="518">
        <v>10139</v>
      </c>
      <c r="C20" s="681">
        <v>127</v>
      </c>
      <c r="D20" s="508">
        <v>14</v>
      </c>
      <c r="E20" s="681">
        <v>528</v>
      </c>
      <c r="F20" s="508">
        <v>117</v>
      </c>
      <c r="G20" s="682">
        <v>411</v>
      </c>
      <c r="H20" s="682">
        <v>88</v>
      </c>
      <c r="K20" s="168"/>
    </row>
    <row r="21" spans="1:11" s="137" customFormat="1" ht="34.5" customHeight="1">
      <c r="A21" s="531" t="s">
        <v>7</v>
      </c>
      <c r="B21" s="518">
        <v>12871</v>
      </c>
      <c r="C21" s="681">
        <v>193</v>
      </c>
      <c r="D21" s="508">
        <v>9</v>
      </c>
      <c r="E21" s="681">
        <v>851</v>
      </c>
      <c r="F21" s="508">
        <v>139</v>
      </c>
      <c r="G21" s="682">
        <v>634</v>
      </c>
      <c r="H21" s="682">
        <v>122</v>
      </c>
    </row>
    <row r="22" spans="1:11" s="137" customFormat="1" ht="34.5" customHeight="1">
      <c r="A22" s="531" t="s">
        <v>64</v>
      </c>
      <c r="B22" s="518">
        <v>8700</v>
      </c>
      <c r="C22" s="681">
        <v>143</v>
      </c>
      <c r="D22" s="508">
        <v>13</v>
      </c>
      <c r="E22" s="681">
        <v>548</v>
      </c>
      <c r="F22" s="508">
        <v>82</v>
      </c>
      <c r="G22" s="682">
        <v>418</v>
      </c>
      <c r="H22" s="682">
        <v>68</v>
      </c>
      <c r="K22" s="168"/>
    </row>
    <row r="23" spans="1:11" s="137" customFormat="1" ht="34.5" customHeight="1" thickBot="1">
      <c r="A23" s="536" t="s">
        <v>73</v>
      </c>
      <c r="B23" s="522">
        <v>8746</v>
      </c>
      <c r="C23" s="683">
        <v>127</v>
      </c>
      <c r="D23" s="524">
        <v>7</v>
      </c>
      <c r="E23" s="683">
        <v>506</v>
      </c>
      <c r="F23" s="524">
        <v>94</v>
      </c>
      <c r="G23" s="684">
        <v>383</v>
      </c>
      <c r="H23" s="684">
        <v>75</v>
      </c>
    </row>
    <row r="24" spans="1:11" s="137" customFormat="1" ht="17.25" customHeight="1">
      <c r="A24" s="4" t="s">
        <v>643</v>
      </c>
      <c r="H24" s="168"/>
      <c r="K24" s="168"/>
    </row>
  </sheetData>
  <mergeCells count="9">
    <mergeCell ref="K8:L8"/>
    <mergeCell ref="A3:A6"/>
    <mergeCell ref="B3:B6"/>
    <mergeCell ref="C3:D3"/>
    <mergeCell ref="E3:H3"/>
    <mergeCell ref="E4:F4"/>
    <mergeCell ref="G4:H4"/>
    <mergeCell ref="C5:C6"/>
    <mergeCell ref="D5:D6"/>
  </mergeCells>
  <phoneticPr fontId="6"/>
  <pageMargins left="0.70866141732283472" right="0.70866141732283472" top="0.74803149606299213" bottom="0.74803149606299213" header="0.51181102362204722" footer="0.51181102362204722"/>
  <pageSetup paperSize="9" scale="87" fitToHeight="0" orientation="portrait" horizontalDpi="300" verticalDpi="300" r:id="rId1"/>
  <colBreaks count="1" manualBreakCount="1">
    <brk id="8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52</vt:i4>
      </vt:variant>
      <vt:variant>
        <vt:lpstr>名前付き一覧</vt:lpstr>
      </vt:variant>
      <vt:variant>
        <vt:i4>48</vt:i4>
      </vt:variant>
    </vt:vector>
  </HeadingPairs>
  <TitlesOfParts>
    <vt:vector baseType="lpstr" size="100">
      <vt:lpstr>14-1</vt:lpstr>
      <vt:lpstr>14-2 </vt:lpstr>
      <vt:lpstr>14-3</vt:lpstr>
      <vt:lpstr>14-4</vt:lpstr>
      <vt:lpstr>14-5</vt:lpstr>
      <vt:lpstr>14-6</vt:lpstr>
      <vt:lpstr>14-7</vt:lpstr>
      <vt:lpstr>14-8</vt:lpstr>
      <vt:lpstr>14-9</vt:lpstr>
      <vt:lpstr>14-10</vt:lpstr>
      <vt:lpstr>14-11</vt:lpstr>
      <vt:lpstr>14-12</vt:lpstr>
      <vt:lpstr>14-13</vt:lpstr>
      <vt:lpstr>14-14</vt:lpstr>
      <vt:lpstr>14-15</vt:lpstr>
      <vt:lpstr>14-16</vt:lpstr>
      <vt:lpstr>14-17</vt:lpstr>
      <vt:lpstr>14-18</vt:lpstr>
      <vt:lpstr>14-19</vt:lpstr>
      <vt:lpstr>14-20</vt:lpstr>
      <vt:lpstr>14-21</vt:lpstr>
      <vt:lpstr>14-22</vt:lpstr>
      <vt:lpstr>14-23</vt:lpstr>
      <vt:lpstr>14-24</vt:lpstr>
      <vt:lpstr>14-25</vt:lpstr>
      <vt:lpstr>14-26</vt:lpstr>
      <vt:lpstr>14-27</vt:lpstr>
      <vt:lpstr>14-28</vt:lpstr>
      <vt:lpstr>14-29</vt:lpstr>
      <vt:lpstr>14-30</vt:lpstr>
      <vt:lpstr>14-31</vt:lpstr>
      <vt:lpstr>14-32</vt:lpstr>
      <vt:lpstr>14-33</vt:lpstr>
      <vt:lpstr>14-34</vt:lpstr>
      <vt:lpstr>14-35</vt:lpstr>
      <vt:lpstr>14-36</vt:lpstr>
      <vt:lpstr>14-37</vt:lpstr>
      <vt:lpstr>14-38</vt:lpstr>
      <vt:lpstr>14-39</vt:lpstr>
      <vt:lpstr>14-40</vt:lpstr>
      <vt:lpstr>14-41</vt:lpstr>
      <vt:lpstr>14-42</vt:lpstr>
      <vt:lpstr>14-43</vt:lpstr>
      <vt:lpstr>14-44</vt:lpstr>
      <vt:lpstr>14-45</vt:lpstr>
      <vt:lpstr>14-46</vt:lpstr>
      <vt:lpstr>14-47</vt:lpstr>
      <vt:lpstr>14-48</vt:lpstr>
      <vt:lpstr>14-49</vt:lpstr>
      <vt:lpstr>14-50</vt:lpstr>
      <vt:lpstr>14-51</vt:lpstr>
      <vt:lpstr>14-52</vt:lpstr>
      <vt:lpstr>'14-1'!Print_Area</vt:lpstr>
      <vt:lpstr>'14-10'!Print_Area</vt:lpstr>
      <vt:lpstr>'14-11'!Print_Area</vt:lpstr>
      <vt:lpstr>'14-12'!Print_Area</vt:lpstr>
      <vt:lpstr>'14-13'!Print_Area</vt:lpstr>
      <vt:lpstr>'14-14'!Print_Area</vt:lpstr>
      <vt:lpstr>'14-17'!Print_Area</vt:lpstr>
      <vt:lpstr>'14-18'!Print_Area</vt:lpstr>
      <vt:lpstr>'14-19'!Print_Area</vt:lpstr>
      <vt:lpstr>'14-2 '!Print_Area</vt:lpstr>
      <vt:lpstr>'14-21'!Print_Area</vt:lpstr>
      <vt:lpstr>'14-22'!Print_Area</vt:lpstr>
      <vt:lpstr>'14-24'!Print_Area</vt:lpstr>
      <vt:lpstr>'14-25'!Print_Area</vt:lpstr>
      <vt:lpstr>'14-26'!Print_Area</vt:lpstr>
      <vt:lpstr>'14-27'!Print_Area</vt:lpstr>
      <vt:lpstr>'14-28'!Print_Area</vt:lpstr>
      <vt:lpstr>'14-29'!Print_Area</vt:lpstr>
      <vt:lpstr>'14-3'!Print_Area</vt:lpstr>
      <vt:lpstr>'14-30'!Print_Area</vt:lpstr>
      <vt:lpstr>'14-31'!Print_Area</vt:lpstr>
      <vt:lpstr>'14-32'!Print_Area</vt:lpstr>
      <vt:lpstr>'14-33'!Print_Area</vt:lpstr>
      <vt:lpstr>'14-34'!Print_Area</vt:lpstr>
      <vt:lpstr>'14-35'!Print_Area</vt:lpstr>
      <vt:lpstr>'14-36'!Print_Area</vt:lpstr>
      <vt:lpstr>'14-37'!Print_Area</vt:lpstr>
      <vt:lpstr>'14-38'!Print_Area</vt:lpstr>
      <vt:lpstr>'14-39'!Print_Area</vt:lpstr>
      <vt:lpstr>'14-4'!Print_Area</vt:lpstr>
      <vt:lpstr>'14-41'!Print_Area</vt:lpstr>
      <vt:lpstr>'14-42'!Print_Area</vt:lpstr>
      <vt:lpstr>'14-43'!Print_Area</vt:lpstr>
      <vt:lpstr>'14-44'!Print_Area</vt:lpstr>
      <vt:lpstr>'14-45'!Print_Area</vt:lpstr>
      <vt:lpstr>'14-46'!Print_Area</vt:lpstr>
      <vt:lpstr>'14-47'!Print_Area</vt:lpstr>
      <vt:lpstr>'14-48'!Print_Area</vt:lpstr>
      <vt:lpstr>'14-49'!Print_Area</vt:lpstr>
      <vt:lpstr>'14-5'!Print_Area</vt:lpstr>
      <vt:lpstr>'14-50'!Print_Area</vt:lpstr>
      <vt:lpstr>'14-51'!Print_Area</vt:lpstr>
      <vt:lpstr>'14-52'!Print_Area</vt:lpstr>
      <vt:lpstr>'14-6'!Print_Area</vt:lpstr>
      <vt:lpstr>'14-7'!Print_Area</vt:lpstr>
      <vt:lpstr>'14-8'!Print_Area</vt:lpstr>
      <vt:lpstr>'14-9'!Print_Area</vt:lpstr>
      <vt:lpstr>'14-20'!Print_Titles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2024-08-19T02:57:01Z</dcterms:created>
  <dcterms:modified xsi:type="dcterms:W3CDTF">2026-09-08T04:34:45Z</dcterms:modified>
  <dc:language/>
</cp:coreProperties>
</file>