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326"/>
  <workbookPr filterPrivacy="1"/>
  <xr:revisionPtr xr6:coauthVersionLast="47" xr6:coauthVersionMax="47" documentId="13_ncr:1_{6E25F977-EAF2-432E-BE36-5664EBC8F195}" revIDLastSave="0" xr10:uidLastSave="{00000000-0000-0000-0000-000000000000}"/>
  <bookViews>
    <workbookView activeTab="30" firstSheet="24" tabRatio="618" xr2:uid="{00000000-000D-0000-FFFF-FFFF00000000}" windowHeight="11415" windowWidth="15105" xWindow="13830" yWindow="0"/>
  </bookViews>
  <sheets>
    <sheet r:id="rId1" name="8-1" sheetId="42"/>
    <sheet r:id="rId2" name="8-2" sheetId="58"/>
    <sheet r:id="rId3" name="8-3" sheetId="3"/>
    <sheet r:id="rId4" name="8-4" sheetId="68"/>
    <sheet r:id="rId5" name="8-5" sheetId="43"/>
    <sheet r:id="rId6" name="8-6" sheetId="44"/>
    <sheet r:id="rId7" name="8-7" sheetId="45"/>
    <sheet r:id="rId8" name="8-8" sheetId="53"/>
    <sheet r:id="rId9" name="8-9" sheetId="46"/>
    <sheet r:id="rId10" name="8-10" sheetId="60"/>
    <sheet r:id="rId11" name="8-11" sheetId="39"/>
    <sheet r:id="rId12" name="8-12" sheetId="61"/>
    <sheet r:id="rId13" name="8-13" sheetId="62"/>
    <sheet r:id="rId14" name="8-14" sheetId="59"/>
    <sheet r:id="rId15" name="8-15" sheetId="50"/>
    <sheet r:id="rId16" name="8-16" sheetId="51"/>
    <sheet r:id="rId17" name="8-17" sheetId="17"/>
    <sheet r:id="rId18" name="8-18" sheetId="18"/>
    <sheet r:id="rId19" name="8-19" sheetId="19"/>
    <sheet r:id="rId20" name="8-20" sheetId="20"/>
    <sheet r:id="rId21" name="8-21" sheetId="69"/>
    <sheet r:id="rId22" name="8-22 " sheetId="63"/>
    <sheet r:id="rId23" name="8-23" sheetId="40"/>
    <sheet r:id="rId24" name="8-24" sheetId="41"/>
    <sheet r:id="rId25" name="8-25" sheetId="55"/>
    <sheet r:id="rId26" name="8-26" sheetId="56"/>
    <sheet r:id="rId27" name="8-27" sheetId="27"/>
    <sheet r:id="rId28" name="8-28" sheetId="57"/>
    <sheet r:id="rId29" name="8-29" sheetId="64"/>
    <sheet r:id="rId30" name="8-30" sheetId="47"/>
    <sheet r:id="rId31" name="8-31" sheetId="67"/>
  </sheets>
  <definedNames>
    <definedName localSheetId="20" name="_xlnm.Print_Area">'8-21'!$A$1:$I$76</definedName>
    <definedName localSheetId="7" name="_xlnm.Print_Area">'8-8'!$A$1:$D$14</definedName>
    <definedName localSheetId="9" name="児童修理">#REF!</definedName>
    <definedName localSheetId="10" name="児童修理">#REF!</definedName>
    <definedName localSheetId="13" name="児童修理">#REF!</definedName>
    <definedName localSheetId="1" name="児童修理">#REF!</definedName>
    <definedName localSheetId="20" name="児童修理">#REF!</definedName>
    <definedName localSheetId="21" name="児童修理">#REF!</definedName>
    <definedName localSheetId="22" name="児童修理">#REF!</definedName>
    <definedName localSheetId="23" name="児童修理">#REF!</definedName>
    <definedName localSheetId="28" name="児童修理">#REF!</definedName>
    <definedName localSheetId="30" name="児童修理">#REF!</definedName>
    <definedName localSheetId="3" name="児童修理">#REF!</definedName>
    <definedName localSheetId="7" name="児童修理">#REF!</definedName>
    <definedName name="児童修理">#REF!</definedName>
    <definedName localSheetId="9" name="児童補装具">#REF!</definedName>
    <definedName localSheetId="10" name="児童補装具">#REF!</definedName>
    <definedName localSheetId="13" name="児童補装具">#REF!</definedName>
    <definedName localSheetId="1" name="児童補装具">#REF!</definedName>
    <definedName localSheetId="20" name="児童補装具">#REF!</definedName>
    <definedName localSheetId="21" name="児童補装具">#REF!</definedName>
    <definedName localSheetId="22" name="児童補装具">#REF!</definedName>
    <definedName localSheetId="23" name="児童補装具">#REF!</definedName>
    <definedName localSheetId="28" name="児童補装具">#REF!</definedName>
    <definedName localSheetId="30" name="児童補装具">#REF!</definedName>
    <definedName localSheetId="3" name="児童補装具">#REF!</definedName>
    <definedName localSheetId="7" name="児童補装具">#REF!</definedName>
    <definedName name="児童補装具">#REF!</definedName>
    <definedName localSheetId="9" name="修理">#REF!</definedName>
    <definedName localSheetId="10" name="修理">#REF!</definedName>
    <definedName localSheetId="13" name="修理">#REF!</definedName>
    <definedName localSheetId="1" name="修理">#REF!</definedName>
    <definedName localSheetId="20" name="修理">#REF!</definedName>
    <definedName localSheetId="21" name="修理">#REF!</definedName>
    <definedName localSheetId="22" name="修理">#REF!</definedName>
    <definedName localSheetId="23" name="修理">#REF!</definedName>
    <definedName localSheetId="28" name="修理">#REF!</definedName>
    <definedName localSheetId="30" name="修理">#REF!</definedName>
    <definedName localSheetId="3" name="修理">#REF!</definedName>
    <definedName localSheetId="7" name="修理">#REF!</definedName>
    <definedName name="修理">#REF!</definedName>
    <definedName localSheetId="9" name="第34_環境衛生.食品">#REF!</definedName>
    <definedName localSheetId="10" name="第34_環境衛生.食品">#REF!</definedName>
    <definedName localSheetId="13" name="第34_環境衛生.食品">#REF!</definedName>
    <definedName localSheetId="1" name="第34_環境衛生.食品">#REF!</definedName>
    <definedName localSheetId="20" name="第34_環境衛生.食品">#REF!</definedName>
    <definedName localSheetId="21" name="第34_環境衛生.食品">#REF!</definedName>
    <definedName localSheetId="22" name="第34_環境衛生.食品">#REF!</definedName>
    <definedName localSheetId="23" name="第34_環境衛生.食品">#REF!</definedName>
    <definedName localSheetId="28" name="第34_環境衛生.食品">#REF!</definedName>
    <definedName localSheetId="30" name="第34_環境衛生.食品">#REF!</definedName>
    <definedName localSheetId="3" name="第34_環境衛生.食品">#REF!</definedName>
    <definedName localSheetId="7" name="第34_環境衛生.食品">#REF!</definedName>
    <definedName name="第34_環境衛生.食品">#REF!</definedName>
    <definedName localSheetId="9" name="第52_不妊手術">#REF!</definedName>
    <definedName localSheetId="10" name="第52_不妊手術">#REF!</definedName>
    <definedName localSheetId="13" name="第52_不妊手術">#REF!</definedName>
    <definedName localSheetId="1" name="第52_不妊手術">#REF!</definedName>
    <definedName localSheetId="20" name="第52_不妊手術">#REF!</definedName>
    <definedName localSheetId="21" name="第52_不妊手術">#REF!</definedName>
    <definedName localSheetId="22" name="第52_不妊手術">#REF!</definedName>
    <definedName localSheetId="23" name="第52_不妊手術">#REF!</definedName>
    <definedName localSheetId="28" name="第52_不妊手術">#REF!</definedName>
    <definedName localSheetId="30" name="第52_不妊手術">#REF!</definedName>
    <definedName localSheetId="3" name="第52_不妊手術">#REF!</definedName>
    <definedName localSheetId="7" name="第52_不妊手術">#REF!</definedName>
    <definedName name="第52_不妊手術">#REF!</definedName>
    <definedName localSheetId="9" name="第53_人工妊娠中絶">#REF!</definedName>
    <definedName localSheetId="10" name="第53_人工妊娠中絶">#REF!</definedName>
    <definedName localSheetId="13" name="第53_人工妊娠中絶">#REF!</definedName>
    <definedName localSheetId="1" name="第53_人工妊娠中絶">#REF!</definedName>
    <definedName localSheetId="20" name="第53_人工妊娠中絶">#REF!</definedName>
    <definedName localSheetId="21" name="第53_人工妊娠中絶">#REF!</definedName>
    <definedName localSheetId="22" name="第53_人工妊娠中絶">#REF!</definedName>
    <definedName localSheetId="23" name="第53_人工妊娠中絶">#REF!</definedName>
    <definedName localSheetId="28" name="第53_人工妊娠中絶">#REF!</definedName>
    <definedName localSheetId="30" name="第53_人工妊娠中絶">#REF!</definedName>
    <definedName localSheetId="3" name="第53_人工妊娠中絶">#REF!</definedName>
    <definedName localSheetId="7" name="第53_人工妊娠中絶">#REF!</definedName>
    <definedName name="第53_人工妊娠中絶">#REF!</definedName>
    <definedName name="貼付表">"ピクチャ 73"</definedName>
    <definedName localSheetId="9" name="表">#REF!</definedName>
    <definedName localSheetId="10" name="表">#REF!</definedName>
    <definedName localSheetId="13" name="表">#REF!</definedName>
    <definedName localSheetId="1" name="表">#REF!</definedName>
    <definedName localSheetId="20" name="表">#REF!</definedName>
    <definedName localSheetId="21" name="表">#REF!</definedName>
    <definedName localSheetId="22" name="表">#REF!</definedName>
    <definedName localSheetId="23" name="表">#REF!</definedName>
    <definedName localSheetId="28" name="表">#REF!</definedName>
    <definedName localSheetId="30" name="表">#REF!</definedName>
    <definedName localSheetId="3" name="表">#REF!</definedName>
    <definedName localSheetId="7" name="表">#REF!</definedName>
    <definedName name="表">#REF!</definedName>
    <definedName localSheetId="9" name="表１">#REF!</definedName>
    <definedName localSheetId="10" name="表１">#REF!</definedName>
    <definedName localSheetId="13" name="表１">#REF!</definedName>
    <definedName localSheetId="1" name="表１">#REF!</definedName>
    <definedName localSheetId="20" name="表１">#REF!</definedName>
    <definedName localSheetId="21" name="表１">#REF!</definedName>
    <definedName localSheetId="22" name="表１">#REF!</definedName>
    <definedName localSheetId="23" name="表１">#REF!</definedName>
    <definedName localSheetId="28" name="表１">#REF!</definedName>
    <definedName localSheetId="30" name="表１">#REF!</definedName>
    <definedName localSheetId="3" name="表１">#REF!</definedName>
    <definedName localSheetId="7" name="表１">#REF!</definedName>
    <definedName name="表１">#REF!</definedName>
    <definedName localSheetId="9" name="表５の１８ＥＸ">#REF!</definedName>
    <definedName localSheetId="10" name="表５の１８ＥＸ">#REF!</definedName>
    <definedName localSheetId="13" name="表５の１８ＥＸ">#REF!</definedName>
    <definedName localSheetId="1" name="表５の１８ＥＸ">#REF!</definedName>
    <definedName localSheetId="20" name="表５の１８ＥＸ">#REF!</definedName>
    <definedName localSheetId="21" name="表５の１８ＥＸ">#REF!</definedName>
    <definedName localSheetId="22" name="表５の１８ＥＸ">#REF!</definedName>
    <definedName localSheetId="23" name="表５の１８ＥＸ">#REF!</definedName>
    <definedName localSheetId="28" name="表５の１８ＥＸ">#REF!</definedName>
    <definedName localSheetId="30" name="表５の１８ＥＸ">#REF!</definedName>
    <definedName localSheetId="3" name="表５の１８ＥＸ">#REF!</definedName>
    <definedName localSheetId="7" name="表５の１８ＥＸ">#REF!</definedName>
    <definedName name="表５の１８ＥＸ">#REF!</definedName>
    <definedName localSheetId="9" name="補装具">#REF!</definedName>
    <definedName localSheetId="10" name="補装具">#REF!</definedName>
    <definedName localSheetId="13" name="補装具">#REF!</definedName>
    <definedName localSheetId="1" name="補装具">#REF!</definedName>
    <definedName localSheetId="20" name="補装具">#REF!</definedName>
    <definedName localSheetId="21" name="補装具">#REF!</definedName>
    <definedName localSheetId="22" name="補装具">#REF!</definedName>
    <definedName localSheetId="23" name="補装具">#REF!</definedName>
    <definedName localSheetId="28" name="補装具">#REF!</definedName>
    <definedName localSheetId="30" name="補装具">#REF!</definedName>
    <definedName localSheetId="3" name="補装具">#REF!</definedName>
    <definedName localSheetId="7" name="補装具">#REF!</definedName>
    <definedName name="補装具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5" i="69" l="1"/>
  <c r="G75" i="69"/>
  <c r="E75" i="69"/>
  <c r="D75" i="69"/>
  <c r="C75" i="69"/>
  <c r="I74" i="69"/>
  <c r="F74" i="69"/>
  <c r="I73" i="69"/>
  <c r="F72" i="69"/>
  <c r="I72" i="69" s="1"/>
  <c r="I71" i="69"/>
  <c r="F70" i="69"/>
  <c r="I70" i="69" s="1"/>
  <c r="F69" i="69"/>
  <c r="F75" i="69" s="1"/>
  <c r="H68" i="69"/>
  <c r="G68" i="69"/>
  <c r="E68" i="69"/>
  <c r="D68" i="69"/>
  <c r="C68" i="69"/>
  <c r="I67" i="69"/>
  <c r="F67" i="69"/>
  <c r="I66" i="69"/>
  <c r="I65" i="69"/>
  <c r="F65" i="69"/>
  <c r="I64" i="69"/>
  <c r="F64" i="69"/>
  <c r="F63" i="69"/>
  <c r="I63" i="69" s="1"/>
  <c r="F62" i="69"/>
  <c r="I62" i="69" s="1"/>
  <c r="I68" i="69" s="1"/>
  <c r="H61" i="69"/>
  <c r="G61" i="69"/>
  <c r="E61" i="69"/>
  <c r="D61" i="69"/>
  <c r="C61" i="69"/>
  <c r="F60" i="69"/>
  <c r="I60" i="69" s="1"/>
  <c r="F59" i="69"/>
  <c r="I59" i="69" s="1"/>
  <c r="F58" i="69"/>
  <c r="I58" i="69" s="1"/>
  <c r="F57" i="69"/>
  <c r="I57" i="69" s="1"/>
  <c r="F56" i="69"/>
  <c r="F55" i="69"/>
  <c r="H54" i="69"/>
  <c r="G54" i="69"/>
  <c r="E54" i="69"/>
  <c r="D54" i="69"/>
  <c r="C54" i="69"/>
  <c r="F53" i="69"/>
  <c r="I53" i="69" s="1"/>
  <c r="F52" i="69"/>
  <c r="I52" i="69" s="1"/>
  <c r="F51" i="69"/>
  <c r="I51" i="69" s="1"/>
  <c r="F50" i="69"/>
  <c r="I50" i="69" s="1"/>
  <c r="F49" i="69"/>
  <c r="I49" i="69" s="1"/>
  <c r="F48" i="69"/>
  <c r="I48" i="69" s="1"/>
  <c r="F47" i="69"/>
  <c r="I47" i="69" s="1"/>
  <c r="I45" i="69"/>
  <c r="F44" i="69"/>
  <c r="I44" i="69" s="1"/>
  <c r="I43" i="69"/>
  <c r="F41" i="69"/>
  <c r="I41" i="69" s="1"/>
  <c r="F61" i="69" l="1"/>
  <c r="I61" i="69" s="1"/>
  <c r="F54" i="69"/>
  <c r="I54" i="69" s="1"/>
  <c r="I69" i="69"/>
  <c r="I75" i="69" s="1"/>
  <c r="F68" i="69"/>
  <c r="D146" i="64" l="1"/>
  <c r="B131" i="64"/>
  <c r="C116" i="64"/>
  <c r="B99" i="64"/>
  <c r="L13" i="42" l="1"/>
  <c r="G13" i="42"/>
  <c r="B13" i="42"/>
</calcChain>
</file>

<file path=xl/sharedStrings.xml><?xml version="1.0" encoding="utf-8"?>
<sst xmlns="http://schemas.openxmlformats.org/spreadsheetml/2006/main" count="781" uniqueCount="406">
  <si>
    <t>（単位：人）</t>
  </si>
  <si>
    <t>年度</t>
  </si>
  <si>
    <t>相談者数</t>
  </si>
  <si>
    <t>総計</t>
  </si>
  <si>
    <t>判定</t>
  </si>
  <si>
    <t>一般相談</t>
  </si>
  <si>
    <t>小計</t>
  </si>
  <si>
    <t>手帳交付要否診断</t>
  </si>
  <si>
    <t>更生医療判定</t>
  </si>
  <si>
    <t>補装具判定</t>
  </si>
  <si>
    <t>心理判定</t>
  </si>
  <si>
    <t>職業判定</t>
  </si>
  <si>
    <t>その他の判定</t>
  </si>
  <si>
    <t>（単位：件）</t>
  </si>
  <si>
    <t>訪問指導</t>
  </si>
  <si>
    <t>訪問診査</t>
  </si>
  <si>
    <t>手帳</t>
  </si>
  <si>
    <t>更生医療</t>
  </si>
  <si>
    <t>補装具</t>
  </si>
  <si>
    <t>施設</t>
  </si>
  <si>
    <t>生活</t>
  </si>
  <si>
    <t>職業</t>
  </si>
  <si>
    <t>その他</t>
  </si>
  <si>
    <t>（１）施設別</t>
  </si>
  <si>
    <t>開館日数</t>
  </si>
  <si>
    <t>利用者数</t>
  </si>
  <si>
    <t>計</t>
  </si>
  <si>
    <t>トレーニングルーム</t>
  </si>
  <si>
    <t>会議室</t>
  </si>
  <si>
    <t>和室</t>
  </si>
  <si>
    <t>（年度末）</t>
  </si>
  <si>
    <t>１級</t>
  </si>
  <si>
    <t>２級</t>
  </si>
  <si>
    <t>３級</t>
  </si>
  <si>
    <t>４級</t>
  </si>
  <si>
    <t>５級</t>
  </si>
  <si>
    <t>６級</t>
  </si>
  <si>
    <t>人</t>
  </si>
  <si>
    <t>障害・等級</t>
  </si>
  <si>
    <t>構成比</t>
  </si>
  <si>
    <t>％</t>
  </si>
  <si>
    <t>視覚障害</t>
  </si>
  <si>
    <t>聴覚・平衡機能障害</t>
  </si>
  <si>
    <t>音声・言語機能障害</t>
  </si>
  <si>
    <t>肢体不自由</t>
  </si>
  <si>
    <t>内部障害</t>
  </si>
  <si>
    <t>区分</t>
  </si>
  <si>
    <t>戦傷</t>
  </si>
  <si>
    <t>労災</t>
  </si>
  <si>
    <t>交通事故</t>
  </si>
  <si>
    <t>戦災</t>
  </si>
  <si>
    <t>疾病</t>
  </si>
  <si>
    <t>先天性</t>
  </si>
  <si>
    <t>人員（人）</t>
  </si>
  <si>
    <t>割合（％）</t>
  </si>
  <si>
    <t>–</t>
  </si>
  <si>
    <t>年度  区分</t>
  </si>
  <si>
    <t>実人員</t>
  </si>
  <si>
    <t>費用額</t>
  </si>
  <si>
    <t>公費負担額</t>
  </si>
  <si>
    <t>自己負担額</t>
  </si>
  <si>
    <t>社会保険等負担額</t>
  </si>
  <si>
    <t>円</t>
  </si>
  <si>
    <t>入院</t>
  </si>
  <si>
    <t>心臓機能障害</t>
  </si>
  <si>
    <t>腎臓機能障害</t>
  </si>
  <si>
    <t>小腸機能障害</t>
  </si>
  <si>
    <t>肝臓機能障害</t>
  </si>
  <si>
    <t>免疫機能障害</t>
  </si>
  <si>
    <t>入院外</t>
  </si>
  <si>
    <t>訪問看護</t>
  </si>
  <si>
    <t>利用件数</t>
  </si>
  <si>
    <t>登録者数</t>
  </si>
  <si>
    <t>１ヶ月１人当たり
平均利用件数</t>
  </si>
  <si>
    <t>件</t>
  </si>
  <si>
    <t>回</t>
  </si>
  <si>
    <t>寝具</t>
  </si>
  <si>
    <t>寝台</t>
  </si>
  <si>
    <t>貸与人員</t>
  </si>
  <si>
    <t>貸与延日数</t>
  </si>
  <si>
    <t>新規</t>
  </si>
  <si>
    <t>継続</t>
  </si>
  <si>
    <t>日</t>
  </si>
  <si>
    <t>年度　　</t>
  </si>
  <si>
    <t>購入</t>
  </si>
  <si>
    <t>修理</t>
  </si>
  <si>
    <t>補装具名</t>
  </si>
  <si>
    <t>件数</t>
  </si>
  <si>
    <t>義手</t>
  </si>
  <si>
    <t>義足</t>
  </si>
  <si>
    <t>下肢装具</t>
  </si>
  <si>
    <t>靴型装具</t>
  </si>
  <si>
    <t>体幹装具</t>
  </si>
  <si>
    <t>上肢装具</t>
  </si>
  <si>
    <t>視覚障害者安全つえ</t>
  </si>
  <si>
    <t>義眼</t>
  </si>
  <si>
    <t>矯正眼鏡</t>
  </si>
  <si>
    <t>遮光眼鏡</t>
  </si>
  <si>
    <t>コンタクトレンズ</t>
  </si>
  <si>
    <t>弱視眼鏡</t>
  </si>
  <si>
    <t>補聴器　高・ポ</t>
  </si>
  <si>
    <t>補聴器　高・耳かけ</t>
  </si>
  <si>
    <t>補聴器　重・ポ</t>
  </si>
  <si>
    <t>補聴器　重・耳かけ</t>
  </si>
  <si>
    <t>補聴器　耳あな・レディ</t>
  </si>
  <si>
    <t>補聴器　耳あな・オーダ</t>
  </si>
  <si>
    <t>補聴器　骨導式</t>
  </si>
  <si>
    <t>歩行器</t>
  </si>
  <si>
    <t>歩行補助つえ</t>
  </si>
  <si>
    <t>重度障害者用意思伝達装置</t>
  </si>
  <si>
    <t>起立保持具</t>
  </si>
  <si>
    <t>排便補助具</t>
  </si>
  <si>
    <t>人工内耳</t>
  </si>
  <si>
    <t>　 高：高度難聴用、重：重度難聴用、ポ：ポケット型、耳かけ：耳かけ型、耳あな：耳あな型、レディ：レディメイド、オーダ：オーダーメイド</t>
  </si>
  <si>
    <t>年度  用具名</t>
  </si>
  <si>
    <t>費　用　額</t>
  </si>
  <si>
    <t>浴槽（湯沸器等を含む）</t>
  </si>
  <si>
    <t>浴槽</t>
  </si>
  <si>
    <t>湯沸器</t>
  </si>
  <si>
    <t>風呂釜</t>
  </si>
  <si>
    <t>特殊マット</t>
  </si>
  <si>
    <t>特殊尿器</t>
  </si>
  <si>
    <t>入浴担架</t>
  </si>
  <si>
    <t>体位変換器</t>
  </si>
  <si>
    <t>移動用リフト</t>
  </si>
  <si>
    <t>入浴補助用具</t>
  </si>
  <si>
    <t>便器</t>
  </si>
  <si>
    <t>Ｔ字状・棒状のつえ</t>
  </si>
  <si>
    <t>移動・移乗支援用具</t>
  </si>
  <si>
    <t>頭部保護帽</t>
  </si>
  <si>
    <t>火災警報器</t>
  </si>
  <si>
    <t>自動消火器</t>
  </si>
  <si>
    <t>電磁調理器</t>
  </si>
  <si>
    <t>聴覚障害者用屋内信号装置</t>
  </si>
  <si>
    <t>透析液加温器</t>
  </si>
  <si>
    <t>ネブライザー</t>
  </si>
  <si>
    <t>電気式たん吸引器</t>
  </si>
  <si>
    <t>パルスオキシメーター</t>
  </si>
  <si>
    <t>人工内耳体外機交換用充電池</t>
  </si>
  <si>
    <t>人工内耳体外機交換用電池（使い捨て）</t>
  </si>
  <si>
    <t>人工内耳体外機交換用充電器</t>
  </si>
  <si>
    <t>携帯用会話補助装置</t>
  </si>
  <si>
    <t>情報通信・支援用具</t>
  </si>
  <si>
    <t>点字ディスプレイ</t>
  </si>
  <si>
    <t>点字タイプライター</t>
  </si>
  <si>
    <t>視覚障害者用ポータブルレコーダー（録音再生機）</t>
  </si>
  <si>
    <t>視覚障害者用ポータブルレコーダー（再生専用機）</t>
  </si>
  <si>
    <t>視覚障害者用活字文書読上げ装置</t>
  </si>
  <si>
    <t>視覚障害者用拡大読書器</t>
  </si>
  <si>
    <t>聴覚障害者用通信装置</t>
  </si>
  <si>
    <t>聴覚障害者用情報受信装置</t>
  </si>
  <si>
    <t>人工喉頭（電動式）</t>
  </si>
  <si>
    <t>人工鼻</t>
  </si>
  <si>
    <t>地デジが聞けるラジオ</t>
  </si>
  <si>
    <t>ストマ用装具</t>
  </si>
  <si>
    <t>紙おむつ･ガーゼ等</t>
  </si>
  <si>
    <t>洗腸装具</t>
  </si>
  <si>
    <t>収尿器</t>
  </si>
  <si>
    <t>特殊寝台</t>
  </si>
  <si>
    <t>訓練用ベッド</t>
  </si>
  <si>
    <t>住宅改修</t>
  </si>
  <si>
    <t>（単位：台）</t>
  </si>
  <si>
    <t>貸与数</t>
  </si>
  <si>
    <t>（再掲）福祉ファックス</t>
  </si>
  <si>
    <t>育成費補助</t>
  </si>
  <si>
    <t>飼育費補助</t>
  </si>
  <si>
    <t>補助額</t>
  </si>
  <si>
    <t>認定</t>
  </si>
  <si>
    <t>相談</t>
  </si>
  <si>
    <t>頭</t>
  </si>
  <si>
    <t>来館者数</t>
  </si>
  <si>
    <t>相談内容別（一人で複数項目の相談あり）</t>
  </si>
  <si>
    <t>介護講座参加者数</t>
  </si>
  <si>
    <t>福祉用具製作改造</t>
  </si>
  <si>
    <t>福祉用具</t>
  </si>
  <si>
    <t>介護</t>
  </si>
  <si>
    <t>住宅改造</t>
  </si>
  <si>
    <t>助成金</t>
  </si>
  <si>
    <t>訪問相談</t>
  </si>
  <si>
    <t>一人当り限度額</t>
  </si>
  <si>
    <t>支給人員</t>
  </si>
  <si>
    <t>支給額</t>
  </si>
  <si>
    <t>登録人員（年度末）</t>
  </si>
  <si>
    <t>派遣延人員</t>
  </si>
  <si>
    <t>利用回数（回）</t>
  </si>
  <si>
    <t>利用人員（人）</t>
  </si>
  <si>
    <t>身障団体</t>
  </si>
  <si>
    <t>知障団体</t>
  </si>
  <si>
    <t>障害者</t>
  </si>
  <si>
    <t>車いす利用者</t>
  </si>
  <si>
    <t>介護人</t>
  </si>
  <si>
    <t>身体障害者</t>
  </si>
  <si>
    <t>知的障害者</t>
  </si>
  <si>
    <t>精神障害者</t>
  </si>
  <si>
    <t>身体
障害者</t>
  </si>
  <si>
    <t>身体障害者介護者付</t>
  </si>
  <si>
    <t>知的
障害者</t>
  </si>
  <si>
    <t>知的障害者介護者付</t>
  </si>
  <si>
    <t>難病
患者</t>
  </si>
  <si>
    <t>戦傷病者</t>
  </si>
  <si>
    <t>原爆被爆者</t>
  </si>
  <si>
    <t>（１）福祉タクシー利用券</t>
  </si>
  <si>
    <t>チケット交付冊数</t>
  </si>
  <si>
    <t>延利用回数</t>
  </si>
  <si>
    <t>執行額</t>
  </si>
  <si>
    <t>冊</t>
  </si>
  <si>
    <t>（２）リフト付タクシー利用券</t>
  </si>
  <si>
    <t>病院への通院</t>
  </si>
  <si>
    <t>施設等への通所</t>
  </si>
  <si>
    <t>銀行の利用等</t>
  </si>
  <si>
    <t>行事等への参加</t>
  </si>
  <si>
    <t>官公庁への届出</t>
  </si>
  <si>
    <t>１人当り限度額</t>
  </si>
  <si>
    <t>限度額</t>
  </si>
  <si>
    <t>一般住宅</t>
  </si>
  <si>
    <t>車いす利用者専用住宅募集戸数</t>
  </si>
  <si>
    <t>（再掲）単身者</t>
  </si>
  <si>
    <t>申込数Ａ</t>
  </si>
  <si>
    <t>募集戸数Ｂ</t>
  </si>
  <si>
    <t>倍率Ａ／Ｂ</t>
  </si>
  <si>
    <t>世帯</t>
  </si>
  <si>
    <t>戸</t>
  </si>
  <si>
    <t>倍</t>
  </si>
  <si>
    <t>455</t>
  </si>
  <si>
    <t>4</t>
  </si>
  <si>
    <t>411</t>
  </si>
  <si>
    <t>42</t>
  </si>
  <si>
    <t>433</t>
  </si>
  <si>
    <t>0</t>
  </si>
  <si>
    <t>584</t>
  </si>
  <si>
    <t>1</t>
  </si>
  <si>
    <t>（単位：世帯）</t>
  </si>
  <si>
    <t>千種</t>
  </si>
  <si>
    <t>東</t>
  </si>
  <si>
    <t>北</t>
  </si>
  <si>
    <t>西</t>
  </si>
  <si>
    <t>中村</t>
  </si>
  <si>
    <t>中</t>
  </si>
  <si>
    <t>昭和</t>
  </si>
  <si>
    <t>瑞穂</t>
  </si>
  <si>
    <t>熱田</t>
  </si>
  <si>
    <t>中川</t>
  </si>
  <si>
    <t>港</t>
  </si>
  <si>
    <t>南</t>
  </si>
  <si>
    <t>守山</t>
  </si>
  <si>
    <t>緑</t>
  </si>
  <si>
    <t>名東</t>
  </si>
  <si>
    <t>天白</t>
  </si>
  <si>
    <t>自助具等の製作</t>
  </si>
  <si>
    <t>補装具調整
相談等</t>
  </si>
  <si>
    <t>製作</t>
  </si>
  <si>
    <t>（１）施設入所支援</t>
  </si>
  <si>
    <t>(単位：人）</t>
  </si>
  <si>
    <t>年度末現在員</t>
  </si>
  <si>
    <t>入所</t>
  </si>
  <si>
    <t>退所</t>
  </si>
  <si>
    <t>（２）自立訓練</t>
  </si>
  <si>
    <t>機能訓練</t>
  </si>
  <si>
    <t>生活訓練</t>
  </si>
  <si>
    <t>視覚障害以外</t>
  </si>
  <si>
    <t>（３）自立生活援助</t>
  </si>
  <si>
    <t>体育館</t>
  </si>
  <si>
    <t>多目的ホール</t>
  </si>
  <si>
    <t>調理実習室</t>
  </si>
  <si>
    <t>（２）事業別</t>
  </si>
  <si>
    <t>シルバーフィットネス</t>
  </si>
  <si>
    <t>高齢者スポーツ教室</t>
  </si>
  <si>
    <t>積立金額</t>
  </si>
  <si>
    <t>年度末積立額</t>
  </si>
  <si>
    <t>難病患者</t>
  </si>
  <si>
    <t>配食数</t>
  </si>
  <si>
    <t>食</t>
  </si>
  <si>
    <t>-</t>
    <phoneticPr fontId="7"/>
  </si>
  <si>
    <t>注）補聴器の名称の略語の意味は次のとおり。</t>
    <rPh sb="0" eb="2">
      <t>z</t>
    </rPh>
    <phoneticPr fontId="7"/>
  </si>
  <si>
    <t>-</t>
  </si>
  <si>
    <t>特殊便器（便座一体型）</t>
  </si>
  <si>
    <t>特殊便器（便座型）</t>
  </si>
  <si>
    <t>歩行時間延長信号器用小型送信機</t>
  </si>
  <si>
    <t>視覚障害者用はかり</t>
    <rPh sb="0" eb="5">
      <t>シカクショウガイシャ</t>
    </rPh>
    <phoneticPr fontId="9"/>
  </si>
  <si>
    <t>視覚障害者用体温計</t>
    <rPh sb="0" eb="5">
      <t>シカクショウガイシャ</t>
    </rPh>
    <phoneticPr fontId="9"/>
  </si>
  <si>
    <t>視覚障害者用体重計</t>
    <rPh sb="0" eb="5">
      <t>シカクショウガイシャ</t>
    </rPh>
    <phoneticPr fontId="9"/>
  </si>
  <si>
    <t>視覚障害者用血圧計</t>
    <rPh sb="0" eb="6">
      <t>シカクショウガイシャヨウ</t>
    </rPh>
    <rPh sb="6" eb="9">
      <t>ケツアツケイ</t>
    </rPh>
    <phoneticPr fontId="9"/>
  </si>
  <si>
    <t>酸素ボンベ運搬車</t>
    <rPh sb="0" eb="2">
      <t>サンソ</t>
    </rPh>
    <rPh sb="5" eb="8">
      <t>ウンパンシャ</t>
    </rPh>
    <phoneticPr fontId="9"/>
  </si>
  <si>
    <t>聴覚障害者用体温計</t>
    <rPh sb="0" eb="2">
      <t>チョウカク</t>
    </rPh>
    <rPh sb="2" eb="5">
      <t>ショウガイシャ</t>
    </rPh>
    <rPh sb="5" eb="6">
      <t>ヨウ</t>
    </rPh>
    <rPh sb="6" eb="9">
      <t>タイオンケイ</t>
    </rPh>
    <phoneticPr fontId="9"/>
  </si>
  <si>
    <t>点字器（携帯用）</t>
  </si>
  <si>
    <t>点字器（標準型）</t>
  </si>
  <si>
    <t>視覚障害者用テープレコーダ</t>
  </si>
  <si>
    <t>視覚障害者用時計</t>
    <rPh sb="0" eb="5">
      <t>シカクショウガイシャ</t>
    </rPh>
    <phoneticPr fontId="9"/>
  </si>
  <si>
    <t>視覚障害者用音声ＩＣタグレコーダー</t>
  </si>
  <si>
    <t>パーソナルコンピュータ</t>
  </si>
  <si>
    <t>視覚障害者用基本ソフト</t>
    <rPh sb="0" eb="5">
      <t>シカクショウガイシャ</t>
    </rPh>
    <rPh sb="5" eb="6">
      <t>ヨウ</t>
    </rPh>
    <rPh sb="6" eb="8">
      <t>キホン</t>
    </rPh>
    <phoneticPr fontId="9"/>
  </si>
  <si>
    <t>暗所視支援眼鏡</t>
  </si>
  <si>
    <t>姿勢保持装置</t>
    <rPh sb="0" eb="2">
      <t>シセイ</t>
    </rPh>
    <rPh sb="2" eb="4">
      <t>ホジ</t>
    </rPh>
    <phoneticPr fontId="7"/>
  </si>
  <si>
    <t>車椅子　自走用</t>
    <rPh sb="4" eb="6">
      <t>ジソウ</t>
    </rPh>
    <rPh sb="6" eb="7">
      <t>ヨウ</t>
    </rPh>
    <phoneticPr fontId="7"/>
  </si>
  <si>
    <t>車椅子　介助用</t>
    <rPh sb="4" eb="7">
      <t>カイジョヨウ</t>
    </rPh>
    <phoneticPr fontId="7"/>
  </si>
  <si>
    <t>電動車椅子　標準型</t>
    <rPh sb="6" eb="8">
      <t>ヒョウジュン</t>
    </rPh>
    <phoneticPr fontId="7"/>
  </si>
  <si>
    <t>電動車椅子　簡易型</t>
    <rPh sb="6" eb="9">
      <t>カンイガタ</t>
    </rPh>
    <phoneticPr fontId="7"/>
  </si>
  <si>
    <t>（１）施設別</t>
    <rPh sb="3" eb="5">
      <t>シセツ</t>
    </rPh>
    <rPh sb="5" eb="6">
      <t>ベツ</t>
    </rPh>
    <phoneticPr fontId="7"/>
  </si>
  <si>
    <t>（単位：人）</t>
    <rPh sb="1" eb="3">
      <t>タンイ</t>
    </rPh>
    <rPh sb="4" eb="5">
      <t>ヒト</t>
    </rPh>
    <phoneticPr fontId="7"/>
  </si>
  <si>
    <t>年度</t>
    <rPh sb="0" eb="1">
      <t>トシ</t>
    </rPh>
    <rPh sb="1" eb="2">
      <t>タビ</t>
    </rPh>
    <phoneticPr fontId="7"/>
  </si>
  <si>
    <t>開館日数</t>
    <rPh sb="0" eb="2">
      <t>カイカン</t>
    </rPh>
    <rPh sb="2" eb="4">
      <t>ニッスウ</t>
    </rPh>
    <phoneticPr fontId="7"/>
  </si>
  <si>
    <t>利用者数</t>
    <rPh sb="0" eb="1">
      <t>リ</t>
    </rPh>
    <rPh sb="1" eb="2">
      <t>ヨウ</t>
    </rPh>
    <rPh sb="2" eb="3">
      <t>シャ</t>
    </rPh>
    <rPh sb="3" eb="4">
      <t>スウ</t>
    </rPh>
    <phoneticPr fontId="7"/>
  </si>
  <si>
    <t>計</t>
    <rPh sb="0" eb="1">
      <t>ケイ</t>
    </rPh>
    <phoneticPr fontId="7"/>
  </si>
  <si>
    <t>体育室</t>
    <rPh sb="0" eb="3">
      <t>タイイクシツ</t>
    </rPh>
    <phoneticPr fontId="7"/>
  </si>
  <si>
    <t>プール</t>
  </si>
  <si>
    <t>卓球室</t>
    <rPh sb="0" eb="2">
      <t>タッキュウ</t>
    </rPh>
    <rPh sb="2" eb="3">
      <t>シツ</t>
    </rPh>
    <phoneticPr fontId="7"/>
  </si>
  <si>
    <t>会議室</t>
    <rPh sb="0" eb="3">
      <t>カイギシツ</t>
    </rPh>
    <phoneticPr fontId="7"/>
  </si>
  <si>
    <t>和室</t>
    <rPh sb="0" eb="1">
      <t>ワ</t>
    </rPh>
    <rPh sb="1" eb="2">
      <t>シツ</t>
    </rPh>
    <phoneticPr fontId="7"/>
  </si>
  <si>
    <t>その他</t>
    <rPh sb="2" eb="3">
      <t>タ</t>
    </rPh>
    <phoneticPr fontId="7"/>
  </si>
  <si>
    <t>（２）利用者別</t>
    <rPh sb="3" eb="5">
      <t>リヨウ</t>
    </rPh>
    <rPh sb="5" eb="6">
      <t>シャ</t>
    </rPh>
    <rPh sb="6" eb="7">
      <t>ベツ</t>
    </rPh>
    <phoneticPr fontId="7"/>
  </si>
  <si>
    <t>総計</t>
    <rPh sb="0" eb="1">
      <t>フサ</t>
    </rPh>
    <rPh sb="1" eb="2">
      <t>ケイ</t>
    </rPh>
    <phoneticPr fontId="7"/>
  </si>
  <si>
    <t>個人利用</t>
    <rPh sb="0" eb="1">
      <t>コ</t>
    </rPh>
    <rPh sb="1" eb="2">
      <t>ヒト</t>
    </rPh>
    <rPh sb="2" eb="3">
      <t>リ</t>
    </rPh>
    <rPh sb="3" eb="4">
      <t>ヨウ</t>
    </rPh>
    <phoneticPr fontId="7"/>
  </si>
  <si>
    <t>専用利用</t>
    <rPh sb="0" eb="1">
      <t>セン</t>
    </rPh>
    <rPh sb="1" eb="2">
      <t>ヨウ</t>
    </rPh>
    <rPh sb="2" eb="3">
      <t>リ</t>
    </rPh>
    <rPh sb="3" eb="4">
      <t>ヨウ</t>
    </rPh>
    <phoneticPr fontId="7"/>
  </si>
  <si>
    <t>小計</t>
    <rPh sb="0" eb="1">
      <t>ショウ</t>
    </rPh>
    <rPh sb="1" eb="2">
      <t>ケイ</t>
    </rPh>
    <phoneticPr fontId="7"/>
  </si>
  <si>
    <t>視覚</t>
    <rPh sb="0" eb="1">
      <t>シ</t>
    </rPh>
    <rPh sb="1" eb="2">
      <t>サトシ</t>
    </rPh>
    <phoneticPr fontId="7"/>
  </si>
  <si>
    <t>聴言</t>
    <rPh sb="0" eb="1">
      <t>キ</t>
    </rPh>
    <rPh sb="1" eb="2">
      <t>イ</t>
    </rPh>
    <phoneticPr fontId="7"/>
  </si>
  <si>
    <t>肢体</t>
    <rPh sb="0" eb="1">
      <t>アシ</t>
    </rPh>
    <rPh sb="1" eb="2">
      <t>カラダ</t>
    </rPh>
    <phoneticPr fontId="7"/>
  </si>
  <si>
    <t>内部</t>
    <rPh sb="0" eb="1">
      <t>ウチ</t>
    </rPh>
    <rPh sb="1" eb="2">
      <t>ブ</t>
    </rPh>
    <phoneticPr fontId="7"/>
  </si>
  <si>
    <t>知的</t>
    <rPh sb="0" eb="1">
      <t>チ</t>
    </rPh>
    <rPh sb="1" eb="2">
      <t>マト</t>
    </rPh>
    <phoneticPr fontId="7"/>
  </si>
  <si>
    <t>自閉</t>
    <rPh sb="0" eb="1">
      <t>ジ</t>
    </rPh>
    <rPh sb="1" eb="2">
      <t>ヘイ</t>
    </rPh>
    <phoneticPr fontId="7"/>
  </si>
  <si>
    <t>精神</t>
    <rPh sb="0" eb="1">
      <t>セイ</t>
    </rPh>
    <rPh sb="1" eb="2">
      <t>カミ</t>
    </rPh>
    <phoneticPr fontId="7"/>
  </si>
  <si>
    <t>難病</t>
    <rPh sb="0" eb="2">
      <t>ナンビョウ</t>
    </rPh>
    <phoneticPr fontId="7"/>
  </si>
  <si>
    <t>介護人等</t>
    <rPh sb="0" eb="2">
      <t>カイゴ</t>
    </rPh>
    <rPh sb="2" eb="3">
      <t>ニン</t>
    </rPh>
    <rPh sb="3" eb="4">
      <t>ナド</t>
    </rPh>
    <phoneticPr fontId="7"/>
  </si>
  <si>
    <t>障害者団体</t>
    <rPh sb="0" eb="2">
      <t>ショウガイ</t>
    </rPh>
    <rPh sb="2" eb="3">
      <t>シャ</t>
    </rPh>
    <rPh sb="3" eb="5">
      <t>ダンタイ</t>
    </rPh>
    <phoneticPr fontId="7"/>
  </si>
  <si>
    <t>一般市民等</t>
    <rPh sb="0" eb="2">
      <t>イッパン</t>
    </rPh>
    <rPh sb="2" eb="4">
      <t>シミン</t>
    </rPh>
    <rPh sb="4" eb="5">
      <t>ナド</t>
    </rPh>
    <phoneticPr fontId="7"/>
  </si>
  <si>
    <t>競技</t>
    <rPh sb="0" eb="1">
      <t>セリ</t>
    </rPh>
    <rPh sb="1" eb="2">
      <t>ワザ</t>
    </rPh>
    <phoneticPr fontId="7"/>
  </si>
  <si>
    <t>身体障害者</t>
    <rPh sb="0" eb="2">
      <t>シンタイ</t>
    </rPh>
    <rPh sb="2" eb="4">
      <t>ショウガイ</t>
    </rPh>
    <rPh sb="4" eb="5">
      <t>シャ</t>
    </rPh>
    <phoneticPr fontId="7"/>
  </si>
  <si>
    <t>知的障害者</t>
    <rPh sb="0" eb="1">
      <t>チ</t>
    </rPh>
    <rPh sb="1" eb="2">
      <t>マト</t>
    </rPh>
    <rPh sb="2" eb="5">
      <t>ショウガイシャ</t>
    </rPh>
    <phoneticPr fontId="7"/>
  </si>
  <si>
    <t>精神障害者</t>
    <rPh sb="0" eb="1">
      <t>セイ</t>
    </rPh>
    <rPh sb="1" eb="2">
      <t>カミ</t>
    </rPh>
    <rPh sb="2" eb="5">
      <t>ショウガイシャ</t>
    </rPh>
    <phoneticPr fontId="7"/>
  </si>
  <si>
    <t>合計</t>
  </si>
  <si>
    <t>肢体不自由者</t>
    <rPh sb="0" eb="2">
      <t>シタイ</t>
    </rPh>
    <rPh sb="2" eb="3">
      <t>フ</t>
    </rPh>
    <rPh sb="3" eb="5">
      <t>ジユウ</t>
    </rPh>
    <rPh sb="5" eb="6">
      <t>シャ</t>
    </rPh>
    <phoneticPr fontId="7"/>
  </si>
  <si>
    <t>視覚障害者</t>
    <rPh sb="0" eb="1">
      <t>シ</t>
    </rPh>
    <rPh sb="1" eb="2">
      <t>サトシ</t>
    </rPh>
    <rPh sb="2" eb="4">
      <t>ショウガイ</t>
    </rPh>
    <rPh sb="4" eb="5">
      <t>シャ</t>
    </rPh>
    <phoneticPr fontId="7"/>
  </si>
  <si>
    <t>聴覚障害者</t>
    <rPh sb="0" eb="1">
      <t>チョウ</t>
    </rPh>
    <rPh sb="1" eb="2">
      <t>サトシ</t>
    </rPh>
    <rPh sb="2" eb="5">
      <t>ショウガイシャ</t>
    </rPh>
    <phoneticPr fontId="7"/>
  </si>
  <si>
    <t>陸上競技・フライングディスク</t>
    <rPh sb="0" eb="1">
      <t>オカ</t>
    </rPh>
    <rPh sb="1" eb="2">
      <t>ウエ</t>
    </rPh>
    <rPh sb="2" eb="3">
      <t>セリ</t>
    </rPh>
    <rPh sb="3" eb="4">
      <t>ワザ</t>
    </rPh>
    <phoneticPr fontId="7"/>
  </si>
  <si>
    <t>水泳・アーチェリー</t>
    <rPh sb="0" eb="2">
      <t>スイエイ</t>
    </rPh>
    <phoneticPr fontId="7"/>
  </si>
  <si>
    <t>ソフトボール</t>
  </si>
  <si>
    <t>卓球・ボウリング</t>
    <rPh sb="0" eb="2">
      <t>タッキュウ</t>
    </rPh>
    <phoneticPr fontId="7"/>
  </si>
  <si>
    <t>バレーボール</t>
  </si>
  <si>
    <t>全種目中止</t>
    <rPh sb="0" eb="1">
      <t>ゼン</t>
    </rPh>
    <rPh sb="1" eb="3">
      <t>シュモク</t>
    </rPh>
    <rPh sb="3" eb="5">
      <t>チュウシ</t>
    </rPh>
    <phoneticPr fontId="11"/>
  </si>
  <si>
    <t>中止</t>
    <rPh sb="0" eb="2">
      <t>チュウシ</t>
    </rPh>
    <phoneticPr fontId="11"/>
  </si>
  <si>
    <t>ボッチャ</t>
  </si>
  <si>
    <t>身体障害者</t>
    <rPh sb="0" eb="2">
      <t>シンタイ</t>
    </rPh>
    <rPh sb="2" eb="5">
      <t>ショウガイシャ</t>
    </rPh>
    <phoneticPr fontId="7"/>
  </si>
  <si>
    <t>知的障害者</t>
    <rPh sb="0" eb="2">
      <t>チテキ</t>
    </rPh>
    <rPh sb="2" eb="4">
      <t>ショウガイ</t>
    </rPh>
    <rPh sb="4" eb="5">
      <t>シャ</t>
    </rPh>
    <phoneticPr fontId="7"/>
  </si>
  <si>
    <t>精神障害者</t>
    <rPh sb="0" eb="2">
      <t>セイシン</t>
    </rPh>
    <rPh sb="2" eb="4">
      <t>ショウガイ</t>
    </rPh>
    <rPh sb="4" eb="5">
      <t>シャ</t>
    </rPh>
    <phoneticPr fontId="7"/>
  </si>
  <si>
    <t>延利用者数</t>
    <rPh sb="0" eb="1">
      <t>ノベ</t>
    </rPh>
    <rPh sb="1" eb="3">
      <t>リヨウ</t>
    </rPh>
    <rPh sb="3" eb="4">
      <t>シャ</t>
    </rPh>
    <rPh sb="4" eb="5">
      <t>スウ</t>
    </rPh>
    <phoneticPr fontId="7"/>
  </si>
  <si>
    <t>利用量</t>
    <rPh sb="0" eb="2">
      <t>リヨウ</t>
    </rPh>
    <rPh sb="2" eb="3">
      <t>リョウ</t>
    </rPh>
    <phoneticPr fontId="7"/>
  </si>
  <si>
    <t>人</t>
    <rPh sb="0" eb="1">
      <t>ニン</t>
    </rPh>
    <phoneticPr fontId="7"/>
  </si>
  <si>
    <t>時間</t>
    <rPh sb="0" eb="2">
      <t>ジカン</t>
    </rPh>
    <phoneticPr fontId="7"/>
  </si>
  <si>
    <t>時間数</t>
    <rPh sb="0" eb="3">
      <t>ジカンスウ</t>
    </rPh>
    <phoneticPr fontId="7"/>
  </si>
  <si>
    <t>障害診断</t>
    <rPh sb="0" eb="4">
      <t>ショウガイシンダン</t>
    </rPh>
    <phoneticPr fontId="7"/>
  </si>
  <si>
    <t>（４）就労選択支援</t>
    <rPh sb="5" eb="7">
      <t>センタク</t>
    </rPh>
    <phoneticPr fontId="7"/>
  </si>
  <si>
    <t>新規利用者数</t>
    <rPh sb="0" eb="5">
      <t>シンキリヨウシャ</t>
    </rPh>
    <rPh sb="5" eb="6">
      <t>スウ</t>
    </rPh>
    <phoneticPr fontId="7"/>
  </si>
  <si>
    <t>　　計上値に一部誤りがあったため、修正しております。</t>
  </si>
  <si>
    <t>車載用姿勢保持装置</t>
    <rPh sb="0" eb="9">
      <t>シャサイヨウシセイホジソウチ</t>
    </rPh>
    <phoneticPr fontId="7"/>
  </si>
  <si>
    <t>簡易浴槽</t>
    <rPh sb="0" eb="4">
      <t>カンイヨクソウ</t>
    </rPh>
    <phoneticPr fontId="7"/>
  </si>
  <si>
    <t>人工喉頭（笛式）</t>
    <rPh sb="5" eb="6">
      <t>フエ</t>
    </rPh>
    <phoneticPr fontId="7"/>
  </si>
  <si>
    <t>表８－１　身体障害者更生相談所相談・判定</t>
    <phoneticPr fontId="7"/>
  </si>
  <si>
    <t>表８－２　地域リハビリテーション事業</t>
    <phoneticPr fontId="7"/>
  </si>
  <si>
    <t>表８－３　身体障害者相談員による相談</t>
    <phoneticPr fontId="7"/>
  </si>
  <si>
    <t>表８－４　　障害者スポーツセンター利用</t>
    <rPh sb="0" eb="1">
      <t>ヒョウ</t>
    </rPh>
    <rPh sb="6" eb="8">
      <t>ショウガイ</t>
    </rPh>
    <rPh sb="8" eb="9">
      <t>シャ</t>
    </rPh>
    <rPh sb="17" eb="19">
      <t>リヨウ</t>
    </rPh>
    <phoneticPr fontId="7"/>
  </si>
  <si>
    <t>注）2016年度は大規模な修繕工事のため、2016年9月1日～9月27日に館内一部利用停止、2016年9月29日～10月25日及び2017年1月～3月に全館利用停止を実施。</t>
    <rPh sb="0" eb="2">
      <t>z</t>
    </rPh>
    <phoneticPr fontId="11"/>
  </si>
  <si>
    <t>注）2017年度は修繕工事のため、2017年10月5日～11月14日に全館利用停止を実施。</t>
    <rPh sb="0" eb="2">
      <t>z</t>
    </rPh>
    <phoneticPr fontId="7"/>
  </si>
  <si>
    <t>注）2016年10月より利用者範囲の拡大（難病患者の追加）。2017年度より統計へ反映。</t>
    <rPh sb="0" eb="2">
      <t>z</t>
    </rPh>
    <rPh sb="6" eb="7">
      <t>ネン</t>
    </rPh>
    <rPh sb="9" eb="10">
      <t>ガツ</t>
    </rPh>
    <rPh sb="12" eb="15">
      <t>リヨウシャ</t>
    </rPh>
    <rPh sb="15" eb="17">
      <t>ハンイ</t>
    </rPh>
    <rPh sb="18" eb="20">
      <t>カクダイ</t>
    </rPh>
    <rPh sb="21" eb="23">
      <t>ナンビョウ</t>
    </rPh>
    <rPh sb="23" eb="25">
      <t>カンジャ</t>
    </rPh>
    <rPh sb="26" eb="28">
      <t>ツイカ</t>
    </rPh>
    <rPh sb="34" eb="35">
      <t>ネン</t>
    </rPh>
    <rPh sb="35" eb="36">
      <t>ド</t>
    </rPh>
    <rPh sb="38" eb="40">
      <t>トウケイ</t>
    </rPh>
    <rPh sb="41" eb="43">
      <t>ハンエイ</t>
    </rPh>
    <phoneticPr fontId="7"/>
  </si>
  <si>
    <t>注）新型コロナウイルス感染症拡大防止のため、2020年3月2日～5月31日に全館利用停止、2020年6月1日～7月31日及び2021年1月18日～2月28日は17時まで利用時間短縮</t>
    <rPh sb="0" eb="2">
      <t>z</t>
    </rPh>
    <rPh sb="2" eb="4">
      <t>シンガタ</t>
    </rPh>
    <rPh sb="11" eb="14">
      <t>カンセンショウ</t>
    </rPh>
    <rPh sb="14" eb="16">
      <t>カクダイ</t>
    </rPh>
    <rPh sb="16" eb="18">
      <t>ボウシ</t>
    </rPh>
    <rPh sb="26" eb="27">
      <t>ネン</t>
    </rPh>
    <rPh sb="28" eb="29">
      <t>ガツ</t>
    </rPh>
    <rPh sb="30" eb="31">
      <t>ニチ</t>
    </rPh>
    <rPh sb="33" eb="34">
      <t>ガツ</t>
    </rPh>
    <rPh sb="36" eb="37">
      <t>ニチ</t>
    </rPh>
    <rPh sb="38" eb="40">
      <t>ゼンカン</t>
    </rPh>
    <rPh sb="40" eb="42">
      <t>リヨウ</t>
    </rPh>
    <rPh sb="42" eb="44">
      <t>テイシ</t>
    </rPh>
    <rPh sb="49" eb="50">
      <t>ネン</t>
    </rPh>
    <rPh sb="51" eb="52">
      <t>ガツ</t>
    </rPh>
    <rPh sb="53" eb="54">
      <t>ニチ</t>
    </rPh>
    <rPh sb="56" eb="57">
      <t>ガツ</t>
    </rPh>
    <rPh sb="59" eb="60">
      <t>ニチ</t>
    </rPh>
    <rPh sb="60" eb="61">
      <t>オヨ</t>
    </rPh>
    <rPh sb="66" eb="67">
      <t>ネン</t>
    </rPh>
    <rPh sb="68" eb="69">
      <t>ガツ</t>
    </rPh>
    <rPh sb="71" eb="72">
      <t>ニチ</t>
    </rPh>
    <rPh sb="74" eb="75">
      <t>ガツ</t>
    </rPh>
    <rPh sb="77" eb="78">
      <t>ニチ</t>
    </rPh>
    <rPh sb="81" eb="82">
      <t>ジ</t>
    </rPh>
    <rPh sb="84" eb="86">
      <t>リヨウ</t>
    </rPh>
    <rPh sb="86" eb="88">
      <t>ジカン</t>
    </rPh>
    <rPh sb="88" eb="90">
      <t>タンシュク</t>
    </rPh>
    <phoneticPr fontId="11"/>
  </si>
  <si>
    <t>注）新型コロナウイルス感染症拡大防止のため、2021年4月20日～7月11日及び2021年8月8日～9月30日は17時まで利用時間短縮</t>
    <rPh sb="0" eb="2">
      <t>z</t>
    </rPh>
    <phoneticPr fontId="11"/>
  </si>
  <si>
    <t>注）2025年度は、大規模修繕工事のため、2025年12月11日～2026年3月31日に体育室、プールの利用を停止</t>
    <rPh sb="0" eb="2">
      <t>z</t>
    </rPh>
    <rPh sb="6" eb="8">
      <t>ネンド</t>
    </rPh>
    <rPh sb="10" eb="13">
      <t>ダイキボ</t>
    </rPh>
    <rPh sb="13" eb="15">
      <t>シュウゼン</t>
    </rPh>
    <rPh sb="15" eb="17">
      <t>コウジ</t>
    </rPh>
    <rPh sb="25" eb="26">
      <t>ネン</t>
    </rPh>
    <rPh sb="28" eb="29">
      <t>ガツ</t>
    </rPh>
    <rPh sb="31" eb="32">
      <t>ニチ</t>
    </rPh>
    <rPh sb="37" eb="38">
      <t>ネン</t>
    </rPh>
    <rPh sb="39" eb="40">
      <t>ガツ</t>
    </rPh>
    <rPh sb="42" eb="43">
      <t>ニチ</t>
    </rPh>
    <rPh sb="44" eb="47">
      <t>タイイクシツ</t>
    </rPh>
    <rPh sb="52" eb="54">
      <t>リヨウ</t>
    </rPh>
    <rPh sb="55" eb="57">
      <t>テイシ</t>
    </rPh>
    <phoneticPr fontId="11"/>
  </si>
  <si>
    <t>表８－５　　身体障害者手帳所持者</t>
    <phoneticPr fontId="7"/>
  </si>
  <si>
    <t>表８－６　　身体障害者手帳新規交付者の障害原因</t>
    <phoneticPr fontId="7"/>
  </si>
  <si>
    <t>表８－７　　自立支援医療（更生医療）給付</t>
    <phoneticPr fontId="7"/>
  </si>
  <si>
    <t>表８－８　　重度障害者移動入浴事業</t>
    <phoneticPr fontId="7"/>
  </si>
  <si>
    <t>表８－９　　重度障害者寝具・特殊寝台貸与</t>
    <phoneticPr fontId="7"/>
  </si>
  <si>
    <t>表８－１０　　身体障害者（児）補装具購入・修理</t>
    <phoneticPr fontId="7"/>
  </si>
  <si>
    <t>表８－１１　　重度身体障害者（児）日常生活用具給付</t>
    <phoneticPr fontId="7"/>
  </si>
  <si>
    <t>表８－１２　身体障害者福祉電話・福祉ファックス貸与</t>
    <phoneticPr fontId="7"/>
  </si>
  <si>
    <t>表８－１３　重度身体障害者緊急通報事業</t>
    <phoneticPr fontId="7"/>
  </si>
  <si>
    <t>表８－１４　　身体障害者補助犬育成費・飼育費補助・認定・相談</t>
    <phoneticPr fontId="7"/>
  </si>
  <si>
    <t>表８－１５　　なごや福祉用具プラザ</t>
    <phoneticPr fontId="7"/>
  </si>
  <si>
    <t>表８－１６　　障害者住宅改造補助事業</t>
    <phoneticPr fontId="7"/>
  </si>
  <si>
    <t>表８－１７　　要約筆記者派遣</t>
    <phoneticPr fontId="7"/>
  </si>
  <si>
    <t>表８－１８　　手話通訳者派遣</t>
    <phoneticPr fontId="7"/>
  </si>
  <si>
    <t>表８－１９　盲ろう通訳・介助員派遣</t>
    <phoneticPr fontId="7"/>
  </si>
  <si>
    <t>表８－２０　　身体障害者福祉バス運行</t>
    <phoneticPr fontId="7"/>
  </si>
  <si>
    <t>表８－２１　　障害者スポーツ大会参加者</t>
    <rPh sb="7" eb="10">
      <t>ショウガイシャ</t>
    </rPh>
    <rPh sb="14" eb="16">
      <t>タイカイ</t>
    </rPh>
    <rPh sb="16" eb="19">
      <t>サンカシャ</t>
    </rPh>
    <phoneticPr fontId="7"/>
  </si>
  <si>
    <t>表８－２２　　障害者福祉特別乗車券交付</t>
    <phoneticPr fontId="7"/>
  </si>
  <si>
    <t>表８－２３　　重度身体障害者タクシー料金助成</t>
    <phoneticPr fontId="7"/>
  </si>
  <si>
    <t>表８－２４　　重度身体障害者リフトカー運行事業</t>
    <phoneticPr fontId="7"/>
  </si>
  <si>
    <t>表８－２５　　身体障害者自動車運転免許取得補助金</t>
    <phoneticPr fontId="7"/>
  </si>
  <si>
    <t>表８－２６　　身体障害者自動車改造補助金</t>
    <phoneticPr fontId="7"/>
  </si>
  <si>
    <t>表８－２７　　障害者世帯市営住宅優先入居</t>
    <phoneticPr fontId="7"/>
  </si>
  <si>
    <r>
      <rPr>
        <sz val="11"/>
        <rFont val="ＭＳ ゴシック"/>
        <family val="3"/>
        <charset val="128"/>
      </rPr>
      <t>※</t>
    </r>
    <r>
      <rPr>
        <sz val="11"/>
        <rFont val="Segoe UI"/>
        <family val="3"/>
      </rPr>
      <t>2015</t>
    </r>
    <r>
      <rPr>
        <sz val="11"/>
        <rFont val="ＭＳ Ｐゴシック"/>
        <family val="3"/>
        <charset val="128"/>
      </rPr>
      <t>年度、</t>
    </r>
    <r>
      <rPr>
        <sz val="11"/>
        <rFont val="Segoe UI"/>
        <family val="3"/>
      </rPr>
      <t>2017</t>
    </r>
    <r>
      <rPr>
        <sz val="11"/>
        <rFont val="ＭＳ ゴシック"/>
        <family val="3"/>
        <charset val="128"/>
      </rPr>
      <t>年度、</t>
    </r>
    <r>
      <rPr>
        <sz val="11"/>
        <rFont val="Segoe UI"/>
        <family val="3"/>
      </rPr>
      <t>2020</t>
    </r>
    <r>
      <rPr>
        <sz val="11"/>
        <rFont val="ＭＳ ゴシック"/>
        <family val="3"/>
        <charset val="128"/>
      </rPr>
      <t>年度及び</t>
    </r>
    <r>
      <rPr>
        <sz val="11"/>
        <rFont val="Segoe UI"/>
        <family val="3"/>
      </rPr>
      <t>2022</t>
    </r>
    <r>
      <rPr>
        <sz val="11"/>
        <rFont val="ＭＳ ゴシック"/>
        <family val="3"/>
        <charset val="128"/>
      </rPr>
      <t>年度以降のデータについて、</t>
    </r>
    <rPh sb="5" eb="7">
      <t>ネンド</t>
    </rPh>
    <rPh sb="12" eb="14">
      <t>ネンド</t>
    </rPh>
    <rPh sb="19" eb="21">
      <t>ネンド</t>
    </rPh>
    <rPh sb="21" eb="22">
      <t>オヨ</t>
    </rPh>
    <phoneticPr fontId="7"/>
  </si>
  <si>
    <t>表８－２８　　重度障害者世帯水道料金軽減</t>
    <phoneticPr fontId="7"/>
  </si>
  <si>
    <t>表８－２９　総合リハビリテーションセンターの状況</t>
    <phoneticPr fontId="7"/>
  </si>
  <si>
    <t>注）2021年4月から、定員を50→40名へ変更</t>
    <rPh sb="0" eb="2">
      <t>z</t>
    </rPh>
    <phoneticPr fontId="7"/>
  </si>
  <si>
    <t>注）2019年11月から、機能訓練の定員を45→51名へ変更し、生活訓練を廃止</t>
    <rPh sb="0" eb="2">
      <t>z</t>
    </rPh>
    <phoneticPr fontId="7"/>
  </si>
  <si>
    <t>注）2021年4月から、機能訓練の定員を51→55名へ変更</t>
    <rPh sb="0" eb="2">
      <t>z</t>
    </rPh>
    <phoneticPr fontId="7"/>
  </si>
  <si>
    <t>注）2018年12月から事業開始</t>
    <rPh sb="0" eb="2">
      <t>z</t>
    </rPh>
    <phoneticPr fontId="7"/>
  </si>
  <si>
    <t>注）2025年10月から事業開始</t>
    <rPh sb="0" eb="2">
      <t>z</t>
    </rPh>
    <phoneticPr fontId="7"/>
  </si>
  <si>
    <t>１　障害者支援施設の利用</t>
    <phoneticPr fontId="7"/>
  </si>
  <si>
    <t>（５）就労移行支援</t>
    <phoneticPr fontId="7"/>
  </si>
  <si>
    <t>（６）就労定着支援</t>
    <phoneticPr fontId="7"/>
  </si>
  <si>
    <t>２　補装具製作施設における補装具等製作件数</t>
    <phoneticPr fontId="7"/>
  </si>
  <si>
    <t>３　福祉スポーツセンター利用</t>
    <phoneticPr fontId="7"/>
  </si>
  <si>
    <t>４　リハビリテーション研究基金積立状況</t>
    <phoneticPr fontId="7"/>
  </si>
  <si>
    <t>表８－３０　　自立支援配食サービス事業</t>
    <phoneticPr fontId="7"/>
  </si>
  <si>
    <t>注）難病患者は2016年4月から実施</t>
    <rPh sb="0" eb="2">
      <t>z</t>
    </rPh>
    <phoneticPr fontId="7"/>
  </si>
  <si>
    <t>表８－３１　　入院時コミュニケーション支援事業</t>
    <rPh sb="0" eb="1">
      <t>ヒョウ</t>
    </rPh>
    <rPh sb="7" eb="9">
      <t>ニュウイン</t>
    </rPh>
    <rPh sb="9" eb="10">
      <t>ジ</t>
    </rPh>
    <rPh sb="19" eb="21">
      <t>シエン</t>
    </rPh>
    <rPh sb="21" eb="23">
      <t>ジギョウ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</si>
</sst>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176" formatCode="\¥#,##0;[Red]&quot;¥-&quot;#,##0"/>
    <numFmt numFmtId="177" formatCode="_ * #,##0_ ;_ * \-#,##0_ ;_ * \-_ ;_ @_ "/>
    <numFmt numFmtId="178" formatCode="_ * #,##0.0_ ;_ * \-#,##0.0_ ;_ * \-?_ ;_ @_ "/>
    <numFmt numFmtId="179" formatCode="#,##0_ "/>
    <numFmt numFmtId="180" formatCode="_ * #,##0.00_ ;_ * \-#,##0.00_ ;_ * \-??_ ;_ @_ "/>
    <numFmt numFmtId="181" formatCode="#,##0_);[Red]\(#,##0\)"/>
  </numFmts>
  <fonts count="16" x14ac:knownFonts="1">
    <font>
      <sz val="11"/>
      <color rgb="FF000000"/>
      <name val="ＭＳ Ｐゴシック"/>
      <family val="2"/>
      <charset val="1"/>
    </font>
    <font>
      <sz val="11"/>
      <name val="ＭＳ Ｐゴシック"/>
      <family val="3"/>
      <charset val="128"/>
    </font>
    <font>
      <sz val="11"/>
      <color rgb="FF000000"/>
      <name val="游ゴシック"/>
      <family val="2"/>
      <charset val="1"/>
    </font>
    <font>
      <sz val="11"/>
      <color theme="1"/>
      <name val="游ゴシック"/>
      <family val="2"/>
      <charset val="1"/>
    </font>
    <font>
      <sz val="11"/>
      <name val="ＭＳ Ｐゴシック"/>
      <family val="2"/>
      <charset val="1"/>
    </font>
    <font>
      <sz val="10"/>
      <name val="ＭＳ 明朝"/>
      <family val="1"/>
      <charset val="128"/>
    </font>
    <font>
      <sz val="11"/>
      <color rgb="FF000000"/>
      <name val="ＭＳ Ｐゴシック"/>
      <family val="2"/>
      <charset val="1"/>
    </font>
    <font>
      <sz val="6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Segoe UI"/>
      <family val="3"/>
      <charset val="128"/>
    </font>
    <font>
      <sz val="11"/>
      <name val="ＭＳ ゴシック"/>
      <family val="3"/>
      <charset val="128"/>
    </font>
    <font>
      <sz val="11"/>
      <name val="Segoe UI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</borders>
  <cellStyleXfs count="11">
    <xf numFmtId="0" fontId="0" fillId="0" borderId="0"/>
    <xf numFmtId="38" fontId="6" fillId="0" borderId="0" applyBorder="0" applyProtection="0"/>
    <xf numFmtId="38" fontId="6" fillId="0" borderId="0" applyBorder="0" applyProtection="0"/>
    <xf numFmtId="38" fontId="6" fillId="0" borderId="0" applyBorder="0" applyProtection="0"/>
    <xf numFmtId="38" fontId="6" fillId="0" borderId="0" applyBorder="0" applyProtection="0"/>
    <xf numFmtId="0" fontId="1" fillId="0" borderId="0"/>
    <xf numFmtId="0" fontId="2" fillId="0" borderId="0"/>
    <xf numFmtId="0" fontId="3" fillId="0" borderId="0"/>
    <xf numFmtId="176" fontId="6" fillId="0" borderId="0" applyBorder="0" applyProtection="0"/>
    <xf numFmtId="38" fontId="6" fillId="0" borderId="0" applyBorder="0" applyProtection="0"/>
    <xf numFmtId="0" fontId="8" fillId="0" borderId="0"/>
  </cellStyleXfs>
  <cellXfs count="272">
    <xf numFmtId="0" fontId="0" fillId="0" borderId="0" xfId="0"/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/>
    <xf numFmtId="0" fontId="1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177" fontId="4" fillId="0" borderId="10" xfId="0" applyNumberFormat="1" applyFont="1" applyBorder="1"/>
    <xf numFmtId="177" fontId="4" fillId="0" borderId="11" xfId="0" applyNumberFormat="1" applyFont="1" applyBorder="1"/>
    <xf numFmtId="0" fontId="1" fillId="0" borderId="20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5" xfId="0" applyFont="1" applyBorder="1"/>
    <xf numFmtId="0" fontId="1" fillId="0" borderId="22" xfId="0" applyFont="1" applyBorder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77" fontId="1" fillId="0" borderId="10" xfId="0" applyNumberFormat="1" applyFont="1" applyBorder="1"/>
    <xf numFmtId="177" fontId="1" fillId="0" borderId="11" xfId="0" applyNumberFormat="1" applyFont="1" applyBorder="1"/>
    <xf numFmtId="177" fontId="1" fillId="0" borderId="0" xfId="0" applyNumberFormat="1" applyFont="1"/>
    <xf numFmtId="0" fontId="1" fillId="0" borderId="6" xfId="0" applyFont="1" applyBorder="1"/>
    <xf numFmtId="0" fontId="1" fillId="0" borderId="23" xfId="0" applyFont="1" applyBorder="1"/>
    <xf numFmtId="0" fontId="4" fillId="0" borderId="12" xfId="0" applyFont="1" applyBorder="1" applyAlignment="1">
      <alignment horizontal="center"/>
    </xf>
    <xf numFmtId="177" fontId="4" fillId="0" borderId="0" xfId="0" applyNumberFormat="1" applyFont="1"/>
    <xf numFmtId="0" fontId="10" fillId="0" borderId="0" xfId="10" applyFont="1"/>
    <xf numFmtId="0" fontId="1" fillId="0" borderId="9" xfId="0" applyFont="1" applyBorder="1" applyAlignment="1">
      <alignment horizontal="center" vertical="center"/>
    </xf>
    <xf numFmtId="178" fontId="1" fillId="0" borderId="9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horizontal="right" vertical="center"/>
    </xf>
    <xf numFmtId="178" fontId="1" fillId="0" borderId="0" xfId="0" applyNumberFormat="1" applyFont="1" applyAlignment="1">
      <alignment vertical="center"/>
    </xf>
    <xf numFmtId="179" fontId="1" fillId="0" borderId="9" xfId="0" applyNumberFormat="1" applyFont="1" applyBorder="1" applyAlignment="1">
      <alignment vertical="center"/>
    </xf>
    <xf numFmtId="177" fontId="1" fillId="0" borderId="9" xfId="0" applyNumberFormat="1" applyFont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/>
    <xf numFmtId="177" fontId="1" fillId="0" borderId="20" xfId="0" applyNumberFormat="1" applyFont="1" applyBorder="1"/>
    <xf numFmtId="177" fontId="1" fillId="0" borderId="21" xfId="0" applyNumberFormat="1" applyFont="1" applyBorder="1"/>
    <xf numFmtId="3" fontId="1" fillId="0" borderId="0" xfId="0" applyNumberFormat="1" applyFont="1"/>
    <xf numFmtId="177" fontId="1" fillId="0" borderId="6" xfId="0" applyNumberFormat="1" applyFont="1" applyBorder="1"/>
    <xf numFmtId="177" fontId="1" fillId="0" borderId="8" xfId="0" applyNumberFormat="1" applyFont="1" applyBorder="1"/>
    <xf numFmtId="177" fontId="1" fillId="0" borderId="23" xfId="0" applyNumberFormat="1" applyFont="1" applyBorder="1"/>
    <xf numFmtId="177" fontId="1" fillId="0" borderId="24" xfId="0" applyNumberFormat="1" applyFont="1" applyBorder="1"/>
    <xf numFmtId="0" fontId="1" fillId="0" borderId="0" xfId="0" applyFont="1" applyAlignment="1">
      <alignment horizontal="center"/>
    </xf>
    <xf numFmtId="0" fontId="8" fillId="0" borderId="0" xfId="10"/>
    <xf numFmtId="0" fontId="10" fillId="0" borderId="9" xfId="10" applyFont="1" applyBorder="1" applyAlignment="1">
      <alignment horizontal="center"/>
    </xf>
    <xf numFmtId="41" fontId="10" fillId="0" borderId="10" xfId="10" applyNumberFormat="1" applyFont="1" applyBorder="1"/>
    <xf numFmtId="41" fontId="10" fillId="0" borderId="11" xfId="10" applyNumberFormat="1" applyFont="1" applyBorder="1"/>
    <xf numFmtId="41" fontId="1" fillId="0" borderId="0" xfId="10" applyNumberFormat="1" applyFont="1"/>
    <xf numFmtId="41" fontId="1" fillId="0" borderId="21" xfId="10" applyNumberFormat="1" applyFont="1" applyBorder="1"/>
    <xf numFmtId="0" fontId="10" fillId="0" borderId="9" xfId="10" applyFont="1" applyBorder="1"/>
    <xf numFmtId="41" fontId="1" fillId="0" borderId="10" xfId="10" applyNumberFormat="1" applyFont="1" applyBorder="1"/>
    <xf numFmtId="41" fontId="1" fillId="0" borderId="11" xfId="10" applyNumberFormat="1" applyFont="1" applyBorder="1"/>
    <xf numFmtId="0" fontId="1" fillId="0" borderId="11" xfId="10" applyFont="1" applyBorder="1" applyAlignment="1">
      <alignment vertical="center"/>
    </xf>
    <xf numFmtId="0" fontId="1" fillId="0" borderId="10" xfId="10" applyFont="1" applyBorder="1" applyAlignment="1">
      <alignment vertical="center"/>
    </xf>
    <xf numFmtId="41" fontId="1" fillId="0" borderId="13" xfId="10" applyNumberFormat="1" applyFont="1" applyBorder="1" applyAlignment="1">
      <alignment vertical="center"/>
    </xf>
    <xf numFmtId="41" fontId="1" fillId="0" borderId="10" xfId="10" applyNumberFormat="1" applyFont="1" applyBorder="1" applyAlignment="1">
      <alignment horizontal="right"/>
    </xf>
    <xf numFmtId="0" fontId="1" fillId="0" borderId="6" xfId="10" applyFont="1" applyBorder="1" applyAlignment="1">
      <alignment vertical="center"/>
    </xf>
    <xf numFmtId="0" fontId="1" fillId="0" borderId="8" xfId="10" applyFont="1" applyBorder="1" applyAlignment="1">
      <alignment vertical="center"/>
    </xf>
    <xf numFmtId="41" fontId="1" fillId="0" borderId="6" xfId="10" applyNumberFormat="1" applyFont="1" applyBorder="1" applyAlignment="1">
      <alignment vertical="center"/>
    </xf>
    <xf numFmtId="41" fontId="1" fillId="0" borderId="6" xfId="10" applyNumberFormat="1" applyFont="1" applyBorder="1"/>
    <xf numFmtId="41" fontId="1" fillId="0" borderId="11" xfId="1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0" xfId="0" applyFont="1" applyAlignment="1">
      <alignment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wrapText="1" shrinkToFi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0" fillId="0" borderId="1" xfId="10" applyFont="1" applyBorder="1" applyAlignment="1">
      <alignment horizontal="center" vertical="center"/>
    </xf>
    <xf numFmtId="0" fontId="10" fillId="0" borderId="5" xfId="10" applyFont="1" applyBorder="1" applyAlignment="1">
      <alignment horizontal="center" vertical="center"/>
    </xf>
    <xf numFmtId="0" fontId="10" fillId="0" borderId="7" xfId="10" applyFont="1" applyBorder="1" applyAlignment="1">
      <alignment horizontal="center" vertical="center"/>
    </xf>
    <xf numFmtId="0" fontId="10" fillId="0" borderId="17" xfId="10" applyFont="1" applyBorder="1" applyAlignment="1">
      <alignment horizontal="center" vertical="center"/>
    </xf>
    <xf numFmtId="0" fontId="10" fillId="0" borderId="10" xfId="10" applyFont="1" applyBorder="1" applyAlignment="1">
      <alignment horizontal="right"/>
    </xf>
    <xf numFmtId="0" fontId="10" fillId="0" borderId="11" xfId="10" applyFont="1" applyBorder="1" applyAlignment="1">
      <alignment horizontal="right"/>
    </xf>
    <xf numFmtId="0" fontId="10" fillId="2" borderId="9" xfId="10" applyFont="1" applyFill="1" applyBorder="1" applyAlignment="1">
      <alignment horizontal="center"/>
    </xf>
    <xf numFmtId="0" fontId="10" fillId="2" borderId="10" xfId="10" applyFont="1" applyFill="1" applyBorder="1"/>
    <xf numFmtId="0" fontId="10" fillId="2" borderId="12" xfId="10" applyFont="1" applyFill="1" applyBorder="1" applyAlignment="1">
      <alignment horizontal="center"/>
    </xf>
    <xf numFmtId="41" fontId="10" fillId="0" borderId="13" xfId="10" applyNumberFormat="1" applyFont="1" applyBorder="1"/>
    <xf numFmtId="41" fontId="10" fillId="0" borderId="14" xfId="10" applyNumberFormat="1" applyFont="1" applyBorder="1"/>
    <xf numFmtId="181" fontId="1" fillId="0" borderId="9" xfId="0" applyNumberFormat="1" applyFont="1" applyBorder="1" applyAlignment="1">
      <alignment vertical="center"/>
    </xf>
    <xf numFmtId="181" fontId="1" fillId="0" borderId="0" xfId="0" applyNumberFormat="1" applyFont="1" applyAlignment="1">
      <alignment vertical="center"/>
    </xf>
    <xf numFmtId="3" fontId="1" fillId="0" borderId="9" xfId="0" applyNumberFormat="1" applyFont="1" applyBorder="1" applyAlignment="1">
      <alignment vertical="center"/>
    </xf>
    <xf numFmtId="181" fontId="1" fillId="0" borderId="9" xfId="0" applyNumberFormat="1" applyFont="1" applyBorder="1" applyAlignment="1">
      <alignment horizontal="right" vertical="center"/>
    </xf>
    <xf numFmtId="38" fontId="1" fillId="0" borderId="10" xfId="9" applyFont="1" applyBorder="1" applyProtection="1"/>
    <xf numFmtId="38" fontId="1" fillId="0" borderId="11" xfId="9" applyFont="1" applyBorder="1" applyProtection="1"/>
    <xf numFmtId="177" fontId="1" fillId="0" borderId="9" xfId="0" applyNumberFormat="1" applyFont="1" applyBorder="1"/>
    <xf numFmtId="177" fontId="1" fillId="0" borderId="1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/>
    </xf>
    <xf numFmtId="177" fontId="1" fillId="0" borderId="9" xfId="0" applyNumberFormat="1" applyFont="1" applyBorder="1" applyAlignment="1">
      <alignment horizontal="right"/>
    </xf>
    <xf numFmtId="0" fontId="4" fillId="0" borderId="19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0" xfId="0" applyFont="1" applyBorder="1" applyAlignment="1">
      <alignment horizontal="right"/>
    </xf>
    <xf numFmtId="0" fontId="4" fillId="0" borderId="9" xfId="0" applyFont="1" applyBorder="1" applyAlignment="1">
      <alignment shrinkToFit="1"/>
    </xf>
    <xf numFmtId="0" fontId="5" fillId="0" borderId="9" xfId="0" applyFont="1" applyBorder="1" applyAlignment="1">
      <alignment shrinkToFit="1"/>
    </xf>
    <xf numFmtId="0" fontId="4" fillId="0" borderId="12" xfId="0" applyFont="1" applyBorder="1" applyAlignment="1">
      <alignment shrinkToFi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right"/>
    </xf>
    <xf numFmtId="0" fontId="1" fillId="0" borderId="1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81" fontId="1" fillId="0" borderId="20" xfId="0" applyNumberFormat="1" applyFont="1" applyBorder="1" applyAlignment="1">
      <alignment horizontal="right"/>
    </xf>
    <xf numFmtId="181" fontId="1" fillId="0" borderId="10" xfId="0" applyNumberFormat="1" applyFont="1" applyBorder="1" applyAlignment="1">
      <alignment horizontal="right"/>
    </xf>
    <xf numFmtId="181" fontId="1" fillId="0" borderId="13" xfId="0" applyNumberFormat="1" applyFont="1" applyBorder="1" applyAlignment="1">
      <alignment horizontal="right"/>
    </xf>
    <xf numFmtId="181" fontId="1" fillId="0" borderId="12" xfId="0" applyNumberFormat="1" applyFont="1" applyBorder="1" applyAlignment="1">
      <alignment horizontal="right"/>
    </xf>
    <xf numFmtId="177" fontId="1" fillId="0" borderId="13" xfId="0" applyNumberFormat="1" applyFont="1" applyBorder="1"/>
    <xf numFmtId="181" fontId="1" fillId="0" borderId="14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77" fontId="1" fillId="0" borderId="14" xfId="0" applyNumberFormat="1" applyFont="1" applyBorder="1"/>
    <xf numFmtId="177" fontId="1" fillId="0" borderId="10" xfId="0" applyNumberFormat="1" applyFont="1" applyBorder="1" applyAlignment="1">
      <alignment vertical="center"/>
    </xf>
    <xf numFmtId="177" fontId="1" fillId="0" borderId="11" xfId="0" applyNumberFormat="1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41" fontId="1" fillId="0" borderId="13" xfId="0" applyNumberFormat="1" applyFont="1" applyBorder="1"/>
    <xf numFmtId="41" fontId="1" fillId="0" borderId="28" xfId="0" applyNumberFormat="1" applyFont="1" applyBorder="1"/>
    <xf numFmtId="0" fontId="1" fillId="0" borderId="0" xfId="10" applyFont="1"/>
    <xf numFmtId="0" fontId="1" fillId="0" borderId="0" xfId="10" applyFont="1" applyAlignment="1">
      <alignment shrinkToFit="1"/>
    </xf>
    <xf numFmtId="0" fontId="12" fillId="0" borderId="0" xfId="10" applyFont="1" applyAlignment="1">
      <alignment shrinkToFit="1"/>
    </xf>
    <xf numFmtId="0" fontId="1" fillId="0" borderId="0" xfId="10" applyFont="1" applyAlignment="1">
      <alignment horizontal="right" shrinkToFit="1"/>
    </xf>
    <xf numFmtId="0" fontId="1" fillId="0" borderId="1" xfId="10" applyFont="1" applyBorder="1" applyAlignment="1">
      <alignment horizontal="center" shrinkToFit="1"/>
    </xf>
    <xf numFmtId="0" fontId="1" fillId="0" borderId="2" xfId="10" applyFont="1" applyBorder="1" applyAlignment="1">
      <alignment horizontal="center" shrinkToFit="1"/>
    </xf>
    <xf numFmtId="0" fontId="1" fillId="0" borderId="4" xfId="10" applyFont="1" applyBorder="1" applyAlignment="1">
      <alignment horizontal="center"/>
    </xf>
    <xf numFmtId="0" fontId="1" fillId="0" borderId="5" xfId="10" applyFont="1" applyBorder="1" applyAlignment="1">
      <alignment horizontal="center" shrinkToFit="1"/>
    </xf>
    <xf numFmtId="0" fontId="1" fillId="0" borderId="6" xfId="10" applyFont="1" applyBorder="1" applyAlignment="1">
      <alignment horizontal="center" shrinkToFit="1"/>
    </xf>
    <xf numFmtId="0" fontId="1" fillId="0" borderId="7" xfId="10" applyFont="1" applyBorder="1" applyAlignment="1">
      <alignment horizontal="center" shrinkToFit="1"/>
    </xf>
    <xf numFmtId="0" fontId="1" fillId="0" borderId="17" xfId="10" applyFont="1" applyBorder="1" applyAlignment="1">
      <alignment horizontal="center" shrinkToFit="1"/>
    </xf>
    <xf numFmtId="0" fontId="1" fillId="0" borderId="9" xfId="10" applyFont="1" applyBorder="1" applyAlignment="1">
      <alignment horizontal="center" shrinkToFit="1"/>
    </xf>
    <xf numFmtId="41" fontId="1" fillId="0" borderId="10" xfId="10" applyNumberFormat="1" applyFont="1" applyBorder="1" applyAlignment="1">
      <alignment shrinkToFit="1"/>
    </xf>
    <xf numFmtId="41" fontId="1" fillId="0" borderId="11" xfId="10" applyNumberFormat="1" applyFont="1" applyBorder="1" applyAlignment="1">
      <alignment shrinkToFit="1"/>
    </xf>
    <xf numFmtId="41" fontId="1" fillId="0" borderId="0" xfId="10" applyNumberFormat="1" applyFont="1" applyAlignment="1">
      <alignment shrinkToFit="1"/>
    </xf>
    <xf numFmtId="0" fontId="1" fillId="0" borderId="12" xfId="10" applyFont="1" applyBorder="1" applyAlignment="1">
      <alignment horizontal="center" shrinkToFit="1"/>
    </xf>
    <xf numFmtId="41" fontId="1" fillId="0" borderId="13" xfId="10" applyNumberFormat="1" applyFont="1" applyBorder="1" applyAlignment="1">
      <alignment shrinkToFit="1"/>
    </xf>
    <xf numFmtId="41" fontId="1" fillId="0" borderId="14" xfId="10" applyNumberFormat="1" applyFont="1" applyBorder="1" applyAlignment="1">
      <alignment shrinkToFit="1"/>
    </xf>
    <xf numFmtId="0" fontId="1" fillId="0" borderId="1" xfId="10" applyFont="1" applyBorder="1" applyAlignment="1">
      <alignment horizontal="center"/>
    </xf>
    <xf numFmtId="0" fontId="1" fillId="0" borderId="4" xfId="10" applyFont="1" applyBorder="1" applyAlignment="1">
      <alignment horizontal="center" shrinkToFit="1"/>
    </xf>
    <xf numFmtId="0" fontId="1" fillId="0" borderId="5" xfId="10" applyFont="1" applyBorder="1" applyAlignment="1">
      <alignment shrinkToFit="1"/>
    </xf>
    <xf numFmtId="0" fontId="1" fillId="0" borderId="6" xfId="10" applyFont="1" applyBorder="1" applyAlignment="1">
      <alignment shrinkToFit="1"/>
    </xf>
    <xf numFmtId="178" fontId="1" fillId="0" borderId="11" xfId="0" applyNumberFormat="1" applyFont="1" applyBorder="1"/>
    <xf numFmtId="178" fontId="1" fillId="0" borderId="0" xfId="0" applyNumberFormat="1" applyFont="1"/>
    <xf numFmtId="178" fontId="1" fillId="0" borderId="18" xfId="0" applyNumberFormat="1" applyFont="1" applyBorder="1"/>
    <xf numFmtId="0" fontId="1" fillId="0" borderId="10" xfId="0" applyFont="1" applyBorder="1" applyAlignment="1">
      <alignment horizontal="center" vertical="center"/>
    </xf>
    <xf numFmtId="178" fontId="1" fillId="0" borderId="10" xfId="0" applyNumberFormat="1" applyFont="1" applyBorder="1" applyAlignment="1">
      <alignment vertical="center"/>
    </xf>
    <xf numFmtId="178" fontId="1" fillId="0" borderId="11" xfId="0" applyNumberFormat="1" applyFont="1" applyBorder="1" applyAlignment="1">
      <alignment vertical="center"/>
    </xf>
    <xf numFmtId="179" fontId="1" fillId="0" borderId="10" xfId="0" applyNumberFormat="1" applyFont="1" applyBorder="1" applyAlignment="1">
      <alignment vertical="center"/>
    </xf>
    <xf numFmtId="179" fontId="1" fillId="0" borderId="11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vertical="center"/>
    </xf>
    <xf numFmtId="178" fontId="1" fillId="0" borderId="13" xfId="0" applyNumberFormat="1" applyFont="1" applyBorder="1" applyAlignment="1">
      <alignment vertical="center"/>
    </xf>
    <xf numFmtId="177" fontId="1" fillId="0" borderId="13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178" fontId="1" fillId="0" borderId="14" xfId="0" applyNumberFormat="1" applyFont="1" applyBorder="1" applyAlignment="1">
      <alignment vertical="center"/>
    </xf>
    <xf numFmtId="0" fontId="1" fillId="0" borderId="16" xfId="0" applyFont="1" applyBorder="1" applyAlignment="1">
      <alignment horizontal="center" wrapText="1"/>
    </xf>
    <xf numFmtId="180" fontId="1" fillId="0" borderId="11" xfId="0" applyNumberFormat="1" applyFont="1" applyBorder="1"/>
    <xf numFmtId="180" fontId="1" fillId="0" borderId="0" xfId="0" applyNumberFormat="1" applyFont="1"/>
    <xf numFmtId="177" fontId="1" fillId="0" borderId="12" xfId="0" applyNumberFormat="1" applyFont="1" applyBorder="1"/>
    <xf numFmtId="180" fontId="1" fillId="0" borderId="14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3" xfId="0" applyFont="1" applyBorder="1"/>
    <xf numFmtId="38" fontId="1" fillId="0" borderId="13" xfId="9" applyFont="1" applyBorder="1" applyProtection="1"/>
    <xf numFmtId="38" fontId="1" fillId="0" borderId="14" xfId="9" applyFont="1" applyBorder="1" applyProtection="1"/>
    <xf numFmtId="0" fontId="1" fillId="0" borderId="17" xfId="0" applyFont="1" applyBorder="1" applyAlignment="1">
      <alignment horizontal="center"/>
    </xf>
    <xf numFmtId="0" fontId="1" fillId="0" borderId="1" xfId="0" applyFont="1" applyBorder="1"/>
    <xf numFmtId="177" fontId="1" fillId="0" borderId="2" xfId="0" applyNumberFormat="1" applyFont="1" applyBorder="1"/>
    <xf numFmtId="177" fontId="1" fillId="0" borderId="4" xfId="0" applyNumberFormat="1" applyFont="1" applyBorder="1"/>
    <xf numFmtId="0" fontId="4" fillId="0" borderId="5" xfId="0" applyFont="1" applyBorder="1" applyAlignment="1">
      <alignment horizontal="center"/>
    </xf>
    <xf numFmtId="177" fontId="4" fillId="0" borderId="6" xfId="0" applyNumberFormat="1" applyFont="1" applyBorder="1"/>
    <xf numFmtId="177" fontId="4" fillId="0" borderId="27" xfId="0" applyNumberFormat="1" applyFont="1" applyBorder="1"/>
    <xf numFmtId="177" fontId="4" fillId="0" borderId="13" xfId="0" applyNumberFormat="1" applyFont="1" applyBorder="1"/>
    <xf numFmtId="177" fontId="4" fillId="0" borderId="14" xfId="0" applyNumberFormat="1" applyFont="1" applyBorder="1"/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177" fontId="1" fillId="0" borderId="1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15" xfId="0" applyFont="1" applyBorder="1"/>
    <xf numFmtId="0" fontId="1" fillId="0" borderId="3" xfId="0" applyFont="1" applyBorder="1"/>
    <xf numFmtId="0" fontId="1" fillId="0" borderId="16" xfId="0" applyFont="1" applyBorder="1"/>
    <xf numFmtId="0" fontId="12" fillId="0" borderId="0" xfId="10" applyFont="1"/>
    <xf numFmtId="0" fontId="1" fillId="0" borderId="0" xfId="10" applyFont="1" applyAlignment="1">
      <alignment horizontal="right"/>
    </xf>
    <xf numFmtId="0" fontId="1" fillId="0" borderId="2" xfId="10" applyFont="1" applyBorder="1" applyAlignment="1">
      <alignment horizontal="center"/>
    </xf>
    <xf numFmtId="0" fontId="1" fillId="0" borderId="2" xfId="10" applyFont="1" applyBorder="1" applyAlignment="1">
      <alignment horizontal="center" wrapText="1"/>
    </xf>
    <xf numFmtId="0" fontId="1" fillId="0" borderId="5" xfId="10" applyFont="1" applyBorder="1" applyAlignment="1">
      <alignment horizontal="center"/>
    </xf>
    <xf numFmtId="0" fontId="1" fillId="0" borderId="6" xfId="10" applyFont="1" applyBorder="1" applyAlignment="1">
      <alignment horizontal="center"/>
    </xf>
    <xf numFmtId="0" fontId="1" fillId="0" borderId="7" xfId="10" applyFont="1" applyBorder="1" applyAlignment="1">
      <alignment horizontal="center"/>
    </xf>
    <xf numFmtId="0" fontId="1" fillId="0" borderId="8" xfId="10" applyFont="1" applyBorder="1" applyAlignment="1">
      <alignment horizontal="center"/>
    </xf>
    <xf numFmtId="0" fontId="1" fillId="0" borderId="9" xfId="10" applyFont="1" applyBorder="1" applyAlignment="1">
      <alignment horizontal="center"/>
    </xf>
    <xf numFmtId="0" fontId="1" fillId="0" borderId="10" xfId="10" applyFont="1" applyBorder="1" applyAlignment="1">
      <alignment horizontal="center" vertical="center"/>
    </xf>
    <xf numFmtId="0" fontId="1" fillId="0" borderId="19" xfId="10" applyFont="1" applyBorder="1" applyAlignment="1">
      <alignment horizontal="center"/>
    </xf>
    <xf numFmtId="0" fontId="1" fillId="0" borderId="20" xfId="10" applyFont="1" applyBorder="1" applyAlignment="1">
      <alignment horizontal="center" vertical="center"/>
    </xf>
    <xf numFmtId="41" fontId="1" fillId="0" borderId="20" xfId="10" applyNumberFormat="1" applyFont="1" applyBorder="1"/>
    <xf numFmtId="0" fontId="1" fillId="0" borderId="6" xfId="10" applyFont="1" applyBorder="1" applyAlignment="1">
      <alignment horizontal="center" vertical="center"/>
    </xf>
    <xf numFmtId="41" fontId="1" fillId="0" borderId="8" xfId="10" applyNumberFormat="1" applyFont="1" applyBorder="1"/>
    <xf numFmtId="0" fontId="1" fillId="0" borderId="9" xfId="10" applyFont="1" applyBorder="1"/>
    <xf numFmtId="0" fontId="1" fillId="0" borderId="5" xfId="10" applyFont="1" applyBorder="1"/>
    <xf numFmtId="0" fontId="1" fillId="0" borderId="12" xfId="10" applyFont="1" applyBorder="1"/>
    <xf numFmtId="0" fontId="1" fillId="0" borderId="13" xfId="10" applyFont="1" applyBorder="1" applyAlignment="1">
      <alignment horizontal="center" vertical="center"/>
    </xf>
    <xf numFmtId="41" fontId="12" fillId="0" borderId="0" xfId="10" applyNumberFormat="1" applyFont="1"/>
    <xf numFmtId="0" fontId="1" fillId="0" borderId="3" xfId="0" applyFont="1" applyBorder="1" applyAlignment="1">
      <alignment horizontal="center" wrapText="1"/>
    </xf>
    <xf numFmtId="177" fontId="1" fillId="0" borderId="11" xfId="0" applyNumberFormat="1" applyFont="1" applyBorder="1" applyAlignment="1">
      <alignment horizontal="right"/>
    </xf>
    <xf numFmtId="177" fontId="1" fillId="0" borderId="18" xfId="0" applyNumberFormat="1" applyFont="1" applyBorder="1"/>
    <xf numFmtId="0" fontId="1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/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177" fontId="4" fillId="0" borderId="10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7" fontId="4" fillId="0" borderId="11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8" fontId="4" fillId="0" borderId="13" xfId="0" applyNumberFormat="1" applyFont="1" applyBorder="1"/>
    <xf numFmtId="177" fontId="4" fillId="0" borderId="14" xfId="0" applyNumberFormat="1" applyFont="1" applyBorder="1" applyAlignment="1">
      <alignment horizontal="right"/>
    </xf>
    <xf numFmtId="0" fontId="4" fillId="0" borderId="25" xfId="0" applyFont="1" applyBorder="1"/>
    <xf numFmtId="177" fontId="4" fillId="0" borderId="25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shrinkToFit="1"/>
    </xf>
    <xf numFmtId="0" fontId="1" fillId="0" borderId="17" xfId="0" applyFont="1" applyBorder="1" applyAlignment="1">
      <alignment horizontal="center" vertical="center"/>
    </xf>
    <xf numFmtId="0" fontId="10" fillId="0" borderId="4" xfId="10" applyFont="1" applyBorder="1" applyAlignment="1">
      <alignment horizontal="center" vertical="center"/>
    </xf>
    <xf numFmtId="0" fontId="10" fillId="0" borderId="1" xfId="10" applyFont="1" applyBorder="1" applyAlignment="1">
      <alignment horizontal="center" vertical="center"/>
    </xf>
    <xf numFmtId="0" fontId="10" fillId="0" borderId="25" xfId="1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10" applyFont="1" applyBorder="1" applyAlignment="1">
      <alignment horizontal="center"/>
    </xf>
    <xf numFmtId="0" fontId="1" fillId="0" borderId="25" xfId="10" applyFont="1" applyBorder="1" applyAlignment="1">
      <alignment horizontal="center"/>
    </xf>
    <xf numFmtId="0" fontId="1" fillId="0" borderId="1" xfId="1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41" fontId="1" fillId="0" borderId="21" xfId="10" applyNumberFormat="1" applyFont="1" applyBorder="1" applyAlignment="1">
      <alignment horizontal="center" vertical="center"/>
    </xf>
    <xf numFmtId="41" fontId="1" fillId="0" borderId="26" xfId="10" applyNumberFormat="1" applyFont="1" applyBorder="1" applyAlignment="1">
      <alignment horizontal="center" vertical="center"/>
    </xf>
    <xf numFmtId="41" fontId="1" fillId="0" borderId="11" xfId="10" applyNumberFormat="1" applyFont="1" applyBorder="1" applyAlignment="1">
      <alignment horizontal="center" vertical="center"/>
    </xf>
    <xf numFmtId="41" fontId="1" fillId="0" borderId="0" xfId="10" applyNumberFormat="1" applyFont="1" applyAlignment="1">
      <alignment horizontal="center" vertical="center"/>
    </xf>
    <xf numFmtId="41" fontId="1" fillId="0" borderId="8" xfId="10" applyNumberFormat="1" applyFont="1" applyBorder="1" applyAlignment="1">
      <alignment horizontal="center" vertical="center"/>
    </xf>
    <xf numFmtId="41" fontId="1" fillId="0" borderId="27" xfId="10" applyNumberFormat="1" applyFont="1" applyBorder="1" applyAlignment="1">
      <alignment horizontal="center" vertical="center"/>
    </xf>
    <xf numFmtId="0" fontId="1" fillId="0" borderId="11" xfId="10" applyFont="1" applyBorder="1" applyAlignment="1">
      <alignment horizontal="center" vertical="center"/>
    </xf>
    <xf numFmtId="0" fontId="1" fillId="0" borderId="0" xfId="1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1">
    <cellStyle name="Excel Built-in Comma [0]" xfId="9" xr:uid="{00000000-0005-0000-0000-000000000000}"/>
    <cellStyle name="桁区切り 2" xfId="1" xr:uid="{00000000-0005-0000-0000-000001000000}"/>
    <cellStyle name="桁区切り 2 2" xfId="2" xr:uid="{00000000-0005-0000-0000-000002000000}"/>
    <cellStyle name="桁区切り 2 3" xfId="3" xr:uid="{00000000-0005-0000-0000-000003000000}"/>
    <cellStyle name="桁区切り 3" xfId="4" xr:uid="{00000000-0005-0000-0000-000004000000}"/>
    <cellStyle name="通貨 2" xfId="8" xr:uid="{00000000-0005-0000-0000-000005000000}"/>
    <cellStyle name="標準" xfId="0" builtinId="0"/>
    <cellStyle name="標準 2" xfId="5" xr:uid="{00000000-0005-0000-0000-000007000000}"/>
    <cellStyle name="標準 3" xfId="6" xr:uid="{00000000-0005-0000-0000-000008000000}"/>
    <cellStyle name="標準 3 2" xfId="7" xr:uid="{00000000-0005-0000-0000-000009000000}"/>
    <cellStyle name="標準 3 2 2" xfId="10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テーマ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L15"/>
  <sheetViews>
    <sheetView view="pageBreakPreview" zoomScaleNormal="100" zoomScaleSheetLayoutView="100" workbookViewId="0">
      <selection activeCell="E20" sqref="E20"/>
    </sheetView>
  </sheetViews>
  <sheetFormatPr defaultColWidth="9" defaultRowHeight="13.5" x14ac:dyDescent="0.15"/>
  <cols>
    <col min="1" max="1" width="7.875" style="13" customWidth="1"/>
    <col min="2" max="4" width="13" style="13" customWidth="1"/>
    <col min="5" max="5" width="16.75" style="13" customWidth="1"/>
    <col min="6" max="12" width="13" style="13" customWidth="1"/>
    <col min="13" max="16384" width="9" style="13"/>
  </cols>
  <sheetData>
    <row r="1" spans="1:12" x14ac:dyDescent="0.15">
      <c r="A1" s="13" t="s">
        <v>356</v>
      </c>
    </row>
    <row r="2" spans="1:12" ht="14.25" thickBot="1" x14ac:dyDescent="0.2">
      <c r="L2" s="13" t="s">
        <v>0</v>
      </c>
    </row>
    <row r="3" spans="1:12" x14ac:dyDescent="0.15">
      <c r="A3" s="113" t="s">
        <v>1</v>
      </c>
      <c r="B3" s="114" t="s">
        <v>2</v>
      </c>
      <c r="C3" s="114" t="s">
        <v>3</v>
      </c>
      <c r="D3" s="246" t="s">
        <v>4</v>
      </c>
      <c r="E3" s="246"/>
      <c r="F3" s="246"/>
      <c r="G3" s="246"/>
      <c r="H3" s="246"/>
      <c r="I3" s="246"/>
      <c r="J3" s="246"/>
      <c r="K3" s="246"/>
      <c r="L3" s="116" t="s">
        <v>5</v>
      </c>
    </row>
    <row r="4" spans="1:12" x14ac:dyDescent="0.15">
      <c r="A4" s="70"/>
      <c r="B4" s="71"/>
      <c r="C4" s="71"/>
      <c r="D4" s="72" t="s">
        <v>6</v>
      </c>
      <c r="E4" s="72" t="s">
        <v>7</v>
      </c>
      <c r="F4" s="72" t="s">
        <v>8</v>
      </c>
      <c r="G4" s="72" t="s">
        <v>9</v>
      </c>
      <c r="H4" s="72" t="s">
        <v>349</v>
      </c>
      <c r="I4" s="72" t="s">
        <v>10</v>
      </c>
      <c r="J4" s="72" t="s">
        <v>11</v>
      </c>
      <c r="K4" s="72" t="s">
        <v>12</v>
      </c>
      <c r="L4" s="73"/>
    </row>
    <row r="5" spans="1:12" x14ac:dyDescent="0.15">
      <c r="A5" s="19">
        <v>2015</v>
      </c>
      <c r="B5" s="20">
        <v>7045</v>
      </c>
      <c r="C5" s="117">
        <v>7832</v>
      </c>
      <c r="D5" s="20">
        <v>7376</v>
      </c>
      <c r="E5" s="20">
        <v>6</v>
      </c>
      <c r="F5" s="20">
        <v>4639</v>
      </c>
      <c r="G5" s="20">
        <v>2673</v>
      </c>
      <c r="H5" s="36">
        <v>29</v>
      </c>
      <c r="I5" s="99">
        <v>29</v>
      </c>
      <c r="J5" s="20">
        <v>0</v>
      </c>
      <c r="K5" s="20">
        <v>0</v>
      </c>
      <c r="L5" s="21">
        <v>456</v>
      </c>
    </row>
    <row r="6" spans="1:12" x14ac:dyDescent="0.15">
      <c r="A6" s="19">
        <v>2016</v>
      </c>
      <c r="B6" s="20">
        <v>6986</v>
      </c>
      <c r="C6" s="118">
        <v>8135</v>
      </c>
      <c r="D6" s="20">
        <v>7496</v>
      </c>
      <c r="E6" s="20">
        <v>9</v>
      </c>
      <c r="F6" s="20">
        <v>4927</v>
      </c>
      <c r="G6" s="20">
        <v>2490</v>
      </c>
      <c r="H6" s="20">
        <v>35</v>
      </c>
      <c r="I6" s="99">
        <v>35</v>
      </c>
      <c r="J6" s="20">
        <v>0</v>
      </c>
      <c r="K6" s="20">
        <v>0</v>
      </c>
      <c r="L6" s="21">
        <v>639</v>
      </c>
    </row>
    <row r="7" spans="1:12" x14ac:dyDescent="0.15">
      <c r="A7" s="19">
        <v>2017</v>
      </c>
      <c r="B7" s="20">
        <v>6900</v>
      </c>
      <c r="C7" s="118">
        <v>8127</v>
      </c>
      <c r="D7" s="20">
        <v>7614</v>
      </c>
      <c r="E7" s="20">
        <v>7</v>
      </c>
      <c r="F7" s="20">
        <v>4863</v>
      </c>
      <c r="G7" s="20">
        <v>2693</v>
      </c>
      <c r="H7" s="20">
        <v>25</v>
      </c>
      <c r="I7" s="99">
        <v>26</v>
      </c>
      <c r="J7" s="20">
        <v>0</v>
      </c>
      <c r="K7" s="20">
        <v>0</v>
      </c>
      <c r="L7" s="21">
        <v>513</v>
      </c>
    </row>
    <row r="8" spans="1:12" x14ac:dyDescent="0.15">
      <c r="A8" s="19">
        <v>2018</v>
      </c>
      <c r="B8" s="20">
        <v>7131</v>
      </c>
      <c r="C8" s="118">
        <v>8362</v>
      </c>
      <c r="D8" s="20">
        <v>7824</v>
      </c>
      <c r="E8" s="20">
        <v>15</v>
      </c>
      <c r="F8" s="20">
        <v>4966</v>
      </c>
      <c r="G8" s="20">
        <v>2779</v>
      </c>
      <c r="H8" s="20">
        <v>32</v>
      </c>
      <c r="I8" s="99">
        <v>32</v>
      </c>
      <c r="J8" s="20">
        <v>0</v>
      </c>
      <c r="K8" s="20">
        <v>0</v>
      </c>
      <c r="L8" s="21">
        <v>538</v>
      </c>
    </row>
    <row r="9" spans="1:12" x14ac:dyDescent="0.15">
      <c r="A9" s="19">
        <v>2019</v>
      </c>
      <c r="B9" s="20">
        <v>7170</v>
      </c>
      <c r="C9" s="118">
        <v>8361</v>
      </c>
      <c r="D9" s="20">
        <v>7795</v>
      </c>
      <c r="E9" s="20">
        <v>11</v>
      </c>
      <c r="F9" s="20">
        <v>4963</v>
      </c>
      <c r="G9" s="20">
        <v>2779</v>
      </c>
      <c r="H9" s="20">
        <v>21</v>
      </c>
      <c r="I9" s="99">
        <v>21</v>
      </c>
      <c r="J9" s="20">
        <v>0</v>
      </c>
      <c r="K9" s="20">
        <v>0</v>
      </c>
      <c r="L9" s="21">
        <v>566</v>
      </c>
    </row>
    <row r="10" spans="1:12" x14ac:dyDescent="0.15">
      <c r="A10" s="19">
        <v>2020</v>
      </c>
      <c r="B10" s="20">
        <v>4001</v>
      </c>
      <c r="C10" s="118">
        <v>5019</v>
      </c>
      <c r="D10" s="20">
        <v>4666</v>
      </c>
      <c r="E10" s="20">
        <v>19</v>
      </c>
      <c r="F10" s="20">
        <v>2152</v>
      </c>
      <c r="G10" s="20">
        <v>2465</v>
      </c>
      <c r="H10" s="20">
        <v>15</v>
      </c>
      <c r="I10" s="99">
        <v>15</v>
      </c>
      <c r="J10" s="20">
        <v>0</v>
      </c>
      <c r="K10" s="20">
        <v>0</v>
      </c>
      <c r="L10" s="21">
        <v>353</v>
      </c>
    </row>
    <row r="11" spans="1:12" x14ac:dyDescent="0.15">
      <c r="A11" s="19">
        <v>2021</v>
      </c>
      <c r="B11" s="20">
        <v>7052</v>
      </c>
      <c r="C11" s="118">
        <v>8213</v>
      </c>
      <c r="D11" s="20">
        <v>7811</v>
      </c>
      <c r="E11" s="20">
        <v>18</v>
      </c>
      <c r="F11" s="20">
        <v>5038</v>
      </c>
      <c r="G11" s="20">
        <v>2701</v>
      </c>
      <c r="H11" s="20">
        <v>27</v>
      </c>
      <c r="I11" s="99">
        <v>27</v>
      </c>
      <c r="J11" s="20">
        <v>0</v>
      </c>
      <c r="K11" s="20">
        <v>0</v>
      </c>
      <c r="L11" s="21">
        <v>402</v>
      </c>
    </row>
    <row r="12" spans="1:12" x14ac:dyDescent="0.15">
      <c r="A12" s="43">
        <v>2022</v>
      </c>
      <c r="B12" s="21">
        <v>6827</v>
      </c>
      <c r="C12" s="118">
        <v>7957</v>
      </c>
      <c r="D12" s="20">
        <v>7502</v>
      </c>
      <c r="E12" s="22">
        <v>12</v>
      </c>
      <c r="F12" s="20">
        <v>4791</v>
      </c>
      <c r="G12" s="20">
        <v>2631</v>
      </c>
      <c r="H12" s="20">
        <v>34</v>
      </c>
      <c r="I12" s="22">
        <v>34</v>
      </c>
      <c r="J12" s="20">
        <v>0</v>
      </c>
      <c r="K12" s="22">
        <v>0</v>
      </c>
      <c r="L12" s="21">
        <v>455</v>
      </c>
    </row>
    <row r="13" spans="1:12" x14ac:dyDescent="0.15">
      <c r="A13" s="19">
        <v>2023</v>
      </c>
      <c r="B13" s="20">
        <f>6141+107</f>
        <v>6248</v>
      </c>
      <c r="C13" s="118">
        <v>7471</v>
      </c>
      <c r="D13" s="20">
        <v>7032</v>
      </c>
      <c r="E13" s="20">
        <v>15</v>
      </c>
      <c r="F13" s="20">
        <v>4186</v>
      </c>
      <c r="G13" s="20">
        <f>1587+1202</f>
        <v>2789</v>
      </c>
      <c r="H13" s="20">
        <v>21</v>
      </c>
      <c r="I13" s="99">
        <v>21</v>
      </c>
      <c r="J13" s="20">
        <v>0</v>
      </c>
      <c r="K13" s="20">
        <v>0</v>
      </c>
      <c r="L13" s="21">
        <f>341+98</f>
        <v>439</v>
      </c>
    </row>
    <row r="14" spans="1:12" s="14" customFormat="1" x14ac:dyDescent="0.15">
      <c r="A14" s="19">
        <v>2024</v>
      </c>
      <c r="B14" s="20">
        <v>5954</v>
      </c>
      <c r="C14" s="118">
        <v>7115</v>
      </c>
      <c r="D14" s="20">
        <v>6687</v>
      </c>
      <c r="E14" s="20">
        <v>13</v>
      </c>
      <c r="F14" s="20">
        <v>3981</v>
      </c>
      <c r="G14" s="20">
        <v>2671</v>
      </c>
      <c r="H14" s="20">
        <v>11</v>
      </c>
      <c r="I14" s="99">
        <v>11</v>
      </c>
      <c r="J14" s="20">
        <v>0</v>
      </c>
      <c r="K14" s="20">
        <v>0</v>
      </c>
      <c r="L14" s="21">
        <v>428</v>
      </c>
    </row>
    <row r="15" spans="1:12" s="43" customFormat="1" ht="14.25" thickBot="1" x14ac:dyDescent="0.2">
      <c r="A15" s="112">
        <v>2025</v>
      </c>
      <c r="B15" s="119">
        <v>5818</v>
      </c>
      <c r="C15" s="119">
        <v>6940</v>
      </c>
      <c r="D15" s="119">
        <v>6551</v>
      </c>
      <c r="E15" s="119">
        <v>18</v>
      </c>
      <c r="F15" s="119">
        <v>3893</v>
      </c>
      <c r="G15" s="119">
        <v>2604</v>
      </c>
      <c r="H15" s="119">
        <v>18</v>
      </c>
      <c r="I15" s="120">
        <v>18</v>
      </c>
      <c r="J15" s="121">
        <v>0</v>
      </c>
      <c r="K15" s="121">
        <v>0</v>
      </c>
      <c r="L15" s="122">
        <v>389</v>
      </c>
    </row>
  </sheetData>
  <mergeCells count="1">
    <mergeCell ref="D3:K3"/>
  </mergeCells>
  <phoneticPr fontId="7"/>
  <pageMargins left="0.7" right="0.7" top="0.75" bottom="0.75" header="0.511811023622047" footer="0.511811023622047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E19"/>
  <sheetViews>
    <sheetView zoomScaleNormal="100" workbookViewId="0"/>
  </sheetViews>
  <sheetFormatPr defaultColWidth="9" defaultRowHeight="13.5" x14ac:dyDescent="0.15"/>
  <cols>
    <col min="1" max="4" width="14.625" style="13" customWidth="1"/>
    <col min="5" max="16384" width="9" style="13"/>
  </cols>
  <sheetData>
    <row r="1" spans="1:5" x14ac:dyDescent="0.15">
      <c r="A1" s="13" t="s">
        <v>357</v>
      </c>
    </row>
    <row r="2" spans="1:5" ht="14.25" thickBot="1" x14ac:dyDescent="0.2">
      <c r="D2" s="15" t="s">
        <v>13</v>
      </c>
    </row>
    <row r="3" spans="1:5" x14ac:dyDescent="0.15">
      <c r="A3" s="123" t="s">
        <v>1</v>
      </c>
      <c r="B3" s="115" t="s">
        <v>3</v>
      </c>
      <c r="C3" s="115" t="s">
        <v>14</v>
      </c>
      <c r="D3" s="124" t="s">
        <v>15</v>
      </c>
    </row>
    <row r="4" spans="1:5" x14ac:dyDescent="0.15">
      <c r="A4" s="28">
        <v>2015</v>
      </c>
      <c r="B4" s="20">
        <v>788</v>
      </c>
      <c r="C4" s="20">
        <v>676</v>
      </c>
      <c r="D4" s="21">
        <v>112</v>
      </c>
    </row>
    <row r="5" spans="1:5" x14ac:dyDescent="0.15">
      <c r="A5" s="28">
        <v>2016</v>
      </c>
      <c r="B5" s="20">
        <v>757</v>
      </c>
      <c r="C5" s="20">
        <v>626</v>
      </c>
      <c r="D5" s="21">
        <v>131</v>
      </c>
    </row>
    <row r="6" spans="1:5" x14ac:dyDescent="0.15">
      <c r="A6" s="28">
        <v>2017</v>
      </c>
      <c r="B6" s="20">
        <v>602</v>
      </c>
      <c r="C6" s="20">
        <v>498</v>
      </c>
      <c r="D6" s="21">
        <v>104</v>
      </c>
    </row>
    <row r="7" spans="1:5" x14ac:dyDescent="0.15">
      <c r="A7" s="28">
        <v>2018</v>
      </c>
      <c r="B7" s="20">
        <v>653</v>
      </c>
      <c r="C7" s="20">
        <v>509</v>
      </c>
      <c r="D7" s="21">
        <v>144</v>
      </c>
    </row>
    <row r="8" spans="1:5" x14ac:dyDescent="0.15">
      <c r="A8" s="28">
        <v>2019</v>
      </c>
      <c r="B8" s="20">
        <v>530</v>
      </c>
      <c r="C8" s="20">
        <v>423</v>
      </c>
      <c r="D8" s="21">
        <v>107</v>
      </c>
    </row>
    <row r="9" spans="1:5" x14ac:dyDescent="0.15">
      <c r="A9" s="28">
        <v>2020</v>
      </c>
      <c r="B9" s="20">
        <v>485</v>
      </c>
      <c r="C9" s="20">
        <v>423</v>
      </c>
      <c r="D9" s="21">
        <v>62</v>
      </c>
    </row>
    <row r="10" spans="1:5" x14ac:dyDescent="0.15">
      <c r="A10" s="28">
        <v>2021</v>
      </c>
      <c r="B10" s="20">
        <v>500</v>
      </c>
      <c r="C10" s="20">
        <v>409</v>
      </c>
      <c r="D10" s="21">
        <v>91</v>
      </c>
      <c r="E10" s="14"/>
    </row>
    <row r="11" spans="1:5" x14ac:dyDescent="0.15">
      <c r="A11" s="28">
        <v>2022</v>
      </c>
      <c r="B11" s="20">
        <v>609</v>
      </c>
      <c r="C11" s="20">
        <v>492</v>
      </c>
      <c r="D11" s="21">
        <v>117</v>
      </c>
      <c r="E11" s="14"/>
    </row>
    <row r="12" spans="1:5" x14ac:dyDescent="0.15">
      <c r="A12" s="28">
        <v>2023</v>
      </c>
      <c r="B12" s="20">
        <v>472</v>
      </c>
      <c r="C12" s="20">
        <v>384</v>
      </c>
      <c r="D12" s="21">
        <v>88</v>
      </c>
      <c r="E12" s="14"/>
    </row>
    <row r="13" spans="1:5" x14ac:dyDescent="0.15">
      <c r="A13" s="28">
        <v>2024</v>
      </c>
      <c r="B13" s="20">
        <v>513</v>
      </c>
      <c r="C13" s="20">
        <v>446</v>
      </c>
      <c r="D13" s="21">
        <v>67</v>
      </c>
      <c r="E13" s="14"/>
    </row>
    <row r="14" spans="1:5" s="14" customFormat="1" ht="14.25" thickBot="1" x14ac:dyDescent="0.2">
      <c r="A14" s="4">
        <v>2025</v>
      </c>
      <c r="B14" s="121">
        <v>519</v>
      </c>
      <c r="C14" s="121">
        <v>437</v>
      </c>
      <c r="D14" s="125">
        <v>82</v>
      </c>
    </row>
    <row r="15" spans="1:5" x14ac:dyDescent="0.15">
      <c r="A15" s="14"/>
      <c r="B15" s="14"/>
      <c r="C15" s="14"/>
      <c r="D15" s="14"/>
      <c r="E15" s="14"/>
    </row>
    <row r="16" spans="1:5" x14ac:dyDescent="0.15">
      <c r="A16" s="14"/>
      <c r="B16" s="14"/>
      <c r="C16" s="14"/>
      <c r="D16" s="14"/>
      <c r="E16" s="14"/>
    </row>
    <row r="17" spans="1:5" x14ac:dyDescent="0.15">
      <c r="A17" s="14"/>
      <c r="B17" s="14"/>
      <c r="C17" s="14"/>
      <c r="D17" s="22"/>
      <c r="E17" s="14"/>
    </row>
    <row r="18" spans="1:5" x14ac:dyDescent="0.15">
      <c r="A18" s="14"/>
      <c r="B18" s="14"/>
      <c r="C18" s="14"/>
      <c r="D18" s="22"/>
      <c r="E18" s="14"/>
    </row>
    <row r="19" spans="1:5" x14ac:dyDescent="0.15">
      <c r="A19" s="14"/>
      <c r="B19" s="14"/>
      <c r="C19" s="14"/>
      <c r="D19" s="22"/>
      <c r="E19" s="14"/>
    </row>
  </sheetData>
  <phoneticPr fontId="7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I16"/>
  <sheetViews>
    <sheetView view="pageBreakPreview" zoomScaleNormal="95" zoomScaleSheetLayoutView="100" workbookViewId="0">
      <selection activeCell="C35" sqref="C35"/>
    </sheetView>
  </sheetViews>
  <sheetFormatPr defaultColWidth="9" defaultRowHeight="13.5" x14ac:dyDescent="0.15"/>
  <cols>
    <col min="1" max="9" width="14.875" style="13" customWidth="1"/>
    <col min="10" max="16384" width="9" style="13"/>
  </cols>
  <sheetData>
    <row r="1" spans="1:9" x14ac:dyDescent="0.15">
      <c r="A1" s="13" t="s">
        <v>358</v>
      </c>
    </row>
    <row r="2" spans="1:9" ht="14.25" thickBot="1" x14ac:dyDescent="0.2">
      <c r="I2" s="15" t="s">
        <v>13</v>
      </c>
    </row>
    <row r="3" spans="1:9" x14ac:dyDescent="0.15">
      <c r="A3" s="123" t="s">
        <v>1</v>
      </c>
      <c r="B3" s="115" t="s">
        <v>3</v>
      </c>
      <c r="C3" s="115" t="s">
        <v>16</v>
      </c>
      <c r="D3" s="115" t="s">
        <v>17</v>
      </c>
      <c r="E3" s="115" t="s">
        <v>18</v>
      </c>
      <c r="F3" s="115" t="s">
        <v>19</v>
      </c>
      <c r="G3" s="115" t="s">
        <v>20</v>
      </c>
      <c r="H3" s="115" t="s">
        <v>21</v>
      </c>
      <c r="I3" s="124" t="s">
        <v>22</v>
      </c>
    </row>
    <row r="4" spans="1:9" x14ac:dyDescent="0.15">
      <c r="A4" s="28">
        <v>2016</v>
      </c>
      <c r="B4" s="126">
        <v>965</v>
      </c>
      <c r="C4" s="126">
        <v>49</v>
      </c>
      <c r="D4" s="126">
        <v>22</v>
      </c>
      <c r="E4" s="126">
        <v>52</v>
      </c>
      <c r="F4" s="126">
        <v>18</v>
      </c>
      <c r="G4" s="126">
        <v>282</v>
      </c>
      <c r="H4" s="126">
        <v>113</v>
      </c>
      <c r="I4" s="127">
        <v>429</v>
      </c>
    </row>
    <row r="5" spans="1:9" x14ac:dyDescent="0.15">
      <c r="A5" s="28">
        <v>2017</v>
      </c>
      <c r="B5" s="126">
        <v>977</v>
      </c>
      <c r="C5" s="126">
        <v>40</v>
      </c>
      <c r="D5" s="126">
        <v>42</v>
      </c>
      <c r="E5" s="126">
        <v>77</v>
      </c>
      <c r="F5" s="126">
        <v>27</v>
      </c>
      <c r="G5" s="126">
        <v>211</v>
      </c>
      <c r="H5" s="126">
        <v>112</v>
      </c>
      <c r="I5" s="127">
        <v>468</v>
      </c>
    </row>
    <row r="6" spans="1:9" x14ac:dyDescent="0.15">
      <c r="A6" s="28">
        <v>2018</v>
      </c>
      <c r="B6" s="126">
        <v>779</v>
      </c>
      <c r="C6" s="126">
        <v>44</v>
      </c>
      <c r="D6" s="126">
        <v>15</v>
      </c>
      <c r="E6" s="126">
        <v>55</v>
      </c>
      <c r="F6" s="126">
        <v>18</v>
      </c>
      <c r="G6" s="126">
        <v>207</v>
      </c>
      <c r="H6" s="126">
        <v>123</v>
      </c>
      <c r="I6" s="127">
        <v>317</v>
      </c>
    </row>
    <row r="7" spans="1:9" x14ac:dyDescent="0.15">
      <c r="A7" s="28">
        <v>2019</v>
      </c>
      <c r="B7" s="126">
        <v>720</v>
      </c>
      <c r="C7" s="126">
        <v>36</v>
      </c>
      <c r="D7" s="126">
        <v>8</v>
      </c>
      <c r="E7" s="126">
        <v>50</v>
      </c>
      <c r="F7" s="126">
        <v>19</v>
      </c>
      <c r="G7" s="126">
        <v>224</v>
      </c>
      <c r="H7" s="126">
        <v>102</v>
      </c>
      <c r="I7" s="127">
        <v>281</v>
      </c>
    </row>
    <row r="8" spans="1:9" x14ac:dyDescent="0.15">
      <c r="A8" s="28">
        <v>2020</v>
      </c>
      <c r="B8" s="126">
        <v>776</v>
      </c>
      <c r="C8" s="126">
        <v>25</v>
      </c>
      <c r="D8" s="126">
        <v>6</v>
      </c>
      <c r="E8" s="126">
        <v>32</v>
      </c>
      <c r="F8" s="126">
        <v>19</v>
      </c>
      <c r="G8" s="126">
        <v>295</v>
      </c>
      <c r="H8" s="126">
        <v>100</v>
      </c>
      <c r="I8" s="127">
        <v>299</v>
      </c>
    </row>
    <row r="9" spans="1:9" x14ac:dyDescent="0.15">
      <c r="A9" s="28">
        <v>2021</v>
      </c>
      <c r="B9" s="126">
        <v>651</v>
      </c>
      <c r="C9" s="126">
        <v>24</v>
      </c>
      <c r="D9" s="126">
        <v>4</v>
      </c>
      <c r="E9" s="126">
        <v>50</v>
      </c>
      <c r="F9" s="126">
        <v>17</v>
      </c>
      <c r="G9" s="126">
        <v>246</v>
      </c>
      <c r="H9" s="126">
        <v>69</v>
      </c>
      <c r="I9" s="127">
        <v>241</v>
      </c>
    </row>
    <row r="10" spans="1:9" x14ac:dyDescent="0.15">
      <c r="A10" s="28">
        <v>2022</v>
      </c>
      <c r="B10" s="20">
        <v>669</v>
      </c>
      <c r="C10" s="126">
        <v>30</v>
      </c>
      <c r="D10" s="126">
        <v>8</v>
      </c>
      <c r="E10" s="126">
        <v>58</v>
      </c>
      <c r="F10" s="126">
        <v>21</v>
      </c>
      <c r="G10" s="126">
        <v>232</v>
      </c>
      <c r="H10" s="126">
        <v>78</v>
      </c>
      <c r="I10" s="127">
        <v>242</v>
      </c>
    </row>
    <row r="11" spans="1:9" x14ac:dyDescent="0.15">
      <c r="A11" s="28">
        <v>2023</v>
      </c>
      <c r="B11" s="20">
        <v>517</v>
      </c>
      <c r="C11" s="126">
        <v>27</v>
      </c>
      <c r="D11" s="126">
        <v>5</v>
      </c>
      <c r="E11" s="126">
        <v>50</v>
      </c>
      <c r="F11" s="126">
        <v>23</v>
      </c>
      <c r="G11" s="126">
        <v>184</v>
      </c>
      <c r="H11" s="126">
        <v>62</v>
      </c>
      <c r="I11" s="127">
        <v>166</v>
      </c>
    </row>
    <row r="12" spans="1:9" x14ac:dyDescent="0.15">
      <c r="A12" s="28">
        <v>2024</v>
      </c>
      <c r="B12" s="99">
        <v>542</v>
      </c>
      <c r="C12" s="126">
        <v>34</v>
      </c>
      <c r="D12" s="33">
        <v>7</v>
      </c>
      <c r="E12" s="126">
        <v>55</v>
      </c>
      <c r="F12" s="126">
        <v>28</v>
      </c>
      <c r="G12" s="33">
        <v>163</v>
      </c>
      <c r="H12" s="126">
        <v>53</v>
      </c>
      <c r="I12" s="128">
        <v>202</v>
      </c>
    </row>
    <row r="13" spans="1:9" ht="14.25" thickBot="1" x14ac:dyDescent="0.2">
      <c r="A13" s="4">
        <v>2025</v>
      </c>
      <c r="B13" s="129">
        <v>469</v>
      </c>
      <c r="C13" s="129">
        <v>29</v>
      </c>
      <c r="D13" s="129">
        <v>5</v>
      </c>
      <c r="E13" s="129">
        <v>36</v>
      </c>
      <c r="F13" s="129">
        <v>19</v>
      </c>
      <c r="G13" s="129">
        <v>122</v>
      </c>
      <c r="H13" s="129">
        <v>48</v>
      </c>
      <c r="I13" s="130">
        <v>210</v>
      </c>
    </row>
    <row r="14" spans="1:9" x14ac:dyDescent="0.1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15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15">
      <c r="A16" s="14"/>
      <c r="B16" s="14"/>
      <c r="C16" s="14"/>
      <c r="D16" s="14"/>
      <c r="E16" s="14"/>
      <c r="F16" s="14"/>
      <c r="G16" s="14"/>
      <c r="H16" s="14"/>
      <c r="I16" s="14"/>
    </row>
  </sheetData>
  <phoneticPr fontId="7"/>
  <pageMargins left="0.7" right="0.7" top="0.75" bottom="0.75" header="0.511811023622047" footer="0.511811023622047"/>
  <pageSetup paperSize="9" scale="66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4C697-788D-4318-823A-B1D5601D15B0}">
  <sheetPr>
    <tabColor rgb="FF00B0F0"/>
  </sheetPr>
  <dimension ref="A1:Q39"/>
  <sheetViews>
    <sheetView view="pageBreakPreview" zoomScaleNormal="100" zoomScaleSheetLayoutView="100" workbookViewId="0">
      <selection activeCell="F27" sqref="F27"/>
    </sheetView>
  </sheetViews>
  <sheetFormatPr defaultColWidth="9" defaultRowHeight="18.75" x14ac:dyDescent="0.4"/>
  <cols>
    <col min="1" max="16384" width="9" style="133"/>
  </cols>
  <sheetData>
    <row r="1" spans="1:17" x14ac:dyDescent="0.4">
      <c r="A1" s="131" t="s">
        <v>359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x14ac:dyDescent="0.4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</row>
    <row r="3" spans="1:17" x14ac:dyDescent="0.4">
      <c r="A3" s="132" t="s">
        <v>297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</row>
    <row r="4" spans="1:17" ht="19.5" thickBot="1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4" t="s">
        <v>298</v>
      </c>
      <c r="K4" s="132"/>
      <c r="L4" s="132"/>
      <c r="M4" s="132"/>
      <c r="N4" s="132"/>
      <c r="O4" s="132"/>
      <c r="P4" s="132"/>
      <c r="Q4" s="132"/>
    </row>
    <row r="5" spans="1:17" x14ac:dyDescent="0.4">
      <c r="A5" s="135" t="s">
        <v>299</v>
      </c>
      <c r="B5" s="136" t="s">
        <v>300</v>
      </c>
      <c r="C5" s="247" t="s">
        <v>301</v>
      </c>
      <c r="D5" s="248"/>
      <c r="E5" s="248"/>
      <c r="F5" s="248"/>
      <c r="G5" s="248"/>
      <c r="H5" s="248"/>
      <c r="I5" s="248"/>
      <c r="J5" s="248"/>
      <c r="K5" s="132"/>
      <c r="L5" s="132"/>
      <c r="M5" s="132"/>
      <c r="N5" s="132"/>
      <c r="O5" s="132"/>
      <c r="P5" s="132"/>
      <c r="Q5" s="132"/>
    </row>
    <row r="6" spans="1:17" x14ac:dyDescent="0.4">
      <c r="A6" s="138"/>
      <c r="B6" s="139"/>
      <c r="C6" s="140" t="s">
        <v>302</v>
      </c>
      <c r="D6" s="140" t="s">
        <v>303</v>
      </c>
      <c r="E6" s="140" t="s">
        <v>304</v>
      </c>
      <c r="F6" s="140" t="s">
        <v>305</v>
      </c>
      <c r="G6" s="140" t="s">
        <v>27</v>
      </c>
      <c r="H6" s="140" t="s">
        <v>306</v>
      </c>
      <c r="I6" s="140" t="s">
        <v>307</v>
      </c>
      <c r="J6" s="141" t="s">
        <v>308</v>
      </c>
      <c r="K6" s="132"/>
      <c r="L6" s="132"/>
      <c r="M6" s="132"/>
      <c r="N6" s="132"/>
      <c r="O6" s="132"/>
      <c r="P6" s="132"/>
      <c r="Q6" s="132"/>
    </row>
    <row r="7" spans="1:17" x14ac:dyDescent="0.4">
      <c r="A7" s="142">
        <v>2015</v>
      </c>
      <c r="B7" s="143">
        <v>292</v>
      </c>
      <c r="C7" s="143">
        <v>136049</v>
      </c>
      <c r="D7" s="143">
        <v>32596</v>
      </c>
      <c r="E7" s="143">
        <v>37801</v>
      </c>
      <c r="F7" s="143">
        <v>16424</v>
      </c>
      <c r="G7" s="143">
        <v>14685</v>
      </c>
      <c r="H7" s="143">
        <v>26234</v>
      </c>
      <c r="I7" s="143">
        <v>5775</v>
      </c>
      <c r="J7" s="144">
        <v>2534</v>
      </c>
      <c r="K7" s="132"/>
      <c r="L7" s="132"/>
      <c r="M7" s="132"/>
      <c r="N7" s="132"/>
      <c r="O7" s="132"/>
      <c r="P7" s="132"/>
      <c r="Q7" s="132"/>
    </row>
    <row r="8" spans="1:17" x14ac:dyDescent="0.4">
      <c r="A8" s="142">
        <v>2016</v>
      </c>
      <c r="B8" s="143">
        <v>197</v>
      </c>
      <c r="C8" s="143">
        <v>90521</v>
      </c>
      <c r="D8" s="143">
        <v>19738</v>
      </c>
      <c r="E8" s="143">
        <v>28266</v>
      </c>
      <c r="F8" s="143">
        <v>10494</v>
      </c>
      <c r="G8" s="143">
        <v>9879</v>
      </c>
      <c r="H8" s="143">
        <v>17625</v>
      </c>
      <c r="I8" s="143">
        <v>2900</v>
      </c>
      <c r="J8" s="144">
        <v>1619</v>
      </c>
      <c r="K8" s="132"/>
      <c r="L8" s="132"/>
      <c r="M8" s="132"/>
      <c r="N8" s="132"/>
      <c r="O8" s="132"/>
      <c r="P8" s="132"/>
      <c r="Q8" s="132"/>
    </row>
    <row r="9" spans="1:17" x14ac:dyDescent="0.4">
      <c r="A9" s="142">
        <v>2017</v>
      </c>
      <c r="B9" s="143">
        <v>258</v>
      </c>
      <c r="C9" s="143">
        <v>127104</v>
      </c>
      <c r="D9" s="143">
        <v>27300</v>
      </c>
      <c r="E9" s="143">
        <v>34320</v>
      </c>
      <c r="F9" s="143">
        <v>15855</v>
      </c>
      <c r="G9" s="143">
        <v>12309</v>
      </c>
      <c r="H9" s="143">
        <v>25859</v>
      </c>
      <c r="I9" s="143">
        <v>5074</v>
      </c>
      <c r="J9" s="144">
        <v>6387</v>
      </c>
      <c r="K9" s="132"/>
      <c r="L9" s="132"/>
      <c r="M9" s="132"/>
      <c r="N9" s="132"/>
      <c r="O9" s="132"/>
      <c r="P9" s="132"/>
      <c r="Q9" s="132"/>
    </row>
    <row r="10" spans="1:17" x14ac:dyDescent="0.4">
      <c r="A10" s="142">
        <v>2018</v>
      </c>
      <c r="B10" s="143">
        <v>292</v>
      </c>
      <c r="C10" s="143">
        <v>125774</v>
      </c>
      <c r="D10" s="143">
        <v>22591</v>
      </c>
      <c r="E10" s="143">
        <v>35839</v>
      </c>
      <c r="F10" s="143">
        <v>20348</v>
      </c>
      <c r="G10" s="143">
        <v>14982</v>
      </c>
      <c r="H10" s="143">
        <v>23434</v>
      </c>
      <c r="I10" s="143">
        <v>4055</v>
      </c>
      <c r="J10" s="144">
        <v>4525</v>
      </c>
      <c r="K10" s="132"/>
      <c r="L10" s="132"/>
      <c r="M10" s="132"/>
      <c r="N10" s="132"/>
      <c r="O10" s="132"/>
      <c r="P10" s="132"/>
      <c r="Q10" s="132"/>
    </row>
    <row r="11" spans="1:17" x14ac:dyDescent="0.4">
      <c r="A11" s="142">
        <v>2019</v>
      </c>
      <c r="B11" s="143">
        <v>216</v>
      </c>
      <c r="C11" s="143">
        <v>95333</v>
      </c>
      <c r="D11" s="143">
        <v>18174</v>
      </c>
      <c r="E11" s="143">
        <v>22802</v>
      </c>
      <c r="F11" s="143">
        <v>18288</v>
      </c>
      <c r="G11" s="143">
        <v>12436</v>
      </c>
      <c r="H11" s="143">
        <v>16896</v>
      </c>
      <c r="I11" s="143">
        <v>3334</v>
      </c>
      <c r="J11" s="144">
        <v>3403</v>
      </c>
      <c r="K11" s="132"/>
      <c r="L11" s="132"/>
      <c r="M11" s="132"/>
      <c r="N11" s="132"/>
      <c r="O11" s="132"/>
      <c r="P11" s="132"/>
      <c r="Q11" s="132"/>
    </row>
    <row r="12" spans="1:17" x14ac:dyDescent="0.4">
      <c r="A12" s="142">
        <v>2020</v>
      </c>
      <c r="B12" s="143">
        <v>244</v>
      </c>
      <c r="C12" s="143">
        <v>39927</v>
      </c>
      <c r="D12" s="143">
        <v>5473</v>
      </c>
      <c r="E12" s="143">
        <v>14474</v>
      </c>
      <c r="F12" s="143">
        <v>6620</v>
      </c>
      <c r="G12" s="143">
        <v>9253</v>
      </c>
      <c r="H12" s="143">
        <v>2564</v>
      </c>
      <c r="I12" s="143">
        <v>1199</v>
      </c>
      <c r="J12" s="144">
        <v>344</v>
      </c>
      <c r="K12" s="132"/>
      <c r="L12" s="132"/>
      <c r="M12" s="132"/>
      <c r="N12" s="132"/>
      <c r="O12" s="132"/>
      <c r="P12" s="132"/>
      <c r="Q12" s="132"/>
    </row>
    <row r="13" spans="1:17" x14ac:dyDescent="0.4">
      <c r="A13" s="142">
        <v>2021</v>
      </c>
      <c r="B13" s="143">
        <v>292</v>
      </c>
      <c r="C13" s="143">
        <v>61616</v>
      </c>
      <c r="D13" s="143">
        <v>8031</v>
      </c>
      <c r="E13" s="143">
        <v>22073</v>
      </c>
      <c r="F13" s="143">
        <v>10481</v>
      </c>
      <c r="G13" s="143">
        <v>11665</v>
      </c>
      <c r="H13" s="143">
        <v>5349</v>
      </c>
      <c r="I13" s="143">
        <v>2090</v>
      </c>
      <c r="J13" s="144">
        <v>1927</v>
      </c>
      <c r="K13" s="132"/>
      <c r="L13" s="132"/>
      <c r="M13" s="132"/>
      <c r="N13" s="132"/>
      <c r="O13" s="132"/>
      <c r="P13" s="132"/>
      <c r="Q13" s="132"/>
    </row>
    <row r="14" spans="1:17" x14ac:dyDescent="0.4">
      <c r="A14" s="142">
        <v>2022</v>
      </c>
      <c r="B14" s="143">
        <v>291</v>
      </c>
      <c r="C14" s="143">
        <v>93745</v>
      </c>
      <c r="D14" s="143">
        <v>17107</v>
      </c>
      <c r="E14" s="143">
        <v>30205</v>
      </c>
      <c r="F14" s="143">
        <v>15299</v>
      </c>
      <c r="G14" s="143">
        <v>12570</v>
      </c>
      <c r="H14" s="143">
        <v>10500</v>
      </c>
      <c r="I14" s="143">
        <v>1771</v>
      </c>
      <c r="J14" s="144">
        <v>6293</v>
      </c>
      <c r="K14" s="145"/>
      <c r="L14" s="132"/>
      <c r="M14" s="132"/>
      <c r="N14" s="132"/>
      <c r="O14" s="132"/>
      <c r="P14" s="132"/>
      <c r="Q14" s="132"/>
    </row>
    <row r="15" spans="1:17" x14ac:dyDescent="0.4">
      <c r="A15" s="142">
        <v>2023</v>
      </c>
      <c r="B15" s="143">
        <v>293</v>
      </c>
      <c r="C15" s="143">
        <v>102999</v>
      </c>
      <c r="D15" s="143">
        <v>19233</v>
      </c>
      <c r="E15" s="143">
        <v>31562</v>
      </c>
      <c r="F15" s="143">
        <v>14763</v>
      </c>
      <c r="G15" s="143">
        <v>16316</v>
      </c>
      <c r="H15" s="143">
        <v>8250</v>
      </c>
      <c r="I15" s="143">
        <v>1684</v>
      </c>
      <c r="J15" s="144">
        <v>11191</v>
      </c>
      <c r="K15" s="145"/>
      <c r="L15" s="132"/>
      <c r="M15" s="132"/>
      <c r="N15" s="132"/>
      <c r="O15" s="132"/>
      <c r="P15" s="132"/>
      <c r="Q15" s="132"/>
    </row>
    <row r="16" spans="1:17" x14ac:dyDescent="0.4">
      <c r="A16" s="142">
        <v>2024</v>
      </c>
      <c r="B16" s="143">
        <v>293</v>
      </c>
      <c r="C16" s="143">
        <v>106080</v>
      </c>
      <c r="D16" s="143">
        <v>21823</v>
      </c>
      <c r="E16" s="143">
        <v>31701</v>
      </c>
      <c r="F16" s="143">
        <v>11677</v>
      </c>
      <c r="G16" s="143">
        <v>15069</v>
      </c>
      <c r="H16" s="143">
        <v>7455</v>
      </c>
      <c r="I16" s="143">
        <v>1203</v>
      </c>
      <c r="J16" s="144">
        <v>17152</v>
      </c>
      <c r="K16" s="145"/>
      <c r="L16" s="132"/>
      <c r="M16" s="132"/>
      <c r="N16" s="132"/>
      <c r="O16" s="132"/>
      <c r="P16" s="132"/>
      <c r="Q16" s="132"/>
    </row>
    <row r="17" spans="1:17" ht="19.5" thickBot="1" x14ac:dyDescent="0.45">
      <c r="A17" s="146">
        <v>2025</v>
      </c>
      <c r="B17" s="147">
        <v>293</v>
      </c>
      <c r="C17" s="147">
        <v>88986</v>
      </c>
      <c r="D17" s="147">
        <v>16115</v>
      </c>
      <c r="E17" s="147">
        <v>22166</v>
      </c>
      <c r="F17" s="147">
        <v>10885</v>
      </c>
      <c r="G17" s="147">
        <v>14674</v>
      </c>
      <c r="H17" s="147">
        <v>7927</v>
      </c>
      <c r="I17" s="147">
        <v>1545</v>
      </c>
      <c r="J17" s="148">
        <v>15674</v>
      </c>
      <c r="K17" s="145"/>
      <c r="L17" s="132"/>
      <c r="M17" s="132"/>
      <c r="N17" s="132"/>
      <c r="O17" s="132"/>
      <c r="P17" s="132"/>
      <c r="Q17" s="132"/>
    </row>
    <row r="18" spans="1:17" x14ac:dyDescent="0.4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</row>
    <row r="19" spans="1:17" x14ac:dyDescent="0.4">
      <c r="A19" s="131" t="s">
        <v>309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</row>
    <row r="20" spans="1:17" ht="19.5" thickBot="1" x14ac:dyDescent="0.45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4" t="s">
        <v>298</v>
      </c>
      <c r="P20" s="132"/>
      <c r="Q20" s="132"/>
    </row>
    <row r="21" spans="1:17" x14ac:dyDescent="0.4">
      <c r="A21" s="135" t="s">
        <v>299</v>
      </c>
      <c r="B21" s="136" t="s">
        <v>310</v>
      </c>
      <c r="C21" s="247" t="s">
        <v>311</v>
      </c>
      <c r="D21" s="248"/>
      <c r="E21" s="248"/>
      <c r="F21" s="248"/>
      <c r="G21" s="248"/>
      <c r="H21" s="248"/>
      <c r="I21" s="248"/>
      <c r="J21" s="248"/>
      <c r="K21" s="248"/>
      <c r="L21" s="249"/>
      <c r="M21" s="136" t="s">
        <v>312</v>
      </c>
      <c r="N21" s="136"/>
      <c r="O21" s="150"/>
      <c r="P21" s="132"/>
      <c r="Q21" s="132"/>
    </row>
    <row r="22" spans="1:17" x14ac:dyDescent="0.4">
      <c r="A22" s="151"/>
      <c r="B22" s="152"/>
      <c r="C22" s="140" t="s">
        <v>313</v>
      </c>
      <c r="D22" s="140" t="s">
        <v>314</v>
      </c>
      <c r="E22" s="140" t="s">
        <v>315</v>
      </c>
      <c r="F22" s="140" t="s">
        <v>316</v>
      </c>
      <c r="G22" s="140" t="s">
        <v>317</v>
      </c>
      <c r="H22" s="140" t="s">
        <v>318</v>
      </c>
      <c r="I22" s="140" t="s">
        <v>319</v>
      </c>
      <c r="J22" s="140" t="s">
        <v>320</v>
      </c>
      <c r="K22" s="140" t="s">
        <v>321</v>
      </c>
      <c r="L22" s="140" t="s">
        <v>322</v>
      </c>
      <c r="M22" s="140" t="s">
        <v>313</v>
      </c>
      <c r="N22" s="140" t="s">
        <v>323</v>
      </c>
      <c r="O22" s="141" t="s">
        <v>324</v>
      </c>
      <c r="P22" s="132"/>
      <c r="Q22" s="132"/>
    </row>
    <row r="23" spans="1:17" x14ac:dyDescent="0.4">
      <c r="A23" s="142">
        <v>2015</v>
      </c>
      <c r="B23" s="143">
        <v>136049</v>
      </c>
      <c r="C23" s="143">
        <v>52399</v>
      </c>
      <c r="D23" s="143">
        <v>7369</v>
      </c>
      <c r="E23" s="143">
        <v>1325</v>
      </c>
      <c r="F23" s="143">
        <v>20354</v>
      </c>
      <c r="G23" s="143">
        <v>922</v>
      </c>
      <c r="H23" s="143">
        <v>8662</v>
      </c>
      <c r="I23" s="143">
        <v>1091</v>
      </c>
      <c r="J23" s="143">
        <v>2959</v>
      </c>
      <c r="K23" s="143">
        <v>0</v>
      </c>
      <c r="L23" s="143">
        <v>9717</v>
      </c>
      <c r="M23" s="143">
        <v>83650</v>
      </c>
      <c r="N23" s="143">
        <v>41494</v>
      </c>
      <c r="O23" s="144">
        <v>42156</v>
      </c>
      <c r="P23" s="132"/>
      <c r="Q23" s="132"/>
    </row>
    <row r="24" spans="1:17" x14ac:dyDescent="0.4">
      <c r="A24" s="142">
        <v>2016</v>
      </c>
      <c r="B24" s="143">
        <v>90521</v>
      </c>
      <c r="C24" s="143">
        <v>35339</v>
      </c>
      <c r="D24" s="143">
        <v>4588</v>
      </c>
      <c r="E24" s="143">
        <v>948</v>
      </c>
      <c r="F24" s="143">
        <v>13439</v>
      </c>
      <c r="G24" s="143">
        <v>759</v>
      </c>
      <c r="H24" s="143">
        <v>6462</v>
      </c>
      <c r="I24" s="143">
        <v>834</v>
      </c>
      <c r="J24" s="143">
        <v>2035</v>
      </c>
      <c r="K24" s="143">
        <v>0</v>
      </c>
      <c r="L24" s="143">
        <v>6274</v>
      </c>
      <c r="M24" s="143">
        <v>55182</v>
      </c>
      <c r="N24" s="143">
        <v>31360</v>
      </c>
      <c r="O24" s="144">
        <v>23822</v>
      </c>
      <c r="P24" s="132"/>
      <c r="Q24" s="132"/>
    </row>
    <row r="25" spans="1:17" x14ac:dyDescent="0.4">
      <c r="A25" s="142">
        <v>2017</v>
      </c>
      <c r="B25" s="143">
        <v>127104</v>
      </c>
      <c r="C25" s="143">
        <v>43594</v>
      </c>
      <c r="D25" s="143">
        <v>6222</v>
      </c>
      <c r="E25" s="143">
        <v>1385</v>
      </c>
      <c r="F25" s="143">
        <v>17025</v>
      </c>
      <c r="G25" s="143">
        <v>755</v>
      </c>
      <c r="H25" s="143">
        <v>8008</v>
      </c>
      <c r="I25" s="143">
        <v>727</v>
      </c>
      <c r="J25" s="143">
        <v>1965</v>
      </c>
      <c r="K25" s="143">
        <v>27</v>
      </c>
      <c r="L25" s="143">
        <v>7480</v>
      </c>
      <c r="M25" s="143">
        <v>83510</v>
      </c>
      <c r="N25" s="143">
        <v>51275</v>
      </c>
      <c r="O25" s="144">
        <v>32235</v>
      </c>
      <c r="P25" s="132"/>
      <c r="Q25" s="132"/>
    </row>
    <row r="26" spans="1:17" x14ac:dyDescent="0.4">
      <c r="A26" s="142">
        <v>2018</v>
      </c>
      <c r="B26" s="143">
        <v>125774</v>
      </c>
      <c r="C26" s="143">
        <v>48771</v>
      </c>
      <c r="D26" s="143">
        <v>7478</v>
      </c>
      <c r="E26" s="143">
        <v>1256</v>
      </c>
      <c r="F26" s="143">
        <v>18064</v>
      </c>
      <c r="G26" s="143">
        <v>858</v>
      </c>
      <c r="H26" s="143">
        <v>9525</v>
      </c>
      <c r="I26" s="143">
        <v>870</v>
      </c>
      <c r="J26" s="143">
        <v>2498</v>
      </c>
      <c r="K26" s="143">
        <v>0</v>
      </c>
      <c r="L26" s="143">
        <v>8222</v>
      </c>
      <c r="M26" s="143">
        <v>77003</v>
      </c>
      <c r="N26" s="143">
        <v>43706</v>
      </c>
      <c r="O26" s="144">
        <v>33297</v>
      </c>
      <c r="P26" s="132"/>
      <c r="Q26" s="132"/>
    </row>
    <row r="27" spans="1:17" x14ac:dyDescent="0.4">
      <c r="A27" s="142">
        <v>2019</v>
      </c>
      <c r="B27" s="143">
        <v>95333</v>
      </c>
      <c r="C27" s="143">
        <v>38282</v>
      </c>
      <c r="D27" s="143">
        <v>5724</v>
      </c>
      <c r="E27" s="143">
        <v>708</v>
      </c>
      <c r="F27" s="143">
        <v>14354</v>
      </c>
      <c r="G27" s="143">
        <v>881</v>
      </c>
      <c r="H27" s="143">
        <v>7270</v>
      </c>
      <c r="I27" s="143">
        <v>418</v>
      </c>
      <c r="J27" s="143">
        <v>2976</v>
      </c>
      <c r="K27" s="143">
        <v>0</v>
      </c>
      <c r="L27" s="143">
        <v>5951</v>
      </c>
      <c r="M27" s="143">
        <v>57051</v>
      </c>
      <c r="N27" s="143">
        <v>29127</v>
      </c>
      <c r="O27" s="144">
        <v>27924</v>
      </c>
      <c r="P27" s="132"/>
      <c r="Q27" s="132"/>
    </row>
    <row r="28" spans="1:17" x14ac:dyDescent="0.4">
      <c r="A28" s="142">
        <v>2020</v>
      </c>
      <c r="B28" s="143">
        <v>39927</v>
      </c>
      <c r="C28" s="143">
        <v>24427</v>
      </c>
      <c r="D28" s="143">
        <v>3245</v>
      </c>
      <c r="E28" s="143">
        <v>803</v>
      </c>
      <c r="F28" s="143">
        <v>8205</v>
      </c>
      <c r="G28" s="143">
        <v>485</v>
      </c>
      <c r="H28" s="143">
        <v>5092</v>
      </c>
      <c r="I28" s="143">
        <v>343</v>
      </c>
      <c r="J28" s="143">
        <v>1308</v>
      </c>
      <c r="K28" s="143">
        <v>108</v>
      </c>
      <c r="L28" s="143">
        <v>4838</v>
      </c>
      <c r="M28" s="143">
        <v>15500</v>
      </c>
      <c r="N28" s="143">
        <v>12691</v>
      </c>
      <c r="O28" s="144">
        <v>2809</v>
      </c>
      <c r="P28" s="132"/>
      <c r="Q28" s="132"/>
    </row>
    <row r="29" spans="1:17" x14ac:dyDescent="0.4">
      <c r="A29" s="142">
        <v>2021</v>
      </c>
      <c r="B29" s="143">
        <v>61616</v>
      </c>
      <c r="C29" s="143">
        <v>35907</v>
      </c>
      <c r="D29" s="143">
        <v>4562</v>
      </c>
      <c r="E29" s="143">
        <v>801</v>
      </c>
      <c r="F29" s="143">
        <v>11041</v>
      </c>
      <c r="G29" s="143">
        <v>1203</v>
      </c>
      <c r="H29" s="143">
        <v>6870</v>
      </c>
      <c r="I29" s="143">
        <v>475</v>
      </c>
      <c r="J29" s="143">
        <v>3362</v>
      </c>
      <c r="K29" s="143">
        <v>230</v>
      </c>
      <c r="L29" s="143">
        <v>7363</v>
      </c>
      <c r="M29" s="143">
        <v>25709</v>
      </c>
      <c r="N29" s="143">
        <v>19839</v>
      </c>
      <c r="O29" s="144">
        <v>5870</v>
      </c>
      <c r="P29" s="132"/>
      <c r="Q29" s="132"/>
    </row>
    <row r="30" spans="1:17" x14ac:dyDescent="0.4">
      <c r="A30" s="142">
        <v>2022</v>
      </c>
      <c r="B30" s="143">
        <v>93745</v>
      </c>
      <c r="C30" s="143">
        <v>41574</v>
      </c>
      <c r="D30" s="143">
        <v>4774</v>
      </c>
      <c r="E30" s="143">
        <v>891</v>
      </c>
      <c r="F30" s="143">
        <v>12617</v>
      </c>
      <c r="G30" s="143">
        <v>1951</v>
      </c>
      <c r="H30" s="143">
        <v>8334</v>
      </c>
      <c r="I30" s="143">
        <v>610</v>
      </c>
      <c r="J30" s="143">
        <v>3670</v>
      </c>
      <c r="K30" s="143">
        <v>220</v>
      </c>
      <c r="L30" s="143">
        <v>8507</v>
      </c>
      <c r="M30" s="143">
        <v>52171</v>
      </c>
      <c r="N30" s="143">
        <v>27429</v>
      </c>
      <c r="O30" s="144">
        <v>24742</v>
      </c>
      <c r="P30" s="132"/>
      <c r="Q30" s="132"/>
    </row>
    <row r="31" spans="1:17" x14ac:dyDescent="0.4">
      <c r="A31" s="142">
        <v>2023</v>
      </c>
      <c r="B31" s="143">
        <v>102999</v>
      </c>
      <c r="C31" s="143">
        <v>44812</v>
      </c>
      <c r="D31" s="143">
        <v>5003</v>
      </c>
      <c r="E31" s="143">
        <v>1078</v>
      </c>
      <c r="F31" s="143">
        <v>13812</v>
      </c>
      <c r="G31" s="143">
        <v>1980</v>
      </c>
      <c r="H31" s="143">
        <v>8728</v>
      </c>
      <c r="I31" s="143">
        <v>713</v>
      </c>
      <c r="J31" s="143">
        <v>4118</v>
      </c>
      <c r="K31" s="143">
        <v>289</v>
      </c>
      <c r="L31" s="143">
        <v>9091</v>
      </c>
      <c r="M31" s="143">
        <v>58187</v>
      </c>
      <c r="N31" s="143">
        <v>31588</v>
      </c>
      <c r="O31" s="144">
        <v>26599</v>
      </c>
      <c r="P31" s="132"/>
      <c r="Q31" s="132"/>
    </row>
    <row r="32" spans="1:17" x14ac:dyDescent="0.4">
      <c r="A32" s="142">
        <v>2024</v>
      </c>
      <c r="B32" s="143">
        <v>106080</v>
      </c>
      <c r="C32" s="143">
        <v>46947</v>
      </c>
      <c r="D32" s="143">
        <v>5057</v>
      </c>
      <c r="E32" s="143">
        <v>1311</v>
      </c>
      <c r="F32" s="143">
        <v>15756</v>
      </c>
      <c r="G32" s="143">
        <v>2023</v>
      </c>
      <c r="H32" s="143">
        <v>9103</v>
      </c>
      <c r="I32" s="143">
        <v>524</v>
      </c>
      <c r="J32" s="143">
        <v>4252</v>
      </c>
      <c r="K32" s="143">
        <v>249</v>
      </c>
      <c r="L32" s="143">
        <v>8672</v>
      </c>
      <c r="M32" s="143">
        <v>59133</v>
      </c>
      <c r="N32" s="143">
        <v>30279</v>
      </c>
      <c r="O32" s="144">
        <v>28854</v>
      </c>
      <c r="P32" s="132"/>
      <c r="Q32" s="132"/>
    </row>
    <row r="33" spans="1:17" ht="19.5" thickBot="1" x14ac:dyDescent="0.45">
      <c r="A33" s="146">
        <v>2025</v>
      </c>
      <c r="B33" s="147">
        <v>88986</v>
      </c>
      <c r="C33" s="147">
        <v>40080</v>
      </c>
      <c r="D33" s="147">
        <v>5363</v>
      </c>
      <c r="E33" s="147">
        <v>1111</v>
      </c>
      <c r="F33" s="147">
        <v>13038</v>
      </c>
      <c r="G33" s="147">
        <v>1545</v>
      </c>
      <c r="H33" s="147">
        <v>8261</v>
      </c>
      <c r="I33" s="147">
        <v>328</v>
      </c>
      <c r="J33" s="147">
        <v>3137</v>
      </c>
      <c r="K33" s="147">
        <v>461</v>
      </c>
      <c r="L33" s="147">
        <v>6836</v>
      </c>
      <c r="M33" s="147">
        <v>48906</v>
      </c>
      <c r="N33" s="147">
        <v>25020</v>
      </c>
      <c r="O33" s="148">
        <v>23886</v>
      </c>
      <c r="P33" s="132"/>
      <c r="Q33" s="132"/>
    </row>
    <row r="34" spans="1:17" x14ac:dyDescent="0.4">
      <c r="A34" s="131" t="s">
        <v>360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2"/>
      <c r="N34" s="132"/>
      <c r="O34" s="132"/>
      <c r="P34" s="132"/>
      <c r="Q34" s="132"/>
    </row>
    <row r="35" spans="1:17" x14ac:dyDescent="0.4">
      <c r="A35" s="131" t="s">
        <v>361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2"/>
      <c r="O35" s="132"/>
      <c r="P35" s="132"/>
      <c r="Q35" s="132"/>
    </row>
    <row r="36" spans="1:17" x14ac:dyDescent="0.4">
      <c r="A36" s="131" t="s">
        <v>362</v>
      </c>
      <c r="B36" s="132"/>
      <c r="C36" s="132"/>
      <c r="D36" s="132"/>
      <c r="E36" s="132"/>
      <c r="F36" s="132"/>
      <c r="G36" s="132"/>
      <c r="H36" s="132"/>
      <c r="I36" s="132"/>
      <c r="J36" s="132"/>
      <c r="K36" s="132"/>
      <c r="L36" s="132"/>
      <c r="M36" s="132"/>
      <c r="N36" s="132"/>
      <c r="O36" s="132"/>
      <c r="P36" s="132"/>
      <c r="Q36" s="132"/>
    </row>
    <row r="37" spans="1:17" x14ac:dyDescent="0.4">
      <c r="A37" s="131" t="s">
        <v>363</v>
      </c>
      <c r="B37" s="132"/>
      <c r="C37" s="132"/>
      <c r="D37" s="132"/>
      <c r="E37" s="132"/>
      <c r="F37" s="132"/>
      <c r="G37" s="132"/>
      <c r="H37" s="132"/>
      <c r="I37" s="132"/>
      <c r="J37" s="132"/>
      <c r="K37" s="132"/>
      <c r="L37" s="132"/>
      <c r="M37" s="132"/>
      <c r="N37" s="132"/>
      <c r="O37" s="132"/>
      <c r="P37" s="132"/>
      <c r="Q37" s="132"/>
    </row>
    <row r="38" spans="1:17" x14ac:dyDescent="0.4">
      <c r="A38" s="131" t="s">
        <v>364</v>
      </c>
      <c r="B38" s="131"/>
      <c r="C38" s="131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</row>
    <row r="39" spans="1:17" x14ac:dyDescent="0.4">
      <c r="A39" s="131" t="s">
        <v>365</v>
      </c>
      <c r="B39" s="131"/>
      <c r="C39" s="131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</row>
  </sheetData>
  <mergeCells count="2">
    <mergeCell ref="C5:J5"/>
    <mergeCell ref="C21:L21"/>
  </mergeCells>
  <phoneticPr fontId="7"/>
  <pageMargins left="0.7" right="0.7" top="0.75" bottom="0.75" header="0.3" footer="0.3"/>
  <pageSetup paperSize="9" scale="5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I23"/>
  <sheetViews>
    <sheetView view="pageBreakPreview" zoomScaleNormal="100" zoomScaleSheetLayoutView="100" workbookViewId="0">
      <selection activeCell="H39" sqref="H39"/>
    </sheetView>
  </sheetViews>
  <sheetFormatPr defaultColWidth="9" defaultRowHeight="13.5" x14ac:dyDescent="0.15"/>
  <cols>
    <col min="1" max="1" width="17.625" style="14" customWidth="1"/>
    <col min="2" max="9" width="10.375" style="14" customWidth="1"/>
    <col min="10" max="16384" width="9" style="14"/>
  </cols>
  <sheetData>
    <row r="1" spans="1:8" x14ac:dyDescent="0.15">
      <c r="A1" s="14" t="s">
        <v>366</v>
      </c>
    </row>
    <row r="2" spans="1:8" ht="14.25" thickBot="1" x14ac:dyDescent="0.2">
      <c r="H2" s="14" t="s">
        <v>30</v>
      </c>
    </row>
    <row r="3" spans="1:8" x14ac:dyDescent="0.15">
      <c r="A3" s="16" t="s">
        <v>1</v>
      </c>
      <c r="B3" s="17" t="s">
        <v>26</v>
      </c>
      <c r="C3" s="17" t="s">
        <v>31</v>
      </c>
      <c r="D3" s="17" t="s">
        <v>32</v>
      </c>
      <c r="E3" s="17" t="s">
        <v>33</v>
      </c>
      <c r="F3" s="17" t="s">
        <v>34</v>
      </c>
      <c r="G3" s="17" t="s">
        <v>35</v>
      </c>
      <c r="H3" s="18" t="s">
        <v>36</v>
      </c>
    </row>
    <row r="4" spans="1:8" x14ac:dyDescent="0.15">
      <c r="A4" s="9"/>
      <c r="B4" s="1" t="s">
        <v>37</v>
      </c>
      <c r="C4" s="1" t="s">
        <v>37</v>
      </c>
      <c r="D4" s="1" t="s">
        <v>37</v>
      </c>
      <c r="E4" s="1" t="s">
        <v>37</v>
      </c>
      <c r="F4" s="1" t="s">
        <v>37</v>
      </c>
      <c r="G4" s="1" t="s">
        <v>37</v>
      </c>
      <c r="H4" s="2" t="s">
        <v>37</v>
      </c>
    </row>
    <row r="5" spans="1:8" x14ac:dyDescent="0.15">
      <c r="A5" s="19">
        <v>2015</v>
      </c>
      <c r="B5" s="20">
        <v>78571</v>
      </c>
      <c r="C5" s="20">
        <v>23970</v>
      </c>
      <c r="D5" s="20">
        <v>12328</v>
      </c>
      <c r="E5" s="20">
        <v>17075</v>
      </c>
      <c r="F5" s="20">
        <v>17287</v>
      </c>
      <c r="G5" s="20">
        <v>4265</v>
      </c>
      <c r="H5" s="21">
        <v>3646</v>
      </c>
    </row>
    <row r="6" spans="1:8" x14ac:dyDescent="0.15">
      <c r="A6" s="19">
        <v>2016</v>
      </c>
      <c r="B6" s="20">
        <v>78486</v>
      </c>
      <c r="C6" s="20">
        <v>24267</v>
      </c>
      <c r="D6" s="20">
        <v>12272</v>
      </c>
      <c r="E6" s="20">
        <v>16784</v>
      </c>
      <c r="F6" s="20">
        <v>17152</v>
      </c>
      <c r="G6" s="20">
        <v>4288</v>
      </c>
      <c r="H6" s="21">
        <v>3723</v>
      </c>
    </row>
    <row r="7" spans="1:8" x14ac:dyDescent="0.15">
      <c r="A7" s="19">
        <v>2017</v>
      </c>
      <c r="B7" s="20">
        <v>78546</v>
      </c>
      <c r="C7" s="20">
        <v>24402</v>
      </c>
      <c r="D7" s="20">
        <v>12242</v>
      </c>
      <c r="E7" s="20">
        <v>16700</v>
      </c>
      <c r="F7" s="20">
        <v>17158</v>
      </c>
      <c r="G7" s="20">
        <v>4303</v>
      </c>
      <c r="H7" s="21">
        <v>3741</v>
      </c>
    </row>
    <row r="8" spans="1:8" x14ac:dyDescent="0.15">
      <c r="A8" s="19">
        <v>2018</v>
      </c>
      <c r="B8" s="20">
        <v>78677</v>
      </c>
      <c r="C8" s="20">
        <v>24660</v>
      </c>
      <c r="D8" s="20">
        <v>12197</v>
      </c>
      <c r="E8" s="20">
        <v>16652</v>
      </c>
      <c r="F8" s="20">
        <v>17110</v>
      </c>
      <c r="G8" s="20">
        <v>4276</v>
      </c>
      <c r="H8" s="21">
        <v>3782</v>
      </c>
    </row>
    <row r="9" spans="1:8" x14ac:dyDescent="0.15">
      <c r="A9" s="19">
        <v>2019</v>
      </c>
      <c r="B9" s="20">
        <v>78886</v>
      </c>
      <c r="C9" s="20">
        <v>24852</v>
      </c>
      <c r="D9" s="20">
        <v>12194</v>
      </c>
      <c r="E9" s="20">
        <v>16615</v>
      </c>
      <c r="F9" s="20">
        <v>17138</v>
      </c>
      <c r="G9" s="20">
        <v>4263</v>
      </c>
      <c r="H9" s="21">
        <v>3824</v>
      </c>
    </row>
    <row r="10" spans="1:8" x14ac:dyDescent="0.15">
      <c r="A10" s="19">
        <v>2020</v>
      </c>
      <c r="B10" s="20">
        <v>78823</v>
      </c>
      <c r="C10" s="20">
        <v>25176</v>
      </c>
      <c r="D10" s="20">
        <v>12156</v>
      </c>
      <c r="E10" s="20">
        <v>16327</v>
      </c>
      <c r="F10" s="20">
        <v>17077</v>
      </c>
      <c r="G10" s="20">
        <v>4217</v>
      </c>
      <c r="H10" s="21">
        <v>3870</v>
      </c>
    </row>
    <row r="11" spans="1:8" x14ac:dyDescent="0.15">
      <c r="A11" s="19">
        <v>2021</v>
      </c>
      <c r="B11" s="20">
        <v>78397</v>
      </c>
      <c r="C11" s="20">
        <v>24793</v>
      </c>
      <c r="D11" s="20">
        <v>12099</v>
      </c>
      <c r="E11" s="20">
        <v>16337</v>
      </c>
      <c r="F11" s="20">
        <v>17095</v>
      </c>
      <c r="G11" s="20">
        <v>4166</v>
      </c>
      <c r="H11" s="21">
        <v>3907</v>
      </c>
    </row>
    <row r="12" spans="1:8" x14ac:dyDescent="0.15">
      <c r="A12" s="19">
        <v>2022</v>
      </c>
      <c r="B12" s="20">
        <v>78131</v>
      </c>
      <c r="C12" s="20">
        <v>24812</v>
      </c>
      <c r="D12" s="20">
        <v>12045</v>
      </c>
      <c r="E12" s="20">
        <v>16099</v>
      </c>
      <c r="F12" s="20">
        <v>17071</v>
      </c>
      <c r="G12" s="20">
        <v>4184</v>
      </c>
      <c r="H12" s="21">
        <v>3920</v>
      </c>
    </row>
    <row r="13" spans="1:8" x14ac:dyDescent="0.15">
      <c r="A13" s="19">
        <v>2023</v>
      </c>
      <c r="B13" s="20">
        <v>77805</v>
      </c>
      <c r="C13" s="20">
        <v>24869</v>
      </c>
      <c r="D13" s="20">
        <v>12045</v>
      </c>
      <c r="E13" s="20">
        <v>15816</v>
      </c>
      <c r="F13" s="20">
        <v>16898</v>
      </c>
      <c r="G13" s="20">
        <v>4191</v>
      </c>
      <c r="H13" s="21">
        <v>3986</v>
      </c>
    </row>
    <row r="14" spans="1:8" x14ac:dyDescent="0.15">
      <c r="A14" s="19">
        <v>2024</v>
      </c>
      <c r="B14" s="20">
        <v>77296</v>
      </c>
      <c r="C14" s="20">
        <v>24873</v>
      </c>
      <c r="D14" s="20">
        <v>11956</v>
      </c>
      <c r="E14" s="20">
        <v>15493</v>
      </c>
      <c r="F14" s="20">
        <v>16772</v>
      </c>
      <c r="G14" s="20">
        <v>4199</v>
      </c>
      <c r="H14" s="21">
        <v>4003</v>
      </c>
    </row>
    <row r="15" spans="1:8" ht="14.25" thickBot="1" x14ac:dyDescent="0.2">
      <c r="A15" s="112">
        <v>2025</v>
      </c>
      <c r="B15" s="121">
        <v>77525</v>
      </c>
      <c r="C15" s="121">
        <v>25042</v>
      </c>
      <c r="D15" s="121">
        <v>12077</v>
      </c>
      <c r="E15" s="121">
        <v>15272</v>
      </c>
      <c r="F15" s="121">
        <v>16842</v>
      </c>
      <c r="G15" s="121">
        <v>4230</v>
      </c>
      <c r="H15" s="125">
        <v>4062</v>
      </c>
    </row>
    <row r="16" spans="1:8" ht="14.25" thickBot="1" x14ac:dyDescent="0.2"/>
    <row r="17" spans="1:9" x14ac:dyDescent="0.15">
      <c r="A17" s="16" t="s">
        <v>38</v>
      </c>
      <c r="B17" s="17" t="s">
        <v>31</v>
      </c>
      <c r="C17" s="17" t="s">
        <v>32</v>
      </c>
      <c r="D17" s="17" t="s">
        <v>33</v>
      </c>
      <c r="E17" s="17" t="s">
        <v>34</v>
      </c>
      <c r="F17" s="17" t="s">
        <v>35</v>
      </c>
      <c r="G17" s="17" t="s">
        <v>36</v>
      </c>
      <c r="H17" s="17" t="s">
        <v>26</v>
      </c>
      <c r="I17" s="18" t="s">
        <v>39</v>
      </c>
    </row>
    <row r="18" spans="1:9" x14ac:dyDescent="0.15">
      <c r="A18" s="9"/>
      <c r="B18" s="1" t="s">
        <v>37</v>
      </c>
      <c r="C18" s="1" t="s">
        <v>37</v>
      </c>
      <c r="D18" s="1" t="s">
        <v>37</v>
      </c>
      <c r="E18" s="1" t="s">
        <v>37</v>
      </c>
      <c r="F18" s="1" t="s">
        <v>37</v>
      </c>
      <c r="G18" s="1" t="s">
        <v>37</v>
      </c>
      <c r="H18" s="1" t="s">
        <v>37</v>
      </c>
      <c r="I18" s="2" t="s">
        <v>40</v>
      </c>
    </row>
    <row r="19" spans="1:9" x14ac:dyDescent="0.15">
      <c r="A19" s="9" t="s">
        <v>41</v>
      </c>
      <c r="B19" s="20">
        <v>1886</v>
      </c>
      <c r="C19" s="20">
        <v>2054</v>
      </c>
      <c r="D19" s="20">
        <v>364</v>
      </c>
      <c r="E19" s="20">
        <v>350</v>
      </c>
      <c r="F19" s="20">
        <v>849</v>
      </c>
      <c r="G19" s="20">
        <v>164</v>
      </c>
      <c r="H19" s="20">
        <v>5667</v>
      </c>
      <c r="I19" s="153">
        <v>7.309900032247663</v>
      </c>
    </row>
    <row r="20" spans="1:9" x14ac:dyDescent="0.15">
      <c r="A20" s="9" t="s">
        <v>42</v>
      </c>
      <c r="B20" s="20">
        <v>376</v>
      </c>
      <c r="C20" s="20">
        <v>1771</v>
      </c>
      <c r="D20" s="20">
        <v>900</v>
      </c>
      <c r="E20" s="20">
        <v>1137</v>
      </c>
      <c r="F20" s="20">
        <v>22</v>
      </c>
      <c r="G20" s="20">
        <v>2275</v>
      </c>
      <c r="H20" s="20">
        <v>6481</v>
      </c>
      <c r="I20" s="153">
        <v>8.3598839084166396</v>
      </c>
    </row>
    <row r="21" spans="1:9" x14ac:dyDescent="0.15">
      <c r="A21" s="9" t="s">
        <v>43</v>
      </c>
      <c r="B21" s="20">
        <v>11</v>
      </c>
      <c r="C21" s="20">
        <v>43</v>
      </c>
      <c r="D21" s="20">
        <v>513</v>
      </c>
      <c r="E21" s="20">
        <v>334</v>
      </c>
      <c r="F21" s="20">
        <v>0</v>
      </c>
      <c r="G21" s="20">
        <v>0</v>
      </c>
      <c r="H21" s="20">
        <v>901</v>
      </c>
      <c r="I21" s="153">
        <v>1.1622057400838439</v>
      </c>
    </row>
    <row r="22" spans="1:9" x14ac:dyDescent="0.15">
      <c r="A22" s="9" t="s">
        <v>44</v>
      </c>
      <c r="B22" s="20">
        <v>6908</v>
      </c>
      <c r="C22" s="20">
        <v>7387</v>
      </c>
      <c r="D22" s="20">
        <v>7506</v>
      </c>
      <c r="E22" s="20">
        <v>7564</v>
      </c>
      <c r="F22" s="20">
        <v>3359</v>
      </c>
      <c r="G22" s="20">
        <v>1623</v>
      </c>
      <c r="H22" s="20">
        <v>34347</v>
      </c>
      <c r="I22" s="154">
        <v>44.304417929700094</v>
      </c>
    </row>
    <row r="23" spans="1:9" ht="14.25" thickBot="1" x14ac:dyDescent="0.2">
      <c r="A23" s="3" t="s">
        <v>45</v>
      </c>
      <c r="B23" s="121">
        <v>15861</v>
      </c>
      <c r="C23" s="121">
        <v>822</v>
      </c>
      <c r="D23" s="121">
        <v>5989</v>
      </c>
      <c r="E23" s="121">
        <v>7457</v>
      </c>
      <c r="F23" s="121">
        <v>0</v>
      </c>
      <c r="G23" s="121">
        <v>0</v>
      </c>
      <c r="H23" s="121">
        <v>30129</v>
      </c>
      <c r="I23" s="155">
        <v>38.863592389551762</v>
      </c>
    </row>
  </sheetData>
  <phoneticPr fontId="7"/>
  <pageMargins left="0.7" right="0.7" top="0.75" bottom="0.75" header="0.511811023622047" footer="0.511811023622047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  <pageSetUpPr fitToPage="1"/>
  </sheetPr>
  <dimension ref="A1:J24"/>
  <sheetViews>
    <sheetView view="pageBreakPreview" zoomScale="90" zoomScaleNormal="90" zoomScaleSheetLayoutView="90" workbookViewId="0">
      <selection sqref="A1:XFD1048576"/>
    </sheetView>
  </sheetViews>
  <sheetFormatPr defaultColWidth="9" defaultRowHeight="13.5" x14ac:dyDescent="0.15"/>
  <cols>
    <col min="1" max="1" width="8.125" style="14" customWidth="1"/>
    <col min="2" max="2" width="10.125" style="14" customWidth="1"/>
    <col min="3" max="10" width="10.625" style="14" customWidth="1"/>
    <col min="11" max="16384" width="9" style="14"/>
  </cols>
  <sheetData>
    <row r="1" spans="1:10" ht="14.25" thickBot="1" x14ac:dyDescent="0.2">
      <c r="A1" s="14" t="s">
        <v>367</v>
      </c>
    </row>
    <row r="2" spans="1:10" ht="15" customHeight="1" x14ac:dyDescent="0.15">
      <c r="A2" s="123" t="s">
        <v>1</v>
      </c>
      <c r="B2" s="115" t="s">
        <v>46</v>
      </c>
      <c r="C2" s="115" t="s">
        <v>26</v>
      </c>
      <c r="D2" s="115" t="s">
        <v>47</v>
      </c>
      <c r="E2" s="115" t="s">
        <v>48</v>
      </c>
      <c r="F2" s="115" t="s">
        <v>49</v>
      </c>
      <c r="G2" s="115" t="s">
        <v>50</v>
      </c>
      <c r="H2" s="115" t="s">
        <v>51</v>
      </c>
      <c r="I2" s="115" t="s">
        <v>52</v>
      </c>
      <c r="J2" s="124" t="s">
        <v>22</v>
      </c>
    </row>
    <row r="3" spans="1:10" ht="15" customHeight="1" x14ac:dyDescent="0.15">
      <c r="A3" s="28">
        <v>2015</v>
      </c>
      <c r="B3" s="156" t="s">
        <v>53</v>
      </c>
      <c r="C3" s="126">
        <v>4419</v>
      </c>
      <c r="D3" s="126">
        <v>0</v>
      </c>
      <c r="E3" s="126">
        <v>29</v>
      </c>
      <c r="F3" s="126">
        <v>40</v>
      </c>
      <c r="G3" s="126">
        <v>0</v>
      </c>
      <c r="H3" s="126">
        <v>4172</v>
      </c>
      <c r="I3" s="126">
        <v>65</v>
      </c>
      <c r="J3" s="127">
        <v>113</v>
      </c>
    </row>
    <row r="4" spans="1:10" ht="15" customHeight="1" x14ac:dyDescent="0.15">
      <c r="A4" s="28"/>
      <c r="B4" s="156" t="s">
        <v>54</v>
      </c>
      <c r="C4" s="157">
        <v>100</v>
      </c>
      <c r="D4" s="126">
        <v>0</v>
      </c>
      <c r="E4" s="157">
        <v>0.7</v>
      </c>
      <c r="F4" s="157">
        <v>0.9</v>
      </c>
      <c r="G4" s="126">
        <v>0</v>
      </c>
      <c r="H4" s="157">
        <v>94.4</v>
      </c>
      <c r="I4" s="157">
        <v>1.5</v>
      </c>
      <c r="J4" s="158">
        <v>2.5</v>
      </c>
    </row>
    <row r="5" spans="1:10" ht="15" customHeight="1" x14ac:dyDescent="0.15">
      <c r="A5" s="28">
        <v>2016</v>
      </c>
      <c r="B5" s="156" t="s">
        <v>53</v>
      </c>
      <c r="C5" s="126">
        <v>4185</v>
      </c>
      <c r="D5" s="126">
        <v>0</v>
      </c>
      <c r="E5" s="126">
        <v>24</v>
      </c>
      <c r="F5" s="126">
        <v>44</v>
      </c>
      <c r="G5" s="126">
        <v>1</v>
      </c>
      <c r="H5" s="126">
        <v>3918</v>
      </c>
      <c r="I5" s="126">
        <v>88</v>
      </c>
      <c r="J5" s="127">
        <v>110</v>
      </c>
    </row>
    <row r="6" spans="1:10" ht="15" customHeight="1" x14ac:dyDescent="0.15">
      <c r="A6" s="28"/>
      <c r="B6" s="156" t="s">
        <v>54</v>
      </c>
      <c r="C6" s="157">
        <v>100</v>
      </c>
      <c r="D6" s="126">
        <v>0</v>
      </c>
      <c r="E6" s="157">
        <v>0.6</v>
      </c>
      <c r="F6" s="157">
        <v>1.1000000000000001</v>
      </c>
      <c r="G6" s="126">
        <v>0</v>
      </c>
      <c r="H6" s="157">
        <v>93.6</v>
      </c>
      <c r="I6" s="157">
        <v>2.1</v>
      </c>
      <c r="J6" s="158">
        <v>2.6</v>
      </c>
    </row>
    <row r="7" spans="1:10" ht="15" customHeight="1" x14ac:dyDescent="0.15">
      <c r="A7" s="28">
        <v>2017</v>
      </c>
      <c r="B7" s="156" t="s">
        <v>53</v>
      </c>
      <c r="C7" s="126">
        <v>4195</v>
      </c>
      <c r="D7" s="126">
        <v>1</v>
      </c>
      <c r="E7" s="126">
        <v>26</v>
      </c>
      <c r="F7" s="126">
        <v>50</v>
      </c>
      <c r="G7" s="126">
        <v>0</v>
      </c>
      <c r="H7" s="126">
        <v>3958</v>
      </c>
      <c r="I7" s="126">
        <v>84</v>
      </c>
      <c r="J7" s="127">
        <v>76</v>
      </c>
    </row>
    <row r="8" spans="1:10" ht="15" customHeight="1" x14ac:dyDescent="0.15">
      <c r="A8" s="28"/>
      <c r="B8" s="156" t="s">
        <v>54</v>
      </c>
      <c r="C8" s="157">
        <v>100</v>
      </c>
      <c r="D8" s="126">
        <v>0</v>
      </c>
      <c r="E8" s="157">
        <v>0.6</v>
      </c>
      <c r="F8" s="157">
        <v>1.2</v>
      </c>
      <c r="G8" s="126">
        <v>0</v>
      </c>
      <c r="H8" s="157">
        <v>94.4</v>
      </c>
      <c r="I8" s="157">
        <v>2</v>
      </c>
      <c r="J8" s="158">
        <v>1.8</v>
      </c>
    </row>
    <row r="9" spans="1:10" ht="15" customHeight="1" x14ac:dyDescent="0.15">
      <c r="A9" s="28">
        <v>2018</v>
      </c>
      <c r="B9" s="156" t="s">
        <v>53</v>
      </c>
      <c r="C9" s="126">
        <v>4560</v>
      </c>
      <c r="D9" s="126">
        <v>0</v>
      </c>
      <c r="E9" s="126">
        <v>12</v>
      </c>
      <c r="F9" s="126">
        <v>35</v>
      </c>
      <c r="G9" s="126">
        <v>0</v>
      </c>
      <c r="H9" s="126">
        <v>4327</v>
      </c>
      <c r="I9" s="126">
        <v>92</v>
      </c>
      <c r="J9" s="127">
        <v>94</v>
      </c>
    </row>
    <row r="10" spans="1:10" ht="15" customHeight="1" x14ac:dyDescent="0.15">
      <c r="A10" s="28"/>
      <c r="B10" s="156" t="s">
        <v>54</v>
      </c>
      <c r="C10" s="157">
        <v>100</v>
      </c>
      <c r="D10" s="126">
        <v>0</v>
      </c>
      <c r="E10" s="157">
        <v>0.3</v>
      </c>
      <c r="F10" s="157">
        <v>0.8</v>
      </c>
      <c r="G10" s="126">
        <v>0</v>
      </c>
      <c r="H10" s="157">
        <v>94.9</v>
      </c>
      <c r="I10" s="157">
        <v>2</v>
      </c>
      <c r="J10" s="158">
        <v>2</v>
      </c>
    </row>
    <row r="11" spans="1:10" ht="15" customHeight="1" x14ac:dyDescent="0.15">
      <c r="A11" s="28">
        <v>2019</v>
      </c>
      <c r="B11" s="156" t="s">
        <v>53</v>
      </c>
      <c r="C11" s="126">
        <v>4685</v>
      </c>
      <c r="D11" s="126">
        <v>1</v>
      </c>
      <c r="E11" s="126">
        <v>23</v>
      </c>
      <c r="F11" s="126">
        <v>22</v>
      </c>
      <c r="G11" s="126">
        <v>0</v>
      </c>
      <c r="H11" s="126">
        <v>4538</v>
      </c>
      <c r="I11" s="126">
        <v>63</v>
      </c>
      <c r="J11" s="127">
        <v>38</v>
      </c>
    </row>
    <row r="12" spans="1:10" ht="15" customHeight="1" x14ac:dyDescent="0.15">
      <c r="A12" s="28"/>
      <c r="B12" s="156" t="s">
        <v>54</v>
      </c>
      <c r="C12" s="157">
        <v>100</v>
      </c>
      <c r="D12" s="126">
        <v>0</v>
      </c>
      <c r="E12" s="157">
        <v>0.5</v>
      </c>
      <c r="F12" s="157">
        <v>0.5</v>
      </c>
      <c r="G12" s="126">
        <v>0</v>
      </c>
      <c r="H12" s="157">
        <v>96.9</v>
      </c>
      <c r="I12" s="157">
        <v>1.3</v>
      </c>
      <c r="J12" s="158">
        <v>0.8</v>
      </c>
    </row>
    <row r="13" spans="1:10" ht="15" customHeight="1" x14ac:dyDescent="0.15">
      <c r="A13" s="28">
        <v>2020</v>
      </c>
      <c r="B13" s="156" t="s">
        <v>53</v>
      </c>
      <c r="C13" s="159">
        <v>4375</v>
      </c>
      <c r="D13" s="126">
        <v>0</v>
      </c>
      <c r="E13" s="159">
        <v>22</v>
      </c>
      <c r="F13" s="159">
        <v>21</v>
      </c>
      <c r="G13" s="126">
        <v>0</v>
      </c>
      <c r="H13" s="159">
        <v>4216</v>
      </c>
      <c r="I13" s="159">
        <v>56</v>
      </c>
      <c r="J13" s="160">
        <v>60</v>
      </c>
    </row>
    <row r="14" spans="1:10" ht="15" customHeight="1" x14ac:dyDescent="0.15">
      <c r="A14" s="28"/>
      <c r="B14" s="156" t="s">
        <v>54</v>
      </c>
      <c r="C14" s="157">
        <v>100</v>
      </c>
      <c r="D14" s="126">
        <v>0</v>
      </c>
      <c r="E14" s="157">
        <v>0.5</v>
      </c>
      <c r="F14" s="157">
        <v>0.5</v>
      </c>
      <c r="G14" s="126">
        <v>0</v>
      </c>
      <c r="H14" s="157">
        <v>96.3</v>
      </c>
      <c r="I14" s="157">
        <v>1.3</v>
      </c>
      <c r="J14" s="158">
        <v>1.4</v>
      </c>
    </row>
    <row r="15" spans="1:10" ht="15" customHeight="1" x14ac:dyDescent="0.15">
      <c r="A15" s="28">
        <v>2021</v>
      </c>
      <c r="B15" s="156" t="s">
        <v>53</v>
      </c>
      <c r="C15" s="126">
        <v>4490</v>
      </c>
      <c r="D15" s="126">
        <v>0</v>
      </c>
      <c r="E15" s="126">
        <v>12</v>
      </c>
      <c r="F15" s="126">
        <v>22</v>
      </c>
      <c r="G15" s="126">
        <v>0</v>
      </c>
      <c r="H15" s="126">
        <v>4307</v>
      </c>
      <c r="I15" s="126">
        <v>74</v>
      </c>
      <c r="J15" s="127">
        <v>75</v>
      </c>
    </row>
    <row r="16" spans="1:10" ht="15" customHeight="1" x14ac:dyDescent="0.15">
      <c r="A16" s="28"/>
      <c r="B16" s="28" t="s">
        <v>54</v>
      </c>
      <c r="C16" s="29">
        <v>100</v>
      </c>
      <c r="D16" s="33">
        <v>0</v>
      </c>
      <c r="E16" s="29">
        <v>0.3</v>
      </c>
      <c r="F16" s="29">
        <v>0.5</v>
      </c>
      <c r="G16" s="33">
        <v>0</v>
      </c>
      <c r="H16" s="29">
        <v>95.9</v>
      </c>
      <c r="I16" s="29">
        <v>1.6</v>
      </c>
      <c r="J16" s="31">
        <v>1.7</v>
      </c>
    </row>
    <row r="17" spans="1:10" ht="15" customHeight="1" x14ac:dyDescent="0.15">
      <c r="A17" s="28">
        <v>2022</v>
      </c>
      <c r="B17" s="28" t="s">
        <v>53</v>
      </c>
      <c r="C17" s="32">
        <v>4628</v>
      </c>
      <c r="D17" s="30" t="s">
        <v>55</v>
      </c>
      <c r="E17" s="93">
        <v>28</v>
      </c>
      <c r="F17" s="93">
        <v>17</v>
      </c>
      <c r="G17" s="96" t="s">
        <v>55</v>
      </c>
      <c r="H17" s="93">
        <v>4449</v>
      </c>
      <c r="I17" s="93">
        <v>81</v>
      </c>
      <c r="J17" s="94">
        <v>53</v>
      </c>
    </row>
    <row r="18" spans="1:10" ht="15" customHeight="1" x14ac:dyDescent="0.15">
      <c r="A18" s="28"/>
      <c r="B18" s="28" t="s">
        <v>54</v>
      </c>
      <c r="C18" s="29">
        <v>100</v>
      </c>
      <c r="D18" s="30" t="s">
        <v>55</v>
      </c>
      <c r="E18" s="29">
        <v>0.6</v>
      </c>
      <c r="F18" s="29">
        <v>0.4</v>
      </c>
      <c r="G18" s="30" t="s">
        <v>55</v>
      </c>
      <c r="H18" s="29">
        <v>96.1</v>
      </c>
      <c r="I18" s="29">
        <v>1.8</v>
      </c>
      <c r="J18" s="31">
        <v>1.1000000000000001</v>
      </c>
    </row>
    <row r="19" spans="1:10" ht="15" customHeight="1" x14ac:dyDescent="0.15">
      <c r="A19" s="28">
        <v>2023</v>
      </c>
      <c r="B19" s="28" t="s">
        <v>53</v>
      </c>
      <c r="C19" s="32">
        <v>4655</v>
      </c>
      <c r="D19" s="30" t="s">
        <v>274</v>
      </c>
      <c r="E19" s="93">
        <v>15</v>
      </c>
      <c r="F19" s="93">
        <v>26</v>
      </c>
      <c r="G19" s="93">
        <v>1</v>
      </c>
      <c r="H19" s="93">
        <v>4459</v>
      </c>
      <c r="I19" s="93">
        <v>86</v>
      </c>
      <c r="J19" s="94">
        <v>68</v>
      </c>
    </row>
    <row r="20" spans="1:10" ht="15" customHeight="1" x14ac:dyDescent="0.15">
      <c r="A20" s="28"/>
      <c r="B20" s="28" t="s">
        <v>54</v>
      </c>
      <c r="C20" s="29">
        <v>100</v>
      </c>
      <c r="D20" s="30" t="s">
        <v>274</v>
      </c>
      <c r="E20" s="29">
        <v>0.3</v>
      </c>
      <c r="F20" s="29">
        <v>0.6</v>
      </c>
      <c r="G20" s="33">
        <v>0</v>
      </c>
      <c r="H20" s="29">
        <v>95.8</v>
      </c>
      <c r="I20" s="29">
        <v>1.8</v>
      </c>
      <c r="J20" s="31">
        <v>1.5</v>
      </c>
    </row>
    <row r="21" spans="1:10" x14ac:dyDescent="0.15">
      <c r="A21" s="28">
        <v>2024</v>
      </c>
      <c r="B21" s="28" t="s">
        <v>53</v>
      </c>
      <c r="C21" s="95">
        <v>4547</v>
      </c>
      <c r="D21" s="30" t="s">
        <v>274</v>
      </c>
      <c r="E21" s="93">
        <v>19</v>
      </c>
      <c r="F21" s="93">
        <v>32</v>
      </c>
      <c r="G21" s="96" t="s">
        <v>274</v>
      </c>
      <c r="H21" s="93">
        <v>4344</v>
      </c>
      <c r="I21" s="93">
        <v>92</v>
      </c>
      <c r="J21" s="94">
        <v>60</v>
      </c>
    </row>
    <row r="22" spans="1:10" x14ac:dyDescent="0.15">
      <c r="A22" s="28"/>
      <c r="B22" s="28" t="s">
        <v>54</v>
      </c>
      <c r="C22" s="29">
        <v>100</v>
      </c>
      <c r="D22" s="30" t="s">
        <v>274</v>
      </c>
      <c r="E22" s="29">
        <v>0.4</v>
      </c>
      <c r="F22" s="29">
        <v>0.7</v>
      </c>
      <c r="G22" s="30" t="s">
        <v>274</v>
      </c>
      <c r="H22" s="29">
        <v>95.6</v>
      </c>
      <c r="I22" s="29">
        <v>2</v>
      </c>
      <c r="J22" s="31">
        <v>1.3</v>
      </c>
    </row>
    <row r="23" spans="1:10" x14ac:dyDescent="0.15">
      <c r="A23" s="28">
        <v>2025</v>
      </c>
      <c r="B23" s="28" t="s">
        <v>53</v>
      </c>
      <c r="C23" s="126">
        <v>4840</v>
      </c>
      <c r="D23" s="30" t="s">
        <v>274</v>
      </c>
      <c r="E23" s="161">
        <v>19</v>
      </c>
      <c r="F23" s="161">
        <v>36</v>
      </c>
      <c r="G23" s="30" t="s">
        <v>274</v>
      </c>
      <c r="H23" s="162">
        <v>4623</v>
      </c>
      <c r="I23" s="126">
        <v>101</v>
      </c>
      <c r="J23" s="127">
        <v>61</v>
      </c>
    </row>
    <row r="24" spans="1:10" ht="14.25" thickBot="1" x14ac:dyDescent="0.2">
      <c r="A24" s="4"/>
      <c r="B24" s="34" t="s">
        <v>54</v>
      </c>
      <c r="C24" s="163">
        <v>100</v>
      </c>
      <c r="D24" s="164" t="s">
        <v>274</v>
      </c>
      <c r="E24" s="165">
        <v>0.4</v>
      </c>
      <c r="F24" s="165">
        <v>0.7</v>
      </c>
      <c r="G24" s="164" t="s">
        <v>274</v>
      </c>
      <c r="H24" s="165">
        <v>95.5</v>
      </c>
      <c r="I24" s="163">
        <v>2.1</v>
      </c>
      <c r="J24" s="166">
        <v>1.3</v>
      </c>
    </row>
  </sheetData>
  <phoneticPr fontId="7"/>
  <pageMargins left="0.7" right="0.7" top="0.75" bottom="0.75" header="0.511811023622047" footer="0.511811023622047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F0"/>
    <pageSetUpPr fitToPage="1"/>
  </sheetPr>
  <dimension ref="A1:G35"/>
  <sheetViews>
    <sheetView view="pageBreakPreview" zoomScaleNormal="100" zoomScaleSheetLayoutView="100" workbookViewId="0">
      <selection activeCell="D37" sqref="D37"/>
    </sheetView>
  </sheetViews>
  <sheetFormatPr defaultColWidth="9" defaultRowHeight="13.5" x14ac:dyDescent="0.15"/>
  <cols>
    <col min="1" max="1" width="13.375" style="14" customWidth="1"/>
    <col min="2" max="2" width="20.125" style="14" customWidth="1"/>
    <col min="3" max="3" width="11.25" style="14" customWidth="1"/>
    <col min="4" max="7" width="18.375" style="14" customWidth="1"/>
    <col min="8" max="10" width="9" style="14"/>
    <col min="11" max="11" width="12.75" style="14" bestFit="1" customWidth="1"/>
    <col min="12" max="16384" width="9" style="14"/>
  </cols>
  <sheetData>
    <row r="1" spans="1:7" ht="14.25" thickBot="1" x14ac:dyDescent="0.2">
      <c r="A1" s="14" t="s">
        <v>368</v>
      </c>
    </row>
    <row r="2" spans="1:7" x14ac:dyDescent="0.15">
      <c r="A2" s="123" t="s">
        <v>56</v>
      </c>
      <c r="B2" s="115"/>
      <c r="C2" s="115" t="s">
        <v>57</v>
      </c>
      <c r="D2" s="115" t="s">
        <v>58</v>
      </c>
      <c r="E2" s="115" t="s">
        <v>59</v>
      </c>
      <c r="F2" s="115" t="s">
        <v>60</v>
      </c>
      <c r="G2" s="124" t="s">
        <v>61</v>
      </c>
    </row>
    <row r="3" spans="1:7" x14ac:dyDescent="0.15">
      <c r="A3" s="19"/>
      <c r="B3" s="10"/>
      <c r="C3" s="1" t="s">
        <v>37</v>
      </c>
      <c r="D3" s="1" t="s">
        <v>62</v>
      </c>
      <c r="E3" s="1" t="s">
        <v>62</v>
      </c>
      <c r="F3" s="1" t="s">
        <v>62</v>
      </c>
      <c r="G3" s="2" t="s">
        <v>62</v>
      </c>
    </row>
    <row r="4" spans="1:7" x14ac:dyDescent="0.15">
      <c r="A4" s="19">
        <v>2015</v>
      </c>
      <c r="B4" s="10"/>
      <c r="C4" s="20">
        <v>4429</v>
      </c>
      <c r="D4" s="20">
        <v>16452733632</v>
      </c>
      <c r="E4" s="20">
        <v>3938626035</v>
      </c>
      <c r="F4" s="20">
        <v>168051748</v>
      </c>
      <c r="G4" s="21">
        <v>12346055849</v>
      </c>
    </row>
    <row r="5" spans="1:7" x14ac:dyDescent="0.15">
      <c r="A5" s="19">
        <v>2016</v>
      </c>
      <c r="B5" s="10"/>
      <c r="C5" s="20">
        <v>4483</v>
      </c>
      <c r="D5" s="20">
        <v>16777516644</v>
      </c>
      <c r="E5" s="20">
        <v>4050006603</v>
      </c>
      <c r="F5" s="20">
        <v>175353511</v>
      </c>
      <c r="G5" s="21">
        <v>12552156530</v>
      </c>
    </row>
    <row r="6" spans="1:7" x14ac:dyDescent="0.15">
      <c r="A6" s="19">
        <v>2017</v>
      </c>
      <c r="B6" s="10"/>
      <c r="C6" s="20">
        <v>4591</v>
      </c>
      <c r="D6" s="20">
        <v>17010184659</v>
      </c>
      <c r="E6" s="20">
        <v>4196617206</v>
      </c>
      <c r="F6" s="20">
        <v>173174203</v>
      </c>
      <c r="G6" s="21">
        <v>12640393250</v>
      </c>
    </row>
    <row r="7" spans="1:7" x14ac:dyDescent="0.15">
      <c r="A7" s="19">
        <v>2018</v>
      </c>
      <c r="B7" s="10"/>
      <c r="C7" s="20">
        <v>4652</v>
      </c>
      <c r="D7" s="20">
        <v>17675018775</v>
      </c>
      <c r="E7" s="20">
        <v>4319740912</v>
      </c>
      <c r="F7" s="20">
        <v>174414835</v>
      </c>
      <c r="G7" s="21">
        <v>13180863028</v>
      </c>
    </row>
    <row r="8" spans="1:7" x14ac:dyDescent="0.15">
      <c r="A8" s="19">
        <v>2019</v>
      </c>
      <c r="B8" s="10"/>
      <c r="C8" s="20">
        <v>4728</v>
      </c>
      <c r="D8" s="20">
        <v>17245910969</v>
      </c>
      <c r="E8" s="20">
        <v>4367632403</v>
      </c>
      <c r="F8" s="20">
        <v>176068647</v>
      </c>
      <c r="G8" s="21">
        <v>12702209919</v>
      </c>
    </row>
    <row r="9" spans="1:7" x14ac:dyDescent="0.15">
      <c r="A9" s="19">
        <v>2020</v>
      </c>
      <c r="B9" s="10"/>
      <c r="C9" s="20">
        <v>4852</v>
      </c>
      <c r="D9" s="20">
        <v>16768844428</v>
      </c>
      <c r="E9" s="20">
        <v>4395992786</v>
      </c>
      <c r="F9" s="20">
        <v>175496800</v>
      </c>
      <c r="G9" s="21">
        <v>12197354842</v>
      </c>
    </row>
    <row r="10" spans="1:7" x14ac:dyDescent="0.15">
      <c r="A10" s="19">
        <v>2021</v>
      </c>
      <c r="B10" s="10"/>
      <c r="C10" s="20">
        <v>4675</v>
      </c>
      <c r="D10" s="20">
        <v>16793182712</v>
      </c>
      <c r="E10" s="20">
        <v>4385924001</v>
      </c>
      <c r="F10" s="20">
        <v>172679762</v>
      </c>
      <c r="G10" s="21">
        <v>12234578949</v>
      </c>
    </row>
    <row r="11" spans="1:7" x14ac:dyDescent="0.15">
      <c r="A11" s="19">
        <v>2022</v>
      </c>
      <c r="B11" s="10"/>
      <c r="C11" s="20">
        <v>4564</v>
      </c>
      <c r="D11" s="20">
        <v>23291488488</v>
      </c>
      <c r="E11" s="20">
        <v>4269490197</v>
      </c>
      <c r="F11" s="20">
        <v>164996676</v>
      </c>
      <c r="G11" s="21">
        <v>18857001615</v>
      </c>
    </row>
    <row r="12" spans="1:7" x14ac:dyDescent="0.15">
      <c r="A12" s="19">
        <v>2023</v>
      </c>
      <c r="B12" s="10"/>
      <c r="C12" s="20">
        <v>4565</v>
      </c>
      <c r="D12" s="20">
        <v>25621431903</v>
      </c>
      <c r="E12" s="20">
        <v>4338953411</v>
      </c>
      <c r="F12" s="20">
        <v>167806005</v>
      </c>
      <c r="G12" s="21">
        <v>21114672487</v>
      </c>
    </row>
    <row r="13" spans="1:7" x14ac:dyDescent="0.15">
      <c r="A13" s="19">
        <v>2024</v>
      </c>
      <c r="B13" s="10"/>
      <c r="C13" s="20">
        <v>4564</v>
      </c>
      <c r="D13" s="20">
        <v>22223673699</v>
      </c>
      <c r="E13" s="20">
        <v>4230865171</v>
      </c>
      <c r="F13" s="20">
        <v>166901991</v>
      </c>
      <c r="G13" s="21">
        <v>17825906537</v>
      </c>
    </row>
    <row r="14" spans="1:7" x14ac:dyDescent="0.15">
      <c r="A14" s="19">
        <v>2025</v>
      </c>
      <c r="B14" s="10"/>
      <c r="C14" s="20">
        <v>4710</v>
      </c>
      <c r="D14" s="20">
        <v>22033423419</v>
      </c>
      <c r="E14" s="20">
        <v>4208244163</v>
      </c>
      <c r="F14" s="20">
        <v>163772290</v>
      </c>
      <c r="G14" s="21">
        <v>17661406966</v>
      </c>
    </row>
    <row r="15" spans="1:7" x14ac:dyDescent="0.15">
      <c r="A15" s="35" t="s">
        <v>63</v>
      </c>
      <c r="B15" s="8" t="s">
        <v>41</v>
      </c>
      <c r="C15" s="36">
        <v>0</v>
      </c>
      <c r="D15" s="36">
        <v>0</v>
      </c>
      <c r="E15" s="36">
        <v>0</v>
      </c>
      <c r="F15" s="36">
        <v>0</v>
      </c>
      <c r="G15" s="37">
        <v>0</v>
      </c>
    </row>
    <row r="16" spans="1:7" x14ac:dyDescent="0.15">
      <c r="A16" s="9"/>
      <c r="B16" s="10" t="s">
        <v>42</v>
      </c>
      <c r="C16" s="20">
        <v>0</v>
      </c>
      <c r="D16" s="20">
        <v>0</v>
      </c>
      <c r="E16" s="20">
        <v>0</v>
      </c>
      <c r="F16" s="20">
        <v>0</v>
      </c>
      <c r="G16" s="21">
        <v>0</v>
      </c>
    </row>
    <row r="17" spans="1:7" x14ac:dyDescent="0.15">
      <c r="A17" s="9"/>
      <c r="B17" s="10" t="s">
        <v>43</v>
      </c>
      <c r="C17" s="20">
        <v>1</v>
      </c>
      <c r="D17" s="38">
        <v>3326950</v>
      </c>
      <c r="E17" s="20">
        <v>3326950</v>
      </c>
      <c r="F17" s="20">
        <v>0</v>
      </c>
      <c r="G17" s="21">
        <v>0</v>
      </c>
    </row>
    <row r="18" spans="1:7" x14ac:dyDescent="0.15">
      <c r="A18" s="9"/>
      <c r="B18" s="10" t="s">
        <v>44</v>
      </c>
      <c r="C18" s="20">
        <v>7</v>
      </c>
      <c r="D18" s="20">
        <v>35897550</v>
      </c>
      <c r="E18" s="20">
        <v>523801</v>
      </c>
      <c r="F18" s="20">
        <v>175389</v>
      </c>
      <c r="G18" s="21">
        <v>35198360</v>
      </c>
    </row>
    <row r="19" spans="1:7" x14ac:dyDescent="0.15">
      <c r="A19" s="9"/>
      <c r="B19" s="10" t="s">
        <v>64</v>
      </c>
      <c r="C19" s="20">
        <v>4</v>
      </c>
      <c r="D19" s="20">
        <v>17774790</v>
      </c>
      <c r="E19" s="20">
        <v>339553</v>
      </c>
      <c r="F19" s="20">
        <v>27500</v>
      </c>
      <c r="G19" s="21">
        <v>17407737</v>
      </c>
    </row>
    <row r="20" spans="1:7" x14ac:dyDescent="0.15">
      <c r="A20" s="9"/>
      <c r="B20" s="10" t="s">
        <v>65</v>
      </c>
      <c r="C20" s="20">
        <v>924</v>
      </c>
      <c r="D20" s="20">
        <v>2462525597</v>
      </c>
      <c r="E20" s="20">
        <v>467487061</v>
      </c>
      <c r="F20" s="20">
        <v>5960135</v>
      </c>
      <c r="G20" s="21">
        <v>1989078401</v>
      </c>
    </row>
    <row r="21" spans="1:7" x14ac:dyDescent="0.15">
      <c r="A21" s="9"/>
      <c r="B21" s="10" t="s">
        <v>66</v>
      </c>
      <c r="C21" s="20">
        <v>0</v>
      </c>
      <c r="D21" s="20">
        <v>0</v>
      </c>
      <c r="E21" s="20">
        <v>0</v>
      </c>
      <c r="F21" s="20">
        <v>0</v>
      </c>
      <c r="G21" s="21">
        <v>0</v>
      </c>
    </row>
    <row r="22" spans="1:7" x14ac:dyDescent="0.15">
      <c r="A22" s="9"/>
      <c r="B22" s="10" t="s">
        <v>67</v>
      </c>
      <c r="C22" s="14">
        <v>5</v>
      </c>
      <c r="D22" s="20">
        <v>5287110</v>
      </c>
      <c r="E22" s="20">
        <v>486709</v>
      </c>
      <c r="F22" s="20">
        <v>97956</v>
      </c>
      <c r="G22" s="21">
        <v>4702445</v>
      </c>
    </row>
    <row r="23" spans="1:7" x14ac:dyDescent="0.15">
      <c r="A23" s="9"/>
      <c r="B23" s="10" t="s">
        <v>68</v>
      </c>
      <c r="C23" s="20">
        <v>22</v>
      </c>
      <c r="D23" s="20">
        <v>19258030</v>
      </c>
      <c r="E23" s="20">
        <v>4643533</v>
      </c>
      <c r="F23" s="20">
        <v>166165</v>
      </c>
      <c r="G23" s="21">
        <v>14448332</v>
      </c>
    </row>
    <row r="24" spans="1:7" x14ac:dyDescent="0.15">
      <c r="A24" s="11"/>
      <c r="B24" s="23" t="s">
        <v>26</v>
      </c>
      <c r="C24" s="39">
        <v>963</v>
      </c>
      <c r="D24" s="39">
        <v>2544070027</v>
      </c>
      <c r="E24" s="39">
        <v>476807607</v>
      </c>
      <c r="F24" s="39">
        <v>6427145</v>
      </c>
      <c r="G24" s="40">
        <v>2060835275</v>
      </c>
    </row>
    <row r="25" spans="1:7" x14ac:dyDescent="0.15">
      <c r="A25" s="9" t="s">
        <v>69</v>
      </c>
      <c r="B25" s="10" t="s">
        <v>41</v>
      </c>
      <c r="C25" s="20">
        <v>2</v>
      </c>
      <c r="D25" s="20">
        <v>118399</v>
      </c>
      <c r="E25" s="20">
        <v>9629</v>
      </c>
      <c r="F25" s="20">
        <v>232</v>
      </c>
      <c r="G25" s="21">
        <v>108538</v>
      </c>
    </row>
    <row r="26" spans="1:7" x14ac:dyDescent="0.15">
      <c r="A26" s="9"/>
      <c r="B26" s="10" t="s">
        <v>42</v>
      </c>
      <c r="C26" s="20">
        <v>0</v>
      </c>
      <c r="D26" s="20">
        <v>0</v>
      </c>
      <c r="E26" s="20">
        <v>0</v>
      </c>
      <c r="F26" s="20">
        <v>0</v>
      </c>
      <c r="G26" s="21">
        <v>0</v>
      </c>
    </row>
    <row r="27" spans="1:7" x14ac:dyDescent="0.15">
      <c r="A27" s="9"/>
      <c r="B27" s="10" t="s">
        <v>43</v>
      </c>
      <c r="C27" s="14">
        <v>8</v>
      </c>
      <c r="D27" s="20">
        <v>557400</v>
      </c>
      <c r="E27" s="20">
        <v>237790</v>
      </c>
      <c r="F27" s="20">
        <v>21704</v>
      </c>
      <c r="G27" s="21">
        <v>297906</v>
      </c>
    </row>
    <row r="28" spans="1:7" x14ac:dyDescent="0.15">
      <c r="A28" s="9"/>
      <c r="B28" s="10" t="s">
        <v>44</v>
      </c>
      <c r="C28" s="20">
        <v>6</v>
      </c>
      <c r="D28" s="20">
        <v>2825570</v>
      </c>
      <c r="E28" s="20">
        <v>2649595</v>
      </c>
      <c r="F28" s="20">
        <v>88104</v>
      </c>
      <c r="G28" s="21">
        <v>87871</v>
      </c>
    </row>
    <row r="29" spans="1:7" x14ac:dyDescent="0.15">
      <c r="A29" s="9"/>
      <c r="B29" s="10" t="s">
        <v>64</v>
      </c>
      <c r="C29" s="20">
        <v>5</v>
      </c>
      <c r="D29" s="20">
        <v>5102100</v>
      </c>
      <c r="E29" s="20">
        <v>1123891</v>
      </c>
      <c r="F29" s="20">
        <v>21692</v>
      </c>
      <c r="G29" s="21">
        <v>3956517</v>
      </c>
    </row>
    <row r="30" spans="1:7" x14ac:dyDescent="0.15">
      <c r="A30" s="9"/>
      <c r="B30" s="10" t="s">
        <v>65</v>
      </c>
      <c r="C30" s="20">
        <v>2857</v>
      </c>
      <c r="D30" s="20">
        <v>17742478506</v>
      </c>
      <c r="E30" s="20">
        <v>3334598883</v>
      </c>
      <c r="F30" s="20">
        <v>133918426</v>
      </c>
      <c r="G30" s="21">
        <v>14273961197</v>
      </c>
    </row>
    <row r="31" spans="1:7" x14ac:dyDescent="0.15">
      <c r="A31" s="9"/>
      <c r="B31" s="10" t="s">
        <v>66</v>
      </c>
      <c r="C31" s="20">
        <v>0</v>
      </c>
      <c r="D31" s="20">
        <v>0</v>
      </c>
      <c r="E31" s="20">
        <v>0</v>
      </c>
      <c r="F31" s="20">
        <v>0</v>
      </c>
      <c r="G31" s="21">
        <v>0</v>
      </c>
    </row>
    <row r="32" spans="1:7" x14ac:dyDescent="0.15">
      <c r="A32" s="9"/>
      <c r="B32" s="10" t="s">
        <v>67</v>
      </c>
      <c r="C32" s="20">
        <v>17</v>
      </c>
      <c r="D32" s="38">
        <v>7200429</v>
      </c>
      <c r="E32" s="20">
        <v>1591870</v>
      </c>
      <c r="F32" s="20">
        <v>501137</v>
      </c>
      <c r="G32" s="14">
        <v>5107422</v>
      </c>
    </row>
    <row r="33" spans="1:7" x14ac:dyDescent="0.15">
      <c r="A33" s="9"/>
      <c r="B33" s="10" t="s">
        <v>68</v>
      </c>
      <c r="C33" s="20">
        <v>846</v>
      </c>
      <c r="D33" s="20">
        <v>1728403748</v>
      </c>
      <c r="E33" s="20">
        <v>389530409</v>
      </c>
      <c r="F33" s="20">
        <v>22793850</v>
      </c>
      <c r="G33" s="21">
        <v>1316079489</v>
      </c>
    </row>
    <row r="34" spans="1:7" x14ac:dyDescent="0.15">
      <c r="A34" s="9"/>
      <c r="B34" s="10" t="s">
        <v>26</v>
      </c>
      <c r="C34" s="20">
        <v>3741</v>
      </c>
      <c r="D34" s="20">
        <v>19486686152</v>
      </c>
      <c r="E34" s="20">
        <v>3729742067</v>
      </c>
      <c r="F34" s="20">
        <v>157345145</v>
      </c>
      <c r="G34" s="21">
        <v>15599598940</v>
      </c>
    </row>
    <row r="35" spans="1:7" ht="14.25" thickBot="1" x14ac:dyDescent="0.2">
      <c r="A35" s="12" t="s">
        <v>70</v>
      </c>
      <c r="B35" s="24"/>
      <c r="C35" s="41">
        <v>6</v>
      </c>
      <c r="D35" s="41">
        <v>2667240</v>
      </c>
      <c r="E35" s="41">
        <v>1694489</v>
      </c>
      <c r="F35" s="41">
        <v>0</v>
      </c>
      <c r="G35" s="42">
        <v>972751</v>
      </c>
    </row>
  </sheetData>
  <phoneticPr fontId="7"/>
  <pageMargins left="0.7" right="0.7" top="0.75" bottom="0.75" header="0.511811023622047" footer="0.511811023622047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  <pageSetUpPr fitToPage="1"/>
  </sheetPr>
  <dimension ref="A1:D18"/>
  <sheetViews>
    <sheetView view="pageBreakPreview" zoomScaleNormal="68" zoomScaleSheetLayoutView="100" workbookViewId="0"/>
  </sheetViews>
  <sheetFormatPr defaultColWidth="9" defaultRowHeight="13.5" x14ac:dyDescent="0.15"/>
  <cols>
    <col min="1" max="1" width="10.5" style="13" customWidth="1"/>
    <col min="2" max="4" width="26.375" style="13" customWidth="1"/>
    <col min="5" max="16384" width="9" style="13"/>
  </cols>
  <sheetData>
    <row r="1" spans="1:4" ht="14.25" thickBot="1" x14ac:dyDescent="0.2">
      <c r="A1" s="13" t="s">
        <v>369</v>
      </c>
    </row>
    <row r="2" spans="1:4" ht="27" x14ac:dyDescent="0.15">
      <c r="A2" s="16" t="s">
        <v>1</v>
      </c>
      <c r="B2" s="17" t="s">
        <v>71</v>
      </c>
      <c r="C2" s="17" t="s">
        <v>72</v>
      </c>
      <c r="D2" s="167" t="s">
        <v>73</v>
      </c>
    </row>
    <row r="3" spans="1:4" x14ac:dyDescent="0.15">
      <c r="A3" s="9"/>
      <c r="B3" s="1" t="s">
        <v>74</v>
      </c>
      <c r="C3" s="1" t="s">
        <v>37</v>
      </c>
      <c r="D3" s="2" t="s">
        <v>75</v>
      </c>
    </row>
    <row r="4" spans="1:4" x14ac:dyDescent="0.15">
      <c r="A4" s="19">
        <v>2015</v>
      </c>
      <c r="B4" s="20">
        <v>7715</v>
      </c>
      <c r="C4" s="20">
        <v>167</v>
      </c>
      <c r="D4" s="168">
        <v>3.8498003992015999</v>
      </c>
    </row>
    <row r="5" spans="1:4" x14ac:dyDescent="0.15">
      <c r="A5" s="19">
        <v>2016</v>
      </c>
      <c r="B5" s="20">
        <v>12621</v>
      </c>
      <c r="C5" s="20">
        <v>183</v>
      </c>
      <c r="D5" s="168">
        <v>5.75</v>
      </c>
    </row>
    <row r="6" spans="1:4" x14ac:dyDescent="0.15">
      <c r="A6" s="19">
        <v>2017</v>
      </c>
      <c r="B6" s="20">
        <v>14201</v>
      </c>
      <c r="C6" s="20">
        <v>210</v>
      </c>
      <c r="D6" s="168">
        <v>5.64</v>
      </c>
    </row>
    <row r="7" spans="1:4" x14ac:dyDescent="0.15">
      <c r="A7" s="19">
        <v>2018</v>
      </c>
      <c r="B7" s="20">
        <v>14868</v>
      </c>
      <c r="C7" s="20">
        <v>222</v>
      </c>
      <c r="D7" s="168">
        <v>5.59</v>
      </c>
    </row>
    <row r="8" spans="1:4" x14ac:dyDescent="0.15">
      <c r="A8" s="19">
        <v>2019</v>
      </c>
      <c r="B8" s="20">
        <v>14783</v>
      </c>
      <c r="C8" s="20">
        <v>197</v>
      </c>
      <c r="D8" s="168">
        <v>6.25</v>
      </c>
    </row>
    <row r="9" spans="1:4" x14ac:dyDescent="0.15">
      <c r="A9" s="28">
        <v>2020</v>
      </c>
      <c r="B9" s="20">
        <v>14376</v>
      </c>
      <c r="C9" s="20">
        <v>192</v>
      </c>
      <c r="D9" s="168">
        <v>6.24</v>
      </c>
    </row>
    <row r="10" spans="1:4" x14ac:dyDescent="0.15">
      <c r="A10" s="28">
        <v>2021</v>
      </c>
      <c r="B10" s="20">
        <v>14476</v>
      </c>
      <c r="C10" s="20">
        <v>199</v>
      </c>
      <c r="D10" s="168">
        <v>6.06</v>
      </c>
    </row>
    <row r="11" spans="1:4" x14ac:dyDescent="0.15">
      <c r="A11" s="43">
        <v>2022</v>
      </c>
      <c r="B11" s="20">
        <v>14743</v>
      </c>
      <c r="C11" s="20">
        <v>207</v>
      </c>
      <c r="D11" s="169">
        <v>6.42</v>
      </c>
    </row>
    <row r="12" spans="1:4" x14ac:dyDescent="0.15">
      <c r="A12" s="19">
        <v>2023</v>
      </c>
      <c r="B12" s="20">
        <v>16168</v>
      </c>
      <c r="C12" s="20">
        <v>210</v>
      </c>
      <c r="D12" s="169">
        <v>6.42</v>
      </c>
    </row>
    <row r="13" spans="1:4" x14ac:dyDescent="0.15">
      <c r="A13" s="19">
        <v>2024</v>
      </c>
      <c r="B13" s="20">
        <v>15973</v>
      </c>
      <c r="C13" s="20">
        <v>218</v>
      </c>
      <c r="D13" s="169">
        <v>6.11</v>
      </c>
    </row>
    <row r="14" spans="1:4" ht="14.25" thickBot="1" x14ac:dyDescent="0.2">
      <c r="A14" s="112">
        <v>2025</v>
      </c>
      <c r="B14" s="121">
        <v>15705</v>
      </c>
      <c r="C14" s="170">
        <v>197</v>
      </c>
      <c r="D14" s="171">
        <v>6.64</v>
      </c>
    </row>
    <row r="15" spans="1:4" x14ac:dyDescent="0.15">
      <c r="A15" s="43"/>
      <c r="B15" s="22"/>
      <c r="C15" s="22"/>
      <c r="D15" s="169"/>
    </row>
    <row r="16" spans="1:4" x14ac:dyDescent="0.15">
      <c r="A16" s="14"/>
      <c r="B16" s="14"/>
      <c r="C16" s="14"/>
      <c r="D16" s="14"/>
    </row>
    <row r="17" spans="1:4" x14ac:dyDescent="0.15">
      <c r="A17" s="14"/>
      <c r="B17" s="14"/>
      <c r="C17" s="14"/>
      <c r="D17" s="14"/>
    </row>
    <row r="18" spans="1:4" x14ac:dyDescent="0.15">
      <c r="A18" s="14"/>
      <c r="B18" s="14"/>
      <c r="C18" s="14"/>
      <c r="D18" s="14"/>
    </row>
  </sheetData>
  <phoneticPr fontId="7"/>
  <pageMargins left="0.7" right="0.7" top="0.75" bottom="0.75" header="0.511811023622047" footer="0.511811023622047"/>
  <pageSetup paperSize="9" scale="99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I16"/>
  <sheetViews>
    <sheetView view="pageBreakPreview" zoomScaleNormal="100" zoomScaleSheetLayoutView="100" workbookViewId="0">
      <selection activeCell="E21" sqref="E21"/>
    </sheetView>
  </sheetViews>
  <sheetFormatPr defaultColWidth="9" defaultRowHeight="13.5" x14ac:dyDescent="0.15"/>
  <cols>
    <col min="1" max="9" width="13.875" style="14" customWidth="1"/>
    <col min="10" max="10" width="16.875" style="14" customWidth="1"/>
    <col min="11" max="16384" width="9" style="14"/>
  </cols>
  <sheetData>
    <row r="1" spans="1:9" ht="14.25" thickBot="1" x14ac:dyDescent="0.2">
      <c r="A1" s="14" t="s">
        <v>370</v>
      </c>
    </row>
    <row r="2" spans="1:9" x14ac:dyDescent="0.15">
      <c r="A2" s="172" t="s">
        <v>1</v>
      </c>
      <c r="B2" s="250" t="s">
        <v>76</v>
      </c>
      <c r="C2" s="250"/>
      <c r="D2" s="250"/>
      <c r="E2" s="250"/>
      <c r="F2" s="251" t="s">
        <v>77</v>
      </c>
      <c r="G2" s="251"/>
      <c r="H2" s="251"/>
      <c r="I2" s="251"/>
    </row>
    <row r="3" spans="1:9" x14ac:dyDescent="0.15">
      <c r="A3" s="19"/>
      <c r="B3" s="252" t="s">
        <v>78</v>
      </c>
      <c r="C3" s="252"/>
      <c r="D3" s="252"/>
      <c r="E3" s="175" t="s">
        <v>79</v>
      </c>
      <c r="F3" s="252" t="s">
        <v>78</v>
      </c>
      <c r="G3" s="252"/>
      <c r="H3" s="252"/>
      <c r="I3" s="176" t="s">
        <v>79</v>
      </c>
    </row>
    <row r="4" spans="1:9" x14ac:dyDescent="0.15">
      <c r="A4" s="177"/>
      <c r="B4" s="178" t="s">
        <v>26</v>
      </c>
      <c r="C4" s="178" t="s">
        <v>80</v>
      </c>
      <c r="D4" s="178" t="s">
        <v>81</v>
      </c>
      <c r="E4" s="178"/>
      <c r="F4" s="178" t="s">
        <v>26</v>
      </c>
      <c r="G4" s="178" t="s">
        <v>80</v>
      </c>
      <c r="H4" s="178" t="s">
        <v>81</v>
      </c>
      <c r="I4" s="179"/>
    </row>
    <row r="5" spans="1:9" x14ac:dyDescent="0.15">
      <c r="A5" s="19"/>
      <c r="B5" s="1" t="s">
        <v>37</v>
      </c>
      <c r="C5" s="1" t="s">
        <v>37</v>
      </c>
      <c r="D5" s="1" t="s">
        <v>37</v>
      </c>
      <c r="E5" s="1" t="s">
        <v>82</v>
      </c>
      <c r="F5" s="1" t="s">
        <v>37</v>
      </c>
      <c r="G5" s="1" t="s">
        <v>37</v>
      </c>
      <c r="H5" s="1" t="s">
        <v>37</v>
      </c>
      <c r="I5" s="2" t="s">
        <v>82</v>
      </c>
    </row>
    <row r="6" spans="1:9" x14ac:dyDescent="0.15">
      <c r="A6" s="19">
        <v>2015</v>
      </c>
      <c r="B6" s="10">
        <v>175</v>
      </c>
      <c r="C6" s="10">
        <v>16</v>
      </c>
      <c r="D6" s="10">
        <v>159</v>
      </c>
      <c r="E6" s="97">
        <v>61903</v>
      </c>
      <c r="F6" s="10">
        <v>316</v>
      </c>
      <c r="G6" s="10">
        <v>53</v>
      </c>
      <c r="H6" s="10">
        <v>263</v>
      </c>
      <c r="I6" s="98">
        <v>110006</v>
      </c>
    </row>
    <row r="7" spans="1:9" x14ac:dyDescent="0.15">
      <c r="A7" s="19">
        <v>2016</v>
      </c>
      <c r="B7" s="10">
        <v>159</v>
      </c>
      <c r="C7" s="10">
        <v>5</v>
      </c>
      <c r="D7" s="10">
        <v>154</v>
      </c>
      <c r="E7" s="97">
        <v>55455</v>
      </c>
      <c r="F7" s="10">
        <v>333</v>
      </c>
      <c r="G7" s="10">
        <v>39</v>
      </c>
      <c r="H7" s="10">
        <v>294</v>
      </c>
      <c r="I7" s="98">
        <v>113863</v>
      </c>
    </row>
    <row r="8" spans="1:9" x14ac:dyDescent="0.15">
      <c r="A8" s="19">
        <v>2017</v>
      </c>
      <c r="B8" s="10">
        <v>154</v>
      </c>
      <c r="C8" s="10">
        <v>10</v>
      </c>
      <c r="D8" s="10">
        <v>144</v>
      </c>
      <c r="E8" s="97">
        <v>51418</v>
      </c>
      <c r="F8" s="10">
        <v>346</v>
      </c>
      <c r="G8" s="10">
        <v>54</v>
      </c>
      <c r="H8" s="10">
        <v>292</v>
      </c>
      <c r="I8" s="98">
        <v>119666</v>
      </c>
    </row>
    <row r="9" spans="1:9" x14ac:dyDescent="0.15">
      <c r="A9" s="19">
        <v>2018</v>
      </c>
      <c r="B9" s="10">
        <v>144</v>
      </c>
      <c r="C9" s="10">
        <v>5</v>
      </c>
      <c r="D9" s="10">
        <v>139</v>
      </c>
      <c r="E9" s="97">
        <v>48892</v>
      </c>
      <c r="F9" s="10">
        <v>369</v>
      </c>
      <c r="G9" s="10">
        <v>59</v>
      </c>
      <c r="H9" s="10">
        <v>310</v>
      </c>
      <c r="I9" s="98">
        <v>126504</v>
      </c>
    </row>
    <row r="10" spans="1:9" x14ac:dyDescent="0.15">
      <c r="A10" s="19">
        <v>2019</v>
      </c>
      <c r="B10" s="10">
        <v>120</v>
      </c>
      <c r="C10" s="10">
        <v>6</v>
      </c>
      <c r="D10" s="10">
        <v>114</v>
      </c>
      <c r="E10" s="97">
        <v>45697</v>
      </c>
      <c r="F10" s="10">
        <v>368</v>
      </c>
      <c r="G10" s="10">
        <v>51</v>
      </c>
      <c r="H10" s="10">
        <v>317</v>
      </c>
      <c r="I10" s="98">
        <v>130529</v>
      </c>
    </row>
    <row r="11" spans="1:9" x14ac:dyDescent="0.15">
      <c r="A11" s="19">
        <v>2020</v>
      </c>
      <c r="B11" s="10">
        <v>115</v>
      </c>
      <c r="C11" s="10">
        <v>10</v>
      </c>
      <c r="D11" s="10">
        <v>105</v>
      </c>
      <c r="E11" s="97">
        <v>42657</v>
      </c>
      <c r="F11" s="10">
        <v>369</v>
      </c>
      <c r="G11" s="10">
        <v>68</v>
      </c>
      <c r="H11" s="10">
        <v>301</v>
      </c>
      <c r="I11" s="98">
        <v>130757</v>
      </c>
    </row>
    <row r="12" spans="1:9" x14ac:dyDescent="0.15">
      <c r="A12" s="19">
        <v>2021</v>
      </c>
      <c r="B12" s="10">
        <v>101</v>
      </c>
      <c r="C12" s="10">
        <v>4</v>
      </c>
      <c r="D12" s="10">
        <v>97</v>
      </c>
      <c r="E12" s="97">
        <v>38633</v>
      </c>
      <c r="F12" s="10">
        <v>384</v>
      </c>
      <c r="G12" s="10">
        <v>64</v>
      </c>
      <c r="H12" s="10">
        <v>320</v>
      </c>
      <c r="I12" s="98">
        <v>137883</v>
      </c>
    </row>
    <row r="13" spans="1:9" x14ac:dyDescent="0.15">
      <c r="A13" s="19">
        <v>2022</v>
      </c>
      <c r="B13" s="10">
        <v>102</v>
      </c>
      <c r="C13" s="10">
        <v>7</v>
      </c>
      <c r="D13" s="10">
        <v>95</v>
      </c>
      <c r="E13" s="97">
        <v>36661</v>
      </c>
      <c r="F13" s="10">
        <v>395</v>
      </c>
      <c r="G13" s="10">
        <v>58</v>
      </c>
      <c r="H13" s="10">
        <v>337</v>
      </c>
      <c r="I13" s="98">
        <v>142828</v>
      </c>
    </row>
    <row r="14" spans="1:9" x14ac:dyDescent="0.15">
      <c r="A14" s="19">
        <v>2023</v>
      </c>
      <c r="B14" s="10">
        <v>101</v>
      </c>
      <c r="C14" s="10">
        <v>8</v>
      </c>
      <c r="D14" s="10">
        <v>93</v>
      </c>
      <c r="E14" s="97">
        <v>36519</v>
      </c>
      <c r="F14" s="10">
        <v>412</v>
      </c>
      <c r="G14" s="10">
        <v>57</v>
      </c>
      <c r="H14" s="10">
        <v>355</v>
      </c>
      <c r="I14" s="98">
        <v>146112</v>
      </c>
    </row>
    <row r="15" spans="1:9" x14ac:dyDescent="0.15">
      <c r="A15" s="19">
        <v>2024</v>
      </c>
      <c r="B15" s="10">
        <v>99</v>
      </c>
      <c r="C15" s="10">
        <v>8</v>
      </c>
      <c r="D15" s="10">
        <v>91</v>
      </c>
      <c r="E15" s="97">
        <v>34841</v>
      </c>
      <c r="F15" s="10">
        <v>418</v>
      </c>
      <c r="G15" s="10">
        <v>59</v>
      </c>
      <c r="H15" s="10">
        <v>359</v>
      </c>
      <c r="I15" s="98">
        <v>144674</v>
      </c>
    </row>
    <row r="16" spans="1:9" ht="14.25" thickBot="1" x14ac:dyDescent="0.2">
      <c r="A16" s="112">
        <v>2025</v>
      </c>
      <c r="B16" s="180">
        <v>93</v>
      </c>
      <c r="C16" s="180">
        <v>7</v>
      </c>
      <c r="D16" s="180">
        <v>86</v>
      </c>
      <c r="E16" s="181">
        <v>32045</v>
      </c>
      <c r="F16" s="180">
        <v>419</v>
      </c>
      <c r="G16" s="180">
        <v>43</v>
      </c>
      <c r="H16" s="180">
        <v>376</v>
      </c>
      <c r="I16" s="182">
        <v>147380</v>
      </c>
    </row>
  </sheetData>
  <mergeCells count="4">
    <mergeCell ref="B2:E2"/>
    <mergeCell ref="F2:I2"/>
    <mergeCell ref="B3:D3"/>
    <mergeCell ref="F3:H3"/>
  </mergeCells>
  <phoneticPr fontId="7"/>
  <pageMargins left="0.24" right="0.18" top="0.75" bottom="0.75" header="0.511811023622047" footer="0.511811023622047"/>
  <pageSetup paperSize="9" fitToHeight="0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L47"/>
  <sheetViews>
    <sheetView view="pageBreakPreview" zoomScaleNormal="100" zoomScaleSheetLayoutView="100" workbookViewId="0"/>
  </sheetViews>
  <sheetFormatPr defaultColWidth="13.125" defaultRowHeight="13.5" x14ac:dyDescent="0.15"/>
  <cols>
    <col min="1" max="1" width="24.875" style="13" customWidth="1"/>
    <col min="2" max="9" width="14.875" style="13" customWidth="1"/>
    <col min="10" max="16384" width="13.125" style="13"/>
  </cols>
  <sheetData>
    <row r="1" spans="1:10" ht="14.25" thickBot="1" x14ac:dyDescent="0.2">
      <c r="A1" s="13" t="s">
        <v>371</v>
      </c>
    </row>
    <row r="2" spans="1:10" x14ac:dyDescent="0.15">
      <c r="A2" s="172" t="s">
        <v>83</v>
      </c>
      <c r="B2" s="253" t="s">
        <v>84</v>
      </c>
      <c r="C2" s="253"/>
      <c r="D2" s="253"/>
      <c r="E2" s="253"/>
      <c r="F2" s="254" t="s">
        <v>85</v>
      </c>
      <c r="G2" s="254"/>
      <c r="H2" s="254"/>
      <c r="I2" s="254"/>
    </row>
    <row r="3" spans="1:10" x14ac:dyDescent="0.15">
      <c r="A3" s="177" t="s">
        <v>86</v>
      </c>
      <c r="B3" s="178" t="s">
        <v>87</v>
      </c>
      <c r="C3" s="178" t="s">
        <v>58</v>
      </c>
      <c r="D3" s="178" t="s">
        <v>60</v>
      </c>
      <c r="E3" s="178" t="s">
        <v>59</v>
      </c>
      <c r="F3" s="178" t="s">
        <v>87</v>
      </c>
      <c r="G3" s="178" t="s">
        <v>58</v>
      </c>
      <c r="H3" s="178" t="s">
        <v>60</v>
      </c>
      <c r="I3" s="183" t="s">
        <v>59</v>
      </c>
    </row>
    <row r="4" spans="1:10" x14ac:dyDescent="0.15">
      <c r="A4" s="19">
        <v>2015</v>
      </c>
      <c r="B4" s="20">
        <v>2655</v>
      </c>
      <c r="C4" s="20">
        <v>379776299</v>
      </c>
      <c r="D4" s="20">
        <v>13452016</v>
      </c>
      <c r="E4" s="20">
        <v>366324283</v>
      </c>
      <c r="F4" s="20">
        <v>2113</v>
      </c>
      <c r="G4" s="20">
        <v>94165085</v>
      </c>
      <c r="H4" s="20">
        <v>3052673</v>
      </c>
      <c r="I4" s="21">
        <v>91112412</v>
      </c>
    </row>
    <row r="5" spans="1:10" x14ac:dyDescent="0.15">
      <c r="A5" s="19">
        <v>2016</v>
      </c>
      <c r="B5" s="20">
        <v>2477</v>
      </c>
      <c r="C5" s="20">
        <v>372193382</v>
      </c>
      <c r="D5" s="20">
        <v>13424243</v>
      </c>
      <c r="E5" s="20">
        <v>358769139</v>
      </c>
      <c r="F5" s="20">
        <v>2014</v>
      </c>
      <c r="G5" s="20">
        <v>88583862</v>
      </c>
      <c r="H5" s="20">
        <v>2774765</v>
      </c>
      <c r="I5" s="21">
        <v>85809097</v>
      </c>
    </row>
    <row r="6" spans="1:10" x14ac:dyDescent="0.15">
      <c r="A6" s="19">
        <v>2017</v>
      </c>
      <c r="B6" s="20">
        <v>2598</v>
      </c>
      <c r="C6" s="20">
        <v>399341908</v>
      </c>
      <c r="D6" s="20">
        <v>14410227</v>
      </c>
      <c r="E6" s="20">
        <v>384931681</v>
      </c>
      <c r="F6" s="20">
        <v>2054</v>
      </c>
      <c r="G6" s="20">
        <v>95707254</v>
      </c>
      <c r="H6" s="20">
        <v>3489953</v>
      </c>
      <c r="I6" s="21">
        <v>92217301</v>
      </c>
    </row>
    <row r="7" spans="1:10" x14ac:dyDescent="0.15">
      <c r="A7" s="19">
        <v>2018</v>
      </c>
      <c r="B7" s="20">
        <v>2790</v>
      </c>
      <c r="C7" s="20">
        <v>432182157</v>
      </c>
      <c r="D7" s="20">
        <v>15472238</v>
      </c>
      <c r="E7" s="20">
        <v>416709919</v>
      </c>
      <c r="F7" s="20">
        <v>2148</v>
      </c>
      <c r="G7" s="20">
        <v>112922135</v>
      </c>
      <c r="H7" s="20">
        <v>3581526</v>
      </c>
      <c r="I7" s="21">
        <v>109340609</v>
      </c>
    </row>
    <row r="8" spans="1:10" x14ac:dyDescent="0.15">
      <c r="A8" s="19">
        <v>2019</v>
      </c>
      <c r="B8" s="20">
        <v>2735</v>
      </c>
      <c r="C8" s="20">
        <v>429585238</v>
      </c>
      <c r="D8" s="20">
        <v>15304203</v>
      </c>
      <c r="E8" s="20">
        <v>414281035</v>
      </c>
      <c r="F8" s="20">
        <v>2081</v>
      </c>
      <c r="G8" s="20">
        <v>105120024</v>
      </c>
      <c r="H8" s="20">
        <v>3429337</v>
      </c>
      <c r="I8" s="21">
        <v>101690687</v>
      </c>
    </row>
    <row r="9" spans="1:10" x14ac:dyDescent="0.15">
      <c r="A9" s="19">
        <v>2020</v>
      </c>
      <c r="B9" s="20">
        <v>2601</v>
      </c>
      <c r="C9" s="20">
        <v>443026950</v>
      </c>
      <c r="D9" s="20">
        <v>14804559</v>
      </c>
      <c r="E9" s="20">
        <v>428222391</v>
      </c>
      <c r="F9" s="20">
        <v>1989</v>
      </c>
      <c r="G9" s="20">
        <v>99041734</v>
      </c>
      <c r="H9" s="20">
        <v>3274657</v>
      </c>
      <c r="I9" s="21">
        <v>95767077</v>
      </c>
    </row>
    <row r="10" spans="1:10" x14ac:dyDescent="0.15">
      <c r="A10" s="19">
        <v>2021</v>
      </c>
      <c r="B10" s="20">
        <v>2689</v>
      </c>
      <c r="C10" s="20">
        <v>427993442</v>
      </c>
      <c r="D10" s="20">
        <v>14641763</v>
      </c>
      <c r="E10" s="20">
        <v>413351679</v>
      </c>
      <c r="F10" s="20">
        <v>1947</v>
      </c>
      <c r="G10" s="20">
        <v>103278646</v>
      </c>
      <c r="H10" s="20">
        <v>3265037</v>
      </c>
      <c r="I10" s="21">
        <v>100013609</v>
      </c>
    </row>
    <row r="11" spans="1:10" x14ac:dyDescent="0.15">
      <c r="A11" s="19">
        <v>2022</v>
      </c>
      <c r="B11" s="20">
        <v>2499</v>
      </c>
      <c r="C11" s="20">
        <v>422870955</v>
      </c>
      <c r="D11" s="20">
        <v>13169684</v>
      </c>
      <c r="E11" s="20">
        <v>409701271</v>
      </c>
      <c r="F11" s="20">
        <v>1853</v>
      </c>
      <c r="G11" s="20">
        <v>96946413</v>
      </c>
      <c r="H11" s="20">
        <v>3365051</v>
      </c>
      <c r="I11" s="21">
        <v>93581362</v>
      </c>
    </row>
    <row r="12" spans="1:10" x14ac:dyDescent="0.15">
      <c r="A12" s="19">
        <v>2023</v>
      </c>
      <c r="B12" s="20">
        <v>2605</v>
      </c>
      <c r="C12" s="20">
        <v>457774418</v>
      </c>
      <c r="D12" s="20">
        <v>13669195</v>
      </c>
      <c r="E12" s="20">
        <v>444105223</v>
      </c>
      <c r="F12" s="20">
        <v>1771</v>
      </c>
      <c r="G12" s="20">
        <v>93663667</v>
      </c>
      <c r="H12" s="20">
        <v>3078421</v>
      </c>
      <c r="I12" s="21">
        <v>90585246</v>
      </c>
      <c r="J12" s="22"/>
    </row>
    <row r="13" spans="1:10" x14ac:dyDescent="0.15">
      <c r="A13" s="19">
        <v>2024</v>
      </c>
      <c r="B13" s="20">
        <v>2440</v>
      </c>
      <c r="C13" s="20">
        <v>449496305</v>
      </c>
      <c r="D13" s="20">
        <v>12625983</v>
      </c>
      <c r="E13" s="20">
        <v>436870322</v>
      </c>
      <c r="F13" s="20">
        <v>1907</v>
      </c>
      <c r="G13" s="20">
        <v>118295072</v>
      </c>
      <c r="H13" s="20">
        <v>4152158</v>
      </c>
      <c r="I13" s="21">
        <v>114142914</v>
      </c>
      <c r="J13" s="22"/>
    </row>
    <row r="14" spans="1:10" ht="14.25" thickBot="1" x14ac:dyDescent="0.2">
      <c r="A14" s="19">
        <v>2025</v>
      </c>
      <c r="B14" s="20">
        <v>2476</v>
      </c>
      <c r="C14" s="20">
        <v>457662631</v>
      </c>
      <c r="D14" s="20">
        <v>14420671</v>
      </c>
      <c r="E14" s="20">
        <v>443241960</v>
      </c>
      <c r="F14" s="20">
        <v>1990</v>
      </c>
      <c r="G14" s="20">
        <v>137281562</v>
      </c>
      <c r="H14" s="21">
        <v>4186846</v>
      </c>
      <c r="I14" s="21">
        <v>133094716</v>
      </c>
      <c r="J14" s="22"/>
    </row>
    <row r="15" spans="1:10" x14ac:dyDescent="0.15">
      <c r="A15" s="184" t="s">
        <v>88</v>
      </c>
      <c r="B15" s="185">
        <v>11</v>
      </c>
      <c r="C15" s="185">
        <v>3785578</v>
      </c>
      <c r="D15" s="185">
        <v>199770</v>
      </c>
      <c r="E15" s="185">
        <v>3585808</v>
      </c>
      <c r="F15" s="185">
        <v>4</v>
      </c>
      <c r="G15" s="185">
        <v>1968769</v>
      </c>
      <c r="H15" s="186">
        <v>37200</v>
      </c>
      <c r="I15" s="186">
        <v>1931569</v>
      </c>
      <c r="J15" s="22"/>
    </row>
    <row r="16" spans="1:10" x14ac:dyDescent="0.15">
      <c r="A16" s="9" t="s">
        <v>89</v>
      </c>
      <c r="B16" s="20">
        <v>65</v>
      </c>
      <c r="C16" s="20">
        <v>52310682</v>
      </c>
      <c r="D16" s="20">
        <v>1143773</v>
      </c>
      <c r="E16" s="20">
        <v>51166909</v>
      </c>
      <c r="F16" s="20">
        <v>137</v>
      </c>
      <c r="G16" s="20">
        <v>36403425</v>
      </c>
      <c r="H16" s="21">
        <v>1211521</v>
      </c>
      <c r="I16" s="21">
        <v>35191904</v>
      </c>
      <c r="J16" s="22"/>
    </row>
    <row r="17" spans="1:12" x14ac:dyDescent="0.15">
      <c r="A17" s="9" t="s">
        <v>90</v>
      </c>
      <c r="B17" s="20">
        <v>493</v>
      </c>
      <c r="C17" s="20">
        <v>44473623</v>
      </c>
      <c r="D17" s="20">
        <v>1584760</v>
      </c>
      <c r="E17" s="20">
        <v>42888863</v>
      </c>
      <c r="F17" s="20">
        <v>113</v>
      </c>
      <c r="G17" s="20">
        <v>2240829</v>
      </c>
      <c r="H17" s="21">
        <v>123608</v>
      </c>
      <c r="I17" s="21">
        <v>2117221</v>
      </c>
      <c r="J17" s="22"/>
    </row>
    <row r="18" spans="1:12" x14ac:dyDescent="0.15">
      <c r="A18" s="9" t="s">
        <v>91</v>
      </c>
      <c r="B18" s="20">
        <v>63</v>
      </c>
      <c r="C18" s="20">
        <v>8901403</v>
      </c>
      <c r="D18" s="20">
        <v>235028</v>
      </c>
      <c r="E18" s="20">
        <v>8666375</v>
      </c>
      <c r="F18" s="20">
        <v>51</v>
      </c>
      <c r="G18" s="20">
        <v>1067651</v>
      </c>
      <c r="H18" s="21">
        <v>13843</v>
      </c>
      <c r="I18" s="21">
        <v>1053808</v>
      </c>
      <c r="J18" s="22"/>
    </row>
    <row r="19" spans="1:12" x14ac:dyDescent="0.15">
      <c r="A19" s="9" t="s">
        <v>92</v>
      </c>
      <c r="B19" s="20">
        <v>12</v>
      </c>
      <c r="C19" s="20">
        <v>1078644</v>
      </c>
      <c r="D19" s="20">
        <v>50099</v>
      </c>
      <c r="E19" s="20">
        <v>1028545</v>
      </c>
      <c r="F19" s="20">
        <v>1</v>
      </c>
      <c r="G19" s="20">
        <v>12879</v>
      </c>
      <c r="H19" s="21">
        <v>0</v>
      </c>
      <c r="I19" s="21">
        <v>12879</v>
      </c>
      <c r="J19" s="22"/>
    </row>
    <row r="20" spans="1:12" x14ac:dyDescent="0.15">
      <c r="A20" s="9" t="s">
        <v>93</v>
      </c>
      <c r="B20" s="20">
        <v>8</v>
      </c>
      <c r="C20" s="20">
        <v>340048</v>
      </c>
      <c r="D20" s="20">
        <v>11669</v>
      </c>
      <c r="E20" s="20">
        <v>328379</v>
      </c>
      <c r="F20" s="20">
        <v>5</v>
      </c>
      <c r="G20" s="20">
        <v>433242</v>
      </c>
      <c r="H20" s="21">
        <v>18801</v>
      </c>
      <c r="I20" s="21">
        <v>414441</v>
      </c>
      <c r="J20" s="22"/>
    </row>
    <row r="21" spans="1:12" x14ac:dyDescent="0.15">
      <c r="A21" s="9" t="s">
        <v>292</v>
      </c>
      <c r="B21" s="20">
        <v>261</v>
      </c>
      <c r="C21" s="20">
        <v>104042618</v>
      </c>
      <c r="D21" s="20">
        <v>2518929</v>
      </c>
      <c r="E21" s="20">
        <v>101523689</v>
      </c>
      <c r="F21" s="20">
        <v>132</v>
      </c>
      <c r="G21" s="20">
        <v>15851805</v>
      </c>
      <c r="H21" s="21">
        <v>640990</v>
      </c>
      <c r="I21" s="21">
        <v>15210815</v>
      </c>
      <c r="J21" s="22"/>
      <c r="L21" s="22"/>
    </row>
    <row r="22" spans="1:12" x14ac:dyDescent="0.15">
      <c r="A22" s="9" t="s">
        <v>94</v>
      </c>
      <c r="B22" s="20">
        <v>223</v>
      </c>
      <c r="C22" s="20">
        <v>1534238</v>
      </c>
      <c r="D22" s="20">
        <v>62226</v>
      </c>
      <c r="E22" s="20">
        <v>1472012</v>
      </c>
      <c r="F22" s="20">
        <v>3</v>
      </c>
      <c r="G22" s="20">
        <v>6937</v>
      </c>
      <c r="H22" s="21">
        <v>323</v>
      </c>
      <c r="I22" s="21">
        <v>6614</v>
      </c>
      <c r="J22" s="22"/>
    </row>
    <row r="23" spans="1:12" x14ac:dyDescent="0.15">
      <c r="A23" s="9" t="s">
        <v>95</v>
      </c>
      <c r="B23" s="20">
        <v>16</v>
      </c>
      <c r="C23" s="20">
        <v>1934394</v>
      </c>
      <c r="D23" s="20">
        <v>64477</v>
      </c>
      <c r="E23" s="20">
        <v>1869917</v>
      </c>
      <c r="F23" s="20">
        <v>0</v>
      </c>
      <c r="G23" s="20">
        <v>0</v>
      </c>
      <c r="H23" s="21">
        <v>0</v>
      </c>
      <c r="I23" s="21">
        <v>0</v>
      </c>
      <c r="J23" s="22"/>
    </row>
    <row r="24" spans="1:12" x14ac:dyDescent="0.15">
      <c r="A24" s="9" t="s">
        <v>96</v>
      </c>
      <c r="B24" s="20">
        <v>24</v>
      </c>
      <c r="C24" s="20">
        <v>623547</v>
      </c>
      <c r="D24" s="20">
        <v>22205</v>
      </c>
      <c r="E24" s="20">
        <v>601342</v>
      </c>
      <c r="F24" s="20">
        <v>0</v>
      </c>
      <c r="G24" s="20">
        <v>0</v>
      </c>
      <c r="H24" s="21">
        <v>0</v>
      </c>
      <c r="I24" s="21">
        <v>0</v>
      </c>
      <c r="J24" s="22"/>
    </row>
    <row r="25" spans="1:12" x14ac:dyDescent="0.15">
      <c r="A25" s="9" t="s">
        <v>97</v>
      </c>
      <c r="B25" s="20">
        <v>78</v>
      </c>
      <c r="C25" s="20">
        <v>2082573</v>
      </c>
      <c r="D25" s="20">
        <v>103964</v>
      </c>
      <c r="E25" s="20">
        <v>1978609</v>
      </c>
      <c r="F25" s="20">
        <v>8</v>
      </c>
      <c r="G25" s="20">
        <v>168169</v>
      </c>
      <c r="H25" s="21">
        <v>879</v>
      </c>
      <c r="I25" s="21">
        <v>167290</v>
      </c>
      <c r="J25" s="22"/>
    </row>
    <row r="26" spans="1:12" x14ac:dyDescent="0.15">
      <c r="A26" s="9" t="s">
        <v>98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1">
        <v>0</v>
      </c>
      <c r="I26" s="21">
        <v>0</v>
      </c>
      <c r="J26" s="22"/>
    </row>
    <row r="27" spans="1:12" x14ac:dyDescent="0.15">
      <c r="A27" s="9" t="s">
        <v>99</v>
      </c>
      <c r="B27" s="20">
        <v>4</v>
      </c>
      <c r="C27" s="20">
        <v>102400</v>
      </c>
      <c r="D27" s="20">
        <v>8650</v>
      </c>
      <c r="E27" s="20">
        <v>93750</v>
      </c>
      <c r="F27" s="20">
        <v>0</v>
      </c>
      <c r="G27" s="20">
        <v>0</v>
      </c>
      <c r="H27" s="21">
        <v>0</v>
      </c>
      <c r="I27" s="21">
        <v>0</v>
      </c>
      <c r="J27" s="22"/>
    </row>
    <row r="28" spans="1:12" x14ac:dyDescent="0.15">
      <c r="A28" s="9" t="s">
        <v>100</v>
      </c>
      <c r="B28" s="20">
        <v>8</v>
      </c>
      <c r="C28" s="20">
        <v>427470</v>
      </c>
      <c r="D28" s="20">
        <v>10535</v>
      </c>
      <c r="E28" s="20">
        <v>416935</v>
      </c>
      <c r="F28" s="20">
        <v>1</v>
      </c>
      <c r="G28" s="20">
        <v>9593</v>
      </c>
      <c r="H28" s="21">
        <v>0</v>
      </c>
      <c r="I28" s="21">
        <v>9593</v>
      </c>
      <c r="J28" s="22"/>
    </row>
    <row r="29" spans="1:12" x14ac:dyDescent="0.15">
      <c r="A29" s="9" t="s">
        <v>101</v>
      </c>
      <c r="B29" s="20">
        <v>330</v>
      </c>
      <c r="C29" s="20">
        <v>20645431</v>
      </c>
      <c r="D29" s="20">
        <v>794205</v>
      </c>
      <c r="E29" s="20">
        <v>19851226</v>
      </c>
      <c r="F29" s="20">
        <v>111</v>
      </c>
      <c r="G29" s="20">
        <v>2340971</v>
      </c>
      <c r="H29" s="21">
        <v>130596</v>
      </c>
      <c r="I29" s="21">
        <v>2210375</v>
      </c>
      <c r="J29" s="22"/>
    </row>
    <row r="30" spans="1:12" x14ac:dyDescent="0.15">
      <c r="A30" s="9" t="s">
        <v>102</v>
      </c>
      <c r="B30" s="20">
        <v>5</v>
      </c>
      <c r="C30" s="20">
        <v>350840</v>
      </c>
      <c r="D30" s="20">
        <v>0</v>
      </c>
      <c r="E30" s="20">
        <v>350840</v>
      </c>
      <c r="F30" s="20">
        <v>3</v>
      </c>
      <c r="G30" s="20">
        <v>25133</v>
      </c>
      <c r="H30" s="21">
        <v>1007</v>
      </c>
      <c r="I30" s="21">
        <v>24126</v>
      </c>
      <c r="J30" s="22"/>
    </row>
    <row r="31" spans="1:12" x14ac:dyDescent="0.15">
      <c r="A31" s="9" t="s">
        <v>103</v>
      </c>
      <c r="B31" s="20">
        <v>215</v>
      </c>
      <c r="C31" s="20">
        <v>22604357</v>
      </c>
      <c r="D31" s="20">
        <v>1119692</v>
      </c>
      <c r="E31" s="20">
        <v>21484665</v>
      </c>
      <c r="F31" s="20">
        <v>128</v>
      </c>
      <c r="G31" s="20">
        <v>2450902</v>
      </c>
      <c r="H31" s="21">
        <v>124526</v>
      </c>
      <c r="I31" s="21">
        <v>2326376</v>
      </c>
      <c r="J31" s="22"/>
    </row>
    <row r="32" spans="1:12" x14ac:dyDescent="0.15">
      <c r="A32" s="9" t="s">
        <v>104</v>
      </c>
      <c r="B32" s="20">
        <v>0</v>
      </c>
      <c r="C32" s="20">
        <v>0</v>
      </c>
      <c r="D32" s="20">
        <v>0</v>
      </c>
      <c r="E32" s="20">
        <v>0</v>
      </c>
      <c r="F32" s="20">
        <v>0</v>
      </c>
      <c r="G32" s="20">
        <v>0</v>
      </c>
      <c r="H32" s="21">
        <v>0</v>
      </c>
      <c r="I32" s="21">
        <v>0</v>
      </c>
      <c r="J32" s="22"/>
    </row>
    <row r="33" spans="1:12" x14ac:dyDescent="0.15">
      <c r="A33" s="9" t="s">
        <v>105</v>
      </c>
      <c r="B33" s="20">
        <v>18</v>
      </c>
      <c r="C33" s="20">
        <v>4684596</v>
      </c>
      <c r="D33" s="20">
        <v>309506</v>
      </c>
      <c r="E33" s="20">
        <v>4375090</v>
      </c>
      <c r="F33" s="20">
        <v>12</v>
      </c>
      <c r="G33" s="20">
        <v>471170</v>
      </c>
      <c r="H33" s="21">
        <v>33301</v>
      </c>
      <c r="I33" s="21">
        <v>437869</v>
      </c>
      <c r="J33" s="22"/>
    </row>
    <row r="34" spans="1:12" x14ac:dyDescent="0.15">
      <c r="A34" s="9" t="s">
        <v>106</v>
      </c>
      <c r="B34" s="20">
        <v>27</v>
      </c>
      <c r="C34" s="20">
        <v>4970426</v>
      </c>
      <c r="D34" s="20">
        <v>404404</v>
      </c>
      <c r="E34" s="20">
        <v>4566022</v>
      </c>
      <c r="F34" s="20">
        <v>11</v>
      </c>
      <c r="G34" s="20">
        <v>610262</v>
      </c>
      <c r="H34" s="21">
        <v>36194</v>
      </c>
      <c r="I34" s="21">
        <v>574068</v>
      </c>
      <c r="J34" s="22"/>
    </row>
    <row r="35" spans="1:12" x14ac:dyDescent="0.15">
      <c r="A35" s="9" t="s">
        <v>293</v>
      </c>
      <c r="B35" s="20">
        <v>196</v>
      </c>
      <c r="C35" s="20">
        <v>52142842</v>
      </c>
      <c r="D35" s="20">
        <v>2077906</v>
      </c>
      <c r="E35" s="20">
        <v>50064936</v>
      </c>
      <c r="F35" s="20">
        <v>556</v>
      </c>
      <c r="G35" s="20">
        <v>27311003</v>
      </c>
      <c r="H35" s="21">
        <v>708036</v>
      </c>
      <c r="I35" s="21">
        <v>26602967</v>
      </c>
      <c r="J35" s="22"/>
    </row>
    <row r="36" spans="1:12" x14ac:dyDescent="0.15">
      <c r="A36" s="9" t="s">
        <v>294</v>
      </c>
      <c r="B36" s="20">
        <v>200</v>
      </c>
      <c r="C36" s="20">
        <v>70089615</v>
      </c>
      <c r="D36" s="20">
        <v>2171091</v>
      </c>
      <c r="E36" s="20">
        <v>67918524</v>
      </c>
      <c r="F36" s="20">
        <v>260</v>
      </c>
      <c r="G36" s="20">
        <v>11937742</v>
      </c>
      <c r="H36" s="21">
        <v>313844</v>
      </c>
      <c r="I36" s="21">
        <v>11623898</v>
      </c>
      <c r="J36" s="22"/>
    </row>
    <row r="37" spans="1:12" x14ac:dyDescent="0.15">
      <c r="A37" s="9" t="s">
        <v>295</v>
      </c>
      <c r="B37" s="20">
        <v>16</v>
      </c>
      <c r="C37" s="20">
        <v>14402949</v>
      </c>
      <c r="D37" s="20">
        <v>103338</v>
      </c>
      <c r="E37" s="20">
        <v>14299611</v>
      </c>
      <c r="F37" s="20">
        <v>135</v>
      </c>
      <c r="G37" s="20">
        <v>12619033</v>
      </c>
      <c r="H37" s="21">
        <v>249736</v>
      </c>
      <c r="I37" s="21">
        <v>12369297</v>
      </c>
      <c r="J37" s="22"/>
    </row>
    <row r="38" spans="1:12" x14ac:dyDescent="0.15">
      <c r="A38" s="9" t="s">
        <v>296</v>
      </c>
      <c r="B38" s="20">
        <v>38</v>
      </c>
      <c r="C38" s="20">
        <v>24290472</v>
      </c>
      <c r="D38" s="20">
        <v>441143</v>
      </c>
      <c r="E38" s="20">
        <v>23849329</v>
      </c>
      <c r="F38" s="20">
        <v>264</v>
      </c>
      <c r="G38" s="20">
        <v>19130330</v>
      </c>
      <c r="H38" s="21">
        <v>415459</v>
      </c>
      <c r="I38" s="21">
        <v>18714871</v>
      </c>
      <c r="J38" s="22"/>
    </row>
    <row r="39" spans="1:12" x14ac:dyDescent="0.15">
      <c r="A39" s="9" t="s">
        <v>107</v>
      </c>
      <c r="B39" s="20">
        <v>42</v>
      </c>
      <c r="C39" s="20">
        <v>4784790</v>
      </c>
      <c r="D39" s="20">
        <v>187695</v>
      </c>
      <c r="E39" s="20">
        <v>4597095</v>
      </c>
      <c r="F39" s="20">
        <v>3</v>
      </c>
      <c r="G39" s="20">
        <v>159583</v>
      </c>
      <c r="H39" s="21">
        <v>0</v>
      </c>
      <c r="I39" s="21">
        <v>159583</v>
      </c>
      <c r="J39" s="22"/>
    </row>
    <row r="40" spans="1:12" x14ac:dyDescent="0.15">
      <c r="A40" s="9" t="s">
        <v>108</v>
      </c>
      <c r="B40" s="20">
        <v>56</v>
      </c>
      <c r="C40" s="20">
        <v>813998</v>
      </c>
      <c r="D40" s="20">
        <v>31849</v>
      </c>
      <c r="E40" s="20">
        <v>782149</v>
      </c>
      <c r="F40" s="20">
        <v>6</v>
      </c>
      <c r="G40" s="20">
        <v>11594</v>
      </c>
      <c r="H40" s="21">
        <v>0</v>
      </c>
      <c r="I40" s="21">
        <v>11594</v>
      </c>
      <c r="J40" s="22"/>
    </row>
    <row r="41" spans="1:12" x14ac:dyDescent="0.15">
      <c r="A41" s="9" t="s">
        <v>109</v>
      </c>
      <c r="B41" s="20">
        <v>6</v>
      </c>
      <c r="C41" s="20">
        <v>4314784</v>
      </c>
      <c r="D41" s="20">
        <v>148800</v>
      </c>
      <c r="E41" s="20">
        <v>4165984</v>
      </c>
      <c r="F41" s="20">
        <v>8</v>
      </c>
      <c r="G41" s="20">
        <v>834790</v>
      </c>
      <c r="H41" s="21">
        <v>35310</v>
      </c>
      <c r="I41" s="21">
        <v>799480</v>
      </c>
      <c r="J41" s="22"/>
    </row>
    <row r="42" spans="1:12" x14ac:dyDescent="0.15">
      <c r="A42" s="9" t="s">
        <v>353</v>
      </c>
      <c r="B42" s="20">
        <v>40</v>
      </c>
      <c r="C42" s="20">
        <v>5768449</v>
      </c>
      <c r="D42" s="20">
        <v>263422</v>
      </c>
      <c r="E42" s="20">
        <v>5505027</v>
      </c>
      <c r="F42" s="20">
        <v>11</v>
      </c>
      <c r="G42" s="20">
        <v>284060</v>
      </c>
      <c r="H42" s="21">
        <v>19843</v>
      </c>
      <c r="I42" s="21">
        <v>264217</v>
      </c>
      <c r="J42" s="22"/>
    </row>
    <row r="43" spans="1:12" x14ac:dyDescent="0.15">
      <c r="A43" s="9" t="s">
        <v>110</v>
      </c>
      <c r="B43" s="20">
        <v>21</v>
      </c>
      <c r="C43" s="20">
        <v>6161864</v>
      </c>
      <c r="D43" s="20">
        <v>351535</v>
      </c>
      <c r="E43" s="20">
        <v>5810329</v>
      </c>
      <c r="F43" s="20">
        <v>3</v>
      </c>
      <c r="G43" s="20">
        <v>154790</v>
      </c>
      <c r="H43" s="21">
        <v>15479</v>
      </c>
      <c r="I43" s="21">
        <v>139311</v>
      </c>
      <c r="J43" s="22"/>
      <c r="L43" s="22"/>
    </row>
    <row r="44" spans="1:12" x14ac:dyDescent="0.15">
      <c r="A44" s="9" t="s">
        <v>111</v>
      </c>
      <c r="B44" s="20">
        <v>0</v>
      </c>
      <c r="C44" s="20">
        <v>0</v>
      </c>
      <c r="D44" s="20">
        <v>0</v>
      </c>
      <c r="E44" s="20">
        <v>0</v>
      </c>
      <c r="F44" s="20">
        <v>0</v>
      </c>
      <c r="G44" s="20">
        <v>0</v>
      </c>
      <c r="H44" s="21"/>
      <c r="I44" s="21">
        <v>0</v>
      </c>
      <c r="J44" s="22"/>
    </row>
    <row r="45" spans="1:12" ht="14.25" thickBot="1" x14ac:dyDescent="0.2">
      <c r="A45" s="3" t="s">
        <v>112</v>
      </c>
      <c r="B45" s="121">
        <v>0</v>
      </c>
      <c r="C45" s="121">
        <v>0</v>
      </c>
      <c r="D45" s="121">
        <v>0</v>
      </c>
      <c r="E45" s="121">
        <v>0</v>
      </c>
      <c r="F45" s="121">
        <v>24</v>
      </c>
      <c r="G45" s="121">
        <v>776900</v>
      </c>
      <c r="H45" s="125">
        <v>56350</v>
      </c>
      <c r="I45" s="125">
        <v>720550</v>
      </c>
      <c r="J45" s="22"/>
    </row>
    <row r="46" spans="1:12" x14ac:dyDescent="0.15">
      <c r="A46" s="13" t="s">
        <v>273</v>
      </c>
    </row>
    <row r="47" spans="1:12" x14ac:dyDescent="0.15">
      <c r="A47" s="13" t="s">
        <v>113</v>
      </c>
    </row>
  </sheetData>
  <mergeCells count="2">
    <mergeCell ref="B2:E2"/>
    <mergeCell ref="F2:I2"/>
  </mergeCells>
  <phoneticPr fontId="7"/>
  <pageMargins left="0.7" right="0.7" top="0.75" bottom="0.75" header="0.511811023622047" footer="0.511811023622047"/>
  <pageSetup paperSize="9" scale="83" orientation="landscape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  <pageSetUpPr fitToPage="1"/>
  </sheetPr>
  <dimension ref="A1:E78"/>
  <sheetViews>
    <sheetView view="pageBreakPreview" zoomScaleNormal="78" zoomScaleSheetLayoutView="100" workbookViewId="0"/>
  </sheetViews>
  <sheetFormatPr defaultColWidth="9" defaultRowHeight="13.5" x14ac:dyDescent="0.15"/>
  <cols>
    <col min="1" max="1" width="29.75" style="13" customWidth="1"/>
    <col min="2" max="2" width="12.875" style="13" customWidth="1"/>
    <col min="3" max="5" width="18.375" style="13" customWidth="1"/>
    <col min="6" max="16384" width="9" style="13"/>
  </cols>
  <sheetData>
    <row r="1" spans="1:5" ht="14.25" thickBot="1" x14ac:dyDescent="0.2">
      <c r="A1" s="13" t="s">
        <v>372</v>
      </c>
    </row>
    <row r="2" spans="1:5" x14ac:dyDescent="0.15">
      <c r="A2" s="104" t="s">
        <v>114</v>
      </c>
      <c r="B2" s="105" t="s">
        <v>87</v>
      </c>
      <c r="C2" s="105" t="s">
        <v>115</v>
      </c>
      <c r="D2" s="105" t="s">
        <v>60</v>
      </c>
      <c r="E2" s="110" t="s">
        <v>59</v>
      </c>
    </row>
    <row r="3" spans="1:5" x14ac:dyDescent="0.15">
      <c r="A3" s="103"/>
      <c r="B3" s="106" t="s">
        <v>74</v>
      </c>
      <c r="C3" s="106" t="s">
        <v>62</v>
      </c>
      <c r="D3" s="106" t="s">
        <v>62</v>
      </c>
      <c r="E3" s="111" t="s">
        <v>62</v>
      </c>
    </row>
    <row r="4" spans="1:5" x14ac:dyDescent="0.15">
      <c r="A4" s="5">
        <v>2015</v>
      </c>
      <c r="B4" s="6">
        <v>44226</v>
      </c>
      <c r="C4" s="6">
        <v>682349824</v>
      </c>
      <c r="D4" s="6">
        <v>23160555</v>
      </c>
      <c r="E4" s="26">
        <v>659189269</v>
      </c>
    </row>
    <row r="5" spans="1:5" x14ac:dyDescent="0.15">
      <c r="A5" s="5">
        <v>2016</v>
      </c>
      <c r="B5" s="6">
        <v>45430</v>
      </c>
      <c r="C5" s="6">
        <v>679328898</v>
      </c>
      <c r="D5" s="6">
        <v>22921039</v>
      </c>
      <c r="E5" s="26">
        <v>656407859</v>
      </c>
    </row>
    <row r="6" spans="1:5" x14ac:dyDescent="0.15">
      <c r="A6" s="5">
        <v>2017</v>
      </c>
      <c r="B6" s="6">
        <v>48326</v>
      </c>
      <c r="C6" s="6">
        <v>721741218</v>
      </c>
      <c r="D6" s="6">
        <v>23617706</v>
      </c>
      <c r="E6" s="26">
        <v>698123512</v>
      </c>
    </row>
    <row r="7" spans="1:5" x14ac:dyDescent="0.15">
      <c r="A7" s="5">
        <v>2018</v>
      </c>
      <c r="B7" s="6">
        <v>49153</v>
      </c>
      <c r="C7" s="6">
        <v>744133302</v>
      </c>
      <c r="D7" s="6">
        <v>23804050</v>
      </c>
      <c r="E7" s="26">
        <v>720329252</v>
      </c>
    </row>
    <row r="8" spans="1:5" x14ac:dyDescent="0.15">
      <c r="A8" s="5">
        <v>2019</v>
      </c>
      <c r="B8" s="6">
        <v>50648</v>
      </c>
      <c r="C8" s="6">
        <v>761706684</v>
      </c>
      <c r="D8" s="6">
        <v>32376062</v>
      </c>
      <c r="E8" s="26">
        <v>729330622</v>
      </c>
    </row>
    <row r="9" spans="1:5" x14ac:dyDescent="0.15">
      <c r="A9" s="5">
        <v>2020</v>
      </c>
      <c r="B9" s="6">
        <v>54927</v>
      </c>
      <c r="C9" s="6">
        <v>825376837</v>
      </c>
      <c r="D9" s="6">
        <v>34226096</v>
      </c>
      <c r="E9" s="26">
        <v>791150741</v>
      </c>
    </row>
    <row r="10" spans="1:5" x14ac:dyDescent="0.15">
      <c r="A10" s="5">
        <v>2021</v>
      </c>
      <c r="B10" s="6">
        <v>52973</v>
      </c>
      <c r="C10" s="6">
        <v>804381284</v>
      </c>
      <c r="D10" s="6">
        <v>34460218</v>
      </c>
      <c r="E10" s="26">
        <v>769921066</v>
      </c>
    </row>
    <row r="11" spans="1:5" x14ac:dyDescent="0.15">
      <c r="A11" s="5">
        <v>2022</v>
      </c>
      <c r="B11" s="6">
        <v>52794</v>
      </c>
      <c r="C11" s="6">
        <v>804703988</v>
      </c>
      <c r="D11" s="6">
        <v>33751921</v>
      </c>
      <c r="E11" s="26">
        <v>770952067</v>
      </c>
    </row>
    <row r="12" spans="1:5" x14ac:dyDescent="0.15">
      <c r="A12" s="5">
        <v>2023</v>
      </c>
      <c r="B12" s="6">
        <v>50981</v>
      </c>
      <c r="C12" s="6">
        <v>773583212</v>
      </c>
      <c r="D12" s="6">
        <v>31959040</v>
      </c>
      <c r="E12" s="26">
        <v>741624172</v>
      </c>
    </row>
    <row r="13" spans="1:5" x14ac:dyDescent="0.15">
      <c r="A13" s="5">
        <v>2024</v>
      </c>
      <c r="B13" s="6">
        <v>58064</v>
      </c>
      <c r="C13" s="6">
        <v>925913093</v>
      </c>
      <c r="D13" s="6">
        <v>39397735</v>
      </c>
      <c r="E13" s="26">
        <v>886515358</v>
      </c>
    </row>
    <row r="14" spans="1:5" x14ac:dyDescent="0.15">
      <c r="A14" s="187">
        <v>2025</v>
      </c>
      <c r="B14" s="188">
        <v>54598</v>
      </c>
      <c r="C14" s="188">
        <v>887965158</v>
      </c>
      <c r="D14" s="188">
        <v>37478543</v>
      </c>
      <c r="E14" s="189">
        <v>850486615</v>
      </c>
    </row>
    <row r="15" spans="1:5" x14ac:dyDescent="0.15">
      <c r="A15" s="107" t="s">
        <v>158</v>
      </c>
      <c r="B15" s="6">
        <v>2</v>
      </c>
      <c r="C15" s="6">
        <v>308000</v>
      </c>
      <c r="D15" s="6">
        <v>0</v>
      </c>
      <c r="E15" s="7">
        <v>308000</v>
      </c>
    </row>
    <row r="16" spans="1:5" x14ac:dyDescent="0.15">
      <c r="A16" s="107" t="s">
        <v>159</v>
      </c>
      <c r="B16" s="6">
        <v>0</v>
      </c>
      <c r="C16" s="6">
        <v>0</v>
      </c>
      <c r="D16" s="6">
        <v>0</v>
      </c>
      <c r="E16" s="7">
        <v>0</v>
      </c>
    </row>
    <row r="17" spans="1:5" x14ac:dyDescent="0.15">
      <c r="A17" s="107" t="s">
        <v>120</v>
      </c>
      <c r="B17" s="6">
        <v>32</v>
      </c>
      <c r="C17" s="6">
        <v>703550</v>
      </c>
      <c r="D17" s="6">
        <v>28122</v>
      </c>
      <c r="E17" s="7">
        <v>675428</v>
      </c>
    </row>
    <row r="18" spans="1:5" x14ac:dyDescent="0.15">
      <c r="A18" s="107" t="s">
        <v>121</v>
      </c>
      <c r="B18" s="6">
        <v>2</v>
      </c>
      <c r="C18" s="6">
        <v>178000</v>
      </c>
      <c r="D18" s="6">
        <v>8900</v>
      </c>
      <c r="E18" s="7">
        <v>169100</v>
      </c>
    </row>
    <row r="19" spans="1:5" x14ac:dyDescent="0.15">
      <c r="A19" s="107" t="s">
        <v>122</v>
      </c>
      <c r="B19" s="6">
        <v>1</v>
      </c>
      <c r="C19" s="6">
        <v>392700</v>
      </c>
      <c r="D19" s="6">
        <v>25668</v>
      </c>
      <c r="E19" s="7">
        <v>367032</v>
      </c>
    </row>
    <row r="20" spans="1:5" x14ac:dyDescent="0.15">
      <c r="A20" s="107" t="s">
        <v>123</v>
      </c>
      <c r="B20" s="6">
        <v>19</v>
      </c>
      <c r="C20" s="6">
        <v>290594</v>
      </c>
      <c r="D20" s="6">
        <v>8100</v>
      </c>
      <c r="E20" s="7">
        <v>282494</v>
      </c>
    </row>
    <row r="21" spans="1:5" x14ac:dyDescent="0.15">
      <c r="A21" s="107" t="s">
        <v>124</v>
      </c>
      <c r="B21" s="6">
        <v>14</v>
      </c>
      <c r="C21" s="6">
        <v>2499880</v>
      </c>
      <c r="D21" s="6">
        <v>36530</v>
      </c>
      <c r="E21" s="7">
        <v>2463350</v>
      </c>
    </row>
    <row r="22" spans="1:5" x14ac:dyDescent="0.15">
      <c r="A22" s="107" t="s">
        <v>125</v>
      </c>
      <c r="B22" s="6">
        <v>144</v>
      </c>
      <c r="C22" s="6">
        <v>7704979</v>
      </c>
      <c r="D22" s="6">
        <v>153513</v>
      </c>
      <c r="E22" s="7">
        <v>7551466</v>
      </c>
    </row>
    <row r="23" spans="1:5" x14ac:dyDescent="0.15">
      <c r="A23" s="107" t="s">
        <v>126</v>
      </c>
      <c r="B23" s="6">
        <v>11</v>
      </c>
      <c r="C23" s="6">
        <v>100410</v>
      </c>
      <c r="D23" s="6">
        <v>1701</v>
      </c>
      <c r="E23" s="7">
        <v>98709</v>
      </c>
    </row>
    <row r="24" spans="1:5" x14ac:dyDescent="0.15">
      <c r="A24" s="107" t="s">
        <v>127</v>
      </c>
      <c r="B24" s="6">
        <v>65</v>
      </c>
      <c r="C24" s="6">
        <v>329640</v>
      </c>
      <c r="D24" s="6">
        <v>4735</v>
      </c>
      <c r="E24" s="7">
        <v>324905</v>
      </c>
    </row>
    <row r="25" spans="1:5" x14ac:dyDescent="0.15">
      <c r="A25" s="107" t="s">
        <v>128</v>
      </c>
      <c r="B25" s="6">
        <v>95</v>
      </c>
      <c r="C25" s="6">
        <v>5029744</v>
      </c>
      <c r="D25" s="6">
        <v>130243</v>
      </c>
      <c r="E25" s="7">
        <v>4899501</v>
      </c>
    </row>
    <row r="26" spans="1:5" x14ac:dyDescent="0.15">
      <c r="A26" s="107" t="s">
        <v>129</v>
      </c>
      <c r="B26" s="6">
        <v>105</v>
      </c>
      <c r="C26" s="6">
        <v>2728346</v>
      </c>
      <c r="D26" s="6">
        <v>156923</v>
      </c>
      <c r="E26" s="7">
        <v>2571423</v>
      </c>
    </row>
    <row r="27" spans="1:5" x14ac:dyDescent="0.15">
      <c r="A27" s="107" t="s">
        <v>275</v>
      </c>
      <c r="B27" s="6">
        <v>5</v>
      </c>
      <c r="C27" s="6">
        <v>1215000</v>
      </c>
      <c r="D27" s="6">
        <v>0</v>
      </c>
      <c r="E27" s="7">
        <v>1215000</v>
      </c>
    </row>
    <row r="28" spans="1:5" x14ac:dyDescent="0.15">
      <c r="A28" s="107" t="s">
        <v>276</v>
      </c>
      <c r="B28" s="6">
        <v>25</v>
      </c>
      <c r="C28" s="6">
        <v>3027785</v>
      </c>
      <c r="D28" s="6">
        <v>24640</v>
      </c>
      <c r="E28" s="7">
        <v>3003145</v>
      </c>
    </row>
    <row r="29" spans="1:5" x14ac:dyDescent="0.15">
      <c r="A29" s="107" t="s">
        <v>130</v>
      </c>
      <c r="B29" s="6">
        <v>35</v>
      </c>
      <c r="C29" s="6">
        <v>513430</v>
      </c>
      <c r="D29" s="6">
        <v>14380</v>
      </c>
      <c r="E29" s="7">
        <v>499050</v>
      </c>
    </row>
    <row r="30" spans="1:5" x14ac:dyDescent="0.15">
      <c r="A30" s="107" t="s">
        <v>131</v>
      </c>
      <c r="B30" s="6">
        <v>9</v>
      </c>
      <c r="C30" s="6">
        <v>297000</v>
      </c>
      <c r="D30" s="6">
        <v>16500</v>
      </c>
      <c r="E30" s="7">
        <v>280500</v>
      </c>
    </row>
    <row r="31" spans="1:5" x14ac:dyDescent="0.15">
      <c r="A31" s="107" t="s">
        <v>132</v>
      </c>
      <c r="B31" s="6">
        <v>26</v>
      </c>
      <c r="C31" s="6">
        <v>456495</v>
      </c>
      <c r="D31" s="6">
        <v>5260</v>
      </c>
      <c r="E31" s="7">
        <v>451235</v>
      </c>
    </row>
    <row r="32" spans="1:5" x14ac:dyDescent="0.15">
      <c r="A32" s="107" t="s">
        <v>277</v>
      </c>
      <c r="B32" s="6">
        <v>1</v>
      </c>
      <c r="C32" s="6">
        <v>12000</v>
      </c>
      <c r="D32" s="6">
        <v>0</v>
      </c>
      <c r="E32" s="7">
        <v>12000</v>
      </c>
    </row>
    <row r="33" spans="1:5" x14ac:dyDescent="0.15">
      <c r="A33" s="107" t="s">
        <v>133</v>
      </c>
      <c r="B33" s="6">
        <v>22</v>
      </c>
      <c r="C33" s="6">
        <v>2220710</v>
      </c>
      <c r="D33" s="6">
        <v>64650</v>
      </c>
      <c r="E33" s="7">
        <v>2156060</v>
      </c>
    </row>
    <row r="34" spans="1:5" x14ac:dyDescent="0.15">
      <c r="A34" s="107" t="s">
        <v>117</v>
      </c>
      <c r="B34" s="6">
        <v>21</v>
      </c>
      <c r="C34" s="6">
        <v>1527318</v>
      </c>
      <c r="D34" s="6">
        <v>28372</v>
      </c>
      <c r="E34" s="7">
        <v>1498946</v>
      </c>
    </row>
    <row r="35" spans="1:5" x14ac:dyDescent="0.15">
      <c r="A35" s="107" t="s">
        <v>354</v>
      </c>
      <c r="B35" s="6">
        <v>0</v>
      </c>
      <c r="C35" s="6">
        <v>0</v>
      </c>
      <c r="D35" s="6">
        <v>0</v>
      </c>
      <c r="E35" s="7">
        <v>0</v>
      </c>
    </row>
    <row r="36" spans="1:5" x14ac:dyDescent="0.15">
      <c r="A36" s="107" t="s">
        <v>116</v>
      </c>
      <c r="B36" s="6">
        <v>0</v>
      </c>
      <c r="C36" s="6">
        <v>0</v>
      </c>
      <c r="D36" s="6">
        <v>0</v>
      </c>
      <c r="E36" s="7">
        <v>0</v>
      </c>
    </row>
    <row r="37" spans="1:5" x14ac:dyDescent="0.15">
      <c r="A37" s="107" t="s">
        <v>278</v>
      </c>
      <c r="B37" s="6">
        <v>10</v>
      </c>
      <c r="C37" s="6">
        <v>60600</v>
      </c>
      <c r="D37" s="6">
        <v>600</v>
      </c>
      <c r="E37" s="7">
        <v>60000</v>
      </c>
    </row>
    <row r="38" spans="1:5" x14ac:dyDescent="0.15">
      <c r="A38" s="107" t="s">
        <v>118</v>
      </c>
      <c r="B38" s="6">
        <v>19</v>
      </c>
      <c r="C38" s="6">
        <v>5648691</v>
      </c>
      <c r="D38" s="6">
        <v>88605</v>
      </c>
      <c r="E38" s="7">
        <v>5560086</v>
      </c>
    </row>
    <row r="39" spans="1:5" x14ac:dyDescent="0.15">
      <c r="A39" s="107" t="s">
        <v>119</v>
      </c>
      <c r="B39" s="6">
        <v>1</v>
      </c>
      <c r="C39" s="6">
        <v>107300</v>
      </c>
      <c r="D39" s="6">
        <v>10730</v>
      </c>
      <c r="E39" s="7">
        <v>96570</v>
      </c>
    </row>
    <row r="40" spans="1:5" x14ac:dyDescent="0.15">
      <c r="A40" s="107" t="s">
        <v>134</v>
      </c>
      <c r="B40" s="6">
        <v>36</v>
      </c>
      <c r="C40" s="6">
        <v>1854000</v>
      </c>
      <c r="D40" s="6">
        <v>82400</v>
      </c>
      <c r="E40" s="7">
        <v>1771600</v>
      </c>
    </row>
    <row r="41" spans="1:5" x14ac:dyDescent="0.15">
      <c r="A41" s="107" t="s">
        <v>135</v>
      </c>
      <c r="B41" s="6">
        <v>71</v>
      </c>
      <c r="C41" s="6">
        <v>1941820</v>
      </c>
      <c r="D41" s="6">
        <v>60762</v>
      </c>
      <c r="E41" s="7">
        <v>1881058</v>
      </c>
    </row>
    <row r="42" spans="1:5" x14ac:dyDescent="0.15">
      <c r="A42" s="107" t="s">
        <v>136</v>
      </c>
      <c r="B42" s="6">
        <v>259</v>
      </c>
      <c r="C42" s="6">
        <v>16278160</v>
      </c>
      <c r="D42" s="6">
        <v>467790</v>
      </c>
      <c r="E42" s="7">
        <v>15810370</v>
      </c>
    </row>
    <row r="43" spans="1:5" x14ac:dyDescent="0.15">
      <c r="A43" s="107" t="s">
        <v>279</v>
      </c>
      <c r="B43" s="6">
        <v>43</v>
      </c>
      <c r="C43" s="6">
        <v>386100</v>
      </c>
      <c r="D43" s="6">
        <v>5400</v>
      </c>
      <c r="E43" s="7">
        <v>380700</v>
      </c>
    </row>
    <row r="44" spans="1:5" x14ac:dyDescent="0.15">
      <c r="A44" s="107" t="s">
        <v>280</v>
      </c>
      <c r="B44" s="6">
        <v>37</v>
      </c>
      <c r="C44" s="6">
        <v>591000</v>
      </c>
      <c r="D44" s="6">
        <v>8000</v>
      </c>
      <c r="E44" s="7">
        <v>583000</v>
      </c>
    </row>
    <row r="45" spans="1:5" x14ac:dyDescent="0.15">
      <c r="A45" s="107" t="s">
        <v>137</v>
      </c>
      <c r="B45" s="6">
        <v>33</v>
      </c>
      <c r="C45" s="6">
        <v>1111124</v>
      </c>
      <c r="D45" s="6">
        <v>43697</v>
      </c>
      <c r="E45" s="7">
        <v>1067427</v>
      </c>
    </row>
    <row r="46" spans="1:5" x14ac:dyDescent="0.15">
      <c r="A46" s="107" t="s">
        <v>281</v>
      </c>
      <c r="B46" s="6">
        <v>34</v>
      </c>
      <c r="C46" s="6">
        <v>379400</v>
      </c>
      <c r="D46" s="6">
        <v>4400</v>
      </c>
      <c r="E46" s="7">
        <v>375000</v>
      </c>
    </row>
    <row r="47" spans="1:5" x14ac:dyDescent="0.15">
      <c r="A47" s="107" t="s">
        <v>282</v>
      </c>
      <c r="B47" s="6">
        <v>0</v>
      </c>
      <c r="C47" s="6">
        <v>0</v>
      </c>
      <c r="D47" s="6">
        <v>0</v>
      </c>
      <c r="E47" s="7">
        <v>0</v>
      </c>
    </row>
    <row r="48" spans="1:5" x14ac:dyDescent="0.15">
      <c r="A48" s="107" t="s">
        <v>283</v>
      </c>
      <c r="B48" s="6">
        <v>14</v>
      </c>
      <c r="C48" s="6">
        <v>68440</v>
      </c>
      <c r="D48" s="6">
        <v>2844</v>
      </c>
      <c r="E48" s="7">
        <v>65596</v>
      </c>
    </row>
    <row r="49" spans="1:5" x14ac:dyDescent="0.15">
      <c r="A49" s="107" t="s">
        <v>141</v>
      </c>
      <c r="B49" s="6">
        <v>22</v>
      </c>
      <c r="C49" s="6">
        <v>1736869</v>
      </c>
      <c r="D49" s="6">
        <v>47959</v>
      </c>
      <c r="E49" s="7">
        <v>1688910</v>
      </c>
    </row>
    <row r="50" spans="1:5" x14ac:dyDescent="0.15">
      <c r="A50" s="107" t="s">
        <v>143</v>
      </c>
      <c r="B50" s="6">
        <v>10</v>
      </c>
      <c r="C50" s="6">
        <v>3898000</v>
      </c>
      <c r="D50" s="6">
        <v>107500</v>
      </c>
      <c r="E50" s="7">
        <v>3790500</v>
      </c>
    </row>
    <row r="51" spans="1:5" x14ac:dyDescent="0.15">
      <c r="A51" s="107" t="s">
        <v>284</v>
      </c>
      <c r="B51" s="6">
        <v>6</v>
      </c>
      <c r="C51" s="6">
        <v>23350</v>
      </c>
      <c r="D51" s="6">
        <v>1045</v>
      </c>
      <c r="E51" s="7">
        <v>22305</v>
      </c>
    </row>
    <row r="52" spans="1:5" x14ac:dyDescent="0.15">
      <c r="A52" s="107" t="s">
        <v>285</v>
      </c>
      <c r="B52" s="6">
        <v>7</v>
      </c>
      <c r="C52" s="6">
        <v>76400</v>
      </c>
      <c r="D52" s="6">
        <v>1100</v>
      </c>
      <c r="E52" s="7">
        <v>75300</v>
      </c>
    </row>
    <row r="53" spans="1:5" x14ac:dyDescent="0.15">
      <c r="A53" s="107" t="s">
        <v>144</v>
      </c>
      <c r="B53" s="6">
        <v>1</v>
      </c>
      <c r="C53" s="6">
        <v>154000</v>
      </c>
      <c r="D53" s="6">
        <v>0</v>
      </c>
      <c r="E53" s="7">
        <v>154000</v>
      </c>
    </row>
    <row r="54" spans="1:5" x14ac:dyDescent="0.15">
      <c r="A54" s="107" t="s">
        <v>146</v>
      </c>
      <c r="B54" s="6">
        <v>8</v>
      </c>
      <c r="C54" s="6">
        <v>480000</v>
      </c>
      <c r="D54" s="6">
        <v>0</v>
      </c>
      <c r="E54" s="7">
        <v>480000</v>
      </c>
    </row>
    <row r="55" spans="1:5" x14ac:dyDescent="0.15">
      <c r="A55" s="107" t="s">
        <v>145</v>
      </c>
      <c r="B55" s="6">
        <v>72</v>
      </c>
      <c r="C55" s="6">
        <v>6761000</v>
      </c>
      <c r="D55" s="6">
        <v>170760</v>
      </c>
      <c r="E55" s="7">
        <v>6590240</v>
      </c>
    </row>
    <row r="56" spans="1:5" x14ac:dyDescent="0.15">
      <c r="A56" s="107" t="s">
        <v>286</v>
      </c>
      <c r="B56" s="6">
        <v>0</v>
      </c>
      <c r="C56" s="6">
        <v>0</v>
      </c>
      <c r="D56" s="6">
        <v>0</v>
      </c>
      <c r="E56" s="7">
        <v>0</v>
      </c>
    </row>
    <row r="57" spans="1:5" x14ac:dyDescent="0.15">
      <c r="A57" s="107" t="s">
        <v>147</v>
      </c>
      <c r="B57" s="6">
        <v>3</v>
      </c>
      <c r="C57" s="6">
        <v>299400</v>
      </c>
      <c r="D57" s="6">
        <v>0</v>
      </c>
      <c r="E57" s="7">
        <v>299400</v>
      </c>
    </row>
    <row r="58" spans="1:5" x14ac:dyDescent="0.15">
      <c r="A58" s="108" t="s">
        <v>148</v>
      </c>
      <c r="B58" s="6">
        <v>161</v>
      </c>
      <c r="C58" s="6">
        <v>29764780</v>
      </c>
      <c r="D58" s="6">
        <v>946990</v>
      </c>
      <c r="E58" s="7">
        <v>28817790</v>
      </c>
    </row>
    <row r="59" spans="1:5" x14ac:dyDescent="0.15">
      <c r="A59" s="107" t="s">
        <v>287</v>
      </c>
      <c r="B59" s="6">
        <v>97</v>
      </c>
      <c r="C59" s="6">
        <v>1418450</v>
      </c>
      <c r="D59" s="6">
        <v>18850</v>
      </c>
      <c r="E59" s="7">
        <v>1399600</v>
      </c>
    </row>
    <row r="60" spans="1:5" x14ac:dyDescent="0.15">
      <c r="A60" s="107" t="s">
        <v>149</v>
      </c>
      <c r="B60" s="6">
        <v>22</v>
      </c>
      <c r="C60" s="6">
        <v>1085000</v>
      </c>
      <c r="D60" s="6">
        <v>25000</v>
      </c>
      <c r="E60" s="7">
        <v>1060000</v>
      </c>
    </row>
    <row r="61" spans="1:5" x14ac:dyDescent="0.15">
      <c r="A61" s="107" t="s">
        <v>150</v>
      </c>
      <c r="B61" s="6">
        <v>1</v>
      </c>
      <c r="C61" s="6">
        <v>88900</v>
      </c>
      <c r="D61" s="6">
        <v>8890</v>
      </c>
      <c r="E61" s="7">
        <v>80010</v>
      </c>
    </row>
    <row r="62" spans="1:5" x14ac:dyDescent="0.15">
      <c r="A62" s="107" t="s">
        <v>355</v>
      </c>
      <c r="B62" s="6">
        <v>0</v>
      </c>
      <c r="C62" s="6">
        <v>0</v>
      </c>
      <c r="D62" s="6">
        <v>0</v>
      </c>
      <c r="E62" s="7">
        <v>0</v>
      </c>
    </row>
    <row r="63" spans="1:5" x14ac:dyDescent="0.15">
      <c r="A63" s="107" t="s">
        <v>151</v>
      </c>
      <c r="B63" s="6">
        <v>24</v>
      </c>
      <c r="C63" s="6">
        <v>1682400</v>
      </c>
      <c r="D63" s="6">
        <v>77110</v>
      </c>
      <c r="E63" s="7">
        <v>1605290</v>
      </c>
    </row>
    <row r="64" spans="1:5" x14ac:dyDescent="0.15">
      <c r="A64" s="107" t="s">
        <v>152</v>
      </c>
      <c r="B64" s="6">
        <v>42</v>
      </c>
      <c r="C64" s="6">
        <v>175450</v>
      </c>
      <c r="D64" s="6">
        <v>9735</v>
      </c>
      <c r="E64" s="7">
        <v>165715</v>
      </c>
    </row>
    <row r="65" spans="1:5" x14ac:dyDescent="0.15">
      <c r="A65" s="107" t="s">
        <v>288</v>
      </c>
      <c r="B65" s="6">
        <v>4</v>
      </c>
      <c r="C65" s="6">
        <v>239200</v>
      </c>
      <c r="D65" s="6">
        <v>0</v>
      </c>
      <c r="E65" s="7">
        <v>239200</v>
      </c>
    </row>
    <row r="66" spans="1:5" x14ac:dyDescent="0.15">
      <c r="A66" s="107" t="s">
        <v>153</v>
      </c>
      <c r="B66" s="6">
        <v>7</v>
      </c>
      <c r="C66" s="6">
        <v>161990</v>
      </c>
      <c r="D66" s="6">
        <v>2500</v>
      </c>
      <c r="E66" s="7">
        <v>159490</v>
      </c>
    </row>
    <row r="67" spans="1:5" x14ac:dyDescent="0.15">
      <c r="A67" s="107" t="s">
        <v>289</v>
      </c>
      <c r="B67" s="6">
        <v>31</v>
      </c>
      <c r="C67" s="6">
        <v>3330164</v>
      </c>
      <c r="D67" s="6">
        <v>22200</v>
      </c>
      <c r="E67" s="7">
        <v>3307964</v>
      </c>
    </row>
    <row r="68" spans="1:5" x14ac:dyDescent="0.15">
      <c r="A68" s="107" t="s">
        <v>138</v>
      </c>
      <c r="B68" s="6">
        <v>74</v>
      </c>
      <c r="C68" s="6">
        <v>1487320</v>
      </c>
      <c r="D68" s="6">
        <v>100672</v>
      </c>
      <c r="E68" s="7">
        <v>1386648</v>
      </c>
    </row>
    <row r="69" spans="1:5" x14ac:dyDescent="0.15">
      <c r="A69" s="107" t="s">
        <v>139</v>
      </c>
      <c r="B69" s="6">
        <v>123</v>
      </c>
      <c r="C69" s="6">
        <v>398300</v>
      </c>
      <c r="D69" s="6">
        <v>85270</v>
      </c>
      <c r="E69" s="7">
        <v>313030</v>
      </c>
    </row>
    <row r="70" spans="1:5" x14ac:dyDescent="0.15">
      <c r="A70" s="107" t="s">
        <v>140</v>
      </c>
      <c r="B70" s="6">
        <v>13</v>
      </c>
      <c r="C70" s="6">
        <v>313720</v>
      </c>
      <c r="D70" s="6">
        <v>19327</v>
      </c>
      <c r="E70" s="7">
        <v>294393</v>
      </c>
    </row>
    <row r="71" spans="1:5" x14ac:dyDescent="0.15">
      <c r="A71" s="107" t="s">
        <v>290</v>
      </c>
      <c r="B71" s="6">
        <v>16</v>
      </c>
      <c r="C71" s="6">
        <v>482440</v>
      </c>
      <c r="D71" s="6">
        <v>19004</v>
      </c>
      <c r="E71" s="7">
        <v>463436</v>
      </c>
    </row>
    <row r="72" spans="1:5" x14ac:dyDescent="0.15">
      <c r="A72" s="107" t="s">
        <v>142</v>
      </c>
      <c r="B72" s="6">
        <v>92</v>
      </c>
      <c r="C72" s="6">
        <v>5787576</v>
      </c>
      <c r="D72" s="6">
        <v>121172</v>
      </c>
      <c r="E72" s="7">
        <v>5666404</v>
      </c>
    </row>
    <row r="73" spans="1:5" x14ac:dyDescent="0.15">
      <c r="A73" s="107" t="s">
        <v>291</v>
      </c>
      <c r="B73" s="6">
        <v>1</v>
      </c>
      <c r="C73" s="6">
        <v>395000</v>
      </c>
      <c r="D73" s="6">
        <v>37200</v>
      </c>
      <c r="E73" s="7">
        <v>357800</v>
      </c>
    </row>
    <row r="74" spans="1:5" x14ac:dyDescent="0.15">
      <c r="A74" s="107" t="s">
        <v>154</v>
      </c>
      <c r="B74" s="6">
        <v>42106</v>
      </c>
      <c r="C74" s="6">
        <v>561072587</v>
      </c>
      <c r="D74" s="6">
        <v>24249846</v>
      </c>
      <c r="E74" s="7">
        <v>536822741</v>
      </c>
    </row>
    <row r="75" spans="1:5" x14ac:dyDescent="0.15">
      <c r="A75" s="107" t="s">
        <v>155</v>
      </c>
      <c r="B75" s="6">
        <v>10428</v>
      </c>
      <c r="C75" s="6">
        <v>207776774</v>
      </c>
      <c r="D75" s="6">
        <v>9879808</v>
      </c>
      <c r="E75" s="7">
        <v>197896966</v>
      </c>
    </row>
    <row r="76" spans="1:5" x14ac:dyDescent="0.15">
      <c r="A76" s="107" t="s">
        <v>157</v>
      </c>
      <c r="B76" s="6">
        <v>6</v>
      </c>
      <c r="C76" s="6">
        <v>49815</v>
      </c>
      <c r="D76" s="6">
        <v>2431</v>
      </c>
      <c r="E76" s="7">
        <v>47384</v>
      </c>
    </row>
    <row r="77" spans="1:5" x14ac:dyDescent="0.15">
      <c r="A77" s="107" t="s">
        <v>156</v>
      </c>
      <c r="B77" s="6">
        <v>28</v>
      </c>
      <c r="C77" s="6">
        <v>464057</v>
      </c>
      <c r="D77" s="6">
        <v>20709</v>
      </c>
      <c r="E77" s="7">
        <v>443348</v>
      </c>
    </row>
    <row r="78" spans="1:5" ht="14.25" thickBot="1" x14ac:dyDescent="0.2">
      <c r="A78" s="109" t="s">
        <v>160</v>
      </c>
      <c r="B78" s="190">
        <v>2</v>
      </c>
      <c r="C78" s="190">
        <v>400000</v>
      </c>
      <c r="D78" s="190">
        <v>20000</v>
      </c>
      <c r="E78" s="191">
        <v>380000</v>
      </c>
    </row>
  </sheetData>
  <phoneticPr fontId="7"/>
  <pageMargins left="0.7" right="0.7" top="0.75" bottom="0.75" header="0.511811023622047" footer="0.511811023622047"/>
  <pageSetup paperSize="9" scale="76" orientation="portrait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C14"/>
  <sheetViews>
    <sheetView view="pageBreakPreview" zoomScaleNormal="100" zoomScaleSheetLayoutView="100" workbookViewId="0"/>
  </sheetViews>
  <sheetFormatPr defaultColWidth="9" defaultRowHeight="13.5" x14ac:dyDescent="0.15"/>
  <cols>
    <col min="1" max="1" width="11.875" style="14" customWidth="1"/>
    <col min="2" max="2" width="16.25" style="14" customWidth="1"/>
    <col min="3" max="3" width="24.125" style="14" customWidth="1"/>
    <col min="4" max="16384" width="9" style="14"/>
  </cols>
  <sheetData>
    <row r="1" spans="1:3" x14ac:dyDescent="0.15">
      <c r="A1" s="14" t="s">
        <v>373</v>
      </c>
    </row>
    <row r="2" spans="1:3" ht="14.25" thickBot="1" x14ac:dyDescent="0.2">
      <c r="C2" s="15" t="s">
        <v>161</v>
      </c>
    </row>
    <row r="3" spans="1:3" x14ac:dyDescent="0.15">
      <c r="A3" s="16" t="s">
        <v>1</v>
      </c>
      <c r="B3" s="17" t="s">
        <v>162</v>
      </c>
      <c r="C3" s="18" t="s">
        <v>163</v>
      </c>
    </row>
    <row r="4" spans="1:3" x14ac:dyDescent="0.15">
      <c r="A4" s="19">
        <v>2015</v>
      </c>
      <c r="B4" s="20">
        <v>109</v>
      </c>
      <c r="C4" s="21">
        <v>25</v>
      </c>
    </row>
    <row r="5" spans="1:3" x14ac:dyDescent="0.15">
      <c r="A5" s="19">
        <v>2016</v>
      </c>
      <c r="B5" s="20">
        <v>104</v>
      </c>
      <c r="C5" s="21">
        <v>21</v>
      </c>
    </row>
    <row r="6" spans="1:3" x14ac:dyDescent="0.15">
      <c r="A6" s="19">
        <v>2017</v>
      </c>
      <c r="B6" s="20">
        <v>96</v>
      </c>
      <c r="C6" s="21">
        <v>22</v>
      </c>
    </row>
    <row r="7" spans="1:3" x14ac:dyDescent="0.15">
      <c r="A7" s="19">
        <v>2018</v>
      </c>
      <c r="B7" s="20">
        <v>67</v>
      </c>
      <c r="C7" s="21">
        <v>22</v>
      </c>
    </row>
    <row r="8" spans="1:3" x14ac:dyDescent="0.15">
      <c r="A8" s="19">
        <v>2019</v>
      </c>
      <c r="B8" s="20">
        <v>63</v>
      </c>
      <c r="C8" s="21">
        <v>20</v>
      </c>
    </row>
    <row r="9" spans="1:3" x14ac:dyDescent="0.15">
      <c r="A9" s="19">
        <v>2020</v>
      </c>
      <c r="B9" s="20">
        <v>80</v>
      </c>
      <c r="C9" s="21">
        <v>21</v>
      </c>
    </row>
    <row r="10" spans="1:3" x14ac:dyDescent="0.15">
      <c r="A10" s="19">
        <v>2021</v>
      </c>
      <c r="B10" s="20">
        <v>71</v>
      </c>
      <c r="C10" s="21">
        <v>19</v>
      </c>
    </row>
    <row r="11" spans="1:3" x14ac:dyDescent="0.15">
      <c r="A11" s="19">
        <v>2022</v>
      </c>
      <c r="B11" s="20">
        <v>63</v>
      </c>
      <c r="C11" s="21">
        <v>19</v>
      </c>
    </row>
    <row r="12" spans="1:3" x14ac:dyDescent="0.15">
      <c r="A12" s="19">
        <v>2023</v>
      </c>
      <c r="B12" s="20">
        <v>55</v>
      </c>
      <c r="C12" s="21">
        <v>19</v>
      </c>
    </row>
    <row r="13" spans="1:3" x14ac:dyDescent="0.15">
      <c r="A13" s="19">
        <v>2024</v>
      </c>
      <c r="B13" s="20">
        <v>47</v>
      </c>
      <c r="C13" s="21">
        <v>17</v>
      </c>
    </row>
    <row r="14" spans="1:3" ht="14.25" thickBot="1" x14ac:dyDescent="0.2">
      <c r="A14" s="112">
        <v>2025</v>
      </c>
      <c r="B14" s="121">
        <v>43</v>
      </c>
      <c r="C14" s="125">
        <v>13</v>
      </c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B14"/>
  <sheetViews>
    <sheetView view="pageBreakPreview" zoomScaleNormal="100" zoomScaleSheetLayoutView="100" workbookViewId="0"/>
  </sheetViews>
  <sheetFormatPr defaultColWidth="9" defaultRowHeight="13.5" x14ac:dyDescent="0.15"/>
  <cols>
    <col min="1" max="1" width="16" style="14" customWidth="1"/>
    <col min="2" max="2" width="21" style="14" customWidth="1"/>
    <col min="3" max="16384" width="9" style="14"/>
  </cols>
  <sheetData>
    <row r="1" spans="1:2" x14ac:dyDescent="0.15">
      <c r="A1" s="14" t="s">
        <v>374</v>
      </c>
    </row>
    <row r="2" spans="1:2" ht="14.25" thickBot="1" x14ac:dyDescent="0.2">
      <c r="B2" s="15" t="s">
        <v>161</v>
      </c>
    </row>
    <row r="3" spans="1:2" x14ac:dyDescent="0.15">
      <c r="A3" s="16" t="s">
        <v>1</v>
      </c>
      <c r="B3" s="18" t="s">
        <v>162</v>
      </c>
    </row>
    <row r="4" spans="1:2" x14ac:dyDescent="0.15">
      <c r="A4" s="19">
        <v>2015</v>
      </c>
      <c r="B4" s="21">
        <v>80</v>
      </c>
    </row>
    <row r="5" spans="1:2" x14ac:dyDescent="0.15">
      <c r="A5" s="19">
        <v>2016</v>
      </c>
      <c r="B5" s="21">
        <v>75</v>
      </c>
    </row>
    <row r="6" spans="1:2" x14ac:dyDescent="0.15">
      <c r="A6" s="19">
        <v>2017</v>
      </c>
      <c r="B6" s="21">
        <v>70</v>
      </c>
    </row>
    <row r="7" spans="1:2" x14ac:dyDescent="0.15">
      <c r="A7" s="19">
        <v>2018</v>
      </c>
      <c r="B7" s="21">
        <v>62</v>
      </c>
    </row>
    <row r="8" spans="1:2" x14ac:dyDescent="0.15">
      <c r="A8" s="19">
        <v>2019</v>
      </c>
      <c r="B8" s="21">
        <v>59</v>
      </c>
    </row>
    <row r="9" spans="1:2" x14ac:dyDescent="0.15">
      <c r="A9" s="19">
        <v>2020</v>
      </c>
      <c r="B9" s="21">
        <v>54</v>
      </c>
    </row>
    <row r="10" spans="1:2" x14ac:dyDescent="0.15">
      <c r="A10" s="19">
        <v>2021</v>
      </c>
      <c r="B10" s="21">
        <v>51</v>
      </c>
    </row>
    <row r="11" spans="1:2" x14ac:dyDescent="0.15">
      <c r="A11" s="19">
        <v>2022</v>
      </c>
      <c r="B11" s="21">
        <v>47</v>
      </c>
    </row>
    <row r="12" spans="1:2" x14ac:dyDescent="0.15">
      <c r="A12" s="19">
        <v>2023</v>
      </c>
      <c r="B12" s="21">
        <v>43</v>
      </c>
    </row>
    <row r="13" spans="1:2" x14ac:dyDescent="0.15">
      <c r="A13" s="19">
        <v>2024</v>
      </c>
      <c r="B13" s="21">
        <v>45</v>
      </c>
    </row>
    <row r="14" spans="1:2" ht="14.25" thickBot="1" x14ac:dyDescent="0.2">
      <c r="A14" s="112">
        <v>2025</v>
      </c>
      <c r="B14" s="125">
        <v>43</v>
      </c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F15"/>
  <sheetViews>
    <sheetView view="pageBreakPreview" zoomScaleNormal="100" zoomScaleSheetLayoutView="100" workbookViewId="0"/>
  </sheetViews>
  <sheetFormatPr defaultColWidth="9" defaultRowHeight="13.5" x14ac:dyDescent="0.15"/>
  <cols>
    <col min="1" max="6" width="14.5" style="14" customWidth="1"/>
    <col min="7" max="16384" width="9" style="14"/>
  </cols>
  <sheetData>
    <row r="1" spans="1:6" ht="14.25" thickBot="1" x14ac:dyDescent="0.2">
      <c r="A1" s="14" t="s">
        <v>375</v>
      </c>
    </row>
    <row r="2" spans="1:6" x14ac:dyDescent="0.15">
      <c r="A2" s="16" t="s">
        <v>1</v>
      </c>
      <c r="B2" s="17" t="s">
        <v>164</v>
      </c>
      <c r="C2" s="17" t="s">
        <v>165</v>
      </c>
      <c r="D2" s="17" t="s">
        <v>166</v>
      </c>
      <c r="E2" s="17" t="s">
        <v>167</v>
      </c>
      <c r="F2" s="18" t="s">
        <v>168</v>
      </c>
    </row>
    <row r="3" spans="1:6" x14ac:dyDescent="0.15">
      <c r="A3" s="192"/>
      <c r="B3" s="193" t="s">
        <v>169</v>
      </c>
      <c r="C3" s="1" t="s">
        <v>169</v>
      </c>
      <c r="D3" s="1" t="s">
        <v>62</v>
      </c>
      <c r="E3" s="1" t="s">
        <v>169</v>
      </c>
      <c r="F3" s="2" t="s">
        <v>74</v>
      </c>
    </row>
    <row r="4" spans="1:6" x14ac:dyDescent="0.15">
      <c r="A4" s="19">
        <v>2015</v>
      </c>
      <c r="B4" s="99">
        <v>0</v>
      </c>
      <c r="C4" s="20">
        <v>18</v>
      </c>
      <c r="D4" s="20">
        <v>916800</v>
      </c>
      <c r="E4" s="20">
        <v>1</v>
      </c>
      <c r="F4" s="21">
        <v>7</v>
      </c>
    </row>
    <row r="5" spans="1:6" x14ac:dyDescent="0.15">
      <c r="A5" s="19">
        <v>2016</v>
      </c>
      <c r="B5" s="99">
        <v>0</v>
      </c>
      <c r="C5" s="20">
        <v>15</v>
      </c>
      <c r="D5" s="20">
        <v>840800</v>
      </c>
      <c r="E5" s="20">
        <v>2</v>
      </c>
      <c r="F5" s="21">
        <v>10</v>
      </c>
    </row>
    <row r="6" spans="1:6" x14ac:dyDescent="0.15">
      <c r="A6" s="19">
        <v>2017</v>
      </c>
      <c r="B6" s="99">
        <v>0</v>
      </c>
      <c r="C6" s="20">
        <v>17</v>
      </c>
      <c r="D6" s="20">
        <v>867360</v>
      </c>
      <c r="E6" s="20">
        <v>4</v>
      </c>
      <c r="F6" s="21">
        <v>8</v>
      </c>
    </row>
    <row r="7" spans="1:6" x14ac:dyDescent="0.15">
      <c r="A7" s="19">
        <v>2018</v>
      </c>
      <c r="B7" s="99">
        <v>0</v>
      </c>
      <c r="C7" s="20">
        <v>15</v>
      </c>
      <c r="D7" s="20">
        <v>665440</v>
      </c>
      <c r="E7" s="20">
        <v>2</v>
      </c>
      <c r="F7" s="21">
        <v>7</v>
      </c>
    </row>
    <row r="8" spans="1:6" x14ac:dyDescent="0.15">
      <c r="A8" s="19">
        <v>2019</v>
      </c>
      <c r="B8" s="99">
        <v>0</v>
      </c>
      <c r="C8" s="20">
        <v>14</v>
      </c>
      <c r="D8" s="20">
        <v>756000</v>
      </c>
      <c r="E8" s="20">
        <v>2</v>
      </c>
      <c r="F8" s="21">
        <v>7</v>
      </c>
    </row>
    <row r="9" spans="1:6" x14ac:dyDescent="0.15">
      <c r="A9" s="19">
        <v>2020</v>
      </c>
      <c r="B9" s="99">
        <v>0</v>
      </c>
      <c r="C9" s="20">
        <v>17</v>
      </c>
      <c r="D9" s="20">
        <v>1091441</v>
      </c>
      <c r="E9" s="20">
        <v>3</v>
      </c>
      <c r="F9" s="21">
        <v>7</v>
      </c>
    </row>
    <row r="10" spans="1:6" x14ac:dyDescent="0.15">
      <c r="A10" s="19">
        <v>2021</v>
      </c>
      <c r="B10" s="99">
        <v>0</v>
      </c>
      <c r="C10" s="20">
        <v>18</v>
      </c>
      <c r="D10" s="20">
        <v>908446</v>
      </c>
      <c r="E10" s="20">
        <v>3</v>
      </c>
      <c r="F10" s="21">
        <v>8</v>
      </c>
    </row>
    <row r="11" spans="1:6" x14ac:dyDescent="0.15">
      <c r="A11" s="19">
        <v>2022</v>
      </c>
      <c r="B11" s="99">
        <v>0</v>
      </c>
      <c r="C11" s="20">
        <v>16</v>
      </c>
      <c r="D11" s="20">
        <v>879871</v>
      </c>
      <c r="E11" s="20">
        <v>2</v>
      </c>
      <c r="F11" s="21">
        <v>10</v>
      </c>
    </row>
    <row r="12" spans="1:6" x14ac:dyDescent="0.15">
      <c r="A12" s="19">
        <v>2023</v>
      </c>
      <c r="B12" s="102" t="s">
        <v>274</v>
      </c>
      <c r="C12" s="20">
        <v>15</v>
      </c>
      <c r="D12" s="20">
        <v>828742</v>
      </c>
      <c r="E12" s="20">
        <v>0</v>
      </c>
      <c r="F12" s="21">
        <v>8</v>
      </c>
    </row>
    <row r="13" spans="1:6" x14ac:dyDescent="0.15">
      <c r="A13" s="19">
        <v>2024</v>
      </c>
      <c r="B13" s="100" t="s">
        <v>274</v>
      </c>
      <c r="C13" s="20">
        <v>14</v>
      </c>
      <c r="D13" s="20">
        <v>820582</v>
      </c>
      <c r="E13" s="21">
        <v>1</v>
      </c>
      <c r="F13" s="21">
        <v>10</v>
      </c>
    </row>
    <row r="14" spans="1:6" ht="14.25" thickBot="1" x14ac:dyDescent="0.2">
      <c r="A14" s="112">
        <v>2025</v>
      </c>
      <c r="B14" s="194" t="s">
        <v>274</v>
      </c>
      <c r="C14" s="121">
        <v>13</v>
      </c>
      <c r="D14" s="121">
        <v>654278</v>
      </c>
      <c r="E14" s="121">
        <v>1</v>
      </c>
      <c r="F14" s="125">
        <v>10</v>
      </c>
    </row>
    <row r="15" spans="1:6" x14ac:dyDescent="0.15">
      <c r="A15" s="43"/>
      <c r="B15" s="101"/>
      <c r="C15" s="22"/>
      <c r="D15" s="22"/>
      <c r="E15" s="22"/>
      <c r="F15" s="22"/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  <pageSetUpPr fitToPage="1"/>
  </sheetPr>
  <dimension ref="A1:K16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13"/>
    <col min="2" max="9" width="11.75" style="13" customWidth="1"/>
    <col min="10" max="10" width="17.5" style="13" customWidth="1"/>
    <col min="11" max="11" width="16.875" style="13" customWidth="1"/>
    <col min="12" max="16384" width="9" style="13"/>
  </cols>
  <sheetData>
    <row r="1" spans="1:11" ht="14.25" thickBot="1" x14ac:dyDescent="0.2">
      <c r="A1" s="13" t="s">
        <v>376</v>
      </c>
    </row>
    <row r="2" spans="1:11" x14ac:dyDescent="0.15">
      <c r="A2" s="172" t="s">
        <v>1</v>
      </c>
      <c r="B2" s="195" t="s">
        <v>24</v>
      </c>
      <c r="C2" s="195" t="s">
        <v>170</v>
      </c>
      <c r="D2" s="195" t="s">
        <v>2</v>
      </c>
      <c r="E2" s="250" t="s">
        <v>171</v>
      </c>
      <c r="F2" s="250"/>
      <c r="G2" s="250"/>
      <c r="H2" s="250"/>
      <c r="I2" s="250"/>
      <c r="J2" s="173" t="s">
        <v>172</v>
      </c>
      <c r="K2" s="174" t="s">
        <v>173</v>
      </c>
    </row>
    <row r="3" spans="1:11" x14ac:dyDescent="0.15">
      <c r="A3" s="177"/>
      <c r="B3" s="196"/>
      <c r="C3" s="196"/>
      <c r="D3" s="196"/>
      <c r="E3" s="178" t="s">
        <v>26</v>
      </c>
      <c r="F3" s="178" t="s">
        <v>174</v>
      </c>
      <c r="G3" s="178" t="s">
        <v>175</v>
      </c>
      <c r="H3" s="178" t="s">
        <v>176</v>
      </c>
      <c r="I3" s="178" t="s">
        <v>22</v>
      </c>
      <c r="J3" s="196"/>
      <c r="K3" s="179"/>
    </row>
    <row r="4" spans="1:11" x14ac:dyDescent="0.15">
      <c r="A4" s="19"/>
      <c r="B4" s="1" t="s">
        <v>82</v>
      </c>
      <c r="C4" s="1" t="s">
        <v>37</v>
      </c>
      <c r="D4" s="1" t="s">
        <v>37</v>
      </c>
      <c r="E4" s="1" t="s">
        <v>74</v>
      </c>
      <c r="F4" s="1" t="s">
        <v>74</v>
      </c>
      <c r="G4" s="1" t="s">
        <v>74</v>
      </c>
      <c r="H4" s="1" t="s">
        <v>74</v>
      </c>
      <c r="I4" s="1" t="s">
        <v>74</v>
      </c>
      <c r="J4" s="1" t="s">
        <v>37</v>
      </c>
      <c r="K4" s="2" t="s">
        <v>74</v>
      </c>
    </row>
    <row r="5" spans="1:11" x14ac:dyDescent="0.15">
      <c r="A5" s="19">
        <v>2015</v>
      </c>
      <c r="B5" s="20">
        <v>293</v>
      </c>
      <c r="C5" s="20">
        <v>45048</v>
      </c>
      <c r="D5" s="20">
        <v>12755</v>
      </c>
      <c r="E5" s="20">
        <v>12075</v>
      </c>
      <c r="F5" s="20">
        <v>10161</v>
      </c>
      <c r="G5" s="20">
        <v>222</v>
      </c>
      <c r="H5" s="20">
        <v>749</v>
      </c>
      <c r="I5" s="20">
        <v>943</v>
      </c>
      <c r="J5" s="20">
        <v>4237</v>
      </c>
      <c r="K5" s="21">
        <v>96</v>
      </c>
    </row>
    <row r="6" spans="1:11" x14ac:dyDescent="0.15">
      <c r="A6" s="19">
        <v>2016</v>
      </c>
      <c r="B6" s="20">
        <v>293</v>
      </c>
      <c r="C6" s="20">
        <v>44542</v>
      </c>
      <c r="D6" s="20">
        <v>13489</v>
      </c>
      <c r="E6" s="20">
        <v>14408</v>
      </c>
      <c r="F6" s="20">
        <v>12012</v>
      </c>
      <c r="G6" s="20">
        <v>263</v>
      </c>
      <c r="H6" s="20">
        <v>1222</v>
      </c>
      <c r="I6" s="20">
        <v>911</v>
      </c>
      <c r="J6" s="20">
        <v>3158</v>
      </c>
      <c r="K6" s="21">
        <v>95</v>
      </c>
    </row>
    <row r="7" spans="1:11" x14ac:dyDescent="0.15">
      <c r="A7" s="19">
        <v>2017</v>
      </c>
      <c r="B7" s="20">
        <v>293</v>
      </c>
      <c r="C7" s="20">
        <v>45134</v>
      </c>
      <c r="D7" s="20">
        <v>13953</v>
      </c>
      <c r="E7" s="20">
        <v>15051</v>
      </c>
      <c r="F7" s="20">
        <v>12322</v>
      </c>
      <c r="G7" s="20">
        <v>260</v>
      </c>
      <c r="H7" s="20">
        <v>1554</v>
      </c>
      <c r="I7" s="20">
        <v>915</v>
      </c>
      <c r="J7" s="20">
        <v>3158</v>
      </c>
      <c r="K7" s="21">
        <v>108</v>
      </c>
    </row>
    <row r="8" spans="1:11" x14ac:dyDescent="0.15">
      <c r="A8" s="19">
        <v>2018</v>
      </c>
      <c r="B8" s="20">
        <v>293</v>
      </c>
      <c r="C8" s="20">
        <v>43140</v>
      </c>
      <c r="D8" s="20">
        <v>13220</v>
      </c>
      <c r="E8" s="20">
        <v>14175</v>
      </c>
      <c r="F8" s="20">
        <v>11787</v>
      </c>
      <c r="G8" s="20">
        <v>280</v>
      </c>
      <c r="H8" s="20">
        <v>1203</v>
      </c>
      <c r="I8" s="20">
        <v>905</v>
      </c>
      <c r="J8" s="20">
        <v>2732</v>
      </c>
      <c r="K8" s="21">
        <v>68</v>
      </c>
    </row>
    <row r="9" spans="1:11" x14ac:dyDescent="0.15">
      <c r="A9" s="19">
        <v>2019</v>
      </c>
      <c r="B9" s="20">
        <v>288</v>
      </c>
      <c r="C9" s="20">
        <v>40929</v>
      </c>
      <c r="D9" s="20">
        <v>14080</v>
      </c>
      <c r="E9" s="20">
        <v>14142</v>
      </c>
      <c r="F9" s="20">
        <v>11154</v>
      </c>
      <c r="G9" s="20">
        <v>351</v>
      </c>
      <c r="H9" s="20">
        <v>1597</v>
      </c>
      <c r="I9" s="20">
        <v>1040</v>
      </c>
      <c r="J9" s="20">
        <v>3092</v>
      </c>
      <c r="K9" s="21">
        <v>76</v>
      </c>
    </row>
    <row r="10" spans="1:11" x14ac:dyDescent="0.15">
      <c r="A10" s="19">
        <v>2020</v>
      </c>
      <c r="B10" s="20">
        <v>252</v>
      </c>
      <c r="C10" s="20">
        <v>24792</v>
      </c>
      <c r="D10" s="20">
        <v>9370</v>
      </c>
      <c r="E10" s="20">
        <v>12369</v>
      </c>
      <c r="F10" s="20">
        <v>10148</v>
      </c>
      <c r="G10" s="20">
        <v>426</v>
      </c>
      <c r="H10" s="20">
        <v>979</v>
      </c>
      <c r="I10" s="20">
        <v>816</v>
      </c>
      <c r="J10" s="20">
        <v>1913</v>
      </c>
      <c r="K10" s="21">
        <v>71</v>
      </c>
    </row>
    <row r="11" spans="1:11" x14ac:dyDescent="0.15">
      <c r="A11" s="19">
        <v>2021</v>
      </c>
      <c r="B11" s="20">
        <v>293</v>
      </c>
      <c r="C11" s="20">
        <v>26456</v>
      </c>
      <c r="D11" s="20">
        <v>12371</v>
      </c>
      <c r="E11" s="20">
        <v>16200</v>
      </c>
      <c r="F11" s="20">
        <v>13399</v>
      </c>
      <c r="G11" s="20">
        <v>580</v>
      </c>
      <c r="H11" s="20">
        <v>1155</v>
      </c>
      <c r="I11" s="20">
        <v>1066</v>
      </c>
      <c r="J11" s="20">
        <v>2850</v>
      </c>
      <c r="K11" s="21">
        <v>84</v>
      </c>
    </row>
    <row r="12" spans="1:11" x14ac:dyDescent="0.15">
      <c r="A12" s="19">
        <v>2022</v>
      </c>
      <c r="B12" s="20">
        <v>293</v>
      </c>
      <c r="C12" s="20">
        <v>27184</v>
      </c>
      <c r="D12" s="20">
        <v>12143</v>
      </c>
      <c r="E12" s="20">
        <v>15794</v>
      </c>
      <c r="F12" s="20">
        <v>12636</v>
      </c>
      <c r="G12" s="20">
        <v>493</v>
      </c>
      <c r="H12" s="20">
        <v>1231</v>
      </c>
      <c r="I12" s="20">
        <v>1434</v>
      </c>
      <c r="J12" s="20">
        <v>3651</v>
      </c>
      <c r="K12" s="21">
        <v>85</v>
      </c>
    </row>
    <row r="13" spans="1:11" x14ac:dyDescent="0.15">
      <c r="A13" s="19">
        <v>2023</v>
      </c>
      <c r="B13" s="20">
        <v>294</v>
      </c>
      <c r="C13" s="20">
        <v>26446</v>
      </c>
      <c r="D13" s="20">
        <v>14512</v>
      </c>
      <c r="E13" s="20">
        <v>20426</v>
      </c>
      <c r="F13" s="20">
        <v>17207</v>
      </c>
      <c r="G13" s="20">
        <v>460</v>
      </c>
      <c r="H13" s="20">
        <v>1367</v>
      </c>
      <c r="I13" s="20">
        <v>1392</v>
      </c>
      <c r="J13" s="20">
        <v>4386</v>
      </c>
      <c r="K13" s="21">
        <v>82</v>
      </c>
    </row>
    <row r="14" spans="1:11" x14ac:dyDescent="0.15">
      <c r="A14" s="19">
        <v>2024</v>
      </c>
      <c r="B14" s="20">
        <v>292</v>
      </c>
      <c r="C14" s="20">
        <v>29604</v>
      </c>
      <c r="D14" s="20">
        <v>15512</v>
      </c>
      <c r="E14" s="20">
        <v>20989</v>
      </c>
      <c r="F14" s="20">
        <v>17989</v>
      </c>
      <c r="G14" s="20">
        <v>626</v>
      </c>
      <c r="H14" s="20">
        <v>1088</v>
      </c>
      <c r="I14" s="20">
        <v>1286</v>
      </c>
      <c r="J14" s="20">
        <v>4917</v>
      </c>
      <c r="K14" s="21">
        <v>99</v>
      </c>
    </row>
    <row r="15" spans="1:11" s="14" customFormat="1" ht="14.25" thickBot="1" x14ac:dyDescent="0.2">
      <c r="A15" s="112">
        <v>2025</v>
      </c>
      <c r="B15" s="121">
        <v>293</v>
      </c>
      <c r="C15" s="121">
        <v>33504</v>
      </c>
      <c r="D15" s="121">
        <v>15313</v>
      </c>
      <c r="E15" s="121">
        <v>21545</v>
      </c>
      <c r="F15" s="121">
        <v>19336</v>
      </c>
      <c r="G15" s="121">
        <v>489</v>
      </c>
      <c r="H15" s="121">
        <v>664</v>
      </c>
      <c r="I15" s="121">
        <v>1056</v>
      </c>
      <c r="J15" s="121">
        <v>5252</v>
      </c>
      <c r="K15" s="125">
        <v>106</v>
      </c>
    </row>
    <row r="16" spans="1:11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</sheetData>
  <mergeCells count="1">
    <mergeCell ref="E2:I2"/>
  </mergeCells>
  <phoneticPr fontId="7"/>
  <pageMargins left="0.7" right="0.7" top="0.75" bottom="0.75" header="0.511811023622047" footer="0.511811023622047"/>
  <pageSetup paperSize="9" scale="97" fitToHeight="0" orientation="landscape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B0F0"/>
  </sheetPr>
  <dimension ref="A1:F18"/>
  <sheetViews>
    <sheetView view="pageBreakPreview" zoomScaleNormal="100" zoomScaleSheetLayoutView="100" workbookViewId="0"/>
  </sheetViews>
  <sheetFormatPr defaultColWidth="9" defaultRowHeight="13.5" x14ac:dyDescent="0.15"/>
  <cols>
    <col min="1" max="1" width="10.125" style="13" customWidth="1"/>
    <col min="2" max="5" width="16.25" style="13" customWidth="1"/>
    <col min="6" max="6" width="14" style="13" customWidth="1"/>
    <col min="7" max="16384" width="9" style="13"/>
  </cols>
  <sheetData>
    <row r="1" spans="1:6" ht="14.25" thickBot="1" x14ac:dyDescent="0.2">
      <c r="A1" s="13" t="s">
        <v>377</v>
      </c>
    </row>
    <row r="2" spans="1:6" x14ac:dyDescent="0.15">
      <c r="A2" s="172" t="s">
        <v>1</v>
      </c>
      <c r="B2" s="253" t="s">
        <v>177</v>
      </c>
      <c r="C2" s="253"/>
      <c r="D2" s="253"/>
      <c r="E2" s="174" t="s">
        <v>178</v>
      </c>
    </row>
    <row r="3" spans="1:6" x14ac:dyDescent="0.15">
      <c r="A3" s="177"/>
      <c r="B3" s="196" t="s">
        <v>179</v>
      </c>
      <c r="C3" s="196" t="s">
        <v>180</v>
      </c>
      <c r="D3" s="196" t="s">
        <v>181</v>
      </c>
      <c r="E3" s="179"/>
    </row>
    <row r="4" spans="1:6" x14ac:dyDescent="0.15">
      <c r="A4" s="9"/>
      <c r="B4" s="1" t="s">
        <v>62</v>
      </c>
      <c r="C4" s="1" t="s">
        <v>37</v>
      </c>
      <c r="D4" s="1" t="s">
        <v>62</v>
      </c>
      <c r="E4" s="2" t="s">
        <v>74</v>
      </c>
    </row>
    <row r="5" spans="1:6" x14ac:dyDescent="0.15">
      <c r="A5" s="19">
        <v>2015</v>
      </c>
      <c r="B5" s="20">
        <v>800000</v>
      </c>
      <c r="C5" s="20">
        <v>297</v>
      </c>
      <c r="D5" s="20">
        <v>164315880</v>
      </c>
      <c r="E5" s="21">
        <v>397</v>
      </c>
    </row>
    <row r="6" spans="1:6" x14ac:dyDescent="0.15">
      <c r="A6" s="19">
        <v>2016</v>
      </c>
      <c r="B6" s="20">
        <v>800000</v>
      </c>
      <c r="C6" s="20">
        <v>286</v>
      </c>
      <c r="D6" s="20">
        <v>159180538</v>
      </c>
      <c r="E6" s="21">
        <v>384</v>
      </c>
    </row>
    <row r="7" spans="1:6" x14ac:dyDescent="0.15">
      <c r="A7" s="19">
        <v>2017</v>
      </c>
      <c r="B7" s="20">
        <v>800000</v>
      </c>
      <c r="C7" s="20">
        <v>238</v>
      </c>
      <c r="D7" s="20">
        <v>129909645</v>
      </c>
      <c r="E7" s="21">
        <v>307</v>
      </c>
    </row>
    <row r="8" spans="1:6" x14ac:dyDescent="0.15">
      <c r="A8" s="19">
        <v>2018</v>
      </c>
      <c r="B8" s="20">
        <v>800000</v>
      </c>
      <c r="C8" s="20">
        <v>211</v>
      </c>
      <c r="D8" s="20">
        <v>106462735</v>
      </c>
      <c r="E8" s="21">
        <v>295</v>
      </c>
    </row>
    <row r="9" spans="1:6" x14ac:dyDescent="0.15">
      <c r="A9" s="19">
        <v>2019</v>
      </c>
      <c r="B9" s="20">
        <v>800000</v>
      </c>
      <c r="C9" s="20">
        <v>212</v>
      </c>
      <c r="D9" s="20">
        <v>110100223</v>
      </c>
      <c r="E9" s="21">
        <v>290</v>
      </c>
    </row>
    <row r="10" spans="1:6" x14ac:dyDescent="0.15">
      <c r="A10" s="19">
        <v>2020</v>
      </c>
      <c r="B10" s="20">
        <v>800000</v>
      </c>
      <c r="C10" s="20">
        <v>219</v>
      </c>
      <c r="D10" s="20">
        <v>114927515</v>
      </c>
      <c r="E10" s="21">
        <v>292</v>
      </c>
    </row>
    <row r="11" spans="1:6" x14ac:dyDescent="0.15">
      <c r="A11" s="19">
        <v>2021</v>
      </c>
      <c r="B11" s="20">
        <v>800000</v>
      </c>
      <c r="C11" s="20">
        <v>190</v>
      </c>
      <c r="D11" s="20">
        <v>102064951</v>
      </c>
      <c r="E11" s="21">
        <v>278</v>
      </c>
      <c r="F11" s="14"/>
    </row>
    <row r="12" spans="1:6" x14ac:dyDescent="0.15">
      <c r="A12" s="19">
        <v>2022</v>
      </c>
      <c r="B12" s="20">
        <v>800000</v>
      </c>
      <c r="C12" s="20">
        <v>191</v>
      </c>
      <c r="D12" s="20">
        <v>96068201</v>
      </c>
      <c r="E12" s="21">
        <v>295</v>
      </c>
      <c r="F12" s="14"/>
    </row>
    <row r="13" spans="1:6" x14ac:dyDescent="0.15">
      <c r="A13" s="19">
        <v>2023</v>
      </c>
      <c r="B13" s="20">
        <v>800000</v>
      </c>
      <c r="C13" s="20">
        <v>198</v>
      </c>
      <c r="D13" s="20">
        <v>93942339</v>
      </c>
      <c r="E13" s="21">
        <v>244</v>
      </c>
      <c r="F13" s="14"/>
    </row>
    <row r="14" spans="1:6" x14ac:dyDescent="0.15">
      <c r="A14" s="19">
        <v>2024</v>
      </c>
      <c r="B14" s="20">
        <v>800000</v>
      </c>
      <c r="C14" s="20">
        <v>193</v>
      </c>
      <c r="D14" s="20">
        <v>80961277</v>
      </c>
      <c r="E14" s="21">
        <v>263</v>
      </c>
      <c r="F14" s="14"/>
    </row>
    <row r="15" spans="1:6" s="14" customFormat="1" ht="14.25" thickBot="1" x14ac:dyDescent="0.2">
      <c r="A15" s="112">
        <v>2025</v>
      </c>
      <c r="B15" s="121">
        <v>800000</v>
      </c>
      <c r="C15" s="121">
        <v>214</v>
      </c>
      <c r="D15" s="121">
        <v>91013666</v>
      </c>
      <c r="E15" s="125">
        <v>260</v>
      </c>
    </row>
    <row r="16" spans="1:6" x14ac:dyDescent="0.15">
      <c r="A16" s="14"/>
      <c r="B16" s="14"/>
      <c r="C16" s="14"/>
      <c r="D16" s="14"/>
      <c r="E16" s="14"/>
      <c r="F16" s="14"/>
    </row>
    <row r="17" spans="1:6" x14ac:dyDescent="0.15">
      <c r="A17" s="14"/>
      <c r="B17" s="14"/>
      <c r="C17" s="14"/>
      <c r="D17" s="14"/>
      <c r="E17" s="14"/>
      <c r="F17" s="14"/>
    </row>
    <row r="18" spans="1:6" x14ac:dyDescent="0.15">
      <c r="A18" s="14"/>
      <c r="B18" s="14"/>
      <c r="C18" s="14"/>
      <c r="D18" s="14"/>
      <c r="E18" s="14"/>
      <c r="F18" s="14"/>
    </row>
  </sheetData>
  <mergeCells count="1">
    <mergeCell ref="B2:D2"/>
  </mergeCells>
  <phoneticPr fontId="7"/>
  <pageMargins left="0.7" right="0.7" top="0.75" bottom="0.75" header="0.511811023622047" footer="0.511811023622047"/>
  <pageSetup paperSize="9" orientation="portrait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</sheetPr>
  <dimension ref="A1:C14"/>
  <sheetViews>
    <sheetView view="pageBreakPreview" zoomScaleNormal="100" zoomScaleSheetLayoutView="100" workbookViewId="0">
      <selection activeCell="C17" sqref="C17"/>
    </sheetView>
  </sheetViews>
  <sheetFormatPr defaultColWidth="9" defaultRowHeight="13.5" x14ac:dyDescent="0.15"/>
  <cols>
    <col min="1" max="1" width="13.625" style="13" customWidth="1"/>
    <col min="2" max="3" width="20" style="13" customWidth="1"/>
    <col min="4" max="16384" width="9" style="13"/>
  </cols>
  <sheetData>
    <row r="1" spans="1:3" ht="14.25" thickBot="1" x14ac:dyDescent="0.2">
      <c r="A1" s="13" t="s">
        <v>378</v>
      </c>
    </row>
    <row r="2" spans="1:3" x14ac:dyDescent="0.15">
      <c r="A2" s="16" t="s">
        <v>1</v>
      </c>
      <c r="B2" s="17" t="s">
        <v>182</v>
      </c>
      <c r="C2" s="18" t="s">
        <v>183</v>
      </c>
    </row>
    <row r="3" spans="1:3" x14ac:dyDescent="0.15">
      <c r="A3" s="19"/>
      <c r="B3" s="1" t="s">
        <v>37</v>
      </c>
      <c r="C3" s="2" t="s">
        <v>37</v>
      </c>
    </row>
    <row r="4" spans="1:3" x14ac:dyDescent="0.15">
      <c r="A4" s="19">
        <v>2015</v>
      </c>
      <c r="B4" s="20">
        <v>45</v>
      </c>
      <c r="C4" s="21">
        <v>972</v>
      </c>
    </row>
    <row r="5" spans="1:3" x14ac:dyDescent="0.15">
      <c r="A5" s="19">
        <v>2016</v>
      </c>
      <c r="B5" s="20">
        <v>52</v>
      </c>
      <c r="C5" s="21">
        <v>1077</v>
      </c>
    </row>
    <row r="6" spans="1:3" x14ac:dyDescent="0.15">
      <c r="A6" s="19">
        <v>2017</v>
      </c>
      <c r="B6" s="20">
        <v>59</v>
      </c>
      <c r="C6" s="21">
        <v>1166</v>
      </c>
    </row>
    <row r="7" spans="1:3" x14ac:dyDescent="0.15">
      <c r="A7" s="19">
        <v>2018</v>
      </c>
      <c r="B7" s="20">
        <v>66</v>
      </c>
      <c r="C7" s="21">
        <v>1283</v>
      </c>
    </row>
    <row r="8" spans="1:3" x14ac:dyDescent="0.15">
      <c r="A8" s="19">
        <v>2019</v>
      </c>
      <c r="B8" s="20">
        <v>69</v>
      </c>
      <c r="C8" s="21">
        <v>1074</v>
      </c>
    </row>
    <row r="9" spans="1:3" x14ac:dyDescent="0.15">
      <c r="A9" s="19">
        <v>2020</v>
      </c>
      <c r="B9" s="20">
        <v>62</v>
      </c>
      <c r="C9" s="21">
        <v>280</v>
      </c>
    </row>
    <row r="10" spans="1:3" x14ac:dyDescent="0.15">
      <c r="A10" s="19">
        <v>2021</v>
      </c>
      <c r="B10" s="20">
        <v>60</v>
      </c>
      <c r="C10" s="21">
        <v>479</v>
      </c>
    </row>
    <row r="11" spans="1:3" x14ac:dyDescent="0.15">
      <c r="A11" s="19">
        <v>2022</v>
      </c>
      <c r="B11" s="20">
        <v>60</v>
      </c>
      <c r="C11" s="21">
        <v>713</v>
      </c>
    </row>
    <row r="12" spans="1:3" x14ac:dyDescent="0.15">
      <c r="A12" s="43">
        <v>2023</v>
      </c>
      <c r="B12" s="21">
        <v>62</v>
      </c>
      <c r="C12" s="21">
        <v>751</v>
      </c>
    </row>
    <row r="13" spans="1:3" x14ac:dyDescent="0.15">
      <c r="A13" s="19">
        <v>2024</v>
      </c>
      <c r="B13" s="20">
        <v>67</v>
      </c>
      <c r="C13" s="21">
        <v>803</v>
      </c>
    </row>
    <row r="14" spans="1:3" ht="14.25" thickBot="1" x14ac:dyDescent="0.2">
      <c r="A14" s="112">
        <v>2025</v>
      </c>
      <c r="B14" s="121">
        <v>72</v>
      </c>
      <c r="C14" s="125">
        <v>844</v>
      </c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A1:E18"/>
  <sheetViews>
    <sheetView view="pageBreakPreview" zoomScaleNormal="100" zoomScaleSheetLayoutView="100" workbookViewId="0">
      <selection activeCell="E17" sqref="E17"/>
    </sheetView>
  </sheetViews>
  <sheetFormatPr defaultColWidth="9" defaultRowHeight="13.5" x14ac:dyDescent="0.15"/>
  <cols>
    <col min="1" max="1" width="9" style="13"/>
    <col min="2" max="3" width="19.25" style="13" customWidth="1"/>
    <col min="4" max="16384" width="9" style="13"/>
  </cols>
  <sheetData>
    <row r="1" spans="1:5" ht="14.25" thickBot="1" x14ac:dyDescent="0.2">
      <c r="A1" s="13" t="s">
        <v>379</v>
      </c>
    </row>
    <row r="2" spans="1:5" x14ac:dyDescent="0.15">
      <c r="A2" s="16" t="s">
        <v>1</v>
      </c>
      <c r="B2" s="17" t="s">
        <v>182</v>
      </c>
      <c r="C2" s="18" t="s">
        <v>183</v>
      </c>
    </row>
    <row r="3" spans="1:5" x14ac:dyDescent="0.15">
      <c r="A3" s="19"/>
      <c r="B3" s="1" t="s">
        <v>37</v>
      </c>
      <c r="C3" s="2" t="s">
        <v>37</v>
      </c>
    </row>
    <row r="4" spans="1:5" x14ac:dyDescent="0.15">
      <c r="A4" s="19">
        <v>2015</v>
      </c>
      <c r="B4" s="20">
        <v>142</v>
      </c>
      <c r="C4" s="21">
        <v>4138</v>
      </c>
    </row>
    <row r="5" spans="1:5" x14ac:dyDescent="0.15">
      <c r="A5" s="19">
        <v>2016</v>
      </c>
      <c r="B5" s="20">
        <v>150</v>
      </c>
      <c r="C5" s="21">
        <v>4279</v>
      </c>
    </row>
    <row r="6" spans="1:5" x14ac:dyDescent="0.15">
      <c r="A6" s="19">
        <v>2017</v>
      </c>
      <c r="B6" s="20">
        <v>159</v>
      </c>
      <c r="C6" s="21">
        <v>4613</v>
      </c>
    </row>
    <row r="7" spans="1:5" x14ac:dyDescent="0.15">
      <c r="A7" s="19">
        <v>2018</v>
      </c>
      <c r="B7" s="20">
        <v>160</v>
      </c>
      <c r="C7" s="21">
        <v>4842</v>
      </c>
    </row>
    <row r="8" spans="1:5" x14ac:dyDescent="0.15">
      <c r="A8" s="19">
        <v>2019</v>
      </c>
      <c r="B8" s="20">
        <v>155</v>
      </c>
      <c r="C8" s="21">
        <v>4914</v>
      </c>
    </row>
    <row r="9" spans="1:5" x14ac:dyDescent="0.15">
      <c r="A9" s="19">
        <v>2020</v>
      </c>
      <c r="B9" s="20">
        <v>157</v>
      </c>
      <c r="C9" s="21">
        <v>4293</v>
      </c>
    </row>
    <row r="10" spans="1:5" x14ac:dyDescent="0.15">
      <c r="A10" s="19">
        <v>2021</v>
      </c>
      <c r="B10" s="20">
        <v>161</v>
      </c>
      <c r="C10" s="21">
        <v>5210</v>
      </c>
      <c r="D10" s="14"/>
      <c r="E10" s="14"/>
    </row>
    <row r="11" spans="1:5" x14ac:dyDescent="0.15">
      <c r="A11" s="19">
        <v>2022</v>
      </c>
      <c r="B11" s="20">
        <v>161</v>
      </c>
      <c r="C11" s="21">
        <v>5337</v>
      </c>
      <c r="D11" s="14"/>
      <c r="E11" s="14"/>
    </row>
    <row r="12" spans="1:5" x14ac:dyDescent="0.15">
      <c r="A12" s="43">
        <v>2023</v>
      </c>
      <c r="B12" s="21">
        <v>163</v>
      </c>
      <c r="C12" s="21">
        <v>5647</v>
      </c>
      <c r="D12" s="14"/>
      <c r="E12" s="14"/>
    </row>
    <row r="13" spans="1:5" x14ac:dyDescent="0.15">
      <c r="A13" s="43">
        <v>2024</v>
      </c>
      <c r="B13" s="21">
        <v>163</v>
      </c>
      <c r="C13" s="21">
        <v>5995</v>
      </c>
      <c r="D13" s="14"/>
      <c r="E13" s="14"/>
    </row>
    <row r="14" spans="1:5" ht="14.25" thickBot="1" x14ac:dyDescent="0.2">
      <c r="A14" s="112">
        <v>2025</v>
      </c>
      <c r="B14" s="121">
        <v>161</v>
      </c>
      <c r="C14" s="125">
        <v>6145</v>
      </c>
      <c r="D14" s="14"/>
      <c r="E14" s="14"/>
    </row>
    <row r="15" spans="1:5" x14ac:dyDescent="0.15">
      <c r="A15" s="14"/>
      <c r="B15" s="14"/>
      <c r="C15" s="14"/>
      <c r="D15" s="14"/>
      <c r="E15" s="14"/>
    </row>
    <row r="16" spans="1:5" x14ac:dyDescent="0.15">
      <c r="A16" s="14"/>
      <c r="B16" s="14"/>
      <c r="C16" s="14"/>
      <c r="D16" s="14"/>
      <c r="E16" s="14"/>
    </row>
    <row r="17" spans="1:5" x14ac:dyDescent="0.15">
      <c r="A17" s="14"/>
      <c r="B17" s="14"/>
      <c r="C17" s="14"/>
      <c r="D17" s="14"/>
      <c r="E17" s="14"/>
    </row>
    <row r="18" spans="1:5" x14ac:dyDescent="0.15">
      <c r="A18" s="14"/>
      <c r="B18" s="14"/>
      <c r="C18" s="14"/>
      <c r="D18" s="14"/>
      <c r="E18" s="14"/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A1:E18"/>
  <sheetViews>
    <sheetView view="pageBreakPreview" zoomScaleNormal="100" zoomScaleSheetLayoutView="100" workbookViewId="0"/>
  </sheetViews>
  <sheetFormatPr defaultColWidth="9" defaultRowHeight="13.5" x14ac:dyDescent="0.15"/>
  <cols>
    <col min="1" max="1" width="11.625" style="13" customWidth="1"/>
    <col min="2" max="3" width="18.125" style="13" customWidth="1"/>
    <col min="4" max="16384" width="9" style="13"/>
  </cols>
  <sheetData>
    <row r="1" spans="1:5" ht="14.25" thickBot="1" x14ac:dyDescent="0.2">
      <c r="A1" s="13" t="s">
        <v>380</v>
      </c>
    </row>
    <row r="2" spans="1:5" x14ac:dyDescent="0.15">
      <c r="A2" s="197" t="s">
        <v>1</v>
      </c>
      <c r="B2" s="198" t="s">
        <v>182</v>
      </c>
      <c r="C2" s="199" t="s">
        <v>183</v>
      </c>
    </row>
    <row r="3" spans="1:5" x14ac:dyDescent="0.15">
      <c r="A3" s="9"/>
      <c r="B3" s="1" t="s">
        <v>37</v>
      </c>
      <c r="C3" s="2" t="s">
        <v>37</v>
      </c>
    </row>
    <row r="4" spans="1:5" x14ac:dyDescent="0.15">
      <c r="A4" s="19">
        <v>2015</v>
      </c>
      <c r="B4" s="20">
        <v>105</v>
      </c>
      <c r="C4" s="21">
        <v>1493</v>
      </c>
    </row>
    <row r="5" spans="1:5" x14ac:dyDescent="0.15">
      <c r="A5" s="19">
        <v>2016</v>
      </c>
      <c r="B5" s="20">
        <v>110</v>
      </c>
      <c r="C5" s="21">
        <v>1540</v>
      </c>
    </row>
    <row r="6" spans="1:5" x14ac:dyDescent="0.15">
      <c r="A6" s="19">
        <v>2017</v>
      </c>
      <c r="B6" s="20">
        <v>108</v>
      </c>
      <c r="C6" s="21">
        <v>1752</v>
      </c>
    </row>
    <row r="7" spans="1:5" x14ac:dyDescent="0.15">
      <c r="A7" s="19">
        <v>2018</v>
      </c>
      <c r="B7" s="20">
        <v>103</v>
      </c>
      <c r="C7" s="21">
        <v>1859</v>
      </c>
    </row>
    <row r="8" spans="1:5" x14ac:dyDescent="0.15">
      <c r="A8" s="19">
        <v>2019</v>
      </c>
      <c r="B8" s="20">
        <v>116</v>
      </c>
      <c r="C8" s="21">
        <v>1834</v>
      </c>
    </row>
    <row r="9" spans="1:5" x14ac:dyDescent="0.15">
      <c r="A9" s="19">
        <v>2020</v>
      </c>
      <c r="B9" s="20">
        <v>122</v>
      </c>
      <c r="C9" s="21">
        <v>1496</v>
      </c>
    </row>
    <row r="10" spans="1:5" x14ac:dyDescent="0.15">
      <c r="A10" s="19">
        <v>2021</v>
      </c>
      <c r="B10" s="20">
        <v>123</v>
      </c>
      <c r="C10" s="21">
        <v>1625</v>
      </c>
      <c r="D10" s="14"/>
      <c r="E10" s="14"/>
    </row>
    <row r="11" spans="1:5" x14ac:dyDescent="0.15">
      <c r="A11" s="19">
        <v>2022</v>
      </c>
      <c r="B11" s="20">
        <v>131</v>
      </c>
      <c r="C11" s="21">
        <v>1867</v>
      </c>
      <c r="D11" s="14"/>
      <c r="E11" s="14"/>
    </row>
    <row r="12" spans="1:5" x14ac:dyDescent="0.15">
      <c r="A12" s="19">
        <v>2023</v>
      </c>
      <c r="B12" s="20">
        <v>130</v>
      </c>
      <c r="C12" s="21">
        <v>2081</v>
      </c>
      <c r="D12" s="14"/>
      <c r="E12" s="14"/>
    </row>
    <row r="13" spans="1:5" x14ac:dyDescent="0.15">
      <c r="A13" s="19">
        <v>2024</v>
      </c>
      <c r="B13" s="20">
        <v>122</v>
      </c>
      <c r="C13" s="21">
        <v>2006</v>
      </c>
      <c r="D13" s="14"/>
      <c r="E13" s="14"/>
    </row>
    <row r="14" spans="1:5" ht="14.25" thickBot="1" x14ac:dyDescent="0.2">
      <c r="A14" s="112">
        <v>2025</v>
      </c>
      <c r="B14" s="121">
        <v>123</v>
      </c>
      <c r="C14" s="125">
        <v>1951</v>
      </c>
      <c r="D14" s="14"/>
      <c r="E14" s="14"/>
    </row>
    <row r="15" spans="1:5" x14ac:dyDescent="0.15">
      <c r="A15" s="14"/>
      <c r="B15" s="14"/>
      <c r="C15" s="14"/>
      <c r="D15" s="14"/>
      <c r="E15" s="14"/>
    </row>
    <row r="16" spans="1:5" x14ac:dyDescent="0.15">
      <c r="A16" s="14"/>
      <c r="B16" s="14"/>
      <c r="C16" s="14"/>
      <c r="D16" s="14"/>
      <c r="E16" s="14"/>
    </row>
    <row r="17" spans="1:5" x14ac:dyDescent="0.15">
      <c r="A17" s="14"/>
      <c r="B17" s="14"/>
      <c r="C17" s="14"/>
      <c r="D17" s="14"/>
      <c r="E17" s="14"/>
    </row>
    <row r="18" spans="1:5" x14ac:dyDescent="0.15">
      <c r="A18" s="14"/>
      <c r="B18" s="14"/>
      <c r="C18" s="14"/>
      <c r="D18" s="14"/>
      <c r="E18" s="14"/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A1:J17"/>
  <sheetViews>
    <sheetView view="pageBreakPreview" zoomScaleNormal="100" zoomScaleSheetLayoutView="100" workbookViewId="0">
      <selection activeCell="E38" sqref="E38"/>
    </sheetView>
  </sheetViews>
  <sheetFormatPr defaultColWidth="9" defaultRowHeight="13.5" x14ac:dyDescent="0.15"/>
  <cols>
    <col min="1" max="1" width="9" style="13"/>
    <col min="2" max="9" width="11.875" style="13" customWidth="1"/>
    <col min="10" max="16384" width="9" style="13"/>
  </cols>
  <sheetData>
    <row r="1" spans="1:10" ht="14.25" thickBot="1" x14ac:dyDescent="0.2">
      <c r="A1" s="13" t="s">
        <v>381</v>
      </c>
    </row>
    <row r="2" spans="1:10" x14ac:dyDescent="0.15">
      <c r="A2" s="172" t="s">
        <v>1</v>
      </c>
      <c r="B2" s="250" t="s">
        <v>184</v>
      </c>
      <c r="C2" s="250"/>
      <c r="D2" s="250"/>
      <c r="E2" s="250"/>
      <c r="F2" s="251" t="s">
        <v>185</v>
      </c>
      <c r="G2" s="251"/>
      <c r="H2" s="251"/>
      <c r="I2" s="251"/>
    </row>
    <row r="3" spans="1:10" x14ac:dyDescent="0.15">
      <c r="A3" s="177"/>
      <c r="B3" s="178" t="s">
        <v>26</v>
      </c>
      <c r="C3" s="178" t="s">
        <v>186</v>
      </c>
      <c r="D3" s="178" t="s">
        <v>187</v>
      </c>
      <c r="E3" s="178" t="s">
        <v>22</v>
      </c>
      <c r="F3" s="178" t="s">
        <v>26</v>
      </c>
      <c r="G3" s="178" t="s">
        <v>188</v>
      </c>
      <c r="H3" s="178" t="s">
        <v>189</v>
      </c>
      <c r="I3" s="183" t="s">
        <v>190</v>
      </c>
    </row>
    <row r="4" spans="1:10" x14ac:dyDescent="0.15">
      <c r="A4" s="19">
        <v>2015</v>
      </c>
      <c r="B4" s="20">
        <v>235</v>
      </c>
      <c r="C4" s="20">
        <v>134</v>
      </c>
      <c r="D4" s="20">
        <v>42</v>
      </c>
      <c r="E4" s="20">
        <v>59</v>
      </c>
      <c r="F4" s="20">
        <v>6590</v>
      </c>
      <c r="G4" s="20">
        <v>3709</v>
      </c>
      <c r="H4" s="20">
        <v>530</v>
      </c>
      <c r="I4" s="21">
        <v>2351</v>
      </c>
    </row>
    <row r="5" spans="1:10" x14ac:dyDescent="0.15">
      <c r="A5" s="19">
        <v>2016</v>
      </c>
      <c r="B5" s="20">
        <v>208</v>
      </c>
      <c r="C5" s="20">
        <v>123</v>
      </c>
      <c r="D5" s="20">
        <v>38</v>
      </c>
      <c r="E5" s="20">
        <v>47</v>
      </c>
      <c r="F5" s="20">
        <v>6052</v>
      </c>
      <c r="G5" s="20">
        <v>3306</v>
      </c>
      <c r="H5" s="20">
        <v>463</v>
      </c>
      <c r="I5" s="21">
        <v>2283</v>
      </c>
    </row>
    <row r="6" spans="1:10" x14ac:dyDescent="0.15">
      <c r="A6" s="19">
        <v>2017</v>
      </c>
      <c r="B6" s="20">
        <v>253</v>
      </c>
      <c r="C6" s="20">
        <v>131</v>
      </c>
      <c r="D6" s="20">
        <v>51</v>
      </c>
      <c r="E6" s="20">
        <v>71</v>
      </c>
      <c r="F6" s="20">
        <v>6924</v>
      </c>
      <c r="G6" s="20">
        <v>3870</v>
      </c>
      <c r="H6" s="20">
        <v>557</v>
      </c>
      <c r="I6" s="21">
        <v>2497</v>
      </c>
    </row>
    <row r="7" spans="1:10" x14ac:dyDescent="0.15">
      <c r="A7" s="19">
        <v>2018</v>
      </c>
      <c r="B7" s="20">
        <v>238</v>
      </c>
      <c r="C7" s="20">
        <v>120</v>
      </c>
      <c r="D7" s="20">
        <v>58</v>
      </c>
      <c r="E7" s="20">
        <v>60</v>
      </c>
      <c r="F7" s="20">
        <v>6372</v>
      </c>
      <c r="G7" s="20">
        <v>3488</v>
      </c>
      <c r="H7" s="20">
        <v>523</v>
      </c>
      <c r="I7" s="21">
        <v>2361</v>
      </c>
    </row>
    <row r="8" spans="1:10" x14ac:dyDescent="0.15">
      <c r="A8" s="19">
        <v>2019</v>
      </c>
      <c r="B8" s="20">
        <v>211</v>
      </c>
      <c r="C8" s="20">
        <v>102</v>
      </c>
      <c r="D8" s="20">
        <v>54</v>
      </c>
      <c r="E8" s="20">
        <v>55</v>
      </c>
      <c r="F8" s="20">
        <v>5896</v>
      </c>
      <c r="G8" s="20">
        <v>3242</v>
      </c>
      <c r="H8" s="20">
        <v>400</v>
      </c>
      <c r="I8" s="21">
        <v>2254</v>
      </c>
    </row>
    <row r="9" spans="1:10" x14ac:dyDescent="0.15">
      <c r="A9" s="19">
        <v>2020</v>
      </c>
      <c r="B9" s="20">
        <v>43</v>
      </c>
      <c r="C9" s="20">
        <v>30</v>
      </c>
      <c r="D9" s="20">
        <v>6</v>
      </c>
      <c r="E9" s="20">
        <v>5</v>
      </c>
      <c r="F9" s="20">
        <v>718</v>
      </c>
      <c r="G9" s="20">
        <v>387</v>
      </c>
      <c r="H9" s="20">
        <v>56</v>
      </c>
      <c r="I9" s="21">
        <v>275</v>
      </c>
    </row>
    <row r="10" spans="1:10" x14ac:dyDescent="0.15">
      <c r="A10" s="19">
        <v>2021</v>
      </c>
      <c r="B10" s="20">
        <v>53</v>
      </c>
      <c r="C10" s="20">
        <v>39</v>
      </c>
      <c r="D10" s="20">
        <v>3</v>
      </c>
      <c r="E10" s="20">
        <v>11</v>
      </c>
      <c r="F10" s="20">
        <v>906</v>
      </c>
      <c r="G10" s="20">
        <v>489</v>
      </c>
      <c r="H10" s="20">
        <v>42</v>
      </c>
      <c r="I10" s="21">
        <v>375</v>
      </c>
    </row>
    <row r="11" spans="1:10" x14ac:dyDescent="0.15">
      <c r="A11" s="19">
        <v>2022</v>
      </c>
      <c r="B11" s="20">
        <v>111</v>
      </c>
      <c r="C11" s="20">
        <v>65</v>
      </c>
      <c r="D11" s="20">
        <v>21</v>
      </c>
      <c r="E11" s="20">
        <v>25</v>
      </c>
      <c r="F11" s="20">
        <v>2368</v>
      </c>
      <c r="G11" s="20">
        <v>1303</v>
      </c>
      <c r="H11" s="20">
        <v>168</v>
      </c>
      <c r="I11" s="21">
        <v>897</v>
      </c>
      <c r="J11" s="14"/>
    </row>
    <row r="12" spans="1:10" x14ac:dyDescent="0.15">
      <c r="A12" s="19">
        <v>2023</v>
      </c>
      <c r="B12" s="20">
        <v>138</v>
      </c>
      <c r="C12" s="20">
        <v>64</v>
      </c>
      <c r="D12" s="20">
        <v>44</v>
      </c>
      <c r="E12" s="20">
        <v>30</v>
      </c>
      <c r="F12" s="20">
        <v>3906</v>
      </c>
      <c r="G12" s="20">
        <v>2242</v>
      </c>
      <c r="H12" s="20">
        <v>184</v>
      </c>
      <c r="I12" s="21">
        <v>1480</v>
      </c>
      <c r="J12" s="14"/>
    </row>
    <row r="13" spans="1:10" x14ac:dyDescent="0.15">
      <c r="A13" s="19">
        <v>2024</v>
      </c>
      <c r="B13" s="20">
        <v>168</v>
      </c>
      <c r="C13" s="20">
        <v>83</v>
      </c>
      <c r="D13" s="20">
        <v>54</v>
      </c>
      <c r="E13" s="20">
        <v>31</v>
      </c>
      <c r="F13" s="20">
        <v>4625</v>
      </c>
      <c r="G13" s="20">
        <v>2740</v>
      </c>
      <c r="H13" s="20">
        <v>245</v>
      </c>
      <c r="I13" s="21">
        <v>1640</v>
      </c>
      <c r="J13" s="14"/>
    </row>
    <row r="14" spans="1:10" ht="14.25" thickBot="1" x14ac:dyDescent="0.2">
      <c r="A14" s="112">
        <v>2025</v>
      </c>
      <c r="B14" s="121">
        <v>167</v>
      </c>
      <c r="C14" s="121">
        <v>83</v>
      </c>
      <c r="D14" s="121">
        <v>43</v>
      </c>
      <c r="E14" s="121">
        <v>41</v>
      </c>
      <c r="F14" s="121">
        <v>4565</v>
      </c>
      <c r="G14" s="121">
        <v>2567</v>
      </c>
      <c r="H14" s="121">
        <v>288</v>
      </c>
      <c r="I14" s="125">
        <v>1710</v>
      </c>
      <c r="J14" s="14"/>
    </row>
    <row r="15" spans="1:10" x14ac:dyDescent="0.15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15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15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2">
    <mergeCell ref="B2:E2"/>
    <mergeCell ref="F2:I2"/>
  </mergeCells>
  <phoneticPr fontId="7"/>
  <pageMargins left="0.7" right="0.7" top="0.75" bottom="0.75" header="0.511811023622047" footer="0.511811023622047"/>
  <pageSetup paperSize="9" scale="85" orientation="landscape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9E6BE-6F17-43FB-814D-A60B2C65A7AE}">
  <sheetPr>
    <tabColor rgb="FF00B0F0"/>
  </sheetPr>
  <dimension ref="A1:K75"/>
  <sheetViews>
    <sheetView view="pageBreakPreview" zoomScaleNormal="100" zoomScaleSheetLayoutView="100" workbookViewId="0">
      <selection activeCell="C78" sqref="C78"/>
    </sheetView>
  </sheetViews>
  <sheetFormatPr defaultColWidth="9" defaultRowHeight="18.75" outlineLevelRow="1" x14ac:dyDescent="0.4"/>
  <cols>
    <col min="1" max="1" width="9" style="200"/>
    <col min="2" max="2" width="25.625" style="200" customWidth="1"/>
    <col min="3" max="9" width="13.375" style="200" customWidth="1"/>
    <col min="10" max="16384" width="9" style="200"/>
  </cols>
  <sheetData>
    <row r="1" spans="1:9" x14ac:dyDescent="0.4">
      <c r="A1" s="131" t="s">
        <v>382</v>
      </c>
      <c r="B1" s="131"/>
      <c r="C1" s="131"/>
      <c r="D1" s="131"/>
      <c r="E1" s="131"/>
      <c r="F1" s="131"/>
      <c r="G1" s="131"/>
      <c r="H1" s="131"/>
      <c r="I1" s="131"/>
    </row>
    <row r="2" spans="1:9" ht="19.5" thickBot="1" x14ac:dyDescent="0.45">
      <c r="A2" s="131"/>
      <c r="B2" s="131"/>
      <c r="C2" s="131"/>
      <c r="D2" s="131"/>
      <c r="E2" s="131"/>
      <c r="F2" s="131"/>
      <c r="G2" s="131"/>
      <c r="H2" s="131"/>
      <c r="I2" s="201" t="s">
        <v>298</v>
      </c>
    </row>
    <row r="3" spans="1:9" x14ac:dyDescent="0.4">
      <c r="A3" s="149" t="s">
        <v>299</v>
      </c>
      <c r="B3" s="202" t="s">
        <v>325</v>
      </c>
      <c r="C3" s="247" t="s">
        <v>326</v>
      </c>
      <c r="D3" s="248"/>
      <c r="E3" s="248"/>
      <c r="F3" s="249"/>
      <c r="G3" s="203" t="s">
        <v>327</v>
      </c>
      <c r="H3" s="203" t="s">
        <v>328</v>
      </c>
      <c r="I3" s="137" t="s">
        <v>329</v>
      </c>
    </row>
    <row r="4" spans="1:9" x14ac:dyDescent="0.4">
      <c r="A4" s="204"/>
      <c r="B4" s="205"/>
      <c r="C4" s="206" t="s">
        <v>330</v>
      </c>
      <c r="D4" s="206" t="s">
        <v>331</v>
      </c>
      <c r="E4" s="206" t="s">
        <v>332</v>
      </c>
      <c r="F4" s="206" t="s">
        <v>313</v>
      </c>
      <c r="G4" s="205"/>
      <c r="H4" s="205"/>
      <c r="I4" s="207"/>
    </row>
    <row r="5" spans="1:9" hidden="1" outlineLevel="1" x14ac:dyDescent="0.4">
      <c r="A5" s="208">
        <v>2015</v>
      </c>
      <c r="B5" s="209" t="s">
        <v>333</v>
      </c>
      <c r="C5" s="51">
        <v>84</v>
      </c>
      <c r="D5" s="51">
        <v>39</v>
      </c>
      <c r="E5" s="51">
        <v>28</v>
      </c>
      <c r="F5" s="51">
        <v>151</v>
      </c>
      <c r="G5" s="51">
        <v>495</v>
      </c>
      <c r="H5" s="51">
        <v>0</v>
      </c>
      <c r="I5" s="52">
        <v>646</v>
      </c>
    </row>
    <row r="6" spans="1:9" hidden="1" outlineLevel="1" x14ac:dyDescent="0.4">
      <c r="A6" s="208"/>
      <c r="B6" s="209" t="s">
        <v>334</v>
      </c>
      <c r="C6" s="51">
        <v>22</v>
      </c>
      <c r="D6" s="51">
        <v>9</v>
      </c>
      <c r="E6" s="51">
        <v>6</v>
      </c>
      <c r="F6" s="51">
        <v>37</v>
      </c>
      <c r="G6" s="51">
        <v>113</v>
      </c>
      <c r="H6" s="51">
        <v>0</v>
      </c>
      <c r="I6" s="52">
        <v>150</v>
      </c>
    </row>
    <row r="7" spans="1:9" hidden="1" outlineLevel="1" x14ac:dyDescent="0.4">
      <c r="A7" s="208"/>
      <c r="B7" s="209" t="s">
        <v>335</v>
      </c>
      <c r="C7" s="51">
        <v>0</v>
      </c>
      <c r="D7" s="51">
        <v>0</v>
      </c>
      <c r="E7" s="51">
        <v>0</v>
      </c>
      <c r="F7" s="51">
        <v>0</v>
      </c>
      <c r="G7" s="51">
        <v>188</v>
      </c>
      <c r="H7" s="51">
        <v>0</v>
      </c>
      <c r="I7" s="52">
        <v>188</v>
      </c>
    </row>
    <row r="8" spans="1:9" hidden="1" outlineLevel="1" x14ac:dyDescent="0.4">
      <c r="A8" s="208"/>
      <c r="B8" s="209" t="s">
        <v>336</v>
      </c>
      <c r="C8" s="51">
        <v>35</v>
      </c>
      <c r="D8" s="51">
        <v>18</v>
      </c>
      <c r="E8" s="51">
        <v>8</v>
      </c>
      <c r="F8" s="51">
        <v>61</v>
      </c>
      <c r="G8" s="51">
        <v>145</v>
      </c>
      <c r="H8" s="51">
        <v>0</v>
      </c>
      <c r="I8" s="52">
        <v>206</v>
      </c>
    </row>
    <row r="9" spans="1:9" hidden="1" outlineLevel="1" x14ac:dyDescent="0.4">
      <c r="A9" s="208"/>
      <c r="B9" s="209" t="s">
        <v>337</v>
      </c>
      <c r="C9" s="51">
        <v>0</v>
      </c>
      <c r="D9" s="51">
        <v>0</v>
      </c>
      <c r="E9" s="51">
        <v>0</v>
      </c>
      <c r="F9" s="51">
        <v>0</v>
      </c>
      <c r="G9" s="51">
        <v>0</v>
      </c>
      <c r="H9" s="51">
        <v>111</v>
      </c>
      <c r="I9" s="52">
        <v>111</v>
      </c>
    </row>
    <row r="10" spans="1:9" hidden="1" outlineLevel="1" x14ac:dyDescent="0.4">
      <c r="A10" s="208"/>
      <c r="B10" s="209" t="s">
        <v>302</v>
      </c>
      <c r="C10" s="51">
        <v>141</v>
      </c>
      <c r="D10" s="51">
        <v>66</v>
      </c>
      <c r="E10" s="51">
        <v>42</v>
      </c>
      <c r="F10" s="51">
        <v>249</v>
      </c>
      <c r="G10" s="51">
        <v>941</v>
      </c>
      <c r="H10" s="51">
        <v>111</v>
      </c>
      <c r="I10" s="52">
        <v>1301</v>
      </c>
    </row>
    <row r="11" spans="1:9" hidden="1" outlineLevel="1" x14ac:dyDescent="0.4">
      <c r="A11" s="210">
        <v>2016</v>
      </c>
      <c r="B11" s="211" t="s">
        <v>333</v>
      </c>
      <c r="C11" s="212">
        <v>92</v>
      </c>
      <c r="D11" s="212">
        <v>38</v>
      </c>
      <c r="E11" s="212">
        <v>26</v>
      </c>
      <c r="F11" s="212">
        <v>156</v>
      </c>
      <c r="G11" s="212">
        <v>519</v>
      </c>
      <c r="H11" s="212">
        <v>0</v>
      </c>
      <c r="I11" s="49">
        <v>675</v>
      </c>
    </row>
    <row r="12" spans="1:9" hidden="1" outlineLevel="1" x14ac:dyDescent="0.4">
      <c r="A12" s="208"/>
      <c r="B12" s="209" t="s">
        <v>334</v>
      </c>
      <c r="C12" s="51">
        <v>20</v>
      </c>
      <c r="D12" s="51">
        <v>12</v>
      </c>
      <c r="E12" s="51">
        <v>8</v>
      </c>
      <c r="F12" s="51">
        <v>40</v>
      </c>
      <c r="G12" s="51">
        <v>112</v>
      </c>
      <c r="H12" s="51">
        <v>0</v>
      </c>
      <c r="I12" s="52">
        <v>152</v>
      </c>
    </row>
    <row r="13" spans="1:9" hidden="1" outlineLevel="1" x14ac:dyDescent="0.4">
      <c r="A13" s="208"/>
      <c r="B13" s="209" t="s">
        <v>335</v>
      </c>
      <c r="C13" s="51">
        <v>0</v>
      </c>
      <c r="D13" s="51">
        <v>0</v>
      </c>
      <c r="E13" s="51">
        <v>0</v>
      </c>
      <c r="F13" s="51">
        <v>0</v>
      </c>
      <c r="G13" s="51">
        <v>187</v>
      </c>
      <c r="H13" s="51">
        <v>0</v>
      </c>
      <c r="I13" s="52">
        <v>187</v>
      </c>
    </row>
    <row r="14" spans="1:9" hidden="1" outlineLevel="1" x14ac:dyDescent="0.4">
      <c r="A14" s="208"/>
      <c r="B14" s="209" t="s">
        <v>336</v>
      </c>
      <c r="C14" s="51">
        <v>24</v>
      </c>
      <c r="D14" s="51">
        <v>17</v>
      </c>
      <c r="E14" s="51">
        <v>11</v>
      </c>
      <c r="F14" s="51">
        <v>52</v>
      </c>
      <c r="G14" s="51">
        <v>144</v>
      </c>
      <c r="H14" s="51">
        <v>0</v>
      </c>
      <c r="I14" s="52">
        <v>196</v>
      </c>
    </row>
    <row r="15" spans="1:9" hidden="1" outlineLevel="1" x14ac:dyDescent="0.4">
      <c r="A15" s="208"/>
      <c r="B15" s="209" t="s">
        <v>337</v>
      </c>
      <c r="C15" s="51">
        <v>0</v>
      </c>
      <c r="D15" s="51">
        <v>0</v>
      </c>
      <c r="E15" s="51">
        <v>0</v>
      </c>
      <c r="F15" s="51">
        <v>0</v>
      </c>
      <c r="G15" s="51">
        <v>0</v>
      </c>
      <c r="H15" s="51">
        <v>115</v>
      </c>
      <c r="I15" s="52">
        <v>115</v>
      </c>
    </row>
    <row r="16" spans="1:9" hidden="1" outlineLevel="1" x14ac:dyDescent="0.4">
      <c r="A16" s="204"/>
      <c r="B16" s="213" t="s">
        <v>302</v>
      </c>
      <c r="C16" s="60">
        <v>136</v>
      </c>
      <c r="D16" s="60">
        <v>67</v>
      </c>
      <c r="E16" s="60">
        <v>45</v>
      </c>
      <c r="F16" s="60">
        <v>248</v>
      </c>
      <c r="G16" s="60">
        <v>962</v>
      </c>
      <c r="H16" s="60">
        <v>115</v>
      </c>
      <c r="I16" s="214">
        <v>1325</v>
      </c>
    </row>
    <row r="17" spans="1:9" hidden="1" outlineLevel="1" x14ac:dyDescent="0.4">
      <c r="A17" s="208">
        <v>2017</v>
      </c>
      <c r="B17" s="209" t="s">
        <v>333</v>
      </c>
      <c r="C17" s="51">
        <v>91</v>
      </c>
      <c r="D17" s="51">
        <v>32</v>
      </c>
      <c r="E17" s="51">
        <v>26</v>
      </c>
      <c r="F17" s="51">
        <v>149</v>
      </c>
      <c r="G17" s="51">
        <v>494</v>
      </c>
      <c r="H17" s="51">
        <v>0</v>
      </c>
      <c r="I17" s="52">
        <v>643</v>
      </c>
    </row>
    <row r="18" spans="1:9" hidden="1" outlineLevel="1" x14ac:dyDescent="0.4">
      <c r="A18" s="208"/>
      <c r="B18" s="209" t="s">
        <v>334</v>
      </c>
      <c r="C18" s="51">
        <v>22</v>
      </c>
      <c r="D18" s="51">
        <v>12</v>
      </c>
      <c r="E18" s="51">
        <v>4</v>
      </c>
      <c r="F18" s="51">
        <v>38</v>
      </c>
      <c r="G18" s="51">
        <v>100</v>
      </c>
      <c r="H18" s="51">
        <v>0</v>
      </c>
      <c r="I18" s="52">
        <v>138</v>
      </c>
    </row>
    <row r="19" spans="1:9" hidden="1" outlineLevel="1" x14ac:dyDescent="0.4">
      <c r="A19" s="208"/>
      <c r="B19" s="209" t="s">
        <v>335</v>
      </c>
      <c r="C19" s="51"/>
      <c r="D19" s="51"/>
      <c r="E19" s="51"/>
      <c r="F19" s="51"/>
      <c r="G19" s="51">
        <v>157</v>
      </c>
      <c r="H19" s="51">
        <v>0</v>
      </c>
      <c r="I19" s="52">
        <v>157</v>
      </c>
    </row>
    <row r="20" spans="1:9" hidden="1" outlineLevel="1" x14ac:dyDescent="0.4">
      <c r="A20" s="208"/>
      <c r="B20" s="209" t="s">
        <v>336</v>
      </c>
      <c r="C20" s="51">
        <v>24</v>
      </c>
      <c r="D20" s="51">
        <v>15</v>
      </c>
      <c r="E20" s="51">
        <v>9</v>
      </c>
      <c r="F20" s="51">
        <v>48</v>
      </c>
      <c r="G20" s="51">
        <v>171</v>
      </c>
      <c r="H20" s="51">
        <v>13</v>
      </c>
      <c r="I20" s="52">
        <v>232</v>
      </c>
    </row>
    <row r="21" spans="1:9" hidden="1" outlineLevel="1" x14ac:dyDescent="0.4">
      <c r="A21" s="208"/>
      <c r="B21" s="209" t="s">
        <v>337</v>
      </c>
      <c r="C21" s="51"/>
      <c r="D21" s="51"/>
      <c r="E21" s="51"/>
      <c r="F21" s="51"/>
      <c r="G21" s="51"/>
      <c r="H21" s="51">
        <v>67</v>
      </c>
      <c r="I21" s="52">
        <v>67</v>
      </c>
    </row>
    <row r="22" spans="1:9" hidden="1" outlineLevel="1" x14ac:dyDescent="0.4">
      <c r="A22" s="208"/>
      <c r="B22" s="209" t="s">
        <v>302</v>
      </c>
      <c r="C22" s="51">
        <v>136</v>
      </c>
      <c r="D22" s="51">
        <v>59</v>
      </c>
      <c r="E22" s="51">
        <v>39</v>
      </c>
      <c r="F22" s="51">
        <v>235</v>
      </c>
      <c r="G22" s="51">
        <v>922</v>
      </c>
      <c r="H22" s="51">
        <v>0</v>
      </c>
      <c r="I22" s="52">
        <v>1237</v>
      </c>
    </row>
    <row r="23" spans="1:9" hidden="1" outlineLevel="1" x14ac:dyDescent="0.4">
      <c r="A23" s="210">
        <v>2018</v>
      </c>
      <c r="B23" s="211" t="s">
        <v>333</v>
      </c>
      <c r="C23" s="212">
        <v>101</v>
      </c>
      <c r="D23" s="212">
        <v>33</v>
      </c>
      <c r="E23" s="212">
        <v>24</v>
      </c>
      <c r="F23" s="212">
        <v>158</v>
      </c>
      <c r="G23" s="212">
        <v>509</v>
      </c>
      <c r="H23" s="212">
        <v>0</v>
      </c>
      <c r="I23" s="49">
        <v>667</v>
      </c>
    </row>
    <row r="24" spans="1:9" hidden="1" outlineLevel="1" x14ac:dyDescent="0.4">
      <c r="A24" s="208"/>
      <c r="B24" s="209" t="s">
        <v>334</v>
      </c>
      <c r="C24" s="51">
        <v>20</v>
      </c>
      <c r="D24" s="51">
        <v>9</v>
      </c>
      <c r="E24" s="51">
        <v>5</v>
      </c>
      <c r="F24" s="51">
        <v>34</v>
      </c>
      <c r="G24" s="51">
        <v>108</v>
      </c>
      <c r="H24" s="51">
        <v>0</v>
      </c>
      <c r="I24" s="52">
        <v>142</v>
      </c>
    </row>
    <row r="25" spans="1:9" hidden="1" outlineLevel="1" x14ac:dyDescent="0.4">
      <c r="A25" s="208"/>
      <c r="B25" s="209" t="s">
        <v>335</v>
      </c>
      <c r="C25" s="51">
        <v>0</v>
      </c>
      <c r="D25" s="51">
        <v>0</v>
      </c>
      <c r="E25" s="51">
        <v>0</v>
      </c>
      <c r="F25" s="51">
        <v>0</v>
      </c>
      <c r="G25" s="51">
        <v>149</v>
      </c>
      <c r="H25" s="51">
        <v>0</v>
      </c>
      <c r="I25" s="52">
        <v>149</v>
      </c>
    </row>
    <row r="26" spans="1:9" hidden="1" outlineLevel="1" x14ac:dyDescent="0.4">
      <c r="A26" s="208"/>
      <c r="B26" s="209" t="s">
        <v>336</v>
      </c>
      <c r="C26" s="51">
        <v>23</v>
      </c>
      <c r="D26" s="51">
        <v>12</v>
      </c>
      <c r="E26" s="51">
        <v>8</v>
      </c>
      <c r="F26" s="51">
        <v>43</v>
      </c>
      <c r="G26" s="51">
        <v>182</v>
      </c>
      <c r="H26" s="51">
        <v>11</v>
      </c>
      <c r="I26" s="52">
        <v>236</v>
      </c>
    </row>
    <row r="27" spans="1:9" hidden="1" outlineLevel="1" x14ac:dyDescent="0.4">
      <c r="A27" s="208"/>
      <c r="B27" s="209" t="s">
        <v>337</v>
      </c>
      <c r="C27" s="51">
        <v>0</v>
      </c>
      <c r="D27" s="51">
        <v>0</v>
      </c>
      <c r="E27" s="51">
        <v>0</v>
      </c>
      <c r="F27" s="51">
        <v>0</v>
      </c>
      <c r="G27" s="51">
        <v>0</v>
      </c>
      <c r="H27" s="51">
        <v>65</v>
      </c>
      <c r="I27" s="52">
        <v>65</v>
      </c>
    </row>
    <row r="28" spans="1:9" hidden="1" outlineLevel="1" x14ac:dyDescent="0.4">
      <c r="A28" s="204"/>
      <c r="B28" s="213" t="s">
        <v>302</v>
      </c>
      <c r="C28" s="60">
        <v>144</v>
      </c>
      <c r="D28" s="60">
        <v>54</v>
      </c>
      <c r="E28" s="60">
        <v>37</v>
      </c>
      <c r="F28" s="60">
        <v>235</v>
      </c>
      <c r="G28" s="60">
        <v>948</v>
      </c>
      <c r="H28" s="60">
        <v>76</v>
      </c>
      <c r="I28" s="214">
        <v>1259</v>
      </c>
    </row>
    <row r="29" spans="1:9" hidden="1" outlineLevel="1" x14ac:dyDescent="0.4">
      <c r="A29" s="210">
        <v>2019</v>
      </c>
      <c r="B29" s="211" t="s">
        <v>333</v>
      </c>
      <c r="C29" s="212">
        <v>85</v>
      </c>
      <c r="D29" s="212">
        <v>29</v>
      </c>
      <c r="E29" s="212">
        <v>28</v>
      </c>
      <c r="F29" s="212">
        <v>142</v>
      </c>
      <c r="G29" s="212">
        <v>437</v>
      </c>
      <c r="H29" s="212">
        <v>0</v>
      </c>
      <c r="I29" s="49">
        <v>579</v>
      </c>
    </row>
    <row r="30" spans="1:9" hidden="1" outlineLevel="1" x14ac:dyDescent="0.4">
      <c r="A30" s="208"/>
      <c r="B30" s="209" t="s">
        <v>334</v>
      </c>
      <c r="C30" s="51">
        <v>17</v>
      </c>
      <c r="D30" s="51">
        <v>10</v>
      </c>
      <c r="E30" s="51">
        <v>6</v>
      </c>
      <c r="F30" s="51">
        <v>33</v>
      </c>
      <c r="G30" s="51">
        <v>94</v>
      </c>
      <c r="H30" s="51">
        <v>0</v>
      </c>
      <c r="I30" s="52">
        <v>127</v>
      </c>
    </row>
    <row r="31" spans="1:9" hidden="1" outlineLevel="1" x14ac:dyDescent="0.4">
      <c r="A31" s="208"/>
      <c r="B31" s="209" t="s">
        <v>335</v>
      </c>
      <c r="C31" s="51">
        <v>0</v>
      </c>
      <c r="D31" s="51">
        <v>0</v>
      </c>
      <c r="E31" s="51">
        <v>0</v>
      </c>
      <c r="F31" s="51">
        <v>0</v>
      </c>
      <c r="G31" s="51">
        <v>157</v>
      </c>
      <c r="H31" s="51">
        <v>0</v>
      </c>
      <c r="I31" s="52">
        <v>157</v>
      </c>
    </row>
    <row r="32" spans="1:9" hidden="1" outlineLevel="1" x14ac:dyDescent="0.4">
      <c r="A32" s="208"/>
      <c r="B32" s="209" t="s">
        <v>336</v>
      </c>
      <c r="C32" s="51">
        <v>31</v>
      </c>
      <c r="D32" s="51">
        <v>11</v>
      </c>
      <c r="E32" s="51">
        <v>3</v>
      </c>
      <c r="F32" s="51">
        <v>45</v>
      </c>
      <c r="G32" s="51">
        <v>180</v>
      </c>
      <c r="H32" s="51">
        <v>18</v>
      </c>
      <c r="I32" s="52">
        <v>243</v>
      </c>
    </row>
    <row r="33" spans="1:9" hidden="1" outlineLevel="1" x14ac:dyDescent="0.4">
      <c r="A33" s="208"/>
      <c r="B33" s="209" t="s">
        <v>337</v>
      </c>
      <c r="C33" s="51">
        <v>0</v>
      </c>
      <c r="D33" s="51">
        <v>0</v>
      </c>
      <c r="E33" s="51">
        <v>0</v>
      </c>
      <c r="F33" s="51">
        <v>0</v>
      </c>
      <c r="G33" s="51">
        <v>0</v>
      </c>
      <c r="H33" s="51">
        <v>110</v>
      </c>
      <c r="I33" s="52">
        <v>110</v>
      </c>
    </row>
    <row r="34" spans="1:9" hidden="1" outlineLevel="1" x14ac:dyDescent="0.4">
      <c r="A34" s="204"/>
      <c r="B34" s="213" t="s">
        <v>302</v>
      </c>
      <c r="C34" s="60">
        <v>133</v>
      </c>
      <c r="D34" s="60">
        <v>50</v>
      </c>
      <c r="E34" s="60">
        <v>37</v>
      </c>
      <c r="F34" s="60">
        <v>220</v>
      </c>
      <c r="G34" s="60">
        <v>868</v>
      </c>
      <c r="H34" s="60">
        <v>128</v>
      </c>
      <c r="I34" s="214">
        <v>1216</v>
      </c>
    </row>
    <row r="35" spans="1:9" hidden="1" outlineLevel="1" x14ac:dyDescent="0.4">
      <c r="A35" s="210">
        <v>2020</v>
      </c>
      <c r="B35" s="211" t="s">
        <v>333</v>
      </c>
      <c r="C35" s="255" t="s">
        <v>338</v>
      </c>
      <c r="D35" s="256"/>
      <c r="E35" s="256"/>
      <c r="F35" s="256"/>
      <c r="G35" s="256"/>
      <c r="H35" s="256"/>
      <c r="I35" s="256"/>
    </row>
    <row r="36" spans="1:9" hidden="1" outlineLevel="1" x14ac:dyDescent="0.4">
      <c r="A36" s="208"/>
      <c r="B36" s="209" t="s">
        <v>334</v>
      </c>
      <c r="C36" s="257"/>
      <c r="D36" s="258"/>
      <c r="E36" s="258"/>
      <c r="F36" s="258"/>
      <c r="G36" s="258"/>
      <c r="H36" s="258"/>
      <c r="I36" s="258"/>
    </row>
    <row r="37" spans="1:9" hidden="1" outlineLevel="1" x14ac:dyDescent="0.4">
      <c r="A37" s="208"/>
      <c r="B37" s="209" t="s">
        <v>335</v>
      </c>
      <c r="C37" s="257"/>
      <c r="D37" s="258"/>
      <c r="E37" s="258"/>
      <c r="F37" s="258"/>
      <c r="G37" s="258"/>
      <c r="H37" s="258"/>
      <c r="I37" s="258"/>
    </row>
    <row r="38" spans="1:9" hidden="1" outlineLevel="1" x14ac:dyDescent="0.4">
      <c r="A38" s="208"/>
      <c r="B38" s="209" t="s">
        <v>336</v>
      </c>
      <c r="C38" s="257"/>
      <c r="D38" s="258"/>
      <c r="E38" s="258"/>
      <c r="F38" s="258"/>
      <c r="G38" s="258"/>
      <c r="H38" s="258"/>
      <c r="I38" s="258"/>
    </row>
    <row r="39" spans="1:9" hidden="1" outlineLevel="1" x14ac:dyDescent="0.4">
      <c r="A39" s="208"/>
      <c r="B39" s="209" t="s">
        <v>337</v>
      </c>
      <c r="C39" s="257"/>
      <c r="D39" s="258"/>
      <c r="E39" s="258"/>
      <c r="F39" s="258"/>
      <c r="G39" s="258"/>
      <c r="H39" s="258"/>
      <c r="I39" s="258"/>
    </row>
    <row r="40" spans="1:9" hidden="1" outlineLevel="1" x14ac:dyDescent="0.4">
      <c r="A40" s="204"/>
      <c r="B40" s="213" t="s">
        <v>302</v>
      </c>
      <c r="C40" s="259"/>
      <c r="D40" s="260"/>
      <c r="E40" s="260"/>
      <c r="F40" s="260"/>
      <c r="G40" s="260"/>
      <c r="H40" s="260"/>
      <c r="I40" s="260"/>
    </row>
    <row r="41" spans="1:9" hidden="1" outlineLevel="1" x14ac:dyDescent="0.4">
      <c r="A41" s="208">
        <v>2021</v>
      </c>
      <c r="B41" s="209" t="s">
        <v>333</v>
      </c>
      <c r="C41" s="48">
        <v>36</v>
      </c>
      <c r="D41" s="49">
        <v>22</v>
      </c>
      <c r="E41" s="49">
        <v>10</v>
      </c>
      <c r="F41" s="49">
        <f>SUM(C41:E41)</f>
        <v>68</v>
      </c>
      <c r="G41" s="49">
        <v>175</v>
      </c>
      <c r="H41" s="49">
        <v>0</v>
      </c>
      <c r="I41" s="49">
        <f>SUM(F41:H41)</f>
        <v>243</v>
      </c>
    </row>
    <row r="42" spans="1:9" hidden="1" outlineLevel="1" x14ac:dyDescent="0.4">
      <c r="A42" s="215"/>
      <c r="B42" s="209" t="s">
        <v>334</v>
      </c>
      <c r="C42" s="261" t="s">
        <v>339</v>
      </c>
      <c r="D42" s="262"/>
      <c r="E42" s="262"/>
      <c r="F42" s="262"/>
      <c r="G42" s="262"/>
      <c r="H42" s="262"/>
      <c r="I42" s="262"/>
    </row>
    <row r="43" spans="1:9" hidden="1" outlineLevel="1" x14ac:dyDescent="0.4">
      <c r="A43" s="215"/>
      <c r="B43" s="209" t="s">
        <v>335</v>
      </c>
      <c r="C43" s="51">
        <v>0</v>
      </c>
      <c r="D43" s="51">
        <v>0</v>
      </c>
      <c r="E43" s="51">
        <v>0</v>
      </c>
      <c r="F43" s="51">
        <v>0</v>
      </c>
      <c r="G43" s="51">
        <v>149</v>
      </c>
      <c r="H43" s="52">
        <v>0</v>
      </c>
      <c r="I43" s="52">
        <f>SUM(F43:H43)</f>
        <v>149</v>
      </c>
    </row>
    <row r="44" spans="1:9" hidden="1" outlineLevel="1" x14ac:dyDescent="0.4">
      <c r="A44" s="215"/>
      <c r="B44" s="209" t="s">
        <v>336</v>
      </c>
      <c r="C44" s="51">
        <v>19</v>
      </c>
      <c r="D44" s="51">
        <v>9</v>
      </c>
      <c r="E44" s="51">
        <v>4</v>
      </c>
      <c r="F44" s="51">
        <f>SUM(C44:E44)</f>
        <v>32</v>
      </c>
      <c r="G44" s="51">
        <v>115</v>
      </c>
      <c r="H44" s="52">
        <v>0</v>
      </c>
      <c r="I44" s="52">
        <f>SUM(F44:H44)</f>
        <v>147</v>
      </c>
    </row>
    <row r="45" spans="1:9" hidden="1" outlineLevel="1" x14ac:dyDescent="0.4">
      <c r="A45" s="215"/>
      <c r="B45" s="209" t="s">
        <v>337</v>
      </c>
      <c r="C45" s="51">
        <v>0</v>
      </c>
      <c r="D45" s="51">
        <v>0</v>
      </c>
      <c r="E45" s="51">
        <v>0</v>
      </c>
      <c r="F45" s="51">
        <v>0</v>
      </c>
      <c r="G45" s="51">
        <v>0</v>
      </c>
      <c r="H45" s="53">
        <v>48</v>
      </c>
      <c r="I45" s="52">
        <f>SUM(F45:H45)</f>
        <v>48</v>
      </c>
    </row>
    <row r="46" spans="1:9" hidden="1" outlineLevel="1" x14ac:dyDescent="0.4">
      <c r="A46" s="215"/>
      <c r="B46" s="209" t="s">
        <v>340</v>
      </c>
      <c r="C46" s="261" t="s">
        <v>339</v>
      </c>
      <c r="D46" s="262"/>
      <c r="E46" s="262"/>
      <c r="F46" s="262"/>
      <c r="G46" s="262"/>
      <c r="H46" s="262"/>
      <c r="I46" s="262"/>
    </row>
    <row r="47" spans="1:9" hidden="1" outlineLevel="1" x14ac:dyDescent="0.4">
      <c r="A47" s="216"/>
      <c r="B47" s="213" t="s">
        <v>302</v>
      </c>
      <c r="C47" s="57">
        <v>55</v>
      </c>
      <c r="D47" s="57">
        <v>31</v>
      </c>
      <c r="E47" s="57">
        <v>14</v>
      </c>
      <c r="F47" s="57">
        <f>SUM(C47:E47)</f>
        <v>100</v>
      </c>
      <c r="G47" s="57">
        <v>439</v>
      </c>
      <c r="H47" s="57">
        <v>48</v>
      </c>
      <c r="I47" s="58">
        <f>SUM(F47:H47)</f>
        <v>587</v>
      </c>
    </row>
    <row r="48" spans="1:9" hidden="1" outlineLevel="1" x14ac:dyDescent="0.4">
      <c r="A48" s="208">
        <v>2022</v>
      </c>
      <c r="B48" s="209" t="s">
        <v>333</v>
      </c>
      <c r="C48" s="51">
        <v>37</v>
      </c>
      <c r="D48" s="51">
        <v>25</v>
      </c>
      <c r="E48" s="51">
        <v>15</v>
      </c>
      <c r="F48" s="52">
        <f>SUM(C48:E48)</f>
        <v>77</v>
      </c>
      <c r="G48" s="52">
        <v>217</v>
      </c>
      <c r="H48" s="52">
        <v>0</v>
      </c>
      <c r="I48" s="52">
        <f>SUM(F48:H48)</f>
        <v>294</v>
      </c>
    </row>
    <row r="49" spans="1:9" hidden="1" outlineLevel="1" x14ac:dyDescent="0.4">
      <c r="A49" s="215"/>
      <c r="B49" s="209" t="s">
        <v>334</v>
      </c>
      <c r="C49" s="51">
        <v>20</v>
      </c>
      <c r="D49" s="51">
        <v>5</v>
      </c>
      <c r="E49" s="51">
        <v>4</v>
      </c>
      <c r="F49" s="51">
        <f t="shared" ref="F49:F53" si="0">SUM(C49:E49)</f>
        <v>29</v>
      </c>
      <c r="G49" s="51">
        <v>53</v>
      </c>
      <c r="H49" s="51">
        <v>0</v>
      </c>
      <c r="I49" s="52">
        <f t="shared" ref="I49:I53" si="1">SUM(F49:H49)</f>
        <v>82</v>
      </c>
    </row>
    <row r="50" spans="1:9" hidden="1" outlineLevel="1" x14ac:dyDescent="0.4">
      <c r="A50" s="215"/>
      <c r="B50" s="209" t="s">
        <v>335</v>
      </c>
      <c r="C50" s="51">
        <v>0</v>
      </c>
      <c r="D50" s="51">
        <v>0</v>
      </c>
      <c r="E50" s="51">
        <v>0</v>
      </c>
      <c r="F50" s="51">
        <f t="shared" si="0"/>
        <v>0</v>
      </c>
      <c r="G50" s="51">
        <v>109</v>
      </c>
      <c r="H50" s="52">
        <v>0</v>
      </c>
      <c r="I50" s="52">
        <f t="shared" si="1"/>
        <v>109</v>
      </c>
    </row>
    <row r="51" spans="1:9" hidden="1" outlineLevel="1" x14ac:dyDescent="0.4">
      <c r="A51" s="215"/>
      <c r="B51" s="209" t="s">
        <v>336</v>
      </c>
      <c r="C51" s="51">
        <v>24</v>
      </c>
      <c r="D51" s="51">
        <v>10</v>
      </c>
      <c r="E51" s="51">
        <v>2</v>
      </c>
      <c r="F51" s="51">
        <f t="shared" si="0"/>
        <v>36</v>
      </c>
      <c r="G51" s="51">
        <v>123</v>
      </c>
      <c r="H51" s="52">
        <v>13</v>
      </c>
      <c r="I51" s="52">
        <f t="shared" si="1"/>
        <v>172</v>
      </c>
    </row>
    <row r="52" spans="1:9" hidden="1" outlineLevel="1" x14ac:dyDescent="0.4">
      <c r="A52" s="215"/>
      <c r="B52" s="209" t="s">
        <v>337</v>
      </c>
      <c r="C52" s="51">
        <v>0</v>
      </c>
      <c r="D52" s="51">
        <v>0</v>
      </c>
      <c r="E52" s="51">
        <v>0</v>
      </c>
      <c r="F52" s="51">
        <f t="shared" si="0"/>
        <v>0</v>
      </c>
      <c r="G52" s="51">
        <v>0</v>
      </c>
      <c r="H52" s="52">
        <v>40</v>
      </c>
      <c r="I52" s="52">
        <f t="shared" si="1"/>
        <v>40</v>
      </c>
    </row>
    <row r="53" spans="1:9" hidden="1" outlineLevel="1" x14ac:dyDescent="0.4">
      <c r="A53" s="215"/>
      <c r="B53" s="209" t="s">
        <v>340</v>
      </c>
      <c r="C53" s="54">
        <v>14</v>
      </c>
      <c r="D53" s="51">
        <v>0</v>
      </c>
      <c r="E53" s="51">
        <v>0</v>
      </c>
      <c r="F53" s="54">
        <f t="shared" si="0"/>
        <v>14</v>
      </c>
      <c r="G53" s="51">
        <v>0</v>
      </c>
      <c r="H53" s="51">
        <v>0</v>
      </c>
      <c r="I53" s="52">
        <f t="shared" si="1"/>
        <v>14</v>
      </c>
    </row>
    <row r="54" spans="1:9" hidden="1" outlineLevel="1" x14ac:dyDescent="0.4">
      <c r="A54" s="216"/>
      <c r="B54" s="213" t="s">
        <v>302</v>
      </c>
      <c r="C54" s="59">
        <f>SUM(C48:C53)</f>
        <v>95</v>
      </c>
      <c r="D54" s="60">
        <f t="shared" ref="D54:H54" si="2">SUM(D48:D53)</f>
        <v>40</v>
      </c>
      <c r="E54" s="60">
        <f t="shared" si="2"/>
        <v>21</v>
      </c>
      <c r="F54" s="57">
        <f t="shared" si="2"/>
        <v>156</v>
      </c>
      <c r="G54" s="57">
        <f t="shared" si="2"/>
        <v>502</v>
      </c>
      <c r="H54" s="57">
        <f t="shared" si="2"/>
        <v>53</v>
      </c>
      <c r="I54" s="58">
        <f>SUM(F54:H54)</f>
        <v>711</v>
      </c>
    </row>
    <row r="55" spans="1:9" hidden="1" outlineLevel="1" x14ac:dyDescent="0.4">
      <c r="A55" s="208">
        <v>2023</v>
      </c>
      <c r="B55" s="209" t="s">
        <v>333</v>
      </c>
      <c r="C55" s="51">
        <v>36</v>
      </c>
      <c r="D55" s="51">
        <v>21</v>
      </c>
      <c r="E55" s="51">
        <v>21</v>
      </c>
      <c r="F55" s="52">
        <f>SUM(C55:E55)</f>
        <v>78</v>
      </c>
      <c r="G55" s="52">
        <v>150</v>
      </c>
      <c r="H55" s="52">
        <v>0</v>
      </c>
      <c r="I55" s="52">
        <v>228</v>
      </c>
    </row>
    <row r="56" spans="1:9" hidden="1" outlineLevel="1" x14ac:dyDescent="0.4">
      <c r="A56" s="215"/>
      <c r="B56" s="209" t="s">
        <v>334</v>
      </c>
      <c r="C56" s="51">
        <v>10</v>
      </c>
      <c r="D56" s="51">
        <v>3</v>
      </c>
      <c r="E56" s="51">
        <v>3</v>
      </c>
      <c r="F56" s="51">
        <f t="shared" ref="F56:F60" si="3">SUM(C56:E56)</f>
        <v>16</v>
      </c>
      <c r="G56" s="51">
        <v>50</v>
      </c>
      <c r="H56" s="51">
        <v>0</v>
      </c>
      <c r="I56" s="52">
        <v>66</v>
      </c>
    </row>
    <row r="57" spans="1:9" hidden="1" outlineLevel="1" x14ac:dyDescent="0.4">
      <c r="A57" s="215"/>
      <c r="B57" s="209" t="s">
        <v>335</v>
      </c>
      <c r="C57" s="51">
        <v>0</v>
      </c>
      <c r="D57" s="51">
        <v>0</v>
      </c>
      <c r="E57" s="51">
        <v>0</v>
      </c>
      <c r="F57" s="51">
        <f t="shared" si="3"/>
        <v>0</v>
      </c>
      <c r="G57" s="51">
        <v>102</v>
      </c>
      <c r="H57" s="52">
        <v>0</v>
      </c>
      <c r="I57" s="52">
        <f t="shared" ref="I57:I60" si="4">SUM(F57:H57)</f>
        <v>102</v>
      </c>
    </row>
    <row r="58" spans="1:9" hidden="1" outlineLevel="1" x14ac:dyDescent="0.4">
      <c r="A58" s="215"/>
      <c r="B58" s="209" t="s">
        <v>336</v>
      </c>
      <c r="C58" s="51">
        <v>14</v>
      </c>
      <c r="D58" s="51">
        <v>11</v>
      </c>
      <c r="E58" s="51">
        <v>7</v>
      </c>
      <c r="F58" s="51">
        <f t="shared" si="3"/>
        <v>32</v>
      </c>
      <c r="G58" s="51">
        <v>110</v>
      </c>
      <c r="H58" s="52">
        <v>16</v>
      </c>
      <c r="I58" s="52">
        <f t="shared" si="4"/>
        <v>158</v>
      </c>
    </row>
    <row r="59" spans="1:9" hidden="1" outlineLevel="1" x14ac:dyDescent="0.4">
      <c r="A59" s="215"/>
      <c r="B59" s="209" t="s">
        <v>337</v>
      </c>
      <c r="C59" s="51">
        <v>0</v>
      </c>
      <c r="D59" s="51">
        <v>0</v>
      </c>
      <c r="E59" s="51">
        <v>0</v>
      </c>
      <c r="F59" s="51">
        <f t="shared" si="3"/>
        <v>0</v>
      </c>
      <c r="G59" s="51">
        <v>0</v>
      </c>
      <c r="H59" s="52">
        <v>38</v>
      </c>
      <c r="I59" s="52">
        <f t="shared" si="4"/>
        <v>38</v>
      </c>
    </row>
    <row r="60" spans="1:9" hidden="1" outlineLevel="1" x14ac:dyDescent="0.4">
      <c r="A60" s="215"/>
      <c r="B60" s="209" t="s">
        <v>340</v>
      </c>
      <c r="C60" s="54">
        <v>14</v>
      </c>
      <c r="D60" s="51">
        <v>0</v>
      </c>
      <c r="E60" s="51">
        <v>0</v>
      </c>
      <c r="F60" s="54">
        <f t="shared" si="3"/>
        <v>14</v>
      </c>
      <c r="G60" s="51">
        <v>0</v>
      </c>
      <c r="H60" s="51">
        <v>0</v>
      </c>
      <c r="I60" s="52">
        <f t="shared" si="4"/>
        <v>14</v>
      </c>
    </row>
    <row r="61" spans="1:9" hidden="1" outlineLevel="1" x14ac:dyDescent="0.4">
      <c r="A61" s="216"/>
      <c r="B61" s="213" t="s">
        <v>302</v>
      </c>
      <c r="C61" s="59">
        <f>SUM(C55:C60)</f>
        <v>74</v>
      </c>
      <c r="D61" s="60">
        <f t="shared" ref="D61:H61" si="5">SUM(D55:D60)</f>
        <v>35</v>
      </c>
      <c r="E61" s="60">
        <f t="shared" si="5"/>
        <v>31</v>
      </c>
      <c r="F61" s="57">
        <f t="shared" si="5"/>
        <v>140</v>
      </c>
      <c r="G61" s="57">
        <f t="shared" si="5"/>
        <v>412</v>
      </c>
      <c r="H61" s="57">
        <f t="shared" si="5"/>
        <v>54</v>
      </c>
      <c r="I61" s="58">
        <f>SUM(F61:H61)</f>
        <v>606</v>
      </c>
    </row>
    <row r="62" spans="1:9" collapsed="1" x14ac:dyDescent="0.4">
      <c r="A62" s="208">
        <v>2024</v>
      </c>
      <c r="B62" s="209" t="s">
        <v>333</v>
      </c>
      <c r="C62" s="51">
        <v>61</v>
      </c>
      <c r="D62" s="51">
        <v>25</v>
      </c>
      <c r="E62" s="51">
        <v>32</v>
      </c>
      <c r="F62" s="52">
        <f>SUM(C62:E62)</f>
        <v>118</v>
      </c>
      <c r="G62" s="52">
        <v>250</v>
      </c>
      <c r="H62" s="61" t="s">
        <v>272</v>
      </c>
      <c r="I62" s="52">
        <f>F62+G62</f>
        <v>368</v>
      </c>
    </row>
    <row r="63" spans="1:9" x14ac:dyDescent="0.4">
      <c r="A63" s="215"/>
      <c r="B63" s="209" t="s">
        <v>334</v>
      </c>
      <c r="C63" s="51">
        <v>18</v>
      </c>
      <c r="D63" s="51">
        <v>1</v>
      </c>
      <c r="E63" s="51">
        <v>5</v>
      </c>
      <c r="F63" s="51">
        <f>SUM(C63:E63)</f>
        <v>24</v>
      </c>
      <c r="G63" s="51">
        <v>64</v>
      </c>
      <c r="H63" s="56" t="s">
        <v>272</v>
      </c>
      <c r="I63" s="52">
        <f>F63+G63</f>
        <v>88</v>
      </c>
    </row>
    <row r="64" spans="1:9" x14ac:dyDescent="0.4">
      <c r="A64" s="215"/>
      <c r="B64" s="209" t="s">
        <v>335</v>
      </c>
      <c r="C64" s="51">
        <v>0</v>
      </c>
      <c r="D64" s="51">
        <v>0</v>
      </c>
      <c r="E64" s="51">
        <v>0</v>
      </c>
      <c r="F64" s="51">
        <f>SUM(C64:E64)</f>
        <v>0</v>
      </c>
      <c r="G64" s="51">
        <v>101</v>
      </c>
      <c r="H64" s="52">
        <v>0</v>
      </c>
      <c r="I64" s="52">
        <f>G64</f>
        <v>101</v>
      </c>
    </row>
    <row r="65" spans="1:11" x14ac:dyDescent="0.4">
      <c r="A65" s="215"/>
      <c r="B65" s="209" t="s">
        <v>336</v>
      </c>
      <c r="C65" s="51">
        <v>16</v>
      </c>
      <c r="D65" s="51">
        <v>15</v>
      </c>
      <c r="E65" s="51">
        <v>6</v>
      </c>
      <c r="F65" s="51">
        <f>SUM(C65:E65)</f>
        <v>37</v>
      </c>
      <c r="G65" s="51">
        <v>97</v>
      </c>
      <c r="H65" s="52">
        <v>19</v>
      </c>
      <c r="I65" s="52">
        <f>F65+G65+H65</f>
        <v>153</v>
      </c>
    </row>
    <row r="66" spans="1:11" x14ac:dyDescent="0.4">
      <c r="A66" s="215"/>
      <c r="B66" s="209" t="s">
        <v>337</v>
      </c>
      <c r="C66" s="51">
        <v>0</v>
      </c>
      <c r="D66" s="51">
        <v>0</v>
      </c>
      <c r="E66" s="51">
        <v>0</v>
      </c>
      <c r="F66" s="51">
        <v>0</v>
      </c>
      <c r="G66" s="51">
        <v>0</v>
      </c>
      <c r="H66" s="52">
        <v>26</v>
      </c>
      <c r="I66" s="52">
        <f>H66</f>
        <v>26</v>
      </c>
    </row>
    <row r="67" spans="1:11" x14ac:dyDescent="0.4">
      <c r="A67" s="215"/>
      <c r="B67" s="209" t="s">
        <v>340</v>
      </c>
      <c r="C67" s="54">
        <v>14</v>
      </c>
      <c r="D67" s="56" t="s">
        <v>272</v>
      </c>
      <c r="E67" s="56" t="s">
        <v>272</v>
      </c>
      <c r="F67" s="56">
        <f>C67</f>
        <v>14</v>
      </c>
      <c r="G67" s="56" t="s">
        <v>272</v>
      </c>
      <c r="H67" s="56" t="s">
        <v>272</v>
      </c>
      <c r="I67" s="52">
        <f>C67</f>
        <v>14</v>
      </c>
    </row>
    <row r="68" spans="1:11" ht="19.5" thickBot="1" x14ac:dyDescent="0.45">
      <c r="A68" s="217"/>
      <c r="B68" s="218" t="s">
        <v>302</v>
      </c>
      <c r="C68" s="55">
        <f>SUM(C62:C67)</f>
        <v>109</v>
      </c>
      <c r="D68" s="55">
        <f t="shared" ref="D68:I68" si="6">SUM(D62:D67)</f>
        <v>41</v>
      </c>
      <c r="E68" s="55">
        <f t="shared" si="6"/>
        <v>43</v>
      </c>
      <c r="F68" s="55">
        <f t="shared" si="6"/>
        <v>193</v>
      </c>
      <c r="G68" s="55">
        <f t="shared" si="6"/>
        <v>512</v>
      </c>
      <c r="H68" s="55">
        <f t="shared" si="6"/>
        <v>45</v>
      </c>
      <c r="I68" s="55">
        <f t="shared" si="6"/>
        <v>750</v>
      </c>
    </row>
    <row r="69" spans="1:11" x14ac:dyDescent="0.4">
      <c r="A69" s="208">
        <v>2025</v>
      </c>
      <c r="B69" s="209" t="s">
        <v>333</v>
      </c>
      <c r="C69" s="51">
        <v>50</v>
      </c>
      <c r="D69" s="51">
        <v>29</v>
      </c>
      <c r="E69" s="51">
        <v>33</v>
      </c>
      <c r="F69" s="52">
        <f>SUM(C69:E69)</f>
        <v>112</v>
      </c>
      <c r="G69" s="52">
        <v>251</v>
      </c>
      <c r="H69" s="61" t="s">
        <v>272</v>
      </c>
      <c r="I69" s="52">
        <f>F69+G69</f>
        <v>363</v>
      </c>
    </row>
    <row r="70" spans="1:11" x14ac:dyDescent="0.4">
      <c r="A70" s="215"/>
      <c r="B70" s="209" t="s">
        <v>334</v>
      </c>
      <c r="C70" s="51">
        <v>10</v>
      </c>
      <c r="D70" s="51">
        <v>3</v>
      </c>
      <c r="E70" s="51">
        <v>2</v>
      </c>
      <c r="F70" s="51">
        <f>SUM(C70:E70)</f>
        <v>15</v>
      </c>
      <c r="G70" s="51">
        <v>64</v>
      </c>
      <c r="H70" s="56" t="s">
        <v>272</v>
      </c>
      <c r="I70" s="52">
        <f>F70+G70</f>
        <v>79</v>
      </c>
    </row>
    <row r="71" spans="1:11" x14ac:dyDescent="0.4">
      <c r="A71" s="215"/>
      <c r="B71" s="209" t="s">
        <v>335</v>
      </c>
      <c r="C71" s="56" t="s">
        <v>272</v>
      </c>
      <c r="D71" s="56" t="s">
        <v>272</v>
      </c>
      <c r="E71" s="56" t="s">
        <v>272</v>
      </c>
      <c r="F71" s="56" t="s">
        <v>272</v>
      </c>
      <c r="G71" s="51">
        <v>103</v>
      </c>
      <c r="H71" s="61" t="s">
        <v>272</v>
      </c>
      <c r="I71" s="52">
        <f>G71</f>
        <v>103</v>
      </c>
    </row>
    <row r="72" spans="1:11" x14ac:dyDescent="0.4">
      <c r="A72" s="215"/>
      <c r="B72" s="209" t="s">
        <v>336</v>
      </c>
      <c r="C72" s="51">
        <v>14</v>
      </c>
      <c r="D72" s="51">
        <v>13</v>
      </c>
      <c r="E72" s="51">
        <v>3</v>
      </c>
      <c r="F72" s="51">
        <f>SUM(C72:E72)</f>
        <v>30</v>
      </c>
      <c r="G72" s="51">
        <v>96</v>
      </c>
      <c r="H72" s="52">
        <v>21</v>
      </c>
      <c r="I72" s="52">
        <f>F72+G72+H72</f>
        <v>147</v>
      </c>
    </row>
    <row r="73" spans="1:11" x14ac:dyDescent="0.4">
      <c r="A73" s="215"/>
      <c r="B73" s="209" t="s">
        <v>337</v>
      </c>
      <c r="C73" s="56" t="s">
        <v>272</v>
      </c>
      <c r="D73" s="56" t="s">
        <v>272</v>
      </c>
      <c r="E73" s="56" t="s">
        <v>272</v>
      </c>
      <c r="F73" s="56" t="s">
        <v>272</v>
      </c>
      <c r="G73" s="56" t="s">
        <v>272</v>
      </c>
      <c r="H73" s="52">
        <v>35</v>
      </c>
      <c r="I73" s="52">
        <f>H73</f>
        <v>35</v>
      </c>
    </row>
    <row r="74" spans="1:11" x14ac:dyDescent="0.4">
      <c r="A74" s="215"/>
      <c r="B74" s="209" t="s">
        <v>340</v>
      </c>
      <c r="C74" s="54">
        <v>17</v>
      </c>
      <c r="D74" s="56" t="s">
        <v>272</v>
      </c>
      <c r="E74" s="56" t="s">
        <v>272</v>
      </c>
      <c r="F74" s="51">
        <f>SUM(C74:E74)</f>
        <v>17</v>
      </c>
      <c r="G74" s="56" t="s">
        <v>272</v>
      </c>
      <c r="H74" s="56" t="s">
        <v>272</v>
      </c>
      <c r="I74" s="52">
        <f>C74</f>
        <v>17</v>
      </c>
    </row>
    <row r="75" spans="1:11" ht="19.5" thickBot="1" x14ac:dyDescent="0.45">
      <c r="A75" s="217"/>
      <c r="B75" s="218" t="s">
        <v>302</v>
      </c>
      <c r="C75" s="55">
        <f t="shared" ref="C75:I75" si="7">SUM(C69:C74)</f>
        <v>91</v>
      </c>
      <c r="D75" s="55">
        <f t="shared" si="7"/>
        <v>45</v>
      </c>
      <c r="E75" s="55">
        <f t="shared" si="7"/>
        <v>38</v>
      </c>
      <c r="F75" s="55">
        <f t="shared" si="7"/>
        <v>174</v>
      </c>
      <c r="G75" s="55">
        <f t="shared" si="7"/>
        <v>514</v>
      </c>
      <c r="H75" s="55">
        <f t="shared" si="7"/>
        <v>56</v>
      </c>
      <c r="I75" s="55">
        <f t="shared" si="7"/>
        <v>744</v>
      </c>
      <c r="K75" s="219"/>
    </row>
  </sheetData>
  <mergeCells count="4">
    <mergeCell ref="C3:F3"/>
    <mergeCell ref="C35:I40"/>
    <mergeCell ref="C42:I42"/>
    <mergeCell ref="C46:I46"/>
  </mergeCells>
  <phoneticPr fontId="7"/>
  <pageMargins left="0.7" right="0.7" top="0.75" bottom="0.75" header="0.3" footer="0.3"/>
  <pageSetup paperSize="9" scale="57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  <pageSetUpPr fitToPage="1"/>
  </sheetPr>
  <dimension ref="A1:J16"/>
  <sheetViews>
    <sheetView view="pageBreakPreview" zoomScaleNormal="100" zoomScaleSheetLayoutView="100" workbookViewId="0">
      <selection activeCell="A2" sqref="A2"/>
    </sheetView>
  </sheetViews>
  <sheetFormatPr defaultColWidth="9" defaultRowHeight="13.5" x14ac:dyDescent="0.15"/>
  <cols>
    <col min="1" max="1" width="9" style="13"/>
    <col min="2" max="2" width="12.375" style="13" customWidth="1"/>
    <col min="3" max="9" width="18.625" style="13" customWidth="1"/>
    <col min="10" max="16384" width="9" style="13"/>
  </cols>
  <sheetData>
    <row r="1" spans="1:10" ht="14.25" thickBot="1" x14ac:dyDescent="0.2">
      <c r="A1" s="13" t="s">
        <v>383</v>
      </c>
    </row>
    <row r="2" spans="1:10" ht="27" x14ac:dyDescent="0.15">
      <c r="A2" s="16" t="s">
        <v>1</v>
      </c>
      <c r="B2" s="17" t="s">
        <v>26</v>
      </c>
      <c r="C2" s="220" t="s">
        <v>194</v>
      </c>
      <c r="D2" s="17" t="s">
        <v>195</v>
      </c>
      <c r="E2" s="220" t="s">
        <v>196</v>
      </c>
      <c r="F2" s="17" t="s">
        <v>197</v>
      </c>
      <c r="G2" s="220" t="s">
        <v>198</v>
      </c>
      <c r="H2" s="17" t="s">
        <v>199</v>
      </c>
      <c r="I2" s="167" t="s">
        <v>200</v>
      </c>
    </row>
    <row r="3" spans="1:10" x14ac:dyDescent="0.15">
      <c r="A3" s="19">
        <v>2015</v>
      </c>
      <c r="B3" s="20">
        <v>51647</v>
      </c>
      <c r="C3" s="20">
        <v>16606</v>
      </c>
      <c r="D3" s="20">
        <v>23132</v>
      </c>
      <c r="E3" s="20">
        <v>3593</v>
      </c>
      <c r="F3" s="20">
        <v>7702</v>
      </c>
      <c r="G3" s="20">
        <v>0</v>
      </c>
      <c r="H3" s="20">
        <v>32</v>
      </c>
      <c r="I3" s="21">
        <v>582</v>
      </c>
    </row>
    <row r="4" spans="1:10" x14ac:dyDescent="0.15">
      <c r="A4" s="19">
        <v>2016</v>
      </c>
      <c r="B4" s="20">
        <v>51654</v>
      </c>
      <c r="C4" s="20">
        <v>16294</v>
      </c>
      <c r="D4" s="20">
        <v>23181</v>
      </c>
      <c r="E4" s="20">
        <v>3672</v>
      </c>
      <c r="F4" s="20">
        <v>7920</v>
      </c>
      <c r="G4" s="20">
        <v>0</v>
      </c>
      <c r="H4" s="20">
        <v>30</v>
      </c>
      <c r="I4" s="21">
        <v>557</v>
      </c>
    </row>
    <row r="5" spans="1:10" x14ac:dyDescent="0.15">
      <c r="A5" s="19">
        <v>2017</v>
      </c>
      <c r="B5" s="20">
        <v>51171</v>
      </c>
      <c r="C5" s="20">
        <v>15871</v>
      </c>
      <c r="D5" s="20">
        <v>22856</v>
      </c>
      <c r="E5" s="20">
        <v>3826</v>
      </c>
      <c r="F5" s="20">
        <v>8077</v>
      </c>
      <c r="G5" s="20">
        <v>0</v>
      </c>
      <c r="H5" s="20">
        <v>24</v>
      </c>
      <c r="I5" s="21">
        <v>517</v>
      </c>
    </row>
    <row r="6" spans="1:10" x14ac:dyDescent="0.15">
      <c r="A6" s="19">
        <v>2018</v>
      </c>
      <c r="B6" s="20">
        <v>52380</v>
      </c>
      <c r="C6" s="20">
        <v>15921</v>
      </c>
      <c r="D6" s="20">
        <v>23549</v>
      </c>
      <c r="E6" s="20">
        <v>4026</v>
      </c>
      <c r="F6" s="20">
        <v>8306</v>
      </c>
      <c r="G6" s="20">
        <v>67</v>
      </c>
      <c r="H6" s="20">
        <v>18</v>
      </c>
      <c r="I6" s="21">
        <v>493</v>
      </c>
    </row>
    <row r="7" spans="1:10" x14ac:dyDescent="0.15">
      <c r="A7" s="19">
        <v>2019</v>
      </c>
      <c r="B7" s="20">
        <v>51980</v>
      </c>
      <c r="C7" s="20">
        <v>15577</v>
      </c>
      <c r="D7" s="20">
        <v>23473</v>
      </c>
      <c r="E7" s="20">
        <v>4122</v>
      </c>
      <c r="F7" s="20">
        <v>8278</v>
      </c>
      <c r="G7" s="20">
        <v>60</v>
      </c>
      <c r="H7" s="20">
        <v>12</v>
      </c>
      <c r="I7" s="21">
        <v>458</v>
      </c>
    </row>
    <row r="8" spans="1:10" x14ac:dyDescent="0.15">
      <c r="A8" s="19">
        <v>2020</v>
      </c>
      <c r="B8" s="20">
        <v>52601</v>
      </c>
      <c r="C8" s="20">
        <v>15578</v>
      </c>
      <c r="D8" s="20">
        <v>23685</v>
      </c>
      <c r="E8" s="20">
        <v>4307</v>
      </c>
      <c r="F8" s="20">
        <v>8541</v>
      </c>
      <c r="G8" s="20">
        <v>48</v>
      </c>
      <c r="H8" s="20">
        <v>7</v>
      </c>
      <c r="I8" s="21">
        <v>435</v>
      </c>
    </row>
    <row r="9" spans="1:10" x14ac:dyDescent="0.15">
      <c r="A9" s="43">
        <v>2021</v>
      </c>
      <c r="B9" s="21">
        <v>48794</v>
      </c>
      <c r="C9" s="21">
        <v>13653</v>
      </c>
      <c r="D9" s="21">
        <v>22054</v>
      </c>
      <c r="E9" s="21">
        <v>4237</v>
      </c>
      <c r="F9" s="21">
        <v>8466</v>
      </c>
      <c r="G9" s="21">
        <v>32</v>
      </c>
      <c r="H9" s="21">
        <v>3</v>
      </c>
      <c r="I9" s="21">
        <v>349</v>
      </c>
      <c r="J9" s="14"/>
    </row>
    <row r="10" spans="1:10" x14ac:dyDescent="0.15">
      <c r="A10" s="43">
        <v>2022</v>
      </c>
      <c r="B10" s="21">
        <v>49984</v>
      </c>
      <c r="C10" s="21">
        <v>13772</v>
      </c>
      <c r="D10" s="21">
        <v>22533</v>
      </c>
      <c r="E10" s="21">
        <v>4584</v>
      </c>
      <c r="F10" s="21">
        <v>8728</v>
      </c>
      <c r="G10" s="21">
        <v>31</v>
      </c>
      <c r="H10" s="21">
        <v>2</v>
      </c>
      <c r="I10" s="21">
        <v>334</v>
      </c>
      <c r="J10" s="14"/>
    </row>
    <row r="11" spans="1:10" x14ac:dyDescent="0.15">
      <c r="A11" s="43">
        <v>2023</v>
      </c>
      <c r="B11" s="21">
        <v>50755</v>
      </c>
      <c r="C11" s="21">
        <v>13818</v>
      </c>
      <c r="D11" s="21">
        <v>22726</v>
      </c>
      <c r="E11" s="21">
        <v>4902</v>
      </c>
      <c r="F11" s="21">
        <v>8969</v>
      </c>
      <c r="G11" s="21">
        <v>25</v>
      </c>
      <c r="H11" s="21">
        <v>1</v>
      </c>
      <c r="I11" s="21">
        <v>314</v>
      </c>
      <c r="J11" s="14"/>
    </row>
    <row r="12" spans="1:10" x14ac:dyDescent="0.15">
      <c r="A12" s="43">
        <v>2024</v>
      </c>
      <c r="B12" s="21">
        <v>50718</v>
      </c>
      <c r="C12" s="21">
        <v>13719</v>
      </c>
      <c r="D12" s="21">
        <v>22311</v>
      </c>
      <c r="E12" s="21">
        <v>5236</v>
      </c>
      <c r="F12" s="21">
        <v>9135</v>
      </c>
      <c r="G12" s="21">
        <v>27</v>
      </c>
      <c r="H12" s="21">
        <v>1</v>
      </c>
      <c r="I12" s="21">
        <v>289</v>
      </c>
      <c r="J12" s="14"/>
    </row>
    <row r="13" spans="1:10" ht="14.25" thickBot="1" x14ac:dyDescent="0.2">
      <c r="A13" s="112">
        <v>2025</v>
      </c>
      <c r="B13" s="121">
        <v>51019</v>
      </c>
      <c r="C13" s="121">
        <v>13795</v>
      </c>
      <c r="D13" s="121">
        <v>22158</v>
      </c>
      <c r="E13" s="121">
        <v>5546</v>
      </c>
      <c r="F13" s="121">
        <v>9218</v>
      </c>
      <c r="G13" s="121">
        <v>28</v>
      </c>
      <c r="H13" s="121">
        <v>1</v>
      </c>
      <c r="I13" s="125">
        <v>273</v>
      </c>
      <c r="J13" s="14"/>
    </row>
    <row r="14" spans="1:10" x14ac:dyDescent="0.15">
      <c r="A14" s="14"/>
      <c r="B14" s="14"/>
      <c r="C14" s="14"/>
      <c r="D14" s="14"/>
      <c r="E14" s="14"/>
      <c r="F14" s="14"/>
      <c r="G14" s="14"/>
      <c r="H14" s="14"/>
      <c r="J14" s="14"/>
    </row>
    <row r="15" spans="1:10" x14ac:dyDescent="0.15">
      <c r="C15" s="22"/>
    </row>
    <row r="16" spans="1:10" x14ac:dyDescent="0.15">
      <c r="C16" s="22"/>
    </row>
  </sheetData>
  <phoneticPr fontId="7"/>
  <pageMargins left="0.7" right="0.7" top="0.75" bottom="0.75" header="0.511811023622047" footer="0.511811023622047"/>
  <pageSetup paperSize="9" scale="88" orientation="landscape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D30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14"/>
    <col min="2" max="4" width="19.5" style="14" customWidth="1"/>
    <col min="5" max="16384" width="9" style="14"/>
  </cols>
  <sheetData>
    <row r="1" spans="1:4" x14ac:dyDescent="0.15">
      <c r="A1" s="14" t="s">
        <v>384</v>
      </c>
    </row>
    <row r="2" spans="1:4" ht="14.25" thickBot="1" x14ac:dyDescent="0.2">
      <c r="A2" s="14" t="s">
        <v>201</v>
      </c>
    </row>
    <row r="3" spans="1:4" x14ac:dyDescent="0.15">
      <c r="A3" s="16" t="s">
        <v>1</v>
      </c>
      <c r="B3" s="17" t="s">
        <v>202</v>
      </c>
      <c r="C3" s="17" t="s">
        <v>203</v>
      </c>
      <c r="D3" s="18" t="s">
        <v>204</v>
      </c>
    </row>
    <row r="4" spans="1:4" x14ac:dyDescent="0.15">
      <c r="A4" s="9"/>
      <c r="B4" s="1" t="s">
        <v>205</v>
      </c>
      <c r="C4" s="1" t="s">
        <v>75</v>
      </c>
      <c r="D4" s="2" t="s">
        <v>62</v>
      </c>
    </row>
    <row r="5" spans="1:4" x14ac:dyDescent="0.15">
      <c r="A5" s="19">
        <v>2015</v>
      </c>
      <c r="B5" s="20">
        <v>14090</v>
      </c>
      <c r="C5" s="20">
        <v>546068</v>
      </c>
      <c r="D5" s="21">
        <v>396564574</v>
      </c>
    </row>
    <row r="6" spans="1:4" x14ac:dyDescent="0.15">
      <c r="A6" s="19">
        <v>2016</v>
      </c>
      <c r="B6" s="20">
        <v>13799</v>
      </c>
      <c r="C6" s="20">
        <v>518428</v>
      </c>
      <c r="D6" s="21">
        <v>377024502</v>
      </c>
    </row>
    <row r="7" spans="1:4" x14ac:dyDescent="0.15">
      <c r="A7" s="19">
        <v>2017</v>
      </c>
      <c r="B7" s="20">
        <v>13271</v>
      </c>
      <c r="C7" s="20">
        <v>477228</v>
      </c>
      <c r="D7" s="21">
        <v>357887593</v>
      </c>
    </row>
    <row r="8" spans="1:4" x14ac:dyDescent="0.15">
      <c r="A8" s="19">
        <v>2018</v>
      </c>
      <c r="B8" s="20">
        <v>12245</v>
      </c>
      <c r="C8" s="20">
        <v>436164</v>
      </c>
      <c r="D8" s="21">
        <v>318162584</v>
      </c>
    </row>
    <row r="9" spans="1:4" x14ac:dyDescent="0.15">
      <c r="A9" s="19">
        <v>2019</v>
      </c>
      <c r="B9" s="20">
        <v>12029</v>
      </c>
      <c r="C9" s="20">
        <v>397557</v>
      </c>
      <c r="D9" s="21">
        <v>291580272</v>
      </c>
    </row>
    <row r="10" spans="1:4" x14ac:dyDescent="0.15">
      <c r="A10" s="19">
        <v>2020</v>
      </c>
      <c r="B10" s="20">
        <v>11808</v>
      </c>
      <c r="C10" s="20">
        <v>332823</v>
      </c>
      <c r="D10" s="21">
        <v>244251496</v>
      </c>
    </row>
    <row r="11" spans="1:4" x14ac:dyDescent="0.15">
      <c r="A11" s="19">
        <v>2021</v>
      </c>
      <c r="B11" s="20">
        <v>11530</v>
      </c>
      <c r="C11" s="20">
        <v>349582</v>
      </c>
      <c r="D11" s="21">
        <v>256390490</v>
      </c>
    </row>
    <row r="12" spans="1:4" x14ac:dyDescent="0.15">
      <c r="A12" s="19">
        <v>2022</v>
      </c>
      <c r="B12" s="20">
        <v>11197</v>
      </c>
      <c r="C12" s="20">
        <v>325020</v>
      </c>
      <c r="D12" s="21">
        <v>239067500</v>
      </c>
    </row>
    <row r="13" spans="1:4" x14ac:dyDescent="0.15">
      <c r="A13" s="19">
        <v>2023</v>
      </c>
      <c r="B13" s="20">
        <v>11445</v>
      </c>
      <c r="C13" s="20">
        <v>306232</v>
      </c>
      <c r="D13" s="21">
        <v>248446710</v>
      </c>
    </row>
    <row r="14" spans="1:4" x14ac:dyDescent="0.15">
      <c r="A14" s="19">
        <v>2024</v>
      </c>
      <c r="B14" s="20">
        <v>11374</v>
      </c>
      <c r="C14" s="20">
        <v>303982</v>
      </c>
      <c r="D14" s="21">
        <v>419274870</v>
      </c>
    </row>
    <row r="15" spans="1:4" ht="14.25" thickBot="1" x14ac:dyDescent="0.2">
      <c r="A15" s="112">
        <v>2025</v>
      </c>
      <c r="B15" s="121">
        <v>11768</v>
      </c>
      <c r="C15" s="121">
        <v>314302</v>
      </c>
      <c r="D15" s="125">
        <v>486671440</v>
      </c>
    </row>
    <row r="16" spans="1:4" x14ac:dyDescent="0.15">
      <c r="A16" s="43"/>
      <c r="B16" s="22"/>
      <c r="C16" s="22"/>
      <c r="D16" s="22"/>
    </row>
    <row r="17" spans="1:4" ht="14.25" thickBot="1" x14ac:dyDescent="0.2">
      <c r="A17" s="14" t="s">
        <v>206</v>
      </c>
    </row>
    <row r="18" spans="1:4" x14ac:dyDescent="0.15">
      <c r="A18" s="16" t="s">
        <v>1</v>
      </c>
      <c r="B18" s="17" t="s">
        <v>202</v>
      </c>
      <c r="C18" s="17" t="s">
        <v>203</v>
      </c>
      <c r="D18" s="18" t="s">
        <v>204</v>
      </c>
    </row>
    <row r="19" spans="1:4" x14ac:dyDescent="0.15">
      <c r="A19" s="9"/>
      <c r="B19" s="1" t="s">
        <v>205</v>
      </c>
      <c r="C19" s="1" t="s">
        <v>75</v>
      </c>
      <c r="D19" s="2" t="s">
        <v>62</v>
      </c>
    </row>
    <row r="20" spans="1:4" x14ac:dyDescent="0.15">
      <c r="A20" s="19">
        <v>2015</v>
      </c>
      <c r="B20" s="20">
        <v>3680</v>
      </c>
      <c r="C20" s="20">
        <v>37013</v>
      </c>
      <c r="D20" s="21">
        <v>81991960</v>
      </c>
    </row>
    <row r="21" spans="1:4" x14ac:dyDescent="0.15">
      <c r="A21" s="19">
        <v>2016</v>
      </c>
      <c r="B21" s="20">
        <v>3598</v>
      </c>
      <c r="C21" s="20">
        <v>35247</v>
      </c>
      <c r="D21" s="21">
        <v>78333047</v>
      </c>
    </row>
    <row r="22" spans="1:4" x14ac:dyDescent="0.15">
      <c r="A22" s="19">
        <v>2017</v>
      </c>
      <c r="B22" s="20">
        <v>3769</v>
      </c>
      <c r="C22" s="20">
        <v>33738</v>
      </c>
      <c r="D22" s="21">
        <v>69729117</v>
      </c>
    </row>
    <row r="23" spans="1:4" x14ac:dyDescent="0.15">
      <c r="A23" s="19">
        <v>2018</v>
      </c>
      <c r="B23" s="20">
        <v>3673</v>
      </c>
      <c r="C23" s="20">
        <v>36728</v>
      </c>
      <c r="D23" s="21">
        <v>81683072</v>
      </c>
    </row>
    <row r="24" spans="1:4" x14ac:dyDescent="0.15">
      <c r="A24" s="19">
        <v>2019</v>
      </c>
      <c r="B24" s="20">
        <v>3649</v>
      </c>
      <c r="C24" s="20">
        <v>33950</v>
      </c>
      <c r="D24" s="21">
        <v>75102928</v>
      </c>
    </row>
    <row r="25" spans="1:4" x14ac:dyDescent="0.15">
      <c r="A25" s="19">
        <v>2020</v>
      </c>
      <c r="B25" s="20">
        <v>3612</v>
      </c>
      <c r="C25" s="20">
        <v>27002</v>
      </c>
      <c r="D25" s="21">
        <v>59762048</v>
      </c>
    </row>
    <row r="26" spans="1:4" x14ac:dyDescent="0.15">
      <c r="A26" s="19">
        <v>2021</v>
      </c>
      <c r="B26" s="20">
        <v>3491</v>
      </c>
      <c r="C26" s="20">
        <v>27777</v>
      </c>
      <c r="D26" s="21">
        <v>61776048</v>
      </c>
    </row>
    <row r="27" spans="1:4" x14ac:dyDescent="0.15">
      <c r="A27" s="19">
        <v>2022</v>
      </c>
      <c r="B27" s="20">
        <v>3387</v>
      </c>
      <c r="C27" s="20">
        <v>26511</v>
      </c>
      <c r="D27" s="21">
        <v>58822964</v>
      </c>
    </row>
    <row r="28" spans="1:4" x14ac:dyDescent="0.15">
      <c r="A28" s="19">
        <v>2023</v>
      </c>
      <c r="B28" s="20">
        <v>3591</v>
      </c>
      <c r="C28" s="20">
        <v>25998</v>
      </c>
      <c r="D28" s="21">
        <v>65925958</v>
      </c>
    </row>
    <row r="29" spans="1:4" x14ac:dyDescent="0.15">
      <c r="A29" s="19">
        <v>2024</v>
      </c>
      <c r="B29" s="20">
        <v>3372</v>
      </c>
      <c r="C29" s="20">
        <v>23939</v>
      </c>
      <c r="D29" s="21">
        <v>144958002</v>
      </c>
    </row>
    <row r="30" spans="1:4" ht="14.25" thickBot="1" x14ac:dyDescent="0.2">
      <c r="A30" s="112">
        <v>2025</v>
      </c>
      <c r="B30" s="121">
        <v>3478</v>
      </c>
      <c r="C30" s="121">
        <v>28487</v>
      </c>
      <c r="D30" s="125">
        <v>183808752</v>
      </c>
    </row>
  </sheetData>
  <phoneticPr fontId="7"/>
  <pageMargins left="0.7" right="0.7" top="0.75" bottom="0.75" header="0.511811023622047" footer="0.511811023622047"/>
  <pageSetup paperSize="9" orientation="portrait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  <pageSetUpPr fitToPage="1"/>
  </sheetPr>
  <dimension ref="A1:H14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13"/>
    <col min="2" max="8" width="17.25" style="13" customWidth="1"/>
    <col min="9" max="16384" width="9" style="13"/>
  </cols>
  <sheetData>
    <row r="1" spans="1:8" x14ac:dyDescent="0.15">
      <c r="A1" s="13" t="s">
        <v>385</v>
      </c>
    </row>
    <row r="2" spans="1:8" ht="14.25" thickBot="1" x14ac:dyDescent="0.2">
      <c r="H2" s="15" t="s">
        <v>13</v>
      </c>
    </row>
    <row r="3" spans="1:8" x14ac:dyDescent="0.15">
      <c r="A3" s="16" t="s">
        <v>1</v>
      </c>
      <c r="B3" s="17" t="s">
        <v>26</v>
      </c>
      <c r="C3" s="17" t="s">
        <v>207</v>
      </c>
      <c r="D3" s="17" t="s">
        <v>208</v>
      </c>
      <c r="E3" s="17" t="s">
        <v>209</v>
      </c>
      <c r="F3" s="17" t="s">
        <v>210</v>
      </c>
      <c r="G3" s="17" t="s">
        <v>211</v>
      </c>
      <c r="H3" s="18" t="s">
        <v>22</v>
      </c>
    </row>
    <row r="4" spans="1:8" x14ac:dyDescent="0.15">
      <c r="A4" s="19">
        <v>2015</v>
      </c>
      <c r="B4" s="20">
        <v>8135</v>
      </c>
      <c r="C4" s="20">
        <v>3005</v>
      </c>
      <c r="D4" s="20">
        <v>2926</v>
      </c>
      <c r="E4" s="20">
        <v>14</v>
      </c>
      <c r="F4" s="20">
        <v>4</v>
      </c>
      <c r="G4" s="20">
        <v>95</v>
      </c>
      <c r="H4" s="21">
        <v>2091</v>
      </c>
    </row>
    <row r="5" spans="1:8" x14ac:dyDescent="0.15">
      <c r="A5" s="19">
        <v>2016</v>
      </c>
      <c r="B5" s="20">
        <v>7691</v>
      </c>
      <c r="C5" s="20">
        <v>2674</v>
      </c>
      <c r="D5" s="20">
        <v>2878</v>
      </c>
      <c r="E5" s="20">
        <v>1</v>
      </c>
      <c r="F5" s="20">
        <v>6</v>
      </c>
      <c r="G5" s="20">
        <v>84</v>
      </c>
      <c r="H5" s="21">
        <v>2048</v>
      </c>
    </row>
    <row r="6" spans="1:8" x14ac:dyDescent="0.15">
      <c r="A6" s="19">
        <v>2017</v>
      </c>
      <c r="B6" s="20">
        <v>7891</v>
      </c>
      <c r="C6" s="20">
        <v>2722</v>
      </c>
      <c r="D6" s="20">
        <v>2838</v>
      </c>
      <c r="E6" s="20">
        <v>1</v>
      </c>
      <c r="F6" s="20">
        <v>5</v>
      </c>
      <c r="G6" s="20">
        <v>98</v>
      </c>
      <c r="H6" s="21">
        <v>2227</v>
      </c>
    </row>
    <row r="7" spans="1:8" x14ac:dyDescent="0.15">
      <c r="A7" s="19">
        <v>2018</v>
      </c>
      <c r="B7" s="20">
        <v>7949</v>
      </c>
      <c r="C7" s="20">
        <v>2591</v>
      </c>
      <c r="D7" s="20">
        <v>2928</v>
      </c>
      <c r="E7" s="20">
        <v>1</v>
      </c>
      <c r="F7" s="20">
        <v>0</v>
      </c>
      <c r="G7" s="20">
        <v>90</v>
      </c>
      <c r="H7" s="21">
        <v>2339</v>
      </c>
    </row>
    <row r="8" spans="1:8" x14ac:dyDescent="0.15">
      <c r="A8" s="19">
        <v>2019</v>
      </c>
      <c r="B8" s="20">
        <v>7508</v>
      </c>
      <c r="C8" s="20">
        <v>2709</v>
      </c>
      <c r="D8" s="20">
        <v>2640</v>
      </c>
      <c r="E8" s="20">
        <v>0</v>
      </c>
      <c r="F8" s="20">
        <v>0</v>
      </c>
      <c r="G8" s="20">
        <v>69</v>
      </c>
      <c r="H8" s="21">
        <v>2090</v>
      </c>
    </row>
    <row r="9" spans="1:8" x14ac:dyDescent="0.15">
      <c r="A9" s="19">
        <v>2020</v>
      </c>
      <c r="B9" s="20">
        <v>5810</v>
      </c>
      <c r="C9" s="20">
        <v>2610</v>
      </c>
      <c r="D9" s="20">
        <v>1996</v>
      </c>
      <c r="E9" s="20">
        <v>0</v>
      </c>
      <c r="F9" s="20">
        <v>0</v>
      </c>
      <c r="G9" s="20">
        <v>35</v>
      </c>
      <c r="H9" s="21">
        <v>1169</v>
      </c>
    </row>
    <row r="10" spans="1:8" x14ac:dyDescent="0.15">
      <c r="A10" s="19">
        <v>2021</v>
      </c>
      <c r="B10" s="20">
        <v>6187</v>
      </c>
      <c r="C10" s="20">
        <v>2516</v>
      </c>
      <c r="D10" s="20">
        <v>2157</v>
      </c>
      <c r="E10" s="20">
        <v>2</v>
      </c>
      <c r="F10" s="20">
        <v>0</v>
      </c>
      <c r="G10" s="20">
        <v>73</v>
      </c>
      <c r="H10" s="21">
        <v>1439</v>
      </c>
    </row>
    <row r="11" spans="1:8" x14ac:dyDescent="0.15">
      <c r="A11" s="19">
        <v>2022</v>
      </c>
      <c r="B11" s="20">
        <v>6496</v>
      </c>
      <c r="C11" s="20">
        <v>2438</v>
      </c>
      <c r="D11" s="20">
        <v>2200</v>
      </c>
      <c r="E11" s="20">
        <v>4</v>
      </c>
      <c r="F11" s="20">
        <v>0</v>
      </c>
      <c r="G11" s="20">
        <v>80</v>
      </c>
      <c r="H11" s="21">
        <v>1774</v>
      </c>
    </row>
    <row r="12" spans="1:8" x14ac:dyDescent="0.15">
      <c r="A12" s="19">
        <v>2023</v>
      </c>
      <c r="B12" s="20">
        <v>7084</v>
      </c>
      <c r="C12" s="20">
        <v>2599</v>
      </c>
      <c r="D12" s="20">
        <v>2306</v>
      </c>
      <c r="E12" s="20">
        <v>0</v>
      </c>
      <c r="F12" s="20">
        <v>0</v>
      </c>
      <c r="G12" s="20">
        <v>64</v>
      </c>
      <c r="H12" s="21">
        <v>2115</v>
      </c>
    </row>
    <row r="13" spans="1:8" s="14" customFormat="1" x14ac:dyDescent="0.15">
      <c r="A13" s="19">
        <v>2024</v>
      </c>
      <c r="B13" s="20">
        <v>6882</v>
      </c>
      <c r="C13" s="20">
        <v>2504</v>
      </c>
      <c r="D13" s="20">
        <v>2123</v>
      </c>
      <c r="E13" s="20">
        <v>0</v>
      </c>
      <c r="F13" s="20">
        <v>0</v>
      </c>
      <c r="G13" s="20">
        <v>59</v>
      </c>
      <c r="H13" s="21">
        <v>2196</v>
      </c>
    </row>
    <row r="14" spans="1:8" ht="14.25" thickBot="1" x14ac:dyDescent="0.2">
      <c r="A14" s="112">
        <v>2025</v>
      </c>
      <c r="B14" s="121">
        <v>7183</v>
      </c>
      <c r="C14" s="121">
        <v>2618</v>
      </c>
      <c r="D14" s="121">
        <v>2400</v>
      </c>
      <c r="E14" s="121">
        <v>7</v>
      </c>
      <c r="F14" s="121">
        <v>0</v>
      </c>
      <c r="G14" s="121">
        <v>93</v>
      </c>
      <c r="H14" s="125">
        <v>2065</v>
      </c>
    </row>
  </sheetData>
  <phoneticPr fontId="7"/>
  <pageMargins left="0.7" right="0.7" top="0.75" bottom="0.75" header="0.511811023622047" footer="0.511811023622047"/>
  <pageSetup paperSize="9" orientation="landscape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D29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13"/>
    <col min="2" max="4" width="17" style="13" customWidth="1"/>
    <col min="5" max="8" width="9" style="13"/>
    <col min="9" max="9" width="15.125" style="13" customWidth="1"/>
    <col min="10" max="16384" width="9" style="13"/>
  </cols>
  <sheetData>
    <row r="1" spans="1:4" ht="14.25" thickBot="1" x14ac:dyDescent="0.2">
      <c r="A1" s="13" t="s">
        <v>386</v>
      </c>
    </row>
    <row r="2" spans="1:4" x14ac:dyDescent="0.15">
      <c r="A2" s="16" t="s">
        <v>1</v>
      </c>
      <c r="B2" s="17" t="s">
        <v>212</v>
      </c>
      <c r="C2" s="17" t="s">
        <v>180</v>
      </c>
      <c r="D2" s="18" t="s">
        <v>181</v>
      </c>
    </row>
    <row r="3" spans="1:4" x14ac:dyDescent="0.15">
      <c r="A3" s="9"/>
      <c r="B3" s="1" t="s">
        <v>62</v>
      </c>
      <c r="C3" s="1" t="s">
        <v>37</v>
      </c>
      <c r="D3" s="2" t="s">
        <v>62</v>
      </c>
    </row>
    <row r="4" spans="1:4" x14ac:dyDescent="0.15">
      <c r="A4" s="19">
        <v>2015</v>
      </c>
      <c r="B4" s="100">
        <v>100000</v>
      </c>
      <c r="C4" s="100">
        <v>20</v>
      </c>
      <c r="D4" s="221">
        <v>2000000</v>
      </c>
    </row>
    <row r="5" spans="1:4" x14ac:dyDescent="0.15">
      <c r="A5" s="19">
        <v>2016</v>
      </c>
      <c r="B5" s="100">
        <v>100000</v>
      </c>
      <c r="C5" s="100">
        <v>24</v>
      </c>
      <c r="D5" s="221">
        <v>2400000</v>
      </c>
    </row>
    <row r="6" spans="1:4" x14ac:dyDescent="0.15">
      <c r="A6" s="19">
        <v>2017</v>
      </c>
      <c r="B6" s="20">
        <v>100000</v>
      </c>
      <c r="C6" s="20">
        <v>25</v>
      </c>
      <c r="D6" s="21">
        <v>2500000</v>
      </c>
    </row>
    <row r="7" spans="1:4" x14ac:dyDescent="0.15">
      <c r="A7" s="19">
        <v>2018</v>
      </c>
      <c r="B7" s="20">
        <v>100000</v>
      </c>
      <c r="C7" s="20">
        <v>19</v>
      </c>
      <c r="D7" s="21">
        <v>1900000</v>
      </c>
    </row>
    <row r="8" spans="1:4" x14ac:dyDescent="0.15">
      <c r="A8" s="19">
        <v>2019</v>
      </c>
      <c r="B8" s="20">
        <v>100000</v>
      </c>
      <c r="C8" s="20">
        <v>19</v>
      </c>
      <c r="D8" s="21">
        <v>1900000</v>
      </c>
    </row>
    <row r="9" spans="1:4" x14ac:dyDescent="0.15">
      <c r="A9" s="19">
        <v>2020</v>
      </c>
      <c r="B9" s="20">
        <v>100000</v>
      </c>
      <c r="C9" s="20">
        <v>14</v>
      </c>
      <c r="D9" s="21">
        <v>1400000</v>
      </c>
    </row>
    <row r="10" spans="1:4" x14ac:dyDescent="0.15">
      <c r="A10" s="19">
        <v>2021</v>
      </c>
      <c r="B10" s="20">
        <v>100000</v>
      </c>
      <c r="C10" s="20">
        <v>24</v>
      </c>
      <c r="D10" s="21">
        <v>2400000</v>
      </c>
    </row>
    <row r="11" spans="1:4" x14ac:dyDescent="0.15">
      <c r="A11" s="43">
        <v>2022</v>
      </c>
      <c r="B11" s="20">
        <v>100000</v>
      </c>
      <c r="C11" s="20">
        <v>14</v>
      </c>
      <c r="D11" s="22">
        <v>1400000</v>
      </c>
    </row>
    <row r="12" spans="1:4" x14ac:dyDescent="0.15">
      <c r="A12" s="43">
        <v>2023</v>
      </c>
      <c r="B12" s="20">
        <v>100000</v>
      </c>
      <c r="C12" s="20">
        <v>17</v>
      </c>
      <c r="D12" s="22">
        <v>1700000</v>
      </c>
    </row>
    <row r="13" spans="1:4" s="14" customFormat="1" x14ac:dyDescent="0.15">
      <c r="A13" s="43">
        <v>2024</v>
      </c>
      <c r="B13" s="20">
        <v>100000</v>
      </c>
      <c r="C13" s="20">
        <v>16</v>
      </c>
      <c r="D13" s="22">
        <v>1600000</v>
      </c>
    </row>
    <row r="14" spans="1:4" ht="14.25" thickBot="1" x14ac:dyDescent="0.2">
      <c r="A14" s="112">
        <v>2025</v>
      </c>
      <c r="B14" s="121">
        <v>100000</v>
      </c>
      <c r="C14" s="121">
        <v>20</v>
      </c>
      <c r="D14" s="222">
        <v>2000000</v>
      </c>
    </row>
    <row r="17" spans="1:4" x14ac:dyDescent="0.15">
      <c r="A17" s="43"/>
      <c r="B17" s="43"/>
      <c r="C17" s="43"/>
      <c r="D17" s="43"/>
    </row>
    <row r="18" spans="1:4" x14ac:dyDescent="0.15">
      <c r="A18" s="43"/>
      <c r="B18" s="43"/>
      <c r="C18" s="43"/>
      <c r="D18" s="43"/>
    </row>
    <row r="19" spans="1:4" x14ac:dyDescent="0.15">
      <c r="B19" s="15"/>
      <c r="C19" s="15"/>
      <c r="D19" s="15"/>
    </row>
    <row r="20" spans="1:4" x14ac:dyDescent="0.15">
      <c r="A20" s="223"/>
      <c r="B20" s="101"/>
      <c r="C20" s="101"/>
      <c r="D20" s="101"/>
    </row>
    <row r="21" spans="1:4" x14ac:dyDescent="0.15">
      <c r="A21" s="223"/>
      <c r="B21" s="101"/>
      <c r="C21" s="101"/>
      <c r="D21" s="101"/>
    </row>
    <row r="22" spans="1:4" x14ac:dyDescent="0.15">
      <c r="A22" s="43"/>
      <c r="B22" s="22"/>
      <c r="C22" s="22"/>
      <c r="D22" s="22"/>
    </row>
    <row r="23" spans="1:4" x14ac:dyDescent="0.15">
      <c r="A23" s="43"/>
      <c r="B23" s="22"/>
      <c r="C23" s="22"/>
      <c r="D23" s="22"/>
    </row>
    <row r="24" spans="1:4" x14ac:dyDescent="0.15">
      <c r="A24" s="43"/>
      <c r="B24" s="22"/>
      <c r="C24" s="22"/>
      <c r="D24" s="22"/>
    </row>
    <row r="25" spans="1:4" x14ac:dyDescent="0.15">
      <c r="A25" s="43"/>
      <c r="B25" s="22"/>
      <c r="C25" s="22"/>
      <c r="D25" s="22"/>
    </row>
    <row r="26" spans="1:4" x14ac:dyDescent="0.15">
      <c r="A26" s="43"/>
      <c r="B26" s="22"/>
      <c r="C26" s="22"/>
      <c r="D26" s="22"/>
    </row>
    <row r="27" spans="1:4" x14ac:dyDescent="0.15">
      <c r="A27" s="43"/>
      <c r="B27" s="22"/>
      <c r="C27" s="22"/>
      <c r="D27" s="22"/>
    </row>
    <row r="28" spans="1:4" x14ac:dyDescent="0.15">
      <c r="A28" s="43"/>
      <c r="B28" s="22"/>
      <c r="C28" s="22"/>
      <c r="D28" s="22"/>
    </row>
    <row r="29" spans="1:4" x14ac:dyDescent="0.15">
      <c r="A29" s="43"/>
      <c r="B29" s="22"/>
      <c r="C29" s="22"/>
      <c r="D29" s="22"/>
    </row>
  </sheetData>
  <phoneticPr fontId="7"/>
  <pageMargins left="0.7" right="0.7" top="0.75" bottom="0.75" header="0.511811023622047" footer="0.511811023622047"/>
  <pageSetup paperSize="9" orientation="portrait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B0F0"/>
  </sheetPr>
  <dimension ref="A1:D14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13"/>
    <col min="2" max="4" width="17.625" style="13" customWidth="1"/>
    <col min="5" max="16384" width="9" style="13"/>
  </cols>
  <sheetData>
    <row r="1" spans="1:4" ht="14.25" thickBot="1" x14ac:dyDescent="0.2">
      <c r="A1" s="13" t="s">
        <v>387</v>
      </c>
    </row>
    <row r="2" spans="1:4" x14ac:dyDescent="0.15">
      <c r="A2" s="16" t="s">
        <v>1</v>
      </c>
      <c r="B2" s="17" t="s">
        <v>213</v>
      </c>
      <c r="C2" s="17" t="s">
        <v>180</v>
      </c>
      <c r="D2" s="18" t="s">
        <v>181</v>
      </c>
    </row>
    <row r="3" spans="1:4" x14ac:dyDescent="0.15">
      <c r="A3" s="9"/>
      <c r="B3" s="1" t="s">
        <v>62</v>
      </c>
      <c r="C3" s="1" t="s">
        <v>37</v>
      </c>
      <c r="D3" s="2" t="s">
        <v>62</v>
      </c>
    </row>
    <row r="4" spans="1:4" x14ac:dyDescent="0.15">
      <c r="A4" s="28">
        <v>2015</v>
      </c>
      <c r="B4" s="100">
        <v>100000</v>
      </c>
      <c r="C4" s="100">
        <v>76</v>
      </c>
      <c r="D4" s="221">
        <v>6846596</v>
      </c>
    </row>
    <row r="5" spans="1:4" x14ac:dyDescent="0.15">
      <c r="A5" s="28">
        <v>2016</v>
      </c>
      <c r="B5" s="100">
        <v>100000</v>
      </c>
      <c r="C5" s="100">
        <v>69</v>
      </c>
      <c r="D5" s="221">
        <v>6048488</v>
      </c>
    </row>
    <row r="6" spans="1:4" x14ac:dyDescent="0.15">
      <c r="A6" s="19">
        <v>2017</v>
      </c>
      <c r="B6" s="20">
        <v>100000</v>
      </c>
      <c r="C6" s="20">
        <v>73</v>
      </c>
      <c r="D6" s="21">
        <v>6589804</v>
      </c>
    </row>
    <row r="7" spans="1:4" x14ac:dyDescent="0.15">
      <c r="A7" s="19">
        <v>2018</v>
      </c>
      <c r="B7" s="20">
        <v>100000</v>
      </c>
      <c r="C7" s="20">
        <v>67</v>
      </c>
      <c r="D7" s="21">
        <v>6329237</v>
      </c>
    </row>
    <row r="8" spans="1:4" x14ac:dyDescent="0.15">
      <c r="A8" s="19">
        <v>2019</v>
      </c>
      <c r="B8" s="20">
        <v>100000</v>
      </c>
      <c r="C8" s="20">
        <v>65</v>
      </c>
      <c r="D8" s="21">
        <v>6258230</v>
      </c>
    </row>
    <row r="9" spans="1:4" x14ac:dyDescent="0.15">
      <c r="A9" s="19">
        <v>2020</v>
      </c>
      <c r="B9" s="20">
        <v>100000</v>
      </c>
      <c r="C9" s="20">
        <v>54</v>
      </c>
      <c r="D9" s="21">
        <v>6258230</v>
      </c>
    </row>
    <row r="10" spans="1:4" ht="12.75" customHeight="1" x14ac:dyDescent="0.15">
      <c r="A10" s="19">
        <v>2021</v>
      </c>
      <c r="B10" s="20">
        <v>100000</v>
      </c>
      <c r="C10" s="20">
        <v>61</v>
      </c>
      <c r="D10" s="21">
        <v>5727600</v>
      </c>
    </row>
    <row r="11" spans="1:4" ht="12.75" customHeight="1" x14ac:dyDescent="0.15">
      <c r="A11" s="19">
        <v>2022</v>
      </c>
      <c r="B11" s="20">
        <v>100000</v>
      </c>
      <c r="C11" s="20">
        <v>45</v>
      </c>
      <c r="D11" s="21">
        <v>4326585</v>
      </c>
    </row>
    <row r="12" spans="1:4" x14ac:dyDescent="0.15">
      <c r="A12" s="19">
        <v>2023</v>
      </c>
      <c r="B12" s="20">
        <v>100000</v>
      </c>
      <c r="C12" s="20">
        <v>48</v>
      </c>
      <c r="D12" s="21">
        <v>4442070</v>
      </c>
    </row>
    <row r="13" spans="1:4" s="14" customFormat="1" x14ac:dyDescent="0.15">
      <c r="A13" s="19">
        <v>2024</v>
      </c>
      <c r="B13" s="20">
        <v>100000</v>
      </c>
      <c r="C13" s="20">
        <v>52</v>
      </c>
      <c r="D13" s="21">
        <v>4876930</v>
      </c>
    </row>
    <row r="14" spans="1:4" ht="14.25" thickBot="1" x14ac:dyDescent="0.2">
      <c r="A14" s="112">
        <v>2025</v>
      </c>
      <c r="B14" s="121">
        <v>100000</v>
      </c>
      <c r="C14" s="121">
        <v>57</v>
      </c>
      <c r="D14" s="125">
        <v>5510990</v>
      </c>
    </row>
  </sheetData>
  <phoneticPr fontId="7"/>
  <pageMargins left="0.7" right="0.7" top="0.75" bottom="0.75" header="0.511811023622047" footer="0.511811023622047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00B0F0"/>
  </sheetPr>
  <dimension ref="A1:I18"/>
  <sheetViews>
    <sheetView view="pageBreakPreview" zoomScaleNormal="78" zoomScaleSheetLayoutView="100" workbookViewId="0"/>
  </sheetViews>
  <sheetFormatPr defaultColWidth="9" defaultRowHeight="13.5" x14ac:dyDescent="0.15"/>
  <cols>
    <col min="1" max="1" width="9" style="13"/>
    <col min="2" max="9" width="14.25" style="13" customWidth="1"/>
    <col min="10" max="16384" width="9" style="13"/>
  </cols>
  <sheetData>
    <row r="1" spans="1:9" ht="16.5" x14ac:dyDescent="0.15">
      <c r="A1" s="13" t="s">
        <v>388</v>
      </c>
      <c r="D1" s="224" t="s">
        <v>389</v>
      </c>
    </row>
    <row r="2" spans="1:9" ht="14.25" thickBot="1" x14ac:dyDescent="0.2">
      <c r="D2" s="225" t="s">
        <v>352</v>
      </c>
    </row>
    <row r="3" spans="1:9" ht="13.5" customHeight="1" thickBot="1" x14ac:dyDescent="0.2">
      <c r="A3" s="226" t="s">
        <v>1</v>
      </c>
      <c r="B3" s="263" t="s">
        <v>214</v>
      </c>
      <c r="C3" s="263"/>
      <c r="D3" s="263"/>
      <c r="E3" s="263"/>
      <c r="F3" s="263"/>
      <c r="G3" s="263"/>
      <c r="H3" s="264" t="s">
        <v>215</v>
      </c>
      <c r="I3" s="265" t="s">
        <v>216</v>
      </c>
    </row>
    <row r="4" spans="1:9" x14ac:dyDescent="0.15">
      <c r="A4" s="227"/>
      <c r="B4" s="228" t="s">
        <v>217</v>
      </c>
      <c r="C4" s="228" t="s">
        <v>216</v>
      </c>
      <c r="D4" s="228" t="s">
        <v>218</v>
      </c>
      <c r="E4" s="228" t="s">
        <v>216</v>
      </c>
      <c r="F4" s="228" t="s">
        <v>219</v>
      </c>
      <c r="G4" s="228" t="s">
        <v>216</v>
      </c>
      <c r="H4" s="264"/>
      <c r="I4" s="265"/>
    </row>
    <row r="5" spans="1:9" x14ac:dyDescent="0.15">
      <c r="A5" s="229"/>
      <c r="B5" s="230" t="s">
        <v>220</v>
      </c>
      <c r="C5" s="230" t="s">
        <v>220</v>
      </c>
      <c r="D5" s="230" t="s">
        <v>221</v>
      </c>
      <c r="E5" s="230" t="s">
        <v>221</v>
      </c>
      <c r="F5" s="230" t="s">
        <v>222</v>
      </c>
      <c r="G5" s="230" t="s">
        <v>222</v>
      </c>
      <c r="H5" s="230" t="s">
        <v>221</v>
      </c>
      <c r="I5" s="231" t="s">
        <v>221</v>
      </c>
    </row>
    <row r="6" spans="1:9" x14ac:dyDescent="0.15">
      <c r="A6" s="5">
        <v>2015</v>
      </c>
      <c r="B6" s="232">
        <v>838</v>
      </c>
      <c r="C6" s="232" t="s">
        <v>223</v>
      </c>
      <c r="D6" s="232">
        <v>63</v>
      </c>
      <c r="E6" s="232">
        <v>26</v>
      </c>
      <c r="F6" s="233">
        <v>13.3</v>
      </c>
      <c r="G6" s="233">
        <v>17.5</v>
      </c>
      <c r="H6" s="232">
        <v>17</v>
      </c>
      <c r="I6" s="234">
        <v>3</v>
      </c>
    </row>
    <row r="7" spans="1:9" x14ac:dyDescent="0.15">
      <c r="A7" s="5">
        <v>2016</v>
      </c>
      <c r="B7" s="232">
        <v>851</v>
      </c>
      <c r="C7" s="232">
        <v>448</v>
      </c>
      <c r="D7" s="232">
        <v>104</v>
      </c>
      <c r="E7" s="232">
        <v>38</v>
      </c>
      <c r="F7" s="233">
        <v>8.1999999999999993</v>
      </c>
      <c r="G7" s="233">
        <v>11.8</v>
      </c>
      <c r="H7" s="232">
        <v>18</v>
      </c>
      <c r="I7" s="234">
        <v>4</v>
      </c>
    </row>
    <row r="8" spans="1:9" x14ac:dyDescent="0.15">
      <c r="A8" s="5">
        <v>2017</v>
      </c>
      <c r="B8" s="232">
        <v>623</v>
      </c>
      <c r="C8" s="232">
        <v>321</v>
      </c>
      <c r="D8" s="232">
        <v>99</v>
      </c>
      <c r="E8" s="232">
        <v>39</v>
      </c>
      <c r="F8" s="233">
        <v>6.3</v>
      </c>
      <c r="G8" s="233">
        <v>8.1999999999999993</v>
      </c>
      <c r="H8" s="232">
        <v>17</v>
      </c>
      <c r="I8" s="234" t="s">
        <v>224</v>
      </c>
    </row>
    <row r="9" spans="1:9" x14ac:dyDescent="0.15">
      <c r="A9" s="5">
        <v>2018</v>
      </c>
      <c r="B9" s="232">
        <v>692</v>
      </c>
      <c r="C9" s="232" t="s">
        <v>225</v>
      </c>
      <c r="D9" s="232">
        <v>88</v>
      </c>
      <c r="E9" s="232" t="s">
        <v>226</v>
      </c>
      <c r="F9" s="233">
        <v>7.9</v>
      </c>
      <c r="G9" s="233">
        <v>9.8000000000000007</v>
      </c>
      <c r="H9" s="232">
        <v>25</v>
      </c>
      <c r="I9" s="234" t="s">
        <v>224</v>
      </c>
    </row>
    <row r="10" spans="1:9" x14ac:dyDescent="0.15">
      <c r="A10" s="5">
        <v>2019</v>
      </c>
      <c r="B10" s="232">
        <v>710</v>
      </c>
      <c r="C10" s="232" t="s">
        <v>227</v>
      </c>
      <c r="D10" s="232">
        <v>100</v>
      </c>
      <c r="E10" s="232" t="s">
        <v>226</v>
      </c>
      <c r="F10" s="233">
        <v>7.1</v>
      </c>
      <c r="G10" s="233">
        <v>10.3</v>
      </c>
      <c r="H10" s="232">
        <v>20</v>
      </c>
      <c r="I10" s="234" t="s">
        <v>228</v>
      </c>
    </row>
    <row r="11" spans="1:9" x14ac:dyDescent="0.15">
      <c r="A11" s="5">
        <v>2020</v>
      </c>
      <c r="B11" s="232">
        <v>804</v>
      </c>
      <c r="C11" s="232" t="s">
        <v>229</v>
      </c>
      <c r="D11" s="232">
        <v>84</v>
      </c>
      <c r="E11" s="232">
        <v>47</v>
      </c>
      <c r="F11" s="233">
        <v>9.6</v>
      </c>
      <c r="G11" s="233">
        <v>12.4</v>
      </c>
      <c r="H11" s="232">
        <v>25</v>
      </c>
      <c r="I11" s="234" t="s">
        <v>230</v>
      </c>
    </row>
    <row r="12" spans="1:9" x14ac:dyDescent="0.15">
      <c r="A12" s="5">
        <v>2021</v>
      </c>
      <c r="B12" s="232">
        <v>738</v>
      </c>
      <c r="C12" s="232">
        <v>520</v>
      </c>
      <c r="D12" s="232">
        <v>86</v>
      </c>
      <c r="E12" s="232">
        <v>50</v>
      </c>
      <c r="F12" s="233">
        <v>8.6</v>
      </c>
      <c r="G12" s="233">
        <v>10.4</v>
      </c>
      <c r="H12" s="232">
        <v>42</v>
      </c>
      <c r="I12" s="234">
        <v>4</v>
      </c>
    </row>
    <row r="13" spans="1:9" x14ac:dyDescent="0.15">
      <c r="A13" s="5">
        <v>2022</v>
      </c>
      <c r="B13" s="232">
        <v>629</v>
      </c>
      <c r="C13" s="232">
        <v>421</v>
      </c>
      <c r="D13" s="232">
        <v>94</v>
      </c>
      <c r="E13" s="232">
        <v>41</v>
      </c>
      <c r="F13" s="233">
        <v>6.7</v>
      </c>
      <c r="G13" s="233">
        <v>10.3</v>
      </c>
      <c r="H13" s="232">
        <v>34</v>
      </c>
      <c r="I13" s="234">
        <v>4</v>
      </c>
    </row>
    <row r="14" spans="1:9" x14ac:dyDescent="0.15">
      <c r="A14" s="5">
        <v>2023</v>
      </c>
      <c r="B14" s="232">
        <v>566</v>
      </c>
      <c r="C14" s="232">
        <v>423</v>
      </c>
      <c r="D14" s="232">
        <v>87</v>
      </c>
      <c r="E14" s="232">
        <v>45</v>
      </c>
      <c r="F14" s="233">
        <v>6.5</v>
      </c>
      <c r="G14" s="233">
        <v>9.4</v>
      </c>
      <c r="H14" s="232">
        <v>33</v>
      </c>
      <c r="I14" s="234">
        <v>4</v>
      </c>
    </row>
    <row r="15" spans="1:9" x14ac:dyDescent="0.15">
      <c r="A15" s="5">
        <v>2024</v>
      </c>
      <c r="B15" s="232">
        <v>570</v>
      </c>
      <c r="C15" s="232">
        <v>424</v>
      </c>
      <c r="D15" s="232">
        <v>92</v>
      </c>
      <c r="E15" s="232">
        <v>40</v>
      </c>
      <c r="F15" s="233">
        <v>6.2</v>
      </c>
      <c r="G15" s="233">
        <v>10.6</v>
      </c>
      <c r="H15" s="232">
        <v>35</v>
      </c>
      <c r="I15" s="234">
        <v>1</v>
      </c>
    </row>
    <row r="16" spans="1:9" ht="14.25" thickBot="1" x14ac:dyDescent="0.2">
      <c r="A16" s="25">
        <v>2025</v>
      </c>
      <c r="B16" s="190">
        <v>760</v>
      </c>
      <c r="C16" s="235">
        <v>550</v>
      </c>
      <c r="D16" s="190">
        <v>74</v>
      </c>
      <c r="E16" s="235">
        <v>38</v>
      </c>
      <c r="F16" s="236">
        <v>10.3</v>
      </c>
      <c r="G16" s="236">
        <v>14.5</v>
      </c>
      <c r="H16" s="190">
        <v>39</v>
      </c>
      <c r="I16" s="237">
        <v>4</v>
      </c>
    </row>
    <row r="17" spans="1:9" x14ac:dyDescent="0.15">
      <c r="A17" s="238"/>
      <c r="B17" s="239"/>
      <c r="C17" s="239"/>
      <c r="D17" s="239"/>
      <c r="E17" s="239"/>
      <c r="F17" s="238"/>
    </row>
    <row r="18" spans="1:9" x14ac:dyDescent="0.15">
      <c r="B18" s="240"/>
      <c r="D18" s="240"/>
      <c r="H18" s="240"/>
      <c r="I18" s="240"/>
    </row>
  </sheetData>
  <mergeCells count="3">
    <mergeCell ref="B3:G3"/>
    <mergeCell ref="H3:H4"/>
    <mergeCell ref="I3:I4"/>
  </mergeCells>
  <phoneticPr fontId="7"/>
  <pageMargins left="0.7" right="0.7" top="0.75" bottom="0.75" header="0.511811023622047" footer="0.511811023622047"/>
  <pageSetup paperSize="9" scale="72" orientation="landscape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00B0F0"/>
  </sheetPr>
  <dimension ref="A1:R13"/>
  <sheetViews>
    <sheetView view="pageBreakPreview" zoomScaleNormal="100" zoomScaleSheetLayoutView="100" workbookViewId="0">
      <selection activeCell="J19" sqref="J19"/>
    </sheetView>
  </sheetViews>
  <sheetFormatPr defaultColWidth="9" defaultRowHeight="13.5" x14ac:dyDescent="0.15"/>
  <cols>
    <col min="1" max="18" width="8" style="14" customWidth="1"/>
    <col min="19" max="16384" width="9" style="14"/>
  </cols>
  <sheetData>
    <row r="1" spans="1:18" x14ac:dyDescent="0.15">
      <c r="A1" s="14" t="s">
        <v>390</v>
      </c>
    </row>
    <row r="2" spans="1:18" ht="14.25" thickBot="1" x14ac:dyDescent="0.2">
      <c r="R2" s="15" t="s">
        <v>231</v>
      </c>
    </row>
    <row r="3" spans="1:18" x14ac:dyDescent="0.15">
      <c r="A3" s="16" t="s">
        <v>1</v>
      </c>
      <c r="B3" s="17" t="s">
        <v>26</v>
      </c>
      <c r="C3" s="17" t="s">
        <v>232</v>
      </c>
      <c r="D3" s="17" t="s">
        <v>233</v>
      </c>
      <c r="E3" s="17" t="s">
        <v>234</v>
      </c>
      <c r="F3" s="17" t="s">
        <v>235</v>
      </c>
      <c r="G3" s="17" t="s">
        <v>236</v>
      </c>
      <c r="H3" s="17" t="s">
        <v>237</v>
      </c>
      <c r="I3" s="17" t="s">
        <v>238</v>
      </c>
      <c r="J3" s="17" t="s">
        <v>239</v>
      </c>
      <c r="K3" s="17" t="s">
        <v>240</v>
      </c>
      <c r="L3" s="17" t="s">
        <v>241</v>
      </c>
      <c r="M3" s="17" t="s">
        <v>242</v>
      </c>
      <c r="N3" s="17" t="s">
        <v>243</v>
      </c>
      <c r="O3" s="17" t="s">
        <v>244</v>
      </c>
      <c r="P3" s="17" t="s">
        <v>245</v>
      </c>
      <c r="Q3" s="17" t="s">
        <v>246</v>
      </c>
      <c r="R3" s="18" t="s">
        <v>247</v>
      </c>
    </row>
    <row r="4" spans="1:18" x14ac:dyDescent="0.15">
      <c r="A4" s="19">
        <v>2016</v>
      </c>
      <c r="B4" s="20">
        <v>1288</v>
      </c>
      <c r="C4" s="20">
        <v>97</v>
      </c>
      <c r="D4" s="20">
        <v>36</v>
      </c>
      <c r="E4" s="20">
        <v>120</v>
      </c>
      <c r="F4" s="20">
        <v>54</v>
      </c>
      <c r="G4" s="20">
        <v>84</v>
      </c>
      <c r="H4" s="20">
        <v>35</v>
      </c>
      <c r="I4" s="20">
        <v>76</v>
      </c>
      <c r="J4" s="20">
        <v>61</v>
      </c>
      <c r="K4" s="20">
        <v>27</v>
      </c>
      <c r="L4" s="20">
        <v>122</v>
      </c>
      <c r="M4" s="20">
        <v>117</v>
      </c>
      <c r="N4" s="20">
        <v>75</v>
      </c>
      <c r="O4" s="20">
        <v>96</v>
      </c>
      <c r="P4" s="20">
        <v>122</v>
      </c>
      <c r="Q4" s="20">
        <v>80</v>
      </c>
      <c r="R4" s="21">
        <v>86</v>
      </c>
    </row>
    <row r="5" spans="1:18" x14ac:dyDescent="0.15">
      <c r="A5" s="19">
        <v>2017</v>
      </c>
      <c r="B5" s="20">
        <v>1303</v>
      </c>
      <c r="C5" s="20">
        <v>96</v>
      </c>
      <c r="D5" s="20">
        <v>40</v>
      </c>
      <c r="E5" s="20">
        <v>122</v>
      </c>
      <c r="F5" s="20">
        <v>55</v>
      </c>
      <c r="G5" s="20">
        <v>80</v>
      </c>
      <c r="H5" s="20">
        <v>37</v>
      </c>
      <c r="I5" s="20">
        <v>73</v>
      </c>
      <c r="J5" s="20">
        <v>65</v>
      </c>
      <c r="K5" s="20">
        <v>29</v>
      </c>
      <c r="L5" s="20">
        <v>128</v>
      </c>
      <c r="M5" s="20">
        <v>115</v>
      </c>
      <c r="N5" s="20">
        <v>75</v>
      </c>
      <c r="O5" s="20">
        <v>97</v>
      </c>
      <c r="P5" s="20">
        <v>120</v>
      </c>
      <c r="Q5" s="20">
        <v>83</v>
      </c>
      <c r="R5" s="21">
        <v>88</v>
      </c>
    </row>
    <row r="6" spans="1:18" x14ac:dyDescent="0.15">
      <c r="A6" s="19">
        <v>2018</v>
      </c>
      <c r="B6" s="20">
        <v>1325</v>
      </c>
      <c r="C6" s="20">
        <v>98</v>
      </c>
      <c r="D6" s="20">
        <v>38</v>
      </c>
      <c r="E6" s="20">
        <v>118</v>
      </c>
      <c r="F6" s="20">
        <v>61</v>
      </c>
      <c r="G6" s="20">
        <v>85</v>
      </c>
      <c r="H6" s="20">
        <v>39</v>
      </c>
      <c r="I6" s="20">
        <v>77</v>
      </c>
      <c r="J6" s="20">
        <v>60</v>
      </c>
      <c r="K6" s="20">
        <v>31</v>
      </c>
      <c r="L6" s="20">
        <v>127</v>
      </c>
      <c r="M6" s="20">
        <v>116</v>
      </c>
      <c r="N6" s="20">
        <v>74</v>
      </c>
      <c r="O6" s="20">
        <v>99</v>
      </c>
      <c r="P6" s="20">
        <v>135</v>
      </c>
      <c r="Q6" s="20">
        <v>82</v>
      </c>
      <c r="R6" s="21">
        <v>85</v>
      </c>
    </row>
    <row r="7" spans="1:18" x14ac:dyDescent="0.15">
      <c r="A7" s="19">
        <v>2019</v>
      </c>
      <c r="B7" s="20">
        <v>1350</v>
      </c>
      <c r="C7" s="20">
        <v>101</v>
      </c>
      <c r="D7" s="20">
        <v>40</v>
      </c>
      <c r="E7" s="20">
        <v>117</v>
      </c>
      <c r="F7" s="20">
        <v>58</v>
      </c>
      <c r="G7" s="20">
        <v>87</v>
      </c>
      <c r="H7" s="20">
        <v>42</v>
      </c>
      <c r="I7" s="20">
        <v>81</v>
      </c>
      <c r="J7" s="20">
        <v>62</v>
      </c>
      <c r="K7" s="20">
        <v>33</v>
      </c>
      <c r="L7" s="20">
        <v>125</v>
      </c>
      <c r="M7" s="20">
        <v>117</v>
      </c>
      <c r="N7" s="20">
        <v>78</v>
      </c>
      <c r="O7" s="20">
        <v>98</v>
      </c>
      <c r="P7" s="20">
        <v>142</v>
      </c>
      <c r="Q7" s="20">
        <v>83</v>
      </c>
      <c r="R7" s="21">
        <v>86</v>
      </c>
    </row>
    <row r="8" spans="1:18" x14ac:dyDescent="0.15">
      <c r="A8" s="19">
        <v>2020</v>
      </c>
      <c r="B8" s="20">
        <v>1394</v>
      </c>
      <c r="C8" s="20">
        <v>102</v>
      </c>
      <c r="D8" s="20">
        <v>40</v>
      </c>
      <c r="E8" s="20">
        <v>125</v>
      </c>
      <c r="F8" s="20">
        <v>60</v>
      </c>
      <c r="G8" s="20">
        <v>93</v>
      </c>
      <c r="H8" s="20">
        <v>42</v>
      </c>
      <c r="I8" s="20">
        <v>88</v>
      </c>
      <c r="J8" s="20">
        <v>63</v>
      </c>
      <c r="K8" s="20">
        <v>35</v>
      </c>
      <c r="L8" s="20">
        <v>125</v>
      </c>
      <c r="M8" s="20">
        <v>122</v>
      </c>
      <c r="N8" s="20">
        <v>75</v>
      </c>
      <c r="O8" s="20">
        <v>99</v>
      </c>
      <c r="P8" s="20">
        <v>145</v>
      </c>
      <c r="Q8" s="20">
        <v>89</v>
      </c>
      <c r="R8" s="21">
        <v>91</v>
      </c>
    </row>
    <row r="9" spans="1:18" x14ac:dyDescent="0.15">
      <c r="A9" s="19">
        <v>2021</v>
      </c>
      <c r="B9" s="20">
        <v>1420</v>
      </c>
      <c r="C9" s="20">
        <v>102</v>
      </c>
      <c r="D9" s="20">
        <v>40</v>
      </c>
      <c r="E9" s="20">
        <v>126</v>
      </c>
      <c r="F9" s="20">
        <v>59</v>
      </c>
      <c r="G9" s="20">
        <v>95</v>
      </c>
      <c r="H9" s="20">
        <v>44</v>
      </c>
      <c r="I9" s="20">
        <v>93</v>
      </c>
      <c r="J9" s="20">
        <v>64</v>
      </c>
      <c r="K9" s="20">
        <v>33</v>
      </c>
      <c r="L9" s="20">
        <v>118</v>
      </c>
      <c r="M9" s="20">
        <v>124</v>
      </c>
      <c r="N9" s="20">
        <v>81</v>
      </c>
      <c r="O9" s="20">
        <v>105</v>
      </c>
      <c r="P9" s="20">
        <v>147</v>
      </c>
      <c r="Q9" s="20">
        <v>92</v>
      </c>
      <c r="R9" s="21">
        <v>97</v>
      </c>
    </row>
    <row r="10" spans="1:18" x14ac:dyDescent="0.15">
      <c r="A10" s="19">
        <v>2022</v>
      </c>
      <c r="B10" s="99">
        <v>1432</v>
      </c>
      <c r="C10" s="99">
        <v>107</v>
      </c>
      <c r="D10" s="99">
        <v>40</v>
      </c>
      <c r="E10" s="99">
        <v>124</v>
      </c>
      <c r="F10" s="99">
        <v>67</v>
      </c>
      <c r="G10" s="99">
        <v>98</v>
      </c>
      <c r="H10" s="99">
        <v>46</v>
      </c>
      <c r="I10" s="99">
        <v>93</v>
      </c>
      <c r="J10" s="99">
        <v>62</v>
      </c>
      <c r="K10" s="99">
        <v>35</v>
      </c>
      <c r="L10" s="99">
        <v>121</v>
      </c>
      <c r="M10" s="99">
        <v>121</v>
      </c>
      <c r="N10" s="99">
        <v>79</v>
      </c>
      <c r="O10" s="99">
        <v>96</v>
      </c>
      <c r="P10" s="99">
        <v>152</v>
      </c>
      <c r="Q10" s="99">
        <v>98</v>
      </c>
      <c r="R10" s="22">
        <v>93</v>
      </c>
    </row>
    <row r="11" spans="1:18" x14ac:dyDescent="0.15">
      <c r="A11" s="19">
        <v>2023</v>
      </c>
      <c r="B11" s="99">
        <v>1470</v>
      </c>
      <c r="C11" s="99">
        <v>109</v>
      </c>
      <c r="D11" s="99">
        <v>39</v>
      </c>
      <c r="E11" s="99">
        <v>127</v>
      </c>
      <c r="F11" s="99">
        <v>79</v>
      </c>
      <c r="G11" s="99">
        <v>105</v>
      </c>
      <c r="H11" s="99">
        <v>47</v>
      </c>
      <c r="I11" s="99">
        <v>90</v>
      </c>
      <c r="J11" s="99">
        <v>62</v>
      </c>
      <c r="K11" s="99">
        <v>35</v>
      </c>
      <c r="L11" s="99">
        <v>133</v>
      </c>
      <c r="M11" s="99">
        <v>121</v>
      </c>
      <c r="N11" s="99">
        <v>85</v>
      </c>
      <c r="O11" s="99">
        <v>94</v>
      </c>
      <c r="P11" s="99">
        <v>154</v>
      </c>
      <c r="Q11" s="99">
        <v>95</v>
      </c>
      <c r="R11" s="22">
        <v>95</v>
      </c>
    </row>
    <row r="12" spans="1:18" x14ac:dyDescent="0.15">
      <c r="A12" s="19">
        <v>2024</v>
      </c>
      <c r="B12" s="99">
        <v>1502</v>
      </c>
      <c r="C12" s="99">
        <v>105</v>
      </c>
      <c r="D12" s="99">
        <v>42</v>
      </c>
      <c r="E12" s="99">
        <v>134</v>
      </c>
      <c r="F12" s="99">
        <v>84</v>
      </c>
      <c r="G12" s="99">
        <v>102</v>
      </c>
      <c r="H12" s="99">
        <v>47</v>
      </c>
      <c r="I12" s="99">
        <v>94</v>
      </c>
      <c r="J12" s="99">
        <v>63</v>
      </c>
      <c r="K12" s="99">
        <v>37</v>
      </c>
      <c r="L12" s="99">
        <v>135</v>
      </c>
      <c r="M12" s="99">
        <v>123</v>
      </c>
      <c r="N12" s="99">
        <v>87</v>
      </c>
      <c r="O12" s="99">
        <v>93</v>
      </c>
      <c r="P12" s="99">
        <v>156</v>
      </c>
      <c r="Q12" s="99">
        <v>101</v>
      </c>
      <c r="R12" s="22">
        <v>99</v>
      </c>
    </row>
    <row r="13" spans="1:18" ht="14.25" thickBot="1" x14ac:dyDescent="0.2">
      <c r="A13" s="112">
        <v>2025</v>
      </c>
      <c r="B13" s="121">
        <v>1569</v>
      </c>
      <c r="C13" s="121">
        <v>105</v>
      </c>
      <c r="D13" s="121">
        <v>48</v>
      </c>
      <c r="E13" s="121">
        <v>142</v>
      </c>
      <c r="F13" s="121">
        <v>87</v>
      </c>
      <c r="G13" s="121">
        <v>107</v>
      </c>
      <c r="H13" s="121">
        <v>43</v>
      </c>
      <c r="I13" s="121">
        <v>99</v>
      </c>
      <c r="J13" s="121">
        <v>69</v>
      </c>
      <c r="K13" s="121">
        <v>37</v>
      </c>
      <c r="L13" s="121">
        <v>142</v>
      </c>
      <c r="M13" s="121">
        <v>126</v>
      </c>
      <c r="N13" s="121">
        <v>92</v>
      </c>
      <c r="O13" s="121">
        <v>95</v>
      </c>
      <c r="P13" s="121">
        <v>159</v>
      </c>
      <c r="Q13" s="121">
        <v>101</v>
      </c>
      <c r="R13" s="125">
        <v>117</v>
      </c>
    </row>
  </sheetData>
  <phoneticPr fontId="7"/>
  <pageMargins left="0.7" right="0.7" top="0.75" bottom="0.75" header="0.511811023622047" footer="0.511811023622047"/>
  <pageSetup paperSize="9" scale="93" orientation="landscape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00B0F0"/>
    <pageSetUpPr fitToPage="1"/>
  </sheetPr>
  <dimension ref="A1:J146"/>
  <sheetViews>
    <sheetView view="pageBreakPreview" zoomScale="90" zoomScaleNormal="90" zoomScaleSheetLayoutView="90" workbookViewId="0"/>
  </sheetViews>
  <sheetFormatPr defaultColWidth="9" defaultRowHeight="13.5" x14ac:dyDescent="0.15"/>
  <cols>
    <col min="1" max="1" width="7.625" style="14" customWidth="1"/>
    <col min="2" max="11" width="15.25" style="14" customWidth="1"/>
    <col min="12" max="16384" width="9" style="14"/>
  </cols>
  <sheetData>
    <row r="1" spans="1:4" x14ac:dyDescent="0.15">
      <c r="A1" s="14" t="s">
        <v>391</v>
      </c>
    </row>
    <row r="2" spans="1:4" x14ac:dyDescent="0.15">
      <c r="A2" s="14" t="s">
        <v>397</v>
      </c>
    </row>
    <row r="3" spans="1:4" x14ac:dyDescent="0.15">
      <c r="A3" s="14" t="s">
        <v>251</v>
      </c>
    </row>
    <row r="4" spans="1:4" ht="14.25" thickBot="1" x14ac:dyDescent="0.2">
      <c r="D4" s="14" t="s">
        <v>252</v>
      </c>
    </row>
    <row r="5" spans="1:4" s="65" customFormat="1" x14ac:dyDescent="0.15">
      <c r="A5" s="62" t="s">
        <v>1</v>
      </c>
      <c r="B5" s="63" t="s">
        <v>253</v>
      </c>
      <c r="C5" s="63" t="s">
        <v>254</v>
      </c>
      <c r="D5" s="64" t="s">
        <v>255</v>
      </c>
    </row>
    <row r="6" spans="1:4" x14ac:dyDescent="0.15">
      <c r="A6" s="28">
        <v>2015</v>
      </c>
      <c r="B6" s="20">
        <v>47</v>
      </c>
      <c r="C6" s="20">
        <v>60</v>
      </c>
      <c r="D6" s="21">
        <v>59</v>
      </c>
    </row>
    <row r="7" spans="1:4" x14ac:dyDescent="0.15">
      <c r="A7" s="28">
        <v>2016</v>
      </c>
      <c r="B7" s="20">
        <v>43</v>
      </c>
      <c r="C7" s="20">
        <v>72</v>
      </c>
      <c r="D7" s="21">
        <v>76</v>
      </c>
    </row>
    <row r="8" spans="1:4" x14ac:dyDescent="0.15">
      <c r="A8" s="28">
        <v>2017</v>
      </c>
      <c r="B8" s="20">
        <v>39</v>
      </c>
      <c r="C8" s="20">
        <v>70</v>
      </c>
      <c r="D8" s="21">
        <v>73</v>
      </c>
    </row>
    <row r="9" spans="1:4" x14ac:dyDescent="0.15">
      <c r="A9" s="28">
        <v>2018</v>
      </c>
      <c r="B9" s="20">
        <v>36</v>
      </c>
      <c r="C9" s="20">
        <v>64</v>
      </c>
      <c r="D9" s="21">
        <v>67</v>
      </c>
    </row>
    <row r="10" spans="1:4" x14ac:dyDescent="0.15">
      <c r="A10" s="28">
        <v>2019</v>
      </c>
      <c r="B10" s="20">
        <v>36</v>
      </c>
      <c r="C10" s="20">
        <v>70</v>
      </c>
      <c r="D10" s="21">
        <v>63</v>
      </c>
    </row>
    <row r="11" spans="1:4" x14ac:dyDescent="0.15">
      <c r="A11" s="28">
        <v>2020</v>
      </c>
      <c r="B11" s="20">
        <v>20</v>
      </c>
      <c r="C11" s="20">
        <v>41</v>
      </c>
      <c r="D11" s="21">
        <v>64</v>
      </c>
    </row>
    <row r="12" spans="1:4" x14ac:dyDescent="0.15">
      <c r="A12" s="28">
        <v>2021</v>
      </c>
      <c r="B12" s="20">
        <v>24</v>
      </c>
      <c r="C12" s="20">
        <v>46</v>
      </c>
      <c r="D12" s="21">
        <v>42</v>
      </c>
    </row>
    <row r="13" spans="1:4" x14ac:dyDescent="0.15">
      <c r="A13" s="28">
        <v>2022</v>
      </c>
      <c r="B13" s="20">
        <v>28</v>
      </c>
      <c r="C13" s="20">
        <v>48</v>
      </c>
      <c r="D13" s="21">
        <v>44</v>
      </c>
    </row>
    <row r="14" spans="1:4" x14ac:dyDescent="0.15">
      <c r="A14" s="28">
        <v>2023</v>
      </c>
      <c r="B14" s="20">
        <v>34</v>
      </c>
      <c r="C14" s="20">
        <v>64</v>
      </c>
      <c r="D14" s="21">
        <v>58</v>
      </c>
    </row>
    <row r="15" spans="1:4" x14ac:dyDescent="0.15">
      <c r="A15" s="28">
        <v>2024</v>
      </c>
      <c r="B15" s="20">
        <v>29</v>
      </c>
      <c r="C15" s="20">
        <v>55</v>
      </c>
      <c r="D15" s="21">
        <v>60</v>
      </c>
    </row>
    <row r="16" spans="1:4" ht="14.25" thickBot="1" x14ac:dyDescent="0.2">
      <c r="A16" s="4">
        <v>2025</v>
      </c>
      <c r="B16" s="121">
        <v>29</v>
      </c>
      <c r="C16" s="121">
        <v>52</v>
      </c>
      <c r="D16" s="125">
        <v>52</v>
      </c>
    </row>
    <row r="17" spans="1:10" x14ac:dyDescent="0.15">
      <c r="A17" s="74" t="s">
        <v>392</v>
      </c>
      <c r="B17" s="22"/>
      <c r="C17" s="22"/>
      <c r="D17" s="22"/>
    </row>
    <row r="18" spans="1:10" x14ac:dyDescent="0.15">
      <c r="A18" s="74"/>
      <c r="B18" s="22"/>
      <c r="C18" s="22"/>
      <c r="D18" s="22"/>
    </row>
    <row r="19" spans="1:10" x14ac:dyDescent="0.15">
      <c r="A19" s="14" t="s">
        <v>256</v>
      </c>
    </row>
    <row r="20" spans="1:10" ht="14.25" thickBot="1" x14ac:dyDescent="0.2">
      <c r="J20" s="15" t="s">
        <v>0</v>
      </c>
    </row>
    <row r="21" spans="1:10" s="65" customFormat="1" x14ac:dyDescent="0.15">
      <c r="A21" s="67" t="s">
        <v>1</v>
      </c>
      <c r="B21" s="267" t="s">
        <v>257</v>
      </c>
      <c r="C21" s="267"/>
      <c r="D21" s="267"/>
      <c r="E21" s="267"/>
      <c r="F21" s="267"/>
      <c r="G21" s="267"/>
      <c r="H21" s="268" t="s">
        <v>258</v>
      </c>
      <c r="I21" s="268"/>
      <c r="J21" s="268"/>
    </row>
    <row r="22" spans="1:10" s="65" customFormat="1" x14ac:dyDescent="0.15">
      <c r="A22" s="66"/>
      <c r="B22" s="269" t="s">
        <v>259</v>
      </c>
      <c r="C22" s="269"/>
      <c r="D22" s="269"/>
      <c r="E22" s="269" t="s">
        <v>41</v>
      </c>
      <c r="F22" s="269"/>
      <c r="G22" s="269"/>
      <c r="H22" s="75"/>
      <c r="I22" s="75"/>
      <c r="J22" s="76"/>
    </row>
    <row r="23" spans="1:10" s="65" customFormat="1" x14ac:dyDescent="0.15">
      <c r="A23" s="77"/>
      <c r="B23" s="78" t="s">
        <v>253</v>
      </c>
      <c r="C23" s="78" t="s">
        <v>80</v>
      </c>
      <c r="D23" s="78" t="s">
        <v>255</v>
      </c>
      <c r="E23" s="78" t="s">
        <v>253</v>
      </c>
      <c r="F23" s="78" t="s">
        <v>80</v>
      </c>
      <c r="G23" s="78" t="s">
        <v>255</v>
      </c>
      <c r="H23" s="79" t="s">
        <v>253</v>
      </c>
      <c r="I23" s="79" t="s">
        <v>80</v>
      </c>
      <c r="J23" s="80" t="s">
        <v>255</v>
      </c>
    </row>
    <row r="24" spans="1:10" x14ac:dyDescent="0.15">
      <c r="A24" s="28">
        <v>2015</v>
      </c>
      <c r="B24" s="20">
        <v>37</v>
      </c>
      <c r="C24" s="20">
        <v>50</v>
      </c>
      <c r="D24" s="20">
        <v>38</v>
      </c>
      <c r="E24" s="20">
        <v>40</v>
      </c>
      <c r="F24" s="20">
        <v>41</v>
      </c>
      <c r="G24" s="20">
        <v>30</v>
      </c>
      <c r="H24" s="20">
        <v>12</v>
      </c>
      <c r="I24" s="20">
        <v>32</v>
      </c>
      <c r="J24" s="21">
        <v>36</v>
      </c>
    </row>
    <row r="25" spans="1:10" x14ac:dyDescent="0.15">
      <c r="A25" s="28">
        <v>2016</v>
      </c>
      <c r="B25" s="20">
        <v>27</v>
      </c>
      <c r="C25" s="20">
        <v>44</v>
      </c>
      <c r="D25" s="20">
        <v>55</v>
      </c>
      <c r="E25" s="20">
        <v>39</v>
      </c>
      <c r="F25" s="20">
        <v>38</v>
      </c>
      <c r="G25" s="20">
        <v>38</v>
      </c>
      <c r="H25" s="20">
        <v>22</v>
      </c>
      <c r="I25" s="20">
        <v>47</v>
      </c>
      <c r="J25" s="21">
        <v>38</v>
      </c>
    </row>
    <row r="26" spans="1:10" x14ac:dyDescent="0.15">
      <c r="A26" s="28">
        <v>2017</v>
      </c>
      <c r="B26" s="20">
        <v>24</v>
      </c>
      <c r="C26" s="20">
        <v>43</v>
      </c>
      <c r="D26" s="20">
        <v>44</v>
      </c>
      <c r="E26" s="20">
        <v>39</v>
      </c>
      <c r="F26" s="20">
        <v>44</v>
      </c>
      <c r="G26" s="20">
        <v>39</v>
      </c>
      <c r="H26" s="20">
        <v>21</v>
      </c>
      <c r="I26" s="20">
        <v>49</v>
      </c>
      <c r="J26" s="21">
        <v>49</v>
      </c>
    </row>
    <row r="27" spans="1:10" x14ac:dyDescent="0.15">
      <c r="A27" s="28">
        <v>2018</v>
      </c>
      <c r="B27" s="20">
        <v>23</v>
      </c>
      <c r="C27" s="20">
        <v>80</v>
      </c>
      <c r="D27" s="20">
        <v>64</v>
      </c>
      <c r="E27" s="20">
        <v>44</v>
      </c>
      <c r="F27" s="20">
        <v>37</v>
      </c>
      <c r="G27" s="20">
        <v>38</v>
      </c>
      <c r="H27" s="20">
        <v>21</v>
      </c>
      <c r="I27" s="20">
        <v>1</v>
      </c>
      <c r="J27" s="21">
        <v>22</v>
      </c>
    </row>
    <row r="28" spans="1:10" x14ac:dyDescent="0.15">
      <c r="A28" s="28">
        <v>2019</v>
      </c>
      <c r="B28" s="20">
        <v>52</v>
      </c>
      <c r="C28" s="20">
        <v>81</v>
      </c>
      <c r="D28" s="20">
        <v>68</v>
      </c>
      <c r="E28" s="20">
        <v>35</v>
      </c>
      <c r="F28" s="20">
        <v>42</v>
      </c>
      <c r="G28" s="20">
        <v>50</v>
      </c>
      <c r="H28" s="20">
        <v>0</v>
      </c>
      <c r="I28" s="20">
        <v>0</v>
      </c>
      <c r="J28" s="21">
        <v>0</v>
      </c>
    </row>
    <row r="29" spans="1:10" x14ac:dyDescent="0.15">
      <c r="A29" s="28">
        <v>2020</v>
      </c>
      <c r="B29" s="20">
        <v>34</v>
      </c>
      <c r="C29" s="20">
        <v>56</v>
      </c>
      <c r="D29" s="20">
        <v>74</v>
      </c>
      <c r="E29" s="20">
        <v>31</v>
      </c>
      <c r="F29" s="20">
        <v>26</v>
      </c>
      <c r="G29" s="20">
        <v>30</v>
      </c>
      <c r="H29" s="20">
        <v>0</v>
      </c>
      <c r="I29" s="20">
        <v>0</v>
      </c>
      <c r="J29" s="21">
        <v>0</v>
      </c>
    </row>
    <row r="30" spans="1:10" x14ac:dyDescent="0.15">
      <c r="A30" s="28">
        <v>2021</v>
      </c>
      <c r="B30" s="20">
        <v>34</v>
      </c>
      <c r="C30" s="20">
        <v>57</v>
      </c>
      <c r="D30" s="20">
        <v>57</v>
      </c>
      <c r="E30" s="20">
        <v>45</v>
      </c>
      <c r="F30" s="20">
        <v>46</v>
      </c>
      <c r="G30" s="20">
        <v>32</v>
      </c>
      <c r="H30" s="20">
        <v>0</v>
      </c>
      <c r="I30" s="20">
        <v>0</v>
      </c>
      <c r="J30" s="21">
        <v>0</v>
      </c>
    </row>
    <row r="31" spans="1:10" x14ac:dyDescent="0.15">
      <c r="A31" s="28">
        <v>2022</v>
      </c>
      <c r="B31" s="20">
        <v>48</v>
      </c>
      <c r="C31" s="20">
        <v>73</v>
      </c>
      <c r="D31" s="20">
        <v>59</v>
      </c>
      <c r="E31" s="20">
        <v>37</v>
      </c>
      <c r="F31" s="20">
        <v>33</v>
      </c>
      <c r="G31" s="20">
        <v>41</v>
      </c>
      <c r="H31" s="20">
        <v>0</v>
      </c>
      <c r="I31" s="20">
        <v>0</v>
      </c>
      <c r="J31" s="21">
        <v>0</v>
      </c>
    </row>
    <row r="32" spans="1:10" x14ac:dyDescent="0.15">
      <c r="A32" s="28">
        <v>2023</v>
      </c>
      <c r="B32" s="20">
        <v>49</v>
      </c>
      <c r="C32" s="20">
        <v>79</v>
      </c>
      <c r="D32" s="20">
        <v>78</v>
      </c>
      <c r="E32" s="20">
        <v>37</v>
      </c>
      <c r="F32" s="20">
        <v>35</v>
      </c>
      <c r="G32" s="20">
        <v>35</v>
      </c>
      <c r="H32" s="20">
        <v>0</v>
      </c>
      <c r="I32" s="20">
        <v>0</v>
      </c>
      <c r="J32" s="21">
        <v>0</v>
      </c>
    </row>
    <row r="33" spans="1:10" x14ac:dyDescent="0.15">
      <c r="A33" s="28">
        <v>2024</v>
      </c>
      <c r="B33" s="20">
        <v>35</v>
      </c>
      <c r="C33" s="20">
        <v>63</v>
      </c>
      <c r="D33" s="20">
        <v>77</v>
      </c>
      <c r="E33" s="20">
        <v>30</v>
      </c>
      <c r="F33" s="20">
        <v>35</v>
      </c>
      <c r="G33" s="20">
        <v>42</v>
      </c>
      <c r="H33" s="20">
        <v>0</v>
      </c>
      <c r="I33" s="20">
        <v>0</v>
      </c>
      <c r="J33" s="21">
        <v>0</v>
      </c>
    </row>
    <row r="34" spans="1:10" ht="14.25" thickBot="1" x14ac:dyDescent="0.2">
      <c r="A34" s="4">
        <v>2025</v>
      </c>
      <c r="B34" s="121">
        <v>41</v>
      </c>
      <c r="C34" s="121">
        <v>67</v>
      </c>
      <c r="D34" s="121">
        <v>61</v>
      </c>
      <c r="E34" s="121">
        <v>25</v>
      </c>
      <c r="F34" s="121">
        <v>27</v>
      </c>
      <c r="G34" s="121">
        <v>32</v>
      </c>
      <c r="H34" s="121">
        <v>0</v>
      </c>
      <c r="I34" s="121">
        <v>0</v>
      </c>
      <c r="J34" s="125">
        <v>0</v>
      </c>
    </row>
    <row r="35" spans="1:10" x14ac:dyDescent="0.15">
      <c r="A35" s="14" t="s">
        <v>393</v>
      </c>
    </row>
    <row r="36" spans="1:10" x14ac:dyDescent="0.15">
      <c r="A36" s="74" t="s">
        <v>394</v>
      </c>
    </row>
    <row r="37" spans="1:10" x14ac:dyDescent="0.15">
      <c r="A37" s="74"/>
    </row>
    <row r="38" spans="1:10" x14ac:dyDescent="0.15">
      <c r="A38" s="14" t="s">
        <v>260</v>
      </c>
    </row>
    <row r="39" spans="1:10" ht="14.25" thickBot="1" x14ac:dyDescent="0.2">
      <c r="D39" s="15" t="s">
        <v>0</v>
      </c>
    </row>
    <row r="40" spans="1:10" s="65" customFormat="1" x14ac:dyDescent="0.15">
      <c r="A40" s="62" t="s">
        <v>1</v>
      </c>
      <c r="B40" s="63" t="s">
        <v>253</v>
      </c>
      <c r="C40" s="63" t="s">
        <v>80</v>
      </c>
      <c r="D40" s="64" t="s">
        <v>255</v>
      </c>
    </row>
    <row r="41" spans="1:10" x14ac:dyDescent="0.15">
      <c r="A41" s="28">
        <v>2018</v>
      </c>
      <c r="B41" s="20">
        <v>3</v>
      </c>
      <c r="C41" s="20">
        <v>3</v>
      </c>
      <c r="D41" s="21">
        <v>0</v>
      </c>
    </row>
    <row r="42" spans="1:10" x14ac:dyDescent="0.15">
      <c r="A42" s="28">
        <v>2019</v>
      </c>
      <c r="B42" s="20">
        <v>3</v>
      </c>
      <c r="C42" s="20">
        <v>4</v>
      </c>
      <c r="D42" s="21">
        <v>3</v>
      </c>
    </row>
    <row r="43" spans="1:10" x14ac:dyDescent="0.15">
      <c r="A43" s="28">
        <v>2020</v>
      </c>
      <c r="B43" s="20">
        <v>4</v>
      </c>
      <c r="C43" s="20">
        <v>5</v>
      </c>
      <c r="D43" s="21">
        <v>5</v>
      </c>
    </row>
    <row r="44" spans="1:10" x14ac:dyDescent="0.15">
      <c r="A44" s="28">
        <v>2021</v>
      </c>
      <c r="B44" s="20">
        <v>4</v>
      </c>
      <c r="C44" s="20">
        <v>5</v>
      </c>
      <c r="D44" s="21">
        <v>5</v>
      </c>
    </row>
    <row r="45" spans="1:10" x14ac:dyDescent="0.15">
      <c r="A45" s="28">
        <v>2022</v>
      </c>
      <c r="B45" s="20">
        <v>3</v>
      </c>
      <c r="C45" s="20">
        <v>7</v>
      </c>
      <c r="D45" s="21">
        <v>8</v>
      </c>
    </row>
    <row r="46" spans="1:10" x14ac:dyDescent="0.15">
      <c r="A46" s="28">
        <v>2023</v>
      </c>
      <c r="B46" s="20">
        <v>3</v>
      </c>
      <c r="C46" s="20">
        <v>4</v>
      </c>
      <c r="D46" s="21">
        <v>4</v>
      </c>
    </row>
    <row r="47" spans="1:10" x14ac:dyDescent="0.15">
      <c r="A47" s="28">
        <v>2024</v>
      </c>
      <c r="B47" s="20">
        <v>5</v>
      </c>
      <c r="C47" s="20">
        <v>5</v>
      </c>
      <c r="D47" s="21">
        <v>3</v>
      </c>
    </row>
    <row r="48" spans="1:10" ht="14.25" thickBot="1" x14ac:dyDescent="0.2">
      <c r="A48" s="4">
        <v>2025</v>
      </c>
      <c r="B48" s="121">
        <v>4</v>
      </c>
      <c r="C48" s="121">
        <v>4</v>
      </c>
      <c r="D48" s="125">
        <v>5</v>
      </c>
    </row>
    <row r="49" spans="1:4" x14ac:dyDescent="0.15">
      <c r="A49" s="14" t="s">
        <v>395</v>
      </c>
    </row>
    <row r="51" spans="1:4" x14ac:dyDescent="0.15">
      <c r="A51" s="14" t="s">
        <v>350</v>
      </c>
    </row>
    <row r="52" spans="1:4" ht="14.25" thickBot="1" x14ac:dyDescent="0.2">
      <c r="B52" s="15" t="s">
        <v>0</v>
      </c>
      <c r="D52" s="15"/>
    </row>
    <row r="53" spans="1:4" s="65" customFormat="1" x14ac:dyDescent="0.15">
      <c r="A53" s="62" t="s">
        <v>1</v>
      </c>
      <c r="B53" s="64" t="s">
        <v>351</v>
      </c>
      <c r="C53" s="241"/>
      <c r="D53" s="241"/>
    </row>
    <row r="54" spans="1:4" ht="14.25" thickBot="1" x14ac:dyDescent="0.2">
      <c r="A54" s="4">
        <v>2025</v>
      </c>
      <c r="B54" s="125">
        <v>2</v>
      </c>
      <c r="C54" s="22"/>
      <c r="D54" s="22"/>
    </row>
    <row r="55" spans="1:4" x14ac:dyDescent="0.15">
      <c r="A55" s="14" t="s">
        <v>396</v>
      </c>
      <c r="B55" s="22"/>
      <c r="C55" s="22"/>
      <c r="D55" s="22"/>
    </row>
    <row r="57" spans="1:4" x14ac:dyDescent="0.15">
      <c r="A57" s="14" t="s">
        <v>398</v>
      </c>
    </row>
    <row r="58" spans="1:4" ht="14.25" thickBot="1" x14ac:dyDescent="0.2">
      <c r="D58" s="15" t="s">
        <v>0</v>
      </c>
    </row>
    <row r="59" spans="1:4" s="65" customFormat="1" x14ac:dyDescent="0.15">
      <c r="A59" s="62" t="s">
        <v>1</v>
      </c>
      <c r="B59" s="63" t="s">
        <v>253</v>
      </c>
      <c r="C59" s="63" t="s">
        <v>80</v>
      </c>
      <c r="D59" s="64" t="s">
        <v>255</v>
      </c>
    </row>
    <row r="60" spans="1:4" x14ac:dyDescent="0.15">
      <c r="A60" s="28">
        <v>2015</v>
      </c>
      <c r="B60" s="20">
        <v>41</v>
      </c>
      <c r="C60" s="20">
        <v>59</v>
      </c>
      <c r="D60" s="21">
        <v>65</v>
      </c>
    </row>
    <row r="61" spans="1:4" x14ac:dyDescent="0.15">
      <c r="A61" s="28">
        <v>2016</v>
      </c>
      <c r="B61" s="20">
        <v>35</v>
      </c>
      <c r="C61" s="20">
        <v>72</v>
      </c>
      <c r="D61" s="21">
        <v>62</v>
      </c>
    </row>
    <row r="62" spans="1:4" x14ac:dyDescent="0.15">
      <c r="A62" s="28">
        <v>2017</v>
      </c>
      <c r="B62" s="20">
        <v>45</v>
      </c>
      <c r="C62" s="20">
        <v>67</v>
      </c>
      <c r="D62" s="21">
        <v>68</v>
      </c>
    </row>
    <row r="63" spans="1:4" x14ac:dyDescent="0.15">
      <c r="A63" s="28">
        <v>2018</v>
      </c>
      <c r="B63" s="20">
        <v>44</v>
      </c>
      <c r="C63" s="20">
        <v>65</v>
      </c>
      <c r="D63" s="21">
        <v>66</v>
      </c>
    </row>
    <row r="64" spans="1:4" x14ac:dyDescent="0.15">
      <c r="A64" s="28">
        <v>2019</v>
      </c>
      <c r="B64" s="20">
        <v>36</v>
      </c>
      <c r="C64" s="20">
        <v>54</v>
      </c>
      <c r="D64" s="21">
        <v>61</v>
      </c>
    </row>
    <row r="65" spans="1:4" x14ac:dyDescent="0.15">
      <c r="A65" s="28">
        <v>2020</v>
      </c>
      <c r="B65" s="20">
        <v>32</v>
      </c>
      <c r="C65" s="20">
        <v>50</v>
      </c>
      <c r="D65" s="21">
        <v>54</v>
      </c>
    </row>
    <row r="66" spans="1:4" x14ac:dyDescent="0.15">
      <c r="A66" s="28">
        <v>2021</v>
      </c>
      <c r="B66" s="20">
        <v>44</v>
      </c>
      <c r="C66" s="20">
        <v>50</v>
      </c>
      <c r="D66" s="21">
        <v>38</v>
      </c>
    </row>
    <row r="67" spans="1:4" x14ac:dyDescent="0.15">
      <c r="A67" s="28">
        <v>2022</v>
      </c>
      <c r="B67" s="20">
        <v>31</v>
      </c>
      <c r="C67" s="20">
        <v>43</v>
      </c>
      <c r="D67" s="21">
        <v>56</v>
      </c>
    </row>
    <row r="68" spans="1:4" x14ac:dyDescent="0.15">
      <c r="A68" s="28">
        <v>2023</v>
      </c>
      <c r="B68" s="20">
        <v>37</v>
      </c>
      <c r="C68" s="20">
        <v>49</v>
      </c>
      <c r="D68" s="21">
        <v>43</v>
      </c>
    </row>
    <row r="69" spans="1:4" x14ac:dyDescent="0.15">
      <c r="A69" s="28">
        <v>2024</v>
      </c>
      <c r="B69" s="20">
        <v>40</v>
      </c>
      <c r="C69" s="20">
        <v>56</v>
      </c>
      <c r="D69" s="21">
        <v>53</v>
      </c>
    </row>
    <row r="70" spans="1:4" ht="14.25" thickBot="1" x14ac:dyDescent="0.2">
      <c r="A70" s="4">
        <v>2025</v>
      </c>
      <c r="B70" s="121">
        <v>38</v>
      </c>
      <c r="C70" s="121">
        <v>44</v>
      </c>
      <c r="D70" s="125">
        <v>46</v>
      </c>
    </row>
    <row r="72" spans="1:4" x14ac:dyDescent="0.15">
      <c r="A72" s="14" t="s">
        <v>399</v>
      </c>
    </row>
    <row r="73" spans="1:4" ht="14.25" thickBot="1" x14ac:dyDescent="0.2">
      <c r="D73" s="15" t="s">
        <v>0</v>
      </c>
    </row>
    <row r="74" spans="1:4" s="65" customFormat="1" x14ac:dyDescent="0.15">
      <c r="A74" s="62" t="s">
        <v>1</v>
      </c>
      <c r="B74" s="63" t="s">
        <v>253</v>
      </c>
      <c r="C74" s="63" t="s">
        <v>80</v>
      </c>
      <c r="D74" s="64" t="s">
        <v>255</v>
      </c>
    </row>
    <row r="75" spans="1:4" x14ac:dyDescent="0.15">
      <c r="A75" s="28">
        <v>2018</v>
      </c>
      <c r="B75" s="20">
        <v>20</v>
      </c>
      <c r="C75" s="20">
        <v>21</v>
      </c>
      <c r="D75" s="21">
        <v>1</v>
      </c>
    </row>
    <row r="76" spans="1:4" x14ac:dyDescent="0.15">
      <c r="A76" s="28">
        <v>2019</v>
      </c>
      <c r="B76" s="20">
        <v>34</v>
      </c>
      <c r="C76" s="20">
        <v>24</v>
      </c>
      <c r="D76" s="21">
        <v>10</v>
      </c>
    </row>
    <row r="77" spans="1:4" x14ac:dyDescent="0.15">
      <c r="A77" s="28">
        <v>2020</v>
      </c>
      <c r="B77" s="20">
        <v>40</v>
      </c>
      <c r="C77" s="20">
        <v>17</v>
      </c>
      <c r="D77" s="21">
        <v>11</v>
      </c>
    </row>
    <row r="78" spans="1:4" x14ac:dyDescent="0.15">
      <c r="A78" s="28">
        <v>2021</v>
      </c>
      <c r="B78" s="20">
        <v>49</v>
      </c>
      <c r="C78" s="20">
        <v>18</v>
      </c>
      <c r="D78" s="21">
        <v>9</v>
      </c>
    </row>
    <row r="79" spans="1:4" x14ac:dyDescent="0.15">
      <c r="A79" s="28">
        <v>2022</v>
      </c>
      <c r="B79" s="20">
        <v>43</v>
      </c>
      <c r="C79" s="20">
        <v>16</v>
      </c>
      <c r="D79" s="21">
        <v>22</v>
      </c>
    </row>
    <row r="80" spans="1:4" x14ac:dyDescent="0.15">
      <c r="A80" s="28">
        <v>2023</v>
      </c>
      <c r="B80" s="20">
        <v>41</v>
      </c>
      <c r="C80" s="20">
        <v>13</v>
      </c>
      <c r="D80" s="21">
        <v>15</v>
      </c>
    </row>
    <row r="81" spans="1:7" x14ac:dyDescent="0.15">
      <c r="A81" s="28">
        <v>2024</v>
      </c>
      <c r="B81" s="20">
        <v>32</v>
      </c>
      <c r="C81" s="20">
        <v>10</v>
      </c>
      <c r="D81" s="21">
        <v>19</v>
      </c>
    </row>
    <row r="82" spans="1:7" ht="14.25" thickBot="1" x14ac:dyDescent="0.2">
      <c r="A82" s="4">
        <v>2025</v>
      </c>
      <c r="B82" s="121">
        <v>32</v>
      </c>
      <c r="C82" s="121">
        <v>16</v>
      </c>
      <c r="D82" s="125">
        <v>16</v>
      </c>
    </row>
    <row r="83" spans="1:7" x14ac:dyDescent="0.15">
      <c r="A83" s="14" t="s">
        <v>395</v>
      </c>
    </row>
    <row r="85" spans="1:7" x14ac:dyDescent="0.15">
      <c r="A85" s="14" t="s">
        <v>400</v>
      </c>
    </row>
    <row r="86" spans="1:7" ht="14.25" thickBot="1" x14ac:dyDescent="0.2">
      <c r="G86" s="15" t="s">
        <v>13</v>
      </c>
    </row>
    <row r="87" spans="1:7" s="65" customFormat="1" ht="27" x14ac:dyDescent="0.15">
      <c r="A87" s="67" t="s">
        <v>1</v>
      </c>
      <c r="B87" s="68" t="s">
        <v>26</v>
      </c>
      <c r="C87" s="267" t="s">
        <v>18</v>
      </c>
      <c r="D87" s="267"/>
      <c r="E87" s="267"/>
      <c r="F87" s="68" t="s">
        <v>248</v>
      </c>
      <c r="G87" s="69" t="s">
        <v>249</v>
      </c>
    </row>
    <row r="88" spans="1:7" x14ac:dyDescent="0.15">
      <c r="A88" s="70"/>
      <c r="B88" s="71"/>
      <c r="C88" s="72" t="s">
        <v>6</v>
      </c>
      <c r="D88" s="72" t="s">
        <v>250</v>
      </c>
      <c r="E88" s="72" t="s">
        <v>85</v>
      </c>
      <c r="F88" s="71"/>
      <c r="G88" s="73"/>
    </row>
    <row r="89" spans="1:7" x14ac:dyDescent="0.15">
      <c r="A89" s="28">
        <v>2015</v>
      </c>
      <c r="B89" s="20">
        <v>1816</v>
      </c>
      <c r="C89" s="20">
        <v>4</v>
      </c>
      <c r="D89" s="20">
        <v>4</v>
      </c>
      <c r="E89" s="20">
        <v>0</v>
      </c>
      <c r="F89" s="20">
        <v>0</v>
      </c>
      <c r="G89" s="21">
        <v>1812</v>
      </c>
    </row>
    <row r="90" spans="1:7" x14ac:dyDescent="0.15">
      <c r="A90" s="28">
        <v>2016</v>
      </c>
      <c r="B90" s="20">
        <v>1752</v>
      </c>
      <c r="C90" s="20">
        <v>3</v>
      </c>
      <c r="D90" s="20">
        <v>3</v>
      </c>
      <c r="E90" s="20">
        <v>0</v>
      </c>
      <c r="F90" s="20">
        <v>0</v>
      </c>
      <c r="G90" s="21">
        <v>1749</v>
      </c>
    </row>
    <row r="91" spans="1:7" x14ac:dyDescent="0.15">
      <c r="A91" s="28">
        <v>2017</v>
      </c>
      <c r="B91" s="20">
        <v>1665</v>
      </c>
      <c r="C91" s="20">
        <v>3</v>
      </c>
      <c r="D91" s="20">
        <v>3</v>
      </c>
      <c r="E91" s="20">
        <v>0</v>
      </c>
      <c r="F91" s="20">
        <v>0</v>
      </c>
      <c r="G91" s="21">
        <v>1662</v>
      </c>
    </row>
    <row r="92" spans="1:7" x14ac:dyDescent="0.15">
      <c r="A92" s="28">
        <v>2018</v>
      </c>
      <c r="B92" s="20">
        <v>1696</v>
      </c>
      <c r="C92" s="20">
        <v>5</v>
      </c>
      <c r="D92" s="20">
        <v>5</v>
      </c>
      <c r="E92" s="20">
        <v>0</v>
      </c>
      <c r="F92" s="20">
        <v>0</v>
      </c>
      <c r="G92" s="21">
        <v>1691</v>
      </c>
    </row>
    <row r="93" spans="1:7" x14ac:dyDescent="0.15">
      <c r="A93" s="28">
        <v>2019</v>
      </c>
      <c r="B93" s="20">
        <v>1457</v>
      </c>
      <c r="C93" s="20">
        <v>7</v>
      </c>
      <c r="D93" s="20">
        <v>7</v>
      </c>
      <c r="E93" s="20">
        <v>0</v>
      </c>
      <c r="F93" s="20">
        <v>0</v>
      </c>
      <c r="G93" s="21">
        <v>1450</v>
      </c>
    </row>
    <row r="94" spans="1:7" x14ac:dyDescent="0.15">
      <c r="A94" s="28">
        <v>2020</v>
      </c>
      <c r="B94" s="20">
        <v>1368</v>
      </c>
      <c r="C94" s="20">
        <v>5</v>
      </c>
      <c r="D94" s="20">
        <v>5</v>
      </c>
      <c r="E94" s="20">
        <v>0</v>
      </c>
      <c r="F94" s="20">
        <v>0</v>
      </c>
      <c r="G94" s="21">
        <v>1363</v>
      </c>
    </row>
    <row r="95" spans="1:7" x14ac:dyDescent="0.15">
      <c r="A95" s="28">
        <v>2021</v>
      </c>
      <c r="B95" s="20">
        <v>1334</v>
      </c>
      <c r="C95" s="20">
        <v>3</v>
      </c>
      <c r="D95" s="20">
        <v>3</v>
      </c>
      <c r="E95" s="20">
        <v>0</v>
      </c>
      <c r="F95" s="20">
        <v>0</v>
      </c>
      <c r="G95" s="21">
        <v>1331</v>
      </c>
    </row>
    <row r="96" spans="1:7" x14ac:dyDescent="0.15">
      <c r="A96" s="28">
        <v>2022</v>
      </c>
      <c r="B96" s="20">
        <v>982</v>
      </c>
      <c r="C96" s="20">
        <v>3</v>
      </c>
      <c r="D96" s="20">
        <v>3</v>
      </c>
      <c r="E96" s="20">
        <v>0</v>
      </c>
      <c r="F96" s="20">
        <v>0</v>
      </c>
      <c r="G96" s="21">
        <v>979</v>
      </c>
    </row>
    <row r="97" spans="1:9" x14ac:dyDescent="0.15">
      <c r="A97" s="28">
        <v>2023</v>
      </c>
      <c r="B97" s="20">
        <v>1101</v>
      </c>
      <c r="C97" s="20">
        <v>2</v>
      </c>
      <c r="D97" s="20">
        <v>2</v>
      </c>
      <c r="E97" s="20">
        <v>0</v>
      </c>
      <c r="F97" s="20">
        <v>0</v>
      </c>
      <c r="G97" s="21">
        <v>1099</v>
      </c>
    </row>
    <row r="98" spans="1:9" x14ac:dyDescent="0.15">
      <c r="A98" s="28">
        <v>2024</v>
      </c>
      <c r="B98" s="20">
        <v>1029</v>
      </c>
      <c r="C98" s="20">
        <v>2</v>
      </c>
      <c r="D98" s="20">
        <v>2</v>
      </c>
      <c r="E98" s="20">
        <v>0</v>
      </c>
      <c r="F98" s="20">
        <v>0</v>
      </c>
      <c r="G98" s="21">
        <v>1027</v>
      </c>
    </row>
    <row r="99" spans="1:9" ht="14.25" thickBot="1" x14ac:dyDescent="0.2">
      <c r="A99" s="4">
        <v>2025</v>
      </c>
      <c r="B99" s="121">
        <f>C99+G99</f>
        <v>1028</v>
      </c>
      <c r="C99" s="121">
        <v>0</v>
      </c>
      <c r="D99" s="121">
        <v>0</v>
      </c>
      <c r="E99" s="121">
        <v>0</v>
      </c>
      <c r="F99" s="121">
        <v>0</v>
      </c>
      <c r="G99" s="125">
        <v>1028</v>
      </c>
    </row>
    <row r="101" spans="1:9" x14ac:dyDescent="0.15">
      <c r="A101" s="14" t="s">
        <v>401</v>
      </c>
    </row>
    <row r="102" spans="1:9" x14ac:dyDescent="0.15">
      <c r="A102" s="14" t="s">
        <v>23</v>
      </c>
    </row>
    <row r="103" spans="1:9" ht="14.25" thickBot="1" x14ac:dyDescent="0.2">
      <c r="I103" s="15" t="s">
        <v>0</v>
      </c>
    </row>
    <row r="104" spans="1:9" s="65" customFormat="1" x14ac:dyDescent="0.15">
      <c r="A104" s="67" t="s">
        <v>1</v>
      </c>
      <c r="B104" s="68" t="s">
        <v>24</v>
      </c>
      <c r="C104" s="266" t="s">
        <v>25</v>
      </c>
      <c r="D104" s="266"/>
      <c r="E104" s="266"/>
      <c r="F104" s="266"/>
      <c r="G104" s="266"/>
      <c r="H104" s="266"/>
      <c r="I104" s="266"/>
    </row>
    <row r="105" spans="1:9" s="65" customFormat="1" x14ac:dyDescent="0.15">
      <c r="A105" s="77"/>
      <c r="B105" s="79"/>
      <c r="C105" s="78" t="s">
        <v>26</v>
      </c>
      <c r="D105" s="78" t="s">
        <v>261</v>
      </c>
      <c r="E105" s="78" t="s">
        <v>262</v>
      </c>
      <c r="F105" s="78" t="s">
        <v>27</v>
      </c>
      <c r="G105" s="78" t="s">
        <v>263</v>
      </c>
      <c r="H105" s="78" t="s">
        <v>29</v>
      </c>
      <c r="I105" s="81" t="s">
        <v>28</v>
      </c>
    </row>
    <row r="106" spans="1:9" x14ac:dyDescent="0.15">
      <c r="A106" s="28">
        <v>2015</v>
      </c>
      <c r="B106" s="20">
        <v>359</v>
      </c>
      <c r="C106" s="20">
        <v>56271</v>
      </c>
      <c r="D106" s="20">
        <v>22770</v>
      </c>
      <c r="E106" s="20">
        <v>11121</v>
      </c>
      <c r="F106" s="20">
        <v>15451</v>
      </c>
      <c r="G106" s="20">
        <v>484</v>
      </c>
      <c r="H106" s="20">
        <v>806</v>
      </c>
      <c r="I106" s="21">
        <v>5639</v>
      </c>
    </row>
    <row r="107" spans="1:9" x14ac:dyDescent="0.15">
      <c r="A107" s="28">
        <v>2016</v>
      </c>
      <c r="B107" s="20">
        <v>358</v>
      </c>
      <c r="C107" s="20">
        <v>57465</v>
      </c>
      <c r="D107" s="20">
        <v>22171</v>
      </c>
      <c r="E107" s="20">
        <v>10976</v>
      </c>
      <c r="F107" s="20">
        <v>17314</v>
      </c>
      <c r="G107" s="20">
        <v>463</v>
      </c>
      <c r="H107" s="20">
        <v>875</v>
      </c>
      <c r="I107" s="21">
        <v>5666</v>
      </c>
    </row>
    <row r="108" spans="1:9" x14ac:dyDescent="0.15">
      <c r="A108" s="28">
        <v>2017</v>
      </c>
      <c r="B108" s="20">
        <v>358</v>
      </c>
      <c r="C108" s="20">
        <v>57898</v>
      </c>
      <c r="D108" s="20">
        <v>22766</v>
      </c>
      <c r="E108" s="20">
        <v>10755</v>
      </c>
      <c r="F108" s="20">
        <v>17498</v>
      </c>
      <c r="G108" s="20">
        <v>588</v>
      </c>
      <c r="H108" s="20">
        <v>839</v>
      </c>
      <c r="I108" s="21">
        <v>5452</v>
      </c>
    </row>
    <row r="109" spans="1:9" x14ac:dyDescent="0.15">
      <c r="A109" s="28">
        <v>2018</v>
      </c>
      <c r="B109" s="20">
        <v>358</v>
      </c>
      <c r="C109" s="20">
        <v>55665</v>
      </c>
      <c r="D109" s="20">
        <v>21282</v>
      </c>
      <c r="E109" s="20">
        <v>10557</v>
      </c>
      <c r="F109" s="20">
        <v>17575</v>
      </c>
      <c r="G109" s="20">
        <v>533</v>
      </c>
      <c r="H109" s="20">
        <v>513</v>
      </c>
      <c r="I109" s="21">
        <v>5205</v>
      </c>
    </row>
    <row r="110" spans="1:9" x14ac:dyDescent="0.15">
      <c r="A110" s="28">
        <v>2019</v>
      </c>
      <c r="B110" s="20">
        <v>329</v>
      </c>
      <c r="C110" s="20">
        <v>51377</v>
      </c>
      <c r="D110" s="20">
        <v>19448</v>
      </c>
      <c r="E110" s="20">
        <v>9533</v>
      </c>
      <c r="F110" s="20">
        <v>15886</v>
      </c>
      <c r="G110" s="20">
        <v>521</v>
      </c>
      <c r="H110" s="20">
        <v>552</v>
      </c>
      <c r="I110" s="21">
        <v>5437</v>
      </c>
    </row>
    <row r="111" spans="1:9" x14ac:dyDescent="0.15">
      <c r="A111" s="19">
        <v>2020</v>
      </c>
      <c r="B111" s="20">
        <v>278</v>
      </c>
      <c r="C111" s="20">
        <v>17403</v>
      </c>
      <c r="D111" s="20">
        <v>9357</v>
      </c>
      <c r="E111" s="20">
        <v>0</v>
      </c>
      <c r="F111" s="20">
        <v>7816</v>
      </c>
      <c r="G111" s="20">
        <v>0</v>
      </c>
      <c r="H111" s="20">
        <v>0</v>
      </c>
      <c r="I111" s="21">
        <v>230</v>
      </c>
    </row>
    <row r="112" spans="1:9" x14ac:dyDescent="0.15">
      <c r="A112" s="19">
        <v>2021</v>
      </c>
      <c r="B112" s="20">
        <v>353</v>
      </c>
      <c r="C112" s="20">
        <v>23873</v>
      </c>
      <c r="D112" s="20">
        <v>12600</v>
      </c>
      <c r="E112" s="20">
        <v>0</v>
      </c>
      <c r="F112" s="20">
        <v>11273</v>
      </c>
      <c r="G112" s="20">
        <v>0</v>
      </c>
      <c r="H112" s="20">
        <v>0</v>
      </c>
      <c r="I112" s="21">
        <v>0</v>
      </c>
    </row>
    <row r="113" spans="1:9" x14ac:dyDescent="0.15">
      <c r="A113" s="19">
        <v>2022</v>
      </c>
      <c r="B113" s="20">
        <v>358</v>
      </c>
      <c r="C113" s="20">
        <v>30219</v>
      </c>
      <c r="D113" s="20">
        <v>17123</v>
      </c>
      <c r="E113" s="20">
        <v>0</v>
      </c>
      <c r="F113" s="20">
        <v>11654</v>
      </c>
      <c r="G113" s="20">
        <v>136</v>
      </c>
      <c r="H113" s="20">
        <v>221</v>
      </c>
      <c r="I113" s="21">
        <v>1085</v>
      </c>
    </row>
    <row r="114" spans="1:9" x14ac:dyDescent="0.15">
      <c r="A114" s="19">
        <v>2023</v>
      </c>
      <c r="B114" s="20">
        <v>359</v>
      </c>
      <c r="C114" s="20">
        <v>41962</v>
      </c>
      <c r="D114" s="20">
        <v>21466</v>
      </c>
      <c r="E114" s="20">
        <v>5140</v>
      </c>
      <c r="F114" s="20">
        <v>12369</v>
      </c>
      <c r="G114" s="20">
        <v>465</v>
      </c>
      <c r="H114" s="20">
        <v>465</v>
      </c>
      <c r="I114" s="21">
        <v>2057</v>
      </c>
    </row>
    <row r="115" spans="1:9" x14ac:dyDescent="0.15">
      <c r="A115" s="19">
        <v>2024</v>
      </c>
      <c r="B115" s="20">
        <v>358</v>
      </c>
      <c r="C115" s="20">
        <v>35603</v>
      </c>
      <c r="D115" s="20">
        <v>28493</v>
      </c>
      <c r="E115" s="20">
        <v>1644</v>
      </c>
      <c r="F115" s="20">
        <v>4544</v>
      </c>
      <c r="G115" s="20">
        <v>104</v>
      </c>
      <c r="H115" s="20">
        <v>186</v>
      </c>
      <c r="I115" s="21">
        <v>632</v>
      </c>
    </row>
    <row r="116" spans="1:9" ht="14.25" thickBot="1" x14ac:dyDescent="0.2">
      <c r="A116" s="112">
        <v>2025</v>
      </c>
      <c r="B116" s="121">
        <v>358</v>
      </c>
      <c r="C116" s="121">
        <f>SUM(D116:I116)</f>
        <v>48319</v>
      </c>
      <c r="D116" s="121">
        <v>29740</v>
      </c>
      <c r="E116" s="121">
        <v>4195</v>
      </c>
      <c r="F116" s="121">
        <v>12009</v>
      </c>
      <c r="G116" s="121">
        <v>594</v>
      </c>
      <c r="H116" s="121">
        <v>166</v>
      </c>
      <c r="I116" s="125">
        <v>1615</v>
      </c>
    </row>
    <row r="118" spans="1:9" x14ac:dyDescent="0.15">
      <c r="A118" s="14" t="s">
        <v>264</v>
      </c>
    </row>
    <row r="119" spans="1:9" ht="14.25" thickBot="1" x14ac:dyDescent="0.2">
      <c r="D119" s="15" t="s">
        <v>0</v>
      </c>
    </row>
    <row r="120" spans="1:9" s="65" customFormat="1" x14ac:dyDescent="0.15">
      <c r="A120" s="62" t="s">
        <v>1</v>
      </c>
      <c r="B120" s="63" t="s">
        <v>26</v>
      </c>
      <c r="C120" s="63" t="s">
        <v>265</v>
      </c>
      <c r="D120" s="64" t="s">
        <v>266</v>
      </c>
    </row>
    <row r="121" spans="1:9" x14ac:dyDescent="0.15">
      <c r="A121" s="28">
        <v>2015</v>
      </c>
      <c r="B121" s="20">
        <v>961</v>
      </c>
      <c r="C121" s="20">
        <v>115</v>
      </c>
      <c r="D121" s="21">
        <v>846</v>
      </c>
    </row>
    <row r="122" spans="1:9" x14ac:dyDescent="0.15">
      <c r="A122" s="28">
        <v>2016</v>
      </c>
      <c r="B122" s="20">
        <v>949</v>
      </c>
      <c r="C122" s="20">
        <v>112</v>
      </c>
      <c r="D122" s="21">
        <v>837</v>
      </c>
    </row>
    <row r="123" spans="1:9" x14ac:dyDescent="0.15">
      <c r="A123" s="28">
        <v>2017</v>
      </c>
      <c r="B123" s="20">
        <v>956</v>
      </c>
      <c r="C123" s="20">
        <v>116</v>
      </c>
      <c r="D123" s="21">
        <v>840</v>
      </c>
    </row>
    <row r="124" spans="1:9" x14ac:dyDescent="0.15">
      <c r="A124" s="28">
        <v>2018</v>
      </c>
      <c r="B124" s="20">
        <v>962</v>
      </c>
      <c r="C124" s="20">
        <v>117</v>
      </c>
      <c r="D124" s="21">
        <v>845</v>
      </c>
    </row>
    <row r="125" spans="1:9" x14ac:dyDescent="0.15">
      <c r="A125" s="28">
        <v>2019</v>
      </c>
      <c r="B125" s="20">
        <v>968</v>
      </c>
      <c r="C125" s="20">
        <v>114</v>
      </c>
      <c r="D125" s="21">
        <v>854</v>
      </c>
    </row>
    <row r="126" spans="1:9" x14ac:dyDescent="0.15">
      <c r="A126" s="28">
        <v>2020</v>
      </c>
      <c r="B126" s="20">
        <v>110</v>
      </c>
      <c r="C126" s="20">
        <v>21</v>
      </c>
      <c r="D126" s="21">
        <v>89</v>
      </c>
    </row>
    <row r="127" spans="1:9" x14ac:dyDescent="0.15">
      <c r="A127" s="28">
        <v>2021</v>
      </c>
      <c r="B127" s="20">
        <v>297</v>
      </c>
      <c r="C127" s="20">
        <v>0</v>
      </c>
      <c r="D127" s="21">
        <v>297</v>
      </c>
    </row>
    <row r="128" spans="1:9" x14ac:dyDescent="0.15">
      <c r="A128" s="28">
        <v>2022</v>
      </c>
      <c r="B128" s="20">
        <v>498</v>
      </c>
      <c r="C128" s="20">
        <v>63</v>
      </c>
      <c r="D128" s="21">
        <v>435</v>
      </c>
    </row>
    <row r="129" spans="1:4" x14ac:dyDescent="0.15">
      <c r="A129" s="28">
        <v>2023</v>
      </c>
      <c r="B129" s="20">
        <v>791</v>
      </c>
      <c r="C129" s="20">
        <v>113</v>
      </c>
      <c r="D129" s="21">
        <v>678</v>
      </c>
    </row>
    <row r="130" spans="1:4" x14ac:dyDescent="0.15">
      <c r="A130" s="28">
        <v>2024</v>
      </c>
      <c r="B130" s="20">
        <v>803</v>
      </c>
      <c r="C130" s="20">
        <v>27</v>
      </c>
      <c r="D130" s="21">
        <v>776</v>
      </c>
    </row>
    <row r="131" spans="1:4" ht="14.25" thickBot="1" x14ac:dyDescent="0.2">
      <c r="A131" s="4">
        <v>2025</v>
      </c>
      <c r="B131" s="121">
        <f>SUM(C131:D131)</f>
        <v>970</v>
      </c>
      <c r="C131" s="121">
        <v>71</v>
      </c>
      <c r="D131" s="125">
        <v>899</v>
      </c>
    </row>
    <row r="132" spans="1:4" x14ac:dyDescent="0.15">
      <c r="A132" s="43"/>
    </row>
    <row r="133" spans="1:4" ht="14.25" thickBot="1" x14ac:dyDescent="0.2">
      <c r="A133" s="14" t="s">
        <v>402</v>
      </c>
    </row>
    <row r="134" spans="1:4" s="65" customFormat="1" x14ac:dyDescent="0.15">
      <c r="A134" s="62" t="s">
        <v>1</v>
      </c>
      <c r="B134" s="63" t="s">
        <v>87</v>
      </c>
      <c r="C134" s="63" t="s">
        <v>267</v>
      </c>
      <c r="D134" s="64" t="s">
        <v>268</v>
      </c>
    </row>
    <row r="135" spans="1:4" x14ac:dyDescent="0.15">
      <c r="A135" s="9"/>
      <c r="B135" s="1" t="s">
        <v>74</v>
      </c>
      <c r="C135" s="1" t="s">
        <v>62</v>
      </c>
      <c r="D135" s="2" t="s">
        <v>62</v>
      </c>
    </row>
    <row r="136" spans="1:4" x14ac:dyDescent="0.15">
      <c r="A136" s="28">
        <v>2015</v>
      </c>
      <c r="B136" s="20">
        <v>13</v>
      </c>
      <c r="C136" s="20">
        <v>6330000</v>
      </c>
      <c r="D136" s="21">
        <v>191235020</v>
      </c>
    </row>
    <row r="137" spans="1:4" x14ac:dyDescent="0.15">
      <c r="A137" s="28">
        <v>2016</v>
      </c>
      <c r="B137" s="20">
        <v>12</v>
      </c>
      <c r="C137" s="20">
        <v>213000</v>
      </c>
      <c r="D137" s="21">
        <v>191448020</v>
      </c>
    </row>
    <row r="138" spans="1:4" x14ac:dyDescent="0.15">
      <c r="A138" s="28">
        <v>2017</v>
      </c>
      <c r="B138" s="20">
        <v>10</v>
      </c>
      <c r="C138" s="20">
        <v>190000</v>
      </c>
      <c r="D138" s="21">
        <v>191638020</v>
      </c>
    </row>
    <row r="139" spans="1:4" x14ac:dyDescent="0.15">
      <c r="A139" s="28">
        <v>2018</v>
      </c>
      <c r="B139" s="20">
        <v>12</v>
      </c>
      <c r="C139" s="20">
        <v>206014</v>
      </c>
      <c r="D139" s="21">
        <v>191844034</v>
      </c>
    </row>
    <row r="140" spans="1:4" x14ac:dyDescent="0.15">
      <c r="A140" s="28">
        <v>2019</v>
      </c>
      <c r="B140" s="20">
        <v>8</v>
      </c>
      <c r="C140" s="20">
        <v>80000</v>
      </c>
      <c r="D140" s="21">
        <v>191924034</v>
      </c>
    </row>
    <row r="141" spans="1:4" x14ac:dyDescent="0.15">
      <c r="A141" s="28">
        <v>2020</v>
      </c>
      <c r="B141" s="20">
        <v>11</v>
      </c>
      <c r="C141" s="20">
        <v>735000</v>
      </c>
      <c r="D141" s="21">
        <v>192659034</v>
      </c>
    </row>
    <row r="142" spans="1:4" x14ac:dyDescent="0.15">
      <c r="A142" s="28">
        <v>2021</v>
      </c>
      <c r="B142" s="20">
        <v>11</v>
      </c>
      <c r="C142" s="20">
        <v>1641245</v>
      </c>
      <c r="D142" s="21">
        <v>194300279</v>
      </c>
    </row>
    <row r="143" spans="1:4" x14ac:dyDescent="0.15">
      <c r="A143" s="28">
        <v>2022</v>
      </c>
      <c r="B143" s="20">
        <v>15</v>
      </c>
      <c r="C143" s="20">
        <v>4344510</v>
      </c>
      <c r="D143" s="21">
        <v>198644789</v>
      </c>
    </row>
    <row r="144" spans="1:4" x14ac:dyDescent="0.15">
      <c r="A144" s="28">
        <v>2023</v>
      </c>
      <c r="B144" s="20">
        <v>11</v>
      </c>
      <c r="C144" s="20">
        <v>529260</v>
      </c>
      <c r="D144" s="21">
        <v>199174049</v>
      </c>
    </row>
    <row r="145" spans="1:4" x14ac:dyDescent="0.15">
      <c r="A145" s="28">
        <v>2024</v>
      </c>
      <c r="B145" s="20">
        <v>13</v>
      </c>
      <c r="C145" s="20">
        <v>255000</v>
      </c>
      <c r="D145" s="21">
        <v>199429049</v>
      </c>
    </row>
    <row r="146" spans="1:4" ht="14.25" thickBot="1" x14ac:dyDescent="0.2">
      <c r="A146" s="4">
        <v>2025</v>
      </c>
      <c r="B146" s="121">
        <v>3</v>
      </c>
      <c r="C146" s="121">
        <v>30000</v>
      </c>
      <c r="D146" s="125">
        <f>D145+C146</f>
        <v>199459049</v>
      </c>
    </row>
  </sheetData>
  <mergeCells count="6">
    <mergeCell ref="C104:I104"/>
    <mergeCell ref="B21:G21"/>
    <mergeCell ref="H21:J21"/>
    <mergeCell ref="B22:D22"/>
    <mergeCell ref="E22:G22"/>
    <mergeCell ref="C87:E87"/>
  </mergeCells>
  <phoneticPr fontId="7"/>
  <pageMargins left="0.7" right="0.7" top="0.75" bottom="0.75" header="0.511811023622047" footer="0.511811023622047"/>
  <pageSetup paperSize="9" scale="61" fitToHeight="0" orientation="portrait" verticalDpi="300" r:id="rId1"/>
  <rowBreaks count="1" manualBreakCount="1">
    <brk id="84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00B0F0"/>
  </sheetPr>
  <dimension ref="A1:K15"/>
  <sheetViews>
    <sheetView view="pageBreakPreview" zoomScaleNormal="100" zoomScaleSheetLayoutView="100" workbookViewId="0"/>
  </sheetViews>
  <sheetFormatPr defaultColWidth="9" defaultRowHeight="13.5" x14ac:dyDescent="0.15"/>
  <cols>
    <col min="1" max="1" width="9" style="13"/>
    <col min="2" max="11" width="12.5" style="13" customWidth="1"/>
    <col min="12" max="16384" width="9" style="13"/>
  </cols>
  <sheetData>
    <row r="1" spans="1:11" ht="14.25" thickBot="1" x14ac:dyDescent="0.2">
      <c r="A1" s="13" t="s">
        <v>403</v>
      </c>
    </row>
    <row r="2" spans="1:11" x14ac:dyDescent="0.15">
      <c r="A2" s="113" t="s">
        <v>1</v>
      </c>
      <c r="B2" s="270" t="s">
        <v>26</v>
      </c>
      <c r="C2" s="270"/>
      <c r="D2" s="270" t="s">
        <v>191</v>
      </c>
      <c r="E2" s="270"/>
      <c r="F2" s="270" t="s">
        <v>192</v>
      </c>
      <c r="G2" s="270"/>
      <c r="H2" s="270" t="s">
        <v>193</v>
      </c>
      <c r="I2" s="270"/>
      <c r="J2" s="271" t="s">
        <v>269</v>
      </c>
      <c r="K2" s="271"/>
    </row>
    <row r="3" spans="1:11" x14ac:dyDescent="0.15">
      <c r="A3" s="70"/>
      <c r="B3" s="72" t="s">
        <v>25</v>
      </c>
      <c r="C3" s="72" t="s">
        <v>270</v>
      </c>
      <c r="D3" s="72" t="s">
        <v>25</v>
      </c>
      <c r="E3" s="72" t="s">
        <v>270</v>
      </c>
      <c r="F3" s="72" t="s">
        <v>25</v>
      </c>
      <c r="G3" s="72" t="s">
        <v>270</v>
      </c>
      <c r="H3" s="72" t="s">
        <v>25</v>
      </c>
      <c r="I3" s="72" t="s">
        <v>270</v>
      </c>
      <c r="J3" s="72" t="s">
        <v>25</v>
      </c>
      <c r="K3" s="242" t="s">
        <v>270</v>
      </c>
    </row>
    <row r="4" spans="1:11" x14ac:dyDescent="0.15">
      <c r="A4" s="19"/>
      <c r="B4" s="1" t="s">
        <v>37</v>
      </c>
      <c r="C4" s="1" t="s">
        <v>271</v>
      </c>
      <c r="D4" s="1" t="s">
        <v>37</v>
      </c>
      <c r="E4" s="1" t="s">
        <v>271</v>
      </c>
      <c r="F4" s="1" t="s">
        <v>37</v>
      </c>
      <c r="G4" s="1" t="s">
        <v>271</v>
      </c>
      <c r="H4" s="1" t="s">
        <v>37</v>
      </c>
      <c r="I4" s="1" t="s">
        <v>271</v>
      </c>
      <c r="J4" s="1" t="s">
        <v>37</v>
      </c>
      <c r="K4" s="2" t="s">
        <v>271</v>
      </c>
    </row>
    <row r="5" spans="1:11" x14ac:dyDescent="0.15">
      <c r="A5" s="19">
        <v>2016</v>
      </c>
      <c r="B5" s="20">
        <v>1138</v>
      </c>
      <c r="C5" s="20">
        <v>101147</v>
      </c>
      <c r="D5" s="20">
        <v>502</v>
      </c>
      <c r="E5" s="20">
        <v>42479</v>
      </c>
      <c r="F5" s="20">
        <v>134</v>
      </c>
      <c r="G5" s="20">
        <v>15835</v>
      </c>
      <c r="H5" s="20">
        <v>492</v>
      </c>
      <c r="I5" s="20">
        <v>42716</v>
      </c>
      <c r="J5" s="20">
        <v>10</v>
      </c>
      <c r="K5" s="21">
        <v>117</v>
      </c>
    </row>
    <row r="6" spans="1:11" x14ac:dyDescent="0.15">
      <c r="A6" s="19">
        <v>2017</v>
      </c>
      <c r="B6" s="20">
        <v>1259</v>
      </c>
      <c r="C6" s="20">
        <v>109570</v>
      </c>
      <c r="D6" s="20">
        <v>539</v>
      </c>
      <c r="E6" s="20">
        <v>43375</v>
      </c>
      <c r="F6" s="20">
        <v>163</v>
      </c>
      <c r="G6" s="20">
        <v>17861</v>
      </c>
      <c r="H6" s="20">
        <v>543</v>
      </c>
      <c r="I6" s="20">
        <v>47809</v>
      </c>
      <c r="J6" s="20">
        <v>14</v>
      </c>
      <c r="K6" s="21">
        <v>525</v>
      </c>
    </row>
    <row r="7" spans="1:11" x14ac:dyDescent="0.15">
      <c r="A7" s="19">
        <v>2018</v>
      </c>
      <c r="B7" s="20">
        <v>1346</v>
      </c>
      <c r="C7" s="20">
        <v>119314</v>
      </c>
      <c r="D7" s="20">
        <v>544</v>
      </c>
      <c r="E7" s="20">
        <v>45333</v>
      </c>
      <c r="F7" s="20">
        <v>174</v>
      </c>
      <c r="G7" s="20">
        <v>17207</v>
      </c>
      <c r="H7" s="20">
        <v>614</v>
      </c>
      <c r="I7" s="20">
        <v>56661</v>
      </c>
      <c r="J7" s="20">
        <v>14</v>
      </c>
      <c r="K7" s="21">
        <v>113</v>
      </c>
    </row>
    <row r="8" spans="1:11" x14ac:dyDescent="0.15">
      <c r="A8" s="19">
        <v>2019</v>
      </c>
      <c r="B8" s="20">
        <v>1421</v>
      </c>
      <c r="C8" s="20">
        <v>121877</v>
      </c>
      <c r="D8" s="20">
        <v>559</v>
      </c>
      <c r="E8" s="20">
        <v>40177</v>
      </c>
      <c r="F8" s="20">
        <v>177</v>
      </c>
      <c r="G8" s="20">
        <v>17490</v>
      </c>
      <c r="H8" s="20">
        <v>672</v>
      </c>
      <c r="I8" s="20">
        <v>63968</v>
      </c>
      <c r="J8" s="20">
        <v>13</v>
      </c>
      <c r="K8" s="21">
        <v>242</v>
      </c>
    </row>
    <row r="9" spans="1:11" x14ac:dyDescent="0.15">
      <c r="A9" s="19">
        <v>2020</v>
      </c>
      <c r="B9" s="20">
        <v>1493</v>
      </c>
      <c r="C9" s="20">
        <v>124889</v>
      </c>
      <c r="D9" s="20">
        <v>554</v>
      </c>
      <c r="E9" s="20">
        <v>40251</v>
      </c>
      <c r="F9" s="20">
        <v>188</v>
      </c>
      <c r="G9" s="20">
        <v>19197</v>
      </c>
      <c r="H9" s="20">
        <v>733</v>
      </c>
      <c r="I9" s="20">
        <v>65134</v>
      </c>
      <c r="J9" s="20">
        <v>18</v>
      </c>
      <c r="K9" s="21">
        <v>317</v>
      </c>
    </row>
    <row r="10" spans="1:11" x14ac:dyDescent="0.15">
      <c r="A10" s="19">
        <v>2021</v>
      </c>
      <c r="B10" s="20">
        <v>1291</v>
      </c>
      <c r="C10" s="20">
        <v>139133</v>
      </c>
      <c r="D10" s="20">
        <v>402</v>
      </c>
      <c r="E10" s="20">
        <v>41862</v>
      </c>
      <c r="F10" s="20">
        <v>180</v>
      </c>
      <c r="G10" s="20">
        <v>23068</v>
      </c>
      <c r="H10" s="20">
        <v>693</v>
      </c>
      <c r="I10" s="20">
        <v>73332</v>
      </c>
      <c r="J10" s="20">
        <v>16</v>
      </c>
      <c r="K10" s="21">
        <v>871</v>
      </c>
    </row>
    <row r="11" spans="1:11" x14ac:dyDescent="0.15">
      <c r="A11" s="19">
        <v>2022</v>
      </c>
      <c r="B11" s="20">
        <v>1386</v>
      </c>
      <c r="C11" s="20">
        <v>146075</v>
      </c>
      <c r="D11" s="20">
        <v>414</v>
      </c>
      <c r="E11" s="20">
        <v>36398</v>
      </c>
      <c r="F11" s="20">
        <v>201</v>
      </c>
      <c r="G11" s="20">
        <v>23770</v>
      </c>
      <c r="H11" s="20">
        <v>755</v>
      </c>
      <c r="I11" s="20">
        <v>85047</v>
      </c>
      <c r="J11" s="20">
        <v>16</v>
      </c>
      <c r="K11" s="21">
        <v>860</v>
      </c>
    </row>
    <row r="12" spans="1:11" x14ac:dyDescent="0.15">
      <c r="A12" s="19">
        <v>2023</v>
      </c>
      <c r="B12" s="20">
        <v>1439</v>
      </c>
      <c r="C12" s="20">
        <v>130851</v>
      </c>
      <c r="D12" s="20">
        <v>398</v>
      </c>
      <c r="E12" s="20">
        <v>36974</v>
      </c>
      <c r="F12" s="20">
        <v>199</v>
      </c>
      <c r="G12" s="20">
        <v>22176</v>
      </c>
      <c r="H12" s="20">
        <v>821</v>
      </c>
      <c r="I12" s="20">
        <v>70938</v>
      </c>
      <c r="J12" s="20">
        <v>21</v>
      </c>
      <c r="K12" s="21">
        <v>763</v>
      </c>
    </row>
    <row r="13" spans="1:11" x14ac:dyDescent="0.15">
      <c r="A13" s="19">
        <v>2024</v>
      </c>
      <c r="B13" s="20">
        <v>1531</v>
      </c>
      <c r="C13" s="20">
        <v>144240</v>
      </c>
      <c r="D13" s="20">
        <v>411</v>
      </c>
      <c r="E13" s="20">
        <v>37952</v>
      </c>
      <c r="F13" s="20">
        <v>204</v>
      </c>
      <c r="G13" s="20">
        <v>24080</v>
      </c>
      <c r="H13" s="20">
        <v>896</v>
      </c>
      <c r="I13" s="20">
        <v>80892</v>
      </c>
      <c r="J13" s="20">
        <v>20</v>
      </c>
      <c r="K13" s="21">
        <v>1316</v>
      </c>
    </row>
    <row r="14" spans="1:11" s="14" customFormat="1" ht="14.25" customHeight="1" thickBot="1" x14ac:dyDescent="0.2">
      <c r="A14" s="112">
        <v>2025</v>
      </c>
      <c r="B14" s="121">
        <v>1480</v>
      </c>
      <c r="C14" s="121">
        <v>130758</v>
      </c>
      <c r="D14" s="121">
        <v>395</v>
      </c>
      <c r="E14" s="121">
        <v>33158</v>
      </c>
      <c r="F14" s="121">
        <v>191</v>
      </c>
      <c r="G14" s="121">
        <v>21839</v>
      </c>
      <c r="H14" s="121">
        <v>867</v>
      </c>
      <c r="I14" s="121">
        <v>72175</v>
      </c>
      <c r="J14" s="121">
        <v>27</v>
      </c>
      <c r="K14" s="125">
        <v>3586</v>
      </c>
    </row>
    <row r="15" spans="1:11" ht="13.5" customHeight="1" x14ac:dyDescent="0.15">
      <c r="A15" s="13" t="s">
        <v>404</v>
      </c>
    </row>
  </sheetData>
  <mergeCells count="5">
    <mergeCell ref="B2:C2"/>
    <mergeCell ref="D2:E2"/>
    <mergeCell ref="F2:G2"/>
    <mergeCell ref="H2:I2"/>
    <mergeCell ref="J2:K2"/>
  </mergeCells>
  <phoneticPr fontId="7"/>
  <pageMargins left="0.52" right="0.22" top="0.75" bottom="0.75" header="0.511811023622047" footer="0.511811023622047"/>
  <pageSetup paperSize="9" orientation="landscape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5A0D-0EBF-4ADA-8A5C-A3B443B488B5}">
  <sheetPr>
    <tabColor rgb="FF00B0F0"/>
    <pageSetUpPr fitToPage="1"/>
  </sheetPr>
  <dimension ref="A1:I15"/>
  <sheetViews>
    <sheetView tabSelected="1" workbookViewId="0">
      <selection activeCell="E16" sqref="E16"/>
    </sheetView>
  </sheetViews>
  <sheetFormatPr defaultColWidth="9" defaultRowHeight="18.75" x14ac:dyDescent="0.4"/>
  <cols>
    <col min="1" max="1" width="9" style="44"/>
    <col min="2" max="9" width="12" style="44" customWidth="1"/>
    <col min="10" max="16384" width="9" style="44"/>
  </cols>
  <sheetData>
    <row r="1" spans="1:9" ht="19.5" thickBot="1" x14ac:dyDescent="0.45">
      <c r="A1" s="27" t="s">
        <v>405</v>
      </c>
      <c r="B1" s="27"/>
      <c r="C1" s="27"/>
      <c r="D1" s="27"/>
      <c r="E1" s="27"/>
      <c r="F1" s="27"/>
      <c r="G1" s="27"/>
      <c r="H1" s="27"/>
      <c r="I1" s="27"/>
    </row>
    <row r="2" spans="1:9" x14ac:dyDescent="0.4">
      <c r="A2" s="82" t="s">
        <v>299</v>
      </c>
      <c r="B2" s="243" t="s">
        <v>302</v>
      </c>
      <c r="C2" s="244"/>
      <c r="D2" s="243" t="s">
        <v>341</v>
      </c>
      <c r="E2" s="244"/>
      <c r="F2" s="243" t="s">
        <v>342</v>
      </c>
      <c r="G2" s="244"/>
      <c r="H2" s="243" t="s">
        <v>343</v>
      </c>
      <c r="I2" s="245"/>
    </row>
    <row r="3" spans="1:9" x14ac:dyDescent="0.4">
      <c r="A3" s="83"/>
      <c r="B3" s="84" t="s">
        <v>344</v>
      </c>
      <c r="C3" s="84" t="s">
        <v>345</v>
      </c>
      <c r="D3" s="84" t="s">
        <v>344</v>
      </c>
      <c r="E3" s="84" t="s">
        <v>345</v>
      </c>
      <c r="F3" s="84" t="s">
        <v>344</v>
      </c>
      <c r="G3" s="84" t="s">
        <v>345</v>
      </c>
      <c r="H3" s="84" t="s">
        <v>344</v>
      </c>
      <c r="I3" s="85" t="s">
        <v>345</v>
      </c>
    </row>
    <row r="4" spans="1:9" x14ac:dyDescent="0.4">
      <c r="A4" s="50"/>
      <c r="B4" s="86" t="s">
        <v>346</v>
      </c>
      <c r="C4" s="86" t="s">
        <v>347</v>
      </c>
      <c r="D4" s="86" t="s">
        <v>346</v>
      </c>
      <c r="E4" s="86" t="s">
        <v>348</v>
      </c>
      <c r="F4" s="86" t="s">
        <v>346</v>
      </c>
      <c r="G4" s="86" t="s">
        <v>348</v>
      </c>
      <c r="H4" s="86" t="s">
        <v>346</v>
      </c>
      <c r="I4" s="87" t="s">
        <v>348</v>
      </c>
    </row>
    <row r="5" spans="1:9" x14ac:dyDescent="0.4">
      <c r="A5" s="45">
        <v>2015</v>
      </c>
      <c r="B5" s="46">
        <v>20</v>
      </c>
      <c r="C5" s="46">
        <v>1526</v>
      </c>
      <c r="D5" s="46">
        <v>19</v>
      </c>
      <c r="E5" s="46">
        <v>1319</v>
      </c>
      <c r="F5" s="46">
        <v>1</v>
      </c>
      <c r="G5" s="46">
        <v>207</v>
      </c>
      <c r="H5" s="46">
        <v>0</v>
      </c>
      <c r="I5" s="47">
        <v>0</v>
      </c>
    </row>
    <row r="6" spans="1:9" x14ac:dyDescent="0.4">
      <c r="A6" s="45">
        <v>2016</v>
      </c>
      <c r="B6" s="46">
        <v>28</v>
      </c>
      <c r="C6" s="46">
        <v>2713</v>
      </c>
      <c r="D6" s="46">
        <v>19</v>
      </c>
      <c r="E6" s="46">
        <v>1429</v>
      </c>
      <c r="F6" s="46">
        <v>9</v>
      </c>
      <c r="G6" s="46">
        <v>1284</v>
      </c>
      <c r="H6" s="46">
        <v>0</v>
      </c>
      <c r="I6" s="47">
        <v>0</v>
      </c>
    </row>
    <row r="7" spans="1:9" x14ac:dyDescent="0.4">
      <c r="A7" s="45">
        <v>2017</v>
      </c>
      <c r="B7" s="46">
        <v>34</v>
      </c>
      <c r="C7" s="46">
        <v>1787</v>
      </c>
      <c r="D7" s="46">
        <v>30</v>
      </c>
      <c r="E7" s="46">
        <v>1631</v>
      </c>
      <c r="F7" s="46">
        <v>4</v>
      </c>
      <c r="G7" s="46">
        <v>156</v>
      </c>
      <c r="H7" s="46">
        <v>0</v>
      </c>
      <c r="I7" s="47">
        <v>0</v>
      </c>
    </row>
    <row r="8" spans="1:9" x14ac:dyDescent="0.4">
      <c r="A8" s="45">
        <v>2018</v>
      </c>
      <c r="B8" s="46">
        <v>4</v>
      </c>
      <c r="C8" s="46">
        <v>190</v>
      </c>
      <c r="D8" s="46">
        <v>4</v>
      </c>
      <c r="E8" s="46">
        <v>190</v>
      </c>
      <c r="F8" s="46">
        <v>0</v>
      </c>
      <c r="G8" s="46">
        <v>0</v>
      </c>
      <c r="H8" s="46">
        <v>0</v>
      </c>
      <c r="I8" s="47">
        <v>0</v>
      </c>
    </row>
    <row r="9" spans="1:9" x14ac:dyDescent="0.4">
      <c r="A9" s="45">
        <v>2019</v>
      </c>
      <c r="B9" s="46">
        <v>0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  <c r="H9" s="46">
        <v>0</v>
      </c>
      <c r="I9" s="47">
        <v>0</v>
      </c>
    </row>
    <row r="10" spans="1:9" x14ac:dyDescent="0.4">
      <c r="A10" s="45">
        <v>2020</v>
      </c>
      <c r="B10" s="46">
        <v>0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  <c r="H10" s="46">
        <v>0</v>
      </c>
      <c r="I10" s="47">
        <v>0</v>
      </c>
    </row>
    <row r="11" spans="1:9" x14ac:dyDescent="0.4">
      <c r="A11" s="88">
        <v>2021</v>
      </c>
      <c r="B11" s="89">
        <v>2</v>
      </c>
      <c r="C11" s="89">
        <v>198</v>
      </c>
      <c r="D11" s="89">
        <v>1</v>
      </c>
      <c r="E11" s="89">
        <v>123</v>
      </c>
      <c r="F11" s="89">
        <v>1</v>
      </c>
      <c r="G11" s="89">
        <v>75</v>
      </c>
      <c r="H11" s="46">
        <v>0</v>
      </c>
      <c r="I11" s="47">
        <v>0</v>
      </c>
    </row>
    <row r="12" spans="1:9" x14ac:dyDescent="0.4">
      <c r="A12" s="88">
        <v>2022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7">
        <v>0</v>
      </c>
    </row>
    <row r="13" spans="1:9" x14ac:dyDescent="0.4">
      <c r="A13" s="88">
        <v>2023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7">
        <v>0</v>
      </c>
    </row>
    <row r="14" spans="1:9" x14ac:dyDescent="0.4">
      <c r="A14" s="88">
        <v>2024</v>
      </c>
      <c r="B14" s="46">
        <v>0</v>
      </c>
      <c r="C14" s="46">
        <v>0</v>
      </c>
      <c r="D14" s="46">
        <v>0</v>
      </c>
      <c r="E14" s="46">
        <v>0</v>
      </c>
      <c r="F14" s="46">
        <v>2</v>
      </c>
      <c r="G14" s="46">
        <v>88</v>
      </c>
      <c r="H14" s="46">
        <v>0</v>
      </c>
      <c r="I14" s="47">
        <v>0</v>
      </c>
    </row>
    <row r="15" spans="1:9" ht="19.5" thickBot="1" x14ac:dyDescent="0.45">
      <c r="A15" s="90">
        <v>2025</v>
      </c>
      <c r="B15" s="91">
        <v>9</v>
      </c>
      <c r="C15" s="91">
        <v>294</v>
      </c>
      <c r="D15" s="91">
        <v>0</v>
      </c>
      <c r="E15" s="91">
        <v>0</v>
      </c>
      <c r="F15" s="91">
        <v>9</v>
      </c>
      <c r="G15" s="91">
        <v>294</v>
      </c>
      <c r="H15" s="91">
        <v>0</v>
      </c>
      <c r="I15" s="92">
        <v>0</v>
      </c>
    </row>
  </sheetData>
  <mergeCells count="4">
    <mergeCell ref="B2:C2"/>
    <mergeCell ref="D2:E2"/>
    <mergeCell ref="F2:G2"/>
    <mergeCell ref="H2:I2"/>
  </mergeCells>
  <phoneticPr fontId="7"/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DocSecurity>0</DocSecurity>
  <ScaleCrop>false</ScaleCrop>
  <HeadingPairs>
    <vt:vector baseType="variant" size="4">
      <vt:variant>
        <vt:lpstr>ワークシート</vt:lpstr>
      </vt:variant>
      <vt:variant>
        <vt:i4>31</vt:i4>
      </vt:variant>
      <vt:variant>
        <vt:lpstr>名前付き一覧</vt:lpstr>
      </vt:variant>
      <vt:variant>
        <vt:i4>2</vt:i4>
      </vt:variant>
    </vt:vector>
  </HeadingPairs>
  <TitlesOfParts>
    <vt:vector baseType="lpstr" size="33">
      <vt:lpstr>8-1</vt:lpstr>
      <vt:lpstr>8-2</vt:lpstr>
      <vt:lpstr>8-3</vt:lpstr>
      <vt:lpstr>8-4</vt:lpstr>
      <vt:lpstr>8-5</vt:lpstr>
      <vt:lpstr>8-6</vt:lpstr>
      <vt:lpstr>8-7</vt:lpstr>
      <vt:lpstr>8-8</vt:lpstr>
      <vt:lpstr>8-9</vt:lpstr>
      <vt:lpstr>8-10</vt:lpstr>
      <vt:lpstr>8-11</vt:lpstr>
      <vt:lpstr>8-12</vt:lpstr>
      <vt:lpstr>8-13</vt:lpstr>
      <vt:lpstr>8-14</vt:lpstr>
      <vt:lpstr>8-15</vt:lpstr>
      <vt:lpstr>8-16</vt:lpstr>
      <vt:lpstr>8-17</vt:lpstr>
      <vt:lpstr>8-18</vt:lpstr>
      <vt:lpstr>8-19</vt:lpstr>
      <vt:lpstr>8-20</vt:lpstr>
      <vt:lpstr>8-21</vt:lpstr>
      <vt:lpstr>8-22 </vt:lpstr>
      <vt:lpstr>8-23</vt:lpstr>
      <vt:lpstr>8-24</vt:lpstr>
      <vt:lpstr>8-25</vt:lpstr>
      <vt:lpstr>8-26</vt:lpstr>
      <vt:lpstr>8-27</vt:lpstr>
      <vt:lpstr>8-28</vt:lpstr>
      <vt:lpstr>8-29</vt:lpstr>
      <vt:lpstr>8-30</vt:lpstr>
      <vt:lpstr>8-31</vt:lpstr>
      <vt:lpstr>'8-21'!Print_Area</vt:lpstr>
      <vt:lpstr>'8-8'!Print_Area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2024-08-26T02:56:56Z</dcterms:created>
  <dcterms:modified xsi:type="dcterms:W3CDTF">2026-09-17T08:08:55Z</dcterms:modified>
  <dc:language/>
</cp:coreProperties>
</file>