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E0205D45-C2F1-4E97-9A0B-4AB61E7B5815}" revIDLastSave="0" xr10:uidLastSave="{00000000-0000-0000-0000-000000000000}"/>
  <bookViews>
    <workbookView activeTab="2" tabRatio="569" xr2:uid="{00000000-000D-0000-FFFF-FFFF00000000}" windowHeight="15600" windowWidth="28920" xWindow="-60" yWindow="-60"/>
  </bookViews>
  <sheets>
    <sheet r:id="rId1" name="10-1" sheetId="25"/>
    <sheet r:id="rId2" name="10-2" sheetId="21"/>
    <sheet r:id="rId3" name="10-3" sheetId="26"/>
    <sheet r:id="rId4" name="10-4" sheetId="28"/>
    <sheet r:id="rId5" name="10-5" sheetId="30"/>
    <sheet r:id="rId6" name="10-6 " sheetId="29"/>
    <sheet r:id="rId7" name="10-7" sheetId="33"/>
    <sheet r:id="rId8" name="10-8" sheetId="32"/>
    <sheet r:id="rId9" name="10-9" sheetId="27"/>
    <sheet r:id="rId10" name="10-10" sheetId="10"/>
    <sheet r:id="rId11" name="10-11" sheetId="34"/>
  </sheets>
  <definedNames>
    <definedName localSheetId="0" name="_xlnm.Print_Area">'10-1'!$A$1:$U$14</definedName>
    <definedName localSheetId="10" name="児童修理">#REF!</definedName>
    <definedName localSheetId="6" name="児童修理">#REF!</definedName>
    <definedName name="児童修理">#REF!</definedName>
    <definedName localSheetId="10" name="児童補装具">#REF!</definedName>
    <definedName localSheetId="6" name="児童補装具">#REF!</definedName>
    <definedName name="児童補装具">#REF!</definedName>
    <definedName localSheetId="10" name="修理">#REF!</definedName>
    <definedName localSheetId="6" name="修理">#REF!</definedName>
    <definedName name="修理">#REF!</definedName>
    <definedName localSheetId="10" name="第34_環境衛生.食品">#REF!</definedName>
    <definedName name="第34_環境衛生.食品">#REF!</definedName>
    <definedName localSheetId="10" name="第52_不妊手術">#REF!</definedName>
    <definedName name="第52_不妊手術">#REF!</definedName>
    <definedName localSheetId="10" name="第53_人工妊娠中絶">#REF!</definedName>
    <definedName name="第53_人工妊娠中絶">#REF!</definedName>
    <definedName name="貼付表">"ピクチャ 73"</definedName>
    <definedName localSheetId="10" name="表">#REF!</definedName>
    <definedName localSheetId="6" name="表">#REF!</definedName>
    <definedName name="表">#REF!</definedName>
    <definedName localSheetId="10" name="表５の１８ＥＸ">#REF!</definedName>
    <definedName localSheetId="6" name="表５の１８ＥＸ">#REF!</definedName>
    <definedName name="表５の１８ＥＸ">#REF!</definedName>
    <definedName localSheetId="6" name="補装具">#REF!</definedName>
    <definedName name="補装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34" l="1"/>
  <c r="B14" i="34"/>
  <c r="B13" i="34"/>
  <c r="H13" i="21" l="1"/>
  <c r="B11" i="32" l="1"/>
  <c r="B10" i="32"/>
  <c r="D19" i="30" l="1"/>
  <c r="C19" i="30"/>
  <c r="B19" i="30"/>
  <c r="B11" i="30"/>
  <c r="T14" i="25" l="1"/>
  <c r="S14" i="25"/>
  <c r="T12" i="25"/>
  <c r="S12" i="25"/>
  <c r="Q12" i="25" s="1"/>
  <c r="L12" i="25"/>
  <c r="C12" i="25"/>
</calcChain>
</file>

<file path=xl/sharedStrings.xml><?xml version="1.0" encoding="utf-8"?>
<sst xmlns="http://schemas.openxmlformats.org/spreadsheetml/2006/main" count="298" uniqueCount="140">
  <si>
    <t>表１０－１　　知的障害者センター（サンハート）知的障害者更生相談所相談・判定</t>
  </si>
  <si>
    <t>（単位：件）</t>
  </si>
  <si>
    <t>年度</t>
  </si>
  <si>
    <t>相談者数</t>
  </si>
  <si>
    <t>相談内容</t>
  </si>
  <si>
    <t>判定内容</t>
  </si>
  <si>
    <t>判定書交付件数</t>
  </si>
  <si>
    <t>計</t>
  </si>
  <si>
    <t>施設</t>
  </si>
  <si>
    <t>職親
委託</t>
  </si>
  <si>
    <t>職業</t>
  </si>
  <si>
    <t>医療
保健</t>
  </si>
  <si>
    <t>生活</t>
  </si>
  <si>
    <t>教育</t>
  </si>
  <si>
    <t>愛護
手帳</t>
  </si>
  <si>
    <t>その他</t>
  </si>
  <si>
    <t>医学</t>
  </si>
  <si>
    <t>心理</t>
  </si>
  <si>
    <t>職能</t>
  </si>
  <si>
    <t>施設
入所</t>
  </si>
  <si>
    <t>人</t>
  </si>
  <si>
    <t>件</t>
  </si>
  <si>
    <t>表１０－２　　知的障害者相談員による相談</t>
  </si>
  <si>
    <t>医療保健</t>
  </si>
  <si>
    <t>経済</t>
  </si>
  <si>
    <t>表１０ー３　障害者虐待相談支援事業</t>
  </si>
  <si>
    <t>相談件数</t>
  </si>
  <si>
    <t>区障害者虐待防止ネットワーク支援会議開催回数</t>
  </si>
  <si>
    <t>障害者短期入所ベッド確保等事業利用状況</t>
  </si>
  <si>
    <t>区役所・支所・保健センター</t>
  </si>
  <si>
    <t>障害者虐待相談センター</t>
  </si>
  <si>
    <t>障害者基幹相談支援センター</t>
  </si>
  <si>
    <t>休日・夜間電話相談</t>
  </si>
  <si>
    <t>実利用人数</t>
  </si>
  <si>
    <t>延べ利用日数</t>
  </si>
  <si>
    <t>回</t>
  </si>
  <si>
    <t>日</t>
  </si>
  <si>
    <t>表１０ー４　障害者差別に関する相談件数</t>
  </si>
  <si>
    <t>障害者差別に関する相談</t>
  </si>
  <si>
    <t>その他の
相談</t>
  </si>
  <si>
    <t>合計</t>
  </si>
  <si>
    <t>障害者差別相談センターに直接寄せられた相談</t>
  </si>
  <si>
    <t>地域の相談窓口が受け、障害者差別相談センターへ引き継がれた相談</t>
  </si>
  <si>
    <t>地域の相談窓口が受け、対応した相談</t>
  </si>
  <si>
    <t>小計</t>
  </si>
  <si>
    <t>表１０－５　愛護手帳所持者</t>
  </si>
  <si>
    <t>（各年度末　単位：人）</t>
  </si>
  <si>
    <t>年　度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</si>
  <si>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</si>
  <si>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</si>
  <si>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</si>
  <si>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</si>
  <si>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</si>
  <si>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</si>
  <si>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</si>
  <si>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</si>
  <si>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</si>
  <si>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</si>
  <si>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</si>
  <si>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</si>
  <si>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</si>
  <si>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</si>
  <si>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</si>
  <si>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</si>
  <si>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程度</t>
  </si>
  <si>
    <t>18歳未満</t>
  </si>
  <si>
    <t>18歳以上</t>
  </si>
  <si>
    <t>1度(最重度)</t>
  </si>
  <si>
    <t>2度(重　度)</t>
  </si>
  <si>
    <t>3度(中　度)</t>
  </si>
  <si>
    <t>4度(軽　度)</t>
  </si>
  <si>
    <t>表１０－６　　心身障害者扶養共済</t>
  </si>
  <si>
    <t>（単位：人）</t>
  </si>
  <si>
    <t>加入者</t>
  </si>
  <si>
    <t>付加加入者（２口目）</t>
  </si>
  <si>
    <t>年金受給者</t>
  </si>
  <si>
    <t>知的障害者（児）</t>
  </si>
  <si>
    <t>身体障害者（児）</t>
  </si>
  <si>
    <t>　　平成20年3月31日現在加入の場合は、1口あたり月額5,600円～14,500円。</t>
  </si>
  <si>
    <t>表１０－７　　福祉手当</t>
  </si>
  <si>
    <t>（１）特別障害者手当</t>
  </si>
  <si>
    <t>支給月額</t>
  </si>
  <si>
    <t>支給人員</t>
  </si>
  <si>
    <t>支給額</t>
  </si>
  <si>
    <t>円</t>
  </si>
  <si>
    <t>第１種</t>
  </si>
  <si>
    <t>第２種</t>
  </si>
  <si>
    <t>第３種</t>
  </si>
  <si>
    <t>（２）障害児福祉手当</t>
  </si>
  <si>
    <t>１号</t>
  </si>
  <si>
    <t>２号</t>
  </si>
  <si>
    <t>３号</t>
  </si>
  <si>
    <t>４号</t>
  </si>
  <si>
    <t>５号の１</t>
  </si>
  <si>
    <t>５号の２</t>
  </si>
  <si>
    <t>（３）福祉手当（経過措置）</t>
  </si>
  <si>
    <t>（４）外国人障害者給付金</t>
  </si>
  <si>
    <t>表１０－８　　愛知県在宅重度障害者手当</t>
  </si>
  <si>
    <t>障害者計</t>
  </si>
  <si>
    <t>１種重度障害者</t>
  </si>
  <si>
    <t>２種重度障害者</t>
  </si>
  <si>
    <t>人員</t>
  </si>
  <si>
    <t>手当の年額</t>
  </si>
  <si>
    <t>表１０－９　　重度障害者（児）給付金</t>
  </si>
  <si>
    <t>対象</t>
  </si>
  <si>
    <t>１人年額（円）</t>
  </si>
  <si>
    <t>支給人員（人）</t>
  </si>
  <si>
    <t>支給額（千円）</t>
  </si>
  <si>
    <t>身体１・２級</t>
  </si>
  <si>
    <t>知的障害者</t>
  </si>
  <si>
    <t>重複障害者</t>
  </si>
  <si>
    <t>身体１・３級</t>
  </si>
  <si>
    <t>表１０－１０　　重度知的障害者タクシー料金助成</t>
  </si>
  <si>
    <t>チケット交付冊数</t>
  </si>
  <si>
    <t>延利用回数</t>
  </si>
  <si>
    <t>執行額</t>
  </si>
  <si>
    <t>冊</t>
  </si>
  <si>
    <t>注）　掛金は加入年齢により、月額9,300円～23,300円、２口加入者はさらに月額9,300円～23,300円を加算。</t>
    <rPh sb="0" eb="2">
      <t>z</t>
    </rPh>
    <phoneticPr fontId="6"/>
  </si>
  <si>
    <t>注）　年金額は１口加入　月額２万円、２口加入　月額４万円。</t>
    <rPh sb="0" eb="2">
      <t>z</t>
    </rPh>
    <phoneticPr fontId="6"/>
  </si>
  <si>
    <t>注）障害者差別相談センター：平成28年8月に開設</t>
    <rPh sb="0" eb="2">
      <t>z</t>
    </rPh>
    <phoneticPr fontId="6"/>
  </si>
  <si>
    <t>注）地域の相談窓口：各区役所・支所、保健センター、障害者基幹相談支援センター</t>
    <rPh sb="0" eb="2">
      <t>z</t>
    </rPh>
    <phoneticPr fontId="6"/>
  </si>
  <si>
    <t>注）１種重度障害者……身体障害者手帳１・２級でかつ愛護手帳１・２度の者</t>
    <rPh sb="0" eb="2">
      <t>z</t>
    </rPh>
    <phoneticPr fontId="6"/>
  </si>
  <si>
    <t>注）２種重度障害者……身体障害者手帳１・２級の者、愛護手帳１・２度の者、身体障害者手帳３級でかつ愛護手帳３度の者</t>
    <rPh sb="0" eb="2">
      <t>z</t>
    </rPh>
    <phoneticPr fontId="6"/>
  </si>
  <si>
    <t>-</t>
    <phoneticPr fontId="6"/>
  </si>
  <si>
    <t>令和元</t>
    <rPh sb="0" eb="2">
      <t>レイワ</t>
    </rPh>
    <phoneticPr fontId="8"/>
  </si>
  <si>
    <t>平成28</t>
    <rPh sb="0" eb="2">
      <t>ヘイセイ</t>
    </rPh>
    <phoneticPr fontId="6"/>
  </si>
  <si>
    <t>平成27</t>
    <rPh sb="0" eb="2">
      <t>ヘイセイ</t>
    </rPh>
    <phoneticPr fontId="8"/>
  </si>
  <si>
    <t>注）支給月額欄は、「令和6年4月～令和7年3月」</t>
    <rPh sb="0" eb="2">
      <t>z</t>
    </rPh>
    <phoneticPr fontId="6"/>
  </si>
  <si>
    <t>注）支給人員は、令和7年2月の支給人数</t>
    <rPh sb="0" eb="2">
      <t>z</t>
    </rPh>
    <phoneticPr fontId="6"/>
  </si>
  <si>
    <t>平成27</t>
    <rPh sb="0" eb="2">
      <t>ヘイセイ</t>
    </rPh>
    <phoneticPr fontId="6"/>
  </si>
  <si>
    <t>令和元</t>
    <rPh sb="0" eb="2">
      <t>レイワ</t>
    </rPh>
    <phoneticPr fontId="6"/>
  </si>
  <si>
    <t>表１０－１１　　障害者施設通所付添交通費助成</t>
    <rPh sb="0" eb="1">
      <t>ヒョウ</t>
    </rPh>
    <rPh sb="8" eb="10">
      <t>ショウガイ</t>
    </rPh>
    <rPh sb="10" eb="11">
      <t>シャ</t>
    </rPh>
    <rPh sb="11" eb="13">
      <t>シセツ</t>
    </rPh>
    <rPh sb="13" eb="14">
      <t>ツウ</t>
    </rPh>
    <rPh sb="14" eb="15">
      <t>ショ</t>
    </rPh>
    <rPh sb="15" eb="16">
      <t>ツ</t>
    </rPh>
    <rPh sb="16" eb="17">
      <t>ゾ</t>
    </rPh>
    <rPh sb="17" eb="20">
      <t>コウツウヒ</t>
    </rPh>
    <rPh sb="20" eb="22">
      <t>ジョセイ</t>
    </rPh>
    <phoneticPr fontId="6"/>
  </si>
  <si>
    <t>通所施設種別</t>
    <rPh sb="0" eb="1">
      <t>ツウ</t>
    </rPh>
    <rPh sb="1" eb="2">
      <t>ショ</t>
    </rPh>
    <rPh sb="2" eb="3">
      <t>ホドコ</t>
    </rPh>
    <rPh sb="3" eb="4">
      <t>シツラ</t>
    </rPh>
    <rPh sb="4" eb="5">
      <t>タネ</t>
    </rPh>
    <rPh sb="5" eb="6">
      <t>ベツ</t>
    </rPh>
    <phoneticPr fontId="6"/>
  </si>
  <si>
    <t>計</t>
    <rPh sb="0" eb="1">
      <t>ケイ</t>
    </rPh>
    <phoneticPr fontId="6"/>
  </si>
  <si>
    <t>障害福祉
サービス事業所</t>
  </si>
  <si>
    <t>児童心理治療施設</t>
    <rPh sb="0" eb="2">
      <t>ジドウ</t>
    </rPh>
    <rPh sb="4" eb="6">
      <t>チリョウ</t>
    </rPh>
    <rPh sb="6" eb="8">
      <t>シセツ</t>
    </rPh>
    <phoneticPr fontId="6"/>
  </si>
  <si>
    <t>児童発達支援センター</t>
    <rPh sb="0" eb="2">
      <t>ジドウ</t>
    </rPh>
    <rPh sb="2" eb="4">
      <t>ハッタツ</t>
    </rPh>
    <rPh sb="4" eb="6">
      <t>シエン</t>
    </rPh>
    <phoneticPr fontId="6"/>
  </si>
  <si>
    <t>助成額</t>
  </si>
  <si>
    <t>人</t>
    <rPh sb="0" eb="1">
      <t>ヒト</t>
    </rPh>
    <phoneticPr fontId="6"/>
  </si>
  <si>
    <t>円</t>
    <rPh sb="0" eb="1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</si>
</sst>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\-_ ;_ @_ "/>
    <numFmt numFmtId="177" formatCode="0_ "/>
    <numFmt numFmtId="178" formatCode="#,##0_ "/>
  </numFmts>
  <fonts count="12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theme="1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38" fontId="5" fillId="0" borderId="0" applyBorder="0" applyProtection="0"/>
    <xf numFmtId="0" fontId="1" fillId="0" borderId="0"/>
    <xf numFmtId="0" fontId="2" fillId="0" borderId="0"/>
    <xf numFmtId="0" fontId="3" fillId="0" borderId="0"/>
    <xf numFmtId="0" fontId="7" fillId="0" borderId="0"/>
  </cellStyleXfs>
  <cellXfs count="170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/>
    <xf numFmtId="176" fontId="4" fillId="0" borderId="10" xfId="0" applyNumberFormat="1" applyFont="1" applyBorder="1"/>
    <xf numFmtId="176" fontId="1" fillId="0" borderId="13" xfId="0" applyNumberFormat="1" applyFont="1" applyBorder="1"/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176" fontId="1" fillId="0" borderId="9" xfId="0" applyNumberFormat="1" applyFont="1" applyBorder="1"/>
    <xf numFmtId="176" fontId="1" fillId="0" borderId="10" xfId="0" applyNumberFormat="1" applyFont="1" applyBorder="1"/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176" fontId="1" fillId="0" borderId="5" xfId="0" applyNumberFormat="1" applyFont="1" applyBorder="1"/>
    <xf numFmtId="0" fontId="1" fillId="0" borderId="19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76" fontId="1" fillId="0" borderId="8" xfId="0" applyNumberFormat="1" applyFont="1" applyBorder="1"/>
    <xf numFmtId="176" fontId="1" fillId="0" borderId="0" xfId="0" applyNumberFormat="1" applyFont="1" applyBorder="1"/>
    <xf numFmtId="176" fontId="1" fillId="0" borderId="12" xfId="0" applyNumberFormat="1" applyFont="1" applyBorder="1"/>
    <xf numFmtId="0" fontId="0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Border="1" applyAlignment="1">
      <alignment horizontal="center"/>
    </xf>
    <xf numFmtId="176" fontId="0" fillId="0" borderId="20" xfId="0" applyNumberFormat="1" applyBorder="1"/>
    <xf numFmtId="176" fontId="0" fillId="0" borderId="21" xfId="0" applyNumberFormat="1" applyBorder="1"/>
    <xf numFmtId="176" fontId="0" fillId="0" borderId="5" xfId="0" applyNumberFormat="1" applyBorder="1"/>
    <xf numFmtId="176" fontId="0" fillId="0" borderId="18" xfId="0" applyNumberFormat="1" applyBorder="1"/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76" fontId="1" fillId="0" borderId="9" xfId="0" applyNumberFormat="1" applyFont="1" applyFill="1" applyBorder="1"/>
    <xf numFmtId="176" fontId="1" fillId="0" borderId="10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9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176" fontId="0" fillId="0" borderId="9" xfId="0" applyNumberFormat="1" applyFill="1" applyBorder="1"/>
    <xf numFmtId="176" fontId="0" fillId="0" borderId="10" xfId="0" applyNumberFormat="1" applyFill="1" applyBorder="1"/>
    <xf numFmtId="176" fontId="0" fillId="0" borderId="0" xfId="0" applyNumberFormat="1" applyFill="1" applyBorder="1"/>
    <xf numFmtId="176" fontId="0" fillId="0" borderId="8" xfId="0" applyNumberFormat="1" applyFill="1" applyBorder="1"/>
    <xf numFmtId="0" fontId="0" fillId="0" borderId="17" xfId="0" applyFill="1" applyBorder="1"/>
    <xf numFmtId="0" fontId="4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176" fontId="1" fillId="0" borderId="8" xfId="0" applyNumberFormat="1" applyFont="1" applyFill="1" applyBorder="1"/>
    <xf numFmtId="176" fontId="1" fillId="0" borderId="0" xfId="0" applyNumberFormat="1" applyFont="1" applyFill="1" applyBorder="1"/>
    <xf numFmtId="0" fontId="1" fillId="0" borderId="11" xfId="0" applyFont="1" applyFill="1" applyBorder="1" applyAlignment="1">
      <alignment horizontal="center"/>
    </xf>
    <xf numFmtId="0" fontId="4" fillId="0" borderId="0" xfId="0" applyFont="1" applyBorder="1"/>
    <xf numFmtId="0" fontId="1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76" fontId="4" fillId="0" borderId="12" xfId="0" applyNumberFormat="1" applyFont="1" applyBorder="1"/>
    <xf numFmtId="176" fontId="4" fillId="0" borderId="13" xfId="0" applyNumberFormat="1" applyFont="1" applyBorder="1"/>
    <xf numFmtId="0" fontId="4" fillId="0" borderId="0" xfId="0" applyFont="1"/>
    <xf numFmtId="0" fontId="1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6" fontId="4" fillId="0" borderId="12" xfId="0" applyNumberFormat="1" applyFont="1" applyFill="1" applyBorder="1"/>
    <xf numFmtId="176" fontId="4" fillId="0" borderId="8" xfId="0" applyNumberFormat="1" applyFont="1" applyFill="1" applyBorder="1"/>
    <xf numFmtId="176" fontId="4" fillId="0" borderId="9" xfId="0" applyNumberFormat="1" applyFont="1" applyFill="1" applyBorder="1"/>
    <xf numFmtId="176" fontId="4" fillId="0" borderId="13" xfId="0" applyNumberFormat="1" applyFont="1" applyFill="1" applyBorder="1"/>
    <xf numFmtId="0" fontId="4" fillId="0" borderId="0" xfId="0" applyFont="1" applyFill="1"/>
    <xf numFmtId="176" fontId="1" fillId="0" borderId="12" xfId="0" applyNumberFormat="1" applyFont="1" applyBorder="1" applyAlignment="1">
      <alignment horizontal="right"/>
    </xf>
    <xf numFmtId="176" fontId="1" fillId="0" borderId="12" xfId="0" applyNumberFormat="1" applyFont="1" applyFill="1" applyBorder="1"/>
    <xf numFmtId="176" fontId="1" fillId="0" borderId="13" xfId="0" applyNumberFormat="1" applyFont="1" applyFill="1" applyBorder="1"/>
    <xf numFmtId="176" fontId="1" fillId="0" borderId="20" xfId="0" applyNumberFormat="1" applyFont="1" applyBorder="1"/>
    <xf numFmtId="176" fontId="1" fillId="0" borderId="21" xfId="0" applyNumberFormat="1" applyFont="1" applyFill="1" applyBorder="1"/>
    <xf numFmtId="0" fontId="1" fillId="0" borderId="4" xfId="0" applyFont="1" applyBorder="1" applyAlignment="1">
      <alignment horizontal="center" vertical="center"/>
    </xf>
    <xf numFmtId="176" fontId="1" fillId="0" borderId="18" xfId="0" applyNumberFormat="1" applyFont="1" applyBorder="1"/>
    <xf numFmtId="176" fontId="1" fillId="0" borderId="22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9" fillId="0" borderId="0" xfId="5" applyFont="1"/>
    <xf numFmtId="0" fontId="7" fillId="0" borderId="0" xfId="5"/>
    <xf numFmtId="0" fontId="9" fillId="0" borderId="1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9" fillId="0" borderId="8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right"/>
    </xf>
    <xf numFmtId="0" fontId="9" fillId="0" borderId="10" xfId="5" applyFont="1" applyFill="1" applyBorder="1" applyAlignment="1">
      <alignment horizontal="right"/>
    </xf>
    <xf numFmtId="41" fontId="9" fillId="0" borderId="9" xfId="5" applyNumberFormat="1" applyFont="1" applyFill="1" applyBorder="1"/>
    <xf numFmtId="41" fontId="9" fillId="0" borderId="10" xfId="5" applyNumberFormat="1" applyFont="1" applyFill="1" applyBorder="1"/>
    <xf numFmtId="0" fontId="9" fillId="0" borderId="8" xfId="5" applyFont="1" applyFill="1" applyBorder="1" applyAlignment="1">
      <alignment horizontal="center"/>
    </xf>
    <xf numFmtId="177" fontId="9" fillId="0" borderId="9" xfId="5" applyNumberFormat="1" applyFont="1" applyFill="1" applyBorder="1"/>
    <xf numFmtId="0" fontId="9" fillId="0" borderId="9" xfId="5" applyFont="1" applyFill="1" applyBorder="1"/>
    <xf numFmtId="178" fontId="9" fillId="0" borderId="0" xfId="5" applyNumberFormat="1" applyFont="1" applyFill="1"/>
    <xf numFmtId="0" fontId="9" fillId="0" borderId="11" xfId="5" applyFont="1" applyFill="1" applyBorder="1" applyAlignment="1">
      <alignment horizontal="center"/>
    </xf>
    <xf numFmtId="177" fontId="9" fillId="0" borderId="12" xfId="5" applyNumberFormat="1" applyFont="1" applyFill="1" applyBorder="1"/>
    <xf numFmtId="41" fontId="9" fillId="0" borderId="12" xfId="5" applyNumberFormat="1" applyFont="1" applyFill="1" applyBorder="1"/>
    <xf numFmtId="0" fontId="9" fillId="0" borderId="12" xfId="5" applyFont="1" applyFill="1" applyBorder="1"/>
    <xf numFmtId="178" fontId="9" fillId="0" borderId="22" xfId="5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3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00000000-0005-0000-0000-000004000000}"/>
    <cellStyle name="標準 3 2 2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LI15"/>
  <sheetViews>
    <sheetView view="pageBreakPreview" zoomScaleNormal="100" zoomScaleSheetLayoutView="100" workbookViewId="0"/>
  </sheetViews>
  <sheetFormatPr defaultColWidth="9" defaultRowHeight="13.5" x14ac:dyDescent="0.15"/>
  <cols>
    <col min="1" max="997" width="9" style="1"/>
  </cols>
  <sheetData>
    <row r="1" spans="1:997" x14ac:dyDescent="0.15">
      <c r="A1" s="1" t="s">
        <v>0</v>
      </c>
    </row>
    <row r="2" spans="1:997" ht="14.25" thickBot="1" x14ac:dyDescent="0.2">
      <c r="U2" s="1" t="s">
        <v>1</v>
      </c>
    </row>
    <row r="3" spans="1:997" x14ac:dyDescent="0.15">
      <c r="A3" s="2" t="s">
        <v>2</v>
      </c>
      <c r="B3" s="95" t="s">
        <v>3</v>
      </c>
      <c r="C3" s="153" t="s">
        <v>4</v>
      </c>
      <c r="D3" s="153"/>
      <c r="E3" s="153"/>
      <c r="F3" s="153"/>
      <c r="G3" s="153"/>
      <c r="H3" s="153"/>
      <c r="I3" s="153"/>
      <c r="J3" s="153"/>
      <c r="K3" s="153"/>
      <c r="L3" s="153" t="s">
        <v>5</v>
      </c>
      <c r="M3" s="153"/>
      <c r="N3" s="153"/>
      <c r="O3" s="153"/>
      <c r="P3" s="153"/>
      <c r="Q3" s="154" t="s">
        <v>6</v>
      </c>
      <c r="R3" s="154"/>
      <c r="S3" s="154"/>
      <c r="T3" s="154"/>
    </row>
    <row r="4" spans="1:997" ht="27" x14ac:dyDescent="0.15">
      <c r="A4" s="3"/>
      <c r="B4" s="4"/>
      <c r="C4" s="5" t="s">
        <v>7</v>
      </c>
      <c r="D4" s="5" t="s">
        <v>8</v>
      </c>
      <c r="E4" s="6" t="s">
        <v>9</v>
      </c>
      <c r="F4" s="5" t="s">
        <v>10</v>
      </c>
      <c r="G4" s="6" t="s">
        <v>11</v>
      </c>
      <c r="H4" s="5" t="s">
        <v>12</v>
      </c>
      <c r="I4" s="5" t="s">
        <v>13</v>
      </c>
      <c r="J4" s="6" t="s">
        <v>14</v>
      </c>
      <c r="K4" s="5" t="s">
        <v>15</v>
      </c>
      <c r="L4" s="5" t="s">
        <v>7</v>
      </c>
      <c r="M4" s="5" t="s">
        <v>16</v>
      </c>
      <c r="N4" s="5" t="s">
        <v>17</v>
      </c>
      <c r="O4" s="5" t="s">
        <v>18</v>
      </c>
      <c r="P4" s="5" t="s">
        <v>15</v>
      </c>
      <c r="Q4" s="5" t="s">
        <v>7</v>
      </c>
      <c r="R4" s="6" t="s">
        <v>19</v>
      </c>
      <c r="S4" s="6" t="s">
        <v>14</v>
      </c>
      <c r="T4" s="7" t="s">
        <v>15</v>
      </c>
    </row>
    <row r="5" spans="1:997" x14ac:dyDescent="0.15">
      <c r="A5" s="8"/>
      <c r="B5" s="9" t="s">
        <v>20</v>
      </c>
      <c r="C5" s="9" t="s">
        <v>21</v>
      </c>
      <c r="D5" s="9" t="s">
        <v>21</v>
      </c>
      <c r="E5" s="9" t="s">
        <v>21</v>
      </c>
      <c r="F5" s="9" t="s">
        <v>21</v>
      </c>
      <c r="G5" s="9" t="s">
        <v>21</v>
      </c>
      <c r="H5" s="9" t="s">
        <v>21</v>
      </c>
      <c r="I5" s="9" t="s">
        <v>21</v>
      </c>
      <c r="J5" s="9" t="s">
        <v>21</v>
      </c>
      <c r="K5" s="9" t="s">
        <v>21</v>
      </c>
      <c r="L5" s="9" t="s">
        <v>21</v>
      </c>
      <c r="M5" s="9" t="s">
        <v>21</v>
      </c>
      <c r="N5" s="9" t="s">
        <v>21</v>
      </c>
      <c r="O5" s="9" t="s">
        <v>21</v>
      </c>
      <c r="P5" s="9" t="s">
        <v>21</v>
      </c>
      <c r="Q5" s="9" t="s">
        <v>21</v>
      </c>
      <c r="R5" s="9" t="s">
        <v>21</v>
      </c>
      <c r="S5" s="9" t="s">
        <v>21</v>
      </c>
      <c r="T5" s="10" t="s">
        <v>21</v>
      </c>
    </row>
    <row r="6" spans="1:997" x14ac:dyDescent="0.15">
      <c r="A6" s="20" t="s">
        <v>125</v>
      </c>
      <c r="B6" s="21">
        <v>1773</v>
      </c>
      <c r="C6" s="21">
        <v>1854</v>
      </c>
      <c r="D6" s="21">
        <v>0</v>
      </c>
      <c r="E6" s="21">
        <v>0</v>
      </c>
      <c r="F6" s="21">
        <v>18</v>
      </c>
      <c r="G6" s="21">
        <v>13</v>
      </c>
      <c r="H6" s="21">
        <v>212</v>
      </c>
      <c r="I6" s="21">
        <v>0</v>
      </c>
      <c r="J6" s="21">
        <v>1483</v>
      </c>
      <c r="K6" s="21">
        <v>128</v>
      </c>
      <c r="L6" s="21">
        <v>1733</v>
      </c>
      <c r="M6" s="21">
        <v>275</v>
      </c>
      <c r="N6" s="21">
        <v>1458</v>
      </c>
      <c r="O6" s="21">
        <v>0</v>
      </c>
      <c r="P6" s="21">
        <v>0</v>
      </c>
      <c r="Q6" s="21">
        <v>1862</v>
      </c>
      <c r="R6" s="21">
        <v>0</v>
      </c>
      <c r="S6" s="21">
        <v>1450</v>
      </c>
      <c r="T6" s="22">
        <v>412</v>
      </c>
    </row>
    <row r="7" spans="1:997" x14ac:dyDescent="0.15">
      <c r="A7" s="20">
        <v>29</v>
      </c>
      <c r="B7" s="21">
        <v>1854</v>
      </c>
      <c r="C7" s="21">
        <v>1940</v>
      </c>
      <c r="D7" s="21">
        <v>1</v>
      </c>
      <c r="E7" s="21">
        <v>0</v>
      </c>
      <c r="F7" s="21">
        <v>14</v>
      </c>
      <c r="G7" s="21">
        <v>13</v>
      </c>
      <c r="H7" s="21">
        <v>254</v>
      </c>
      <c r="I7" s="21">
        <v>1</v>
      </c>
      <c r="J7" s="21">
        <v>1503</v>
      </c>
      <c r="K7" s="21">
        <v>154</v>
      </c>
      <c r="L7" s="21">
        <v>1811</v>
      </c>
      <c r="M7" s="21">
        <v>315</v>
      </c>
      <c r="N7" s="21">
        <v>1496</v>
      </c>
      <c r="O7" s="21">
        <v>0</v>
      </c>
      <c r="P7" s="21">
        <v>0</v>
      </c>
      <c r="Q7" s="21">
        <v>1937</v>
      </c>
      <c r="R7" s="21">
        <v>0</v>
      </c>
      <c r="S7" s="21">
        <v>1479</v>
      </c>
      <c r="T7" s="22">
        <v>458</v>
      </c>
    </row>
    <row r="8" spans="1:997" x14ac:dyDescent="0.15">
      <c r="A8" s="20">
        <v>30</v>
      </c>
      <c r="B8" s="21">
        <v>1990</v>
      </c>
      <c r="C8" s="21">
        <v>2083</v>
      </c>
      <c r="D8" s="21">
        <v>0</v>
      </c>
      <c r="E8" s="21">
        <v>0</v>
      </c>
      <c r="F8" s="21">
        <v>22</v>
      </c>
      <c r="G8" s="21">
        <v>14</v>
      </c>
      <c r="H8" s="21">
        <v>267</v>
      </c>
      <c r="I8" s="21">
        <v>0</v>
      </c>
      <c r="J8" s="21">
        <v>1597</v>
      </c>
      <c r="K8" s="21">
        <v>183</v>
      </c>
      <c r="L8" s="21">
        <v>1901</v>
      </c>
      <c r="M8" s="21">
        <v>327</v>
      </c>
      <c r="N8" s="21">
        <v>1573</v>
      </c>
      <c r="O8" s="21">
        <v>0</v>
      </c>
      <c r="P8" s="21">
        <v>1</v>
      </c>
      <c r="Q8" s="21">
        <v>2087</v>
      </c>
      <c r="R8" s="21">
        <v>0</v>
      </c>
      <c r="S8" s="21">
        <v>1563</v>
      </c>
      <c r="T8" s="22">
        <v>524</v>
      </c>
    </row>
    <row r="9" spans="1:997" x14ac:dyDescent="0.15">
      <c r="A9" s="20" t="s">
        <v>124</v>
      </c>
      <c r="B9" s="21">
        <v>1907</v>
      </c>
      <c r="C9" s="21">
        <v>2002</v>
      </c>
      <c r="D9" s="21">
        <v>0</v>
      </c>
      <c r="E9" s="21">
        <v>0</v>
      </c>
      <c r="F9" s="21">
        <v>23</v>
      </c>
      <c r="G9" s="21">
        <v>17</v>
      </c>
      <c r="H9" s="21">
        <v>247</v>
      </c>
      <c r="I9" s="21">
        <v>0</v>
      </c>
      <c r="J9" s="21">
        <v>1544</v>
      </c>
      <c r="K9" s="21">
        <v>171</v>
      </c>
      <c r="L9" s="21">
        <v>1790</v>
      </c>
      <c r="M9" s="21">
        <v>296</v>
      </c>
      <c r="N9" s="21">
        <v>1492</v>
      </c>
      <c r="O9" s="21">
        <v>0</v>
      </c>
      <c r="P9" s="21">
        <v>2</v>
      </c>
      <c r="Q9" s="21">
        <v>2001</v>
      </c>
      <c r="R9" s="21">
        <v>0</v>
      </c>
      <c r="S9" s="21">
        <v>1474</v>
      </c>
      <c r="T9" s="22">
        <v>527</v>
      </c>
    </row>
    <row r="10" spans="1:997" x14ac:dyDescent="0.15">
      <c r="A10" s="20">
        <v>2</v>
      </c>
      <c r="B10" s="21">
        <v>1806</v>
      </c>
      <c r="C10" s="21">
        <v>1870</v>
      </c>
      <c r="D10" s="21">
        <v>0</v>
      </c>
      <c r="E10" s="21">
        <v>0</v>
      </c>
      <c r="F10" s="21">
        <v>36</v>
      </c>
      <c r="G10" s="21">
        <v>3</v>
      </c>
      <c r="H10" s="21">
        <v>183</v>
      </c>
      <c r="I10" s="21">
        <v>0</v>
      </c>
      <c r="J10" s="21">
        <v>1505</v>
      </c>
      <c r="K10" s="21">
        <v>143</v>
      </c>
      <c r="L10" s="21">
        <v>1667</v>
      </c>
      <c r="M10" s="21">
        <v>214</v>
      </c>
      <c r="N10" s="21">
        <v>1452</v>
      </c>
      <c r="O10" s="21">
        <v>0</v>
      </c>
      <c r="P10" s="21">
        <v>1</v>
      </c>
      <c r="Q10" s="21">
        <v>1879</v>
      </c>
      <c r="R10" s="21">
        <v>0</v>
      </c>
      <c r="S10" s="21">
        <v>1447</v>
      </c>
      <c r="T10" s="22">
        <v>432</v>
      </c>
    </row>
    <row r="11" spans="1:997" x14ac:dyDescent="0.15">
      <c r="A11" s="20">
        <v>3</v>
      </c>
      <c r="B11" s="21">
        <v>2339</v>
      </c>
      <c r="C11" s="21">
        <v>2427</v>
      </c>
      <c r="D11" s="21">
        <v>0</v>
      </c>
      <c r="E11" s="21">
        <v>0</v>
      </c>
      <c r="F11" s="21">
        <v>33</v>
      </c>
      <c r="G11" s="21">
        <v>9</v>
      </c>
      <c r="H11" s="21">
        <v>349</v>
      </c>
      <c r="I11" s="21">
        <v>0</v>
      </c>
      <c r="J11" s="21">
        <v>1853</v>
      </c>
      <c r="K11" s="21">
        <v>183</v>
      </c>
      <c r="L11" s="21">
        <v>2194</v>
      </c>
      <c r="M11" s="21">
        <v>382</v>
      </c>
      <c r="N11" s="21">
        <v>1810</v>
      </c>
      <c r="O11" s="21">
        <v>0</v>
      </c>
      <c r="P11" s="21">
        <v>2</v>
      </c>
      <c r="Q11" s="21">
        <v>2429</v>
      </c>
      <c r="R11" s="21">
        <v>0</v>
      </c>
      <c r="S11" s="21">
        <v>1805</v>
      </c>
      <c r="T11" s="22">
        <v>624</v>
      </c>
    </row>
    <row r="12" spans="1:997" x14ac:dyDescent="0.15">
      <c r="A12" s="20">
        <v>4</v>
      </c>
      <c r="B12" s="21">
        <v>2120</v>
      </c>
      <c r="C12" s="21">
        <f>SUM(D12:K12)</f>
        <v>2183</v>
      </c>
      <c r="D12" s="21">
        <v>0</v>
      </c>
      <c r="E12" s="21">
        <v>0</v>
      </c>
      <c r="F12" s="21">
        <v>22</v>
      </c>
      <c r="G12" s="21">
        <v>6</v>
      </c>
      <c r="H12" s="21">
        <v>277</v>
      </c>
      <c r="I12" s="21">
        <v>0</v>
      </c>
      <c r="J12" s="21">
        <v>1725</v>
      </c>
      <c r="K12" s="21">
        <v>153</v>
      </c>
      <c r="L12" s="21">
        <f>SUM(M12:P12)</f>
        <v>1962</v>
      </c>
      <c r="M12" s="21">
        <v>311</v>
      </c>
      <c r="N12" s="21">
        <v>1650</v>
      </c>
      <c r="O12" s="21">
        <v>0</v>
      </c>
      <c r="P12" s="21">
        <v>1</v>
      </c>
      <c r="Q12" s="21">
        <f>SUM(R12:T12)</f>
        <v>2169</v>
      </c>
      <c r="R12" s="21">
        <v>0</v>
      </c>
      <c r="S12" s="21">
        <f>145+1488</f>
        <v>1633</v>
      </c>
      <c r="T12" s="22">
        <f>287+249</f>
        <v>536</v>
      </c>
    </row>
    <row r="13" spans="1:997" x14ac:dyDescent="0.15">
      <c r="A13" s="20">
        <v>5</v>
      </c>
      <c r="B13" s="21">
        <v>2083</v>
      </c>
      <c r="C13" s="21">
        <v>2155</v>
      </c>
      <c r="D13" s="21">
        <v>0</v>
      </c>
      <c r="E13" s="21">
        <v>0</v>
      </c>
      <c r="F13" s="21">
        <v>30</v>
      </c>
      <c r="G13" s="21">
        <v>3</v>
      </c>
      <c r="H13" s="21">
        <v>248</v>
      </c>
      <c r="I13" s="21">
        <v>0</v>
      </c>
      <c r="J13" s="21">
        <v>1738</v>
      </c>
      <c r="K13" s="21">
        <v>136</v>
      </c>
      <c r="L13" s="21">
        <v>1932</v>
      </c>
      <c r="M13" s="21">
        <v>264</v>
      </c>
      <c r="N13" s="21">
        <v>1668</v>
      </c>
      <c r="O13" s="21">
        <v>0</v>
      </c>
      <c r="P13" s="21">
        <v>0</v>
      </c>
      <c r="Q13" s="21">
        <v>2146</v>
      </c>
      <c r="R13" s="21">
        <v>0</v>
      </c>
      <c r="S13" s="21">
        <v>1659</v>
      </c>
      <c r="T13" s="22">
        <v>487</v>
      </c>
    </row>
    <row r="14" spans="1:997" s="110" customFormat="1" ht="14.25" thickBot="1" x14ac:dyDescent="0.2">
      <c r="A14" s="107">
        <v>6</v>
      </c>
      <c r="B14" s="108">
        <v>2060</v>
      </c>
      <c r="C14" s="108">
        <v>2146</v>
      </c>
      <c r="D14" s="108">
        <v>0</v>
      </c>
      <c r="E14" s="108">
        <v>0</v>
      </c>
      <c r="F14" s="108">
        <v>29</v>
      </c>
      <c r="G14" s="108">
        <v>1</v>
      </c>
      <c r="H14" s="108">
        <v>196</v>
      </c>
      <c r="I14" s="108">
        <v>0</v>
      </c>
      <c r="J14" s="108">
        <v>1763</v>
      </c>
      <c r="K14" s="108">
        <v>157</v>
      </c>
      <c r="L14" s="108">
        <v>1941</v>
      </c>
      <c r="M14" s="108">
        <v>232</v>
      </c>
      <c r="N14" s="108">
        <v>1708</v>
      </c>
      <c r="O14" s="108">
        <v>0</v>
      </c>
      <c r="P14" s="108">
        <v>1</v>
      </c>
      <c r="Q14" s="108">
        <v>2154</v>
      </c>
      <c r="R14" s="108">
        <v>0</v>
      </c>
      <c r="S14" s="108">
        <f>179+1522</f>
        <v>1701</v>
      </c>
      <c r="T14" s="109">
        <f>203+250</f>
        <v>453</v>
      </c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  <c r="IX14" s="89"/>
      <c r="IY14" s="89"/>
      <c r="IZ14" s="89"/>
      <c r="JA14" s="89"/>
      <c r="JB14" s="89"/>
      <c r="JC14" s="89"/>
      <c r="JD14" s="89"/>
      <c r="JE14" s="89"/>
      <c r="JF14" s="89"/>
      <c r="JG14" s="89"/>
      <c r="JH14" s="89"/>
      <c r="JI14" s="89"/>
      <c r="JJ14" s="89"/>
      <c r="JK14" s="89"/>
      <c r="JL14" s="89"/>
      <c r="JM14" s="89"/>
      <c r="JN14" s="89"/>
      <c r="JO14" s="89"/>
      <c r="JP14" s="89"/>
      <c r="JQ14" s="89"/>
      <c r="JR14" s="89"/>
      <c r="JS14" s="89"/>
      <c r="JT14" s="89"/>
      <c r="JU14" s="89"/>
      <c r="JV14" s="89"/>
      <c r="JW14" s="89"/>
      <c r="JX14" s="89"/>
      <c r="JY14" s="89"/>
      <c r="JZ14" s="89"/>
      <c r="KA14" s="89"/>
      <c r="KB14" s="89"/>
      <c r="KC14" s="89"/>
      <c r="KD14" s="89"/>
      <c r="KE14" s="89"/>
      <c r="KF14" s="89"/>
      <c r="KG14" s="89"/>
      <c r="KH14" s="89"/>
      <c r="KI14" s="89"/>
      <c r="KJ14" s="89"/>
      <c r="KK14" s="89"/>
      <c r="KL14" s="89"/>
      <c r="KM14" s="89"/>
      <c r="KN14" s="89"/>
      <c r="KO14" s="89"/>
      <c r="KP14" s="89"/>
      <c r="KQ14" s="89"/>
      <c r="KR14" s="89"/>
      <c r="KS14" s="89"/>
      <c r="KT14" s="89"/>
      <c r="KU14" s="89"/>
      <c r="KV14" s="89"/>
      <c r="KW14" s="89"/>
      <c r="KX14" s="89"/>
      <c r="KY14" s="89"/>
      <c r="KZ14" s="89"/>
      <c r="LA14" s="89"/>
      <c r="LB14" s="89"/>
      <c r="LC14" s="89"/>
      <c r="LD14" s="89"/>
      <c r="LE14" s="89"/>
      <c r="LF14" s="89"/>
      <c r="LG14" s="89"/>
      <c r="LH14" s="89"/>
      <c r="LI14" s="89"/>
      <c r="LJ14" s="89"/>
      <c r="LK14" s="89"/>
      <c r="LL14" s="89"/>
      <c r="LM14" s="89"/>
      <c r="LN14" s="89"/>
      <c r="LO14" s="89"/>
      <c r="LP14" s="89"/>
      <c r="LQ14" s="89"/>
      <c r="LR14" s="89"/>
      <c r="LS14" s="89"/>
      <c r="LT14" s="89"/>
      <c r="LU14" s="89"/>
      <c r="LV14" s="89"/>
      <c r="LW14" s="89"/>
      <c r="LX14" s="89"/>
      <c r="LY14" s="89"/>
      <c r="LZ14" s="89"/>
      <c r="MA14" s="89"/>
      <c r="MB14" s="89"/>
      <c r="MC14" s="89"/>
      <c r="MD14" s="89"/>
      <c r="ME14" s="89"/>
      <c r="MF14" s="89"/>
      <c r="MG14" s="89"/>
      <c r="MH14" s="89"/>
      <c r="MI14" s="89"/>
      <c r="MJ14" s="89"/>
      <c r="MK14" s="89"/>
      <c r="ML14" s="89"/>
      <c r="MM14" s="89"/>
      <c r="MN14" s="89"/>
      <c r="MO14" s="89"/>
      <c r="MP14" s="89"/>
      <c r="MQ14" s="89"/>
      <c r="MR14" s="89"/>
      <c r="MS14" s="89"/>
      <c r="MT14" s="89"/>
      <c r="MU14" s="89"/>
      <c r="MV14" s="89"/>
      <c r="MW14" s="89"/>
      <c r="MX14" s="89"/>
      <c r="MY14" s="89"/>
      <c r="MZ14" s="89"/>
      <c r="NA14" s="89"/>
      <c r="NB14" s="89"/>
      <c r="NC14" s="89"/>
      <c r="ND14" s="89"/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  <c r="NY14" s="89"/>
      <c r="NZ14" s="89"/>
      <c r="OA14" s="89"/>
      <c r="OB14" s="89"/>
      <c r="OC14" s="89"/>
      <c r="OD14" s="89"/>
      <c r="OE14" s="89"/>
      <c r="OF14" s="89"/>
      <c r="OG14" s="89"/>
      <c r="OH14" s="89"/>
      <c r="OI14" s="89"/>
      <c r="OJ14" s="89"/>
      <c r="OK14" s="89"/>
      <c r="OL14" s="89"/>
      <c r="OM14" s="89"/>
      <c r="ON14" s="89"/>
      <c r="OO14" s="89"/>
      <c r="OP14" s="89"/>
      <c r="OQ14" s="89"/>
      <c r="OR14" s="89"/>
      <c r="OS14" s="89"/>
      <c r="OT14" s="89"/>
      <c r="OU14" s="89"/>
      <c r="OV14" s="89"/>
      <c r="OW14" s="89"/>
      <c r="OX14" s="89"/>
      <c r="OY14" s="89"/>
      <c r="OZ14" s="89"/>
      <c r="PA14" s="89"/>
      <c r="PB14" s="89"/>
      <c r="PC14" s="89"/>
      <c r="PD14" s="89"/>
      <c r="PE14" s="89"/>
      <c r="PF14" s="89"/>
      <c r="PG14" s="89"/>
      <c r="PH14" s="89"/>
      <c r="PI14" s="89"/>
      <c r="PJ14" s="89"/>
      <c r="PK14" s="89"/>
      <c r="PL14" s="89"/>
      <c r="PM14" s="89"/>
      <c r="PN14" s="89"/>
      <c r="PO14" s="89"/>
      <c r="PP14" s="89"/>
      <c r="PQ14" s="89"/>
      <c r="PR14" s="89"/>
      <c r="PS14" s="89"/>
      <c r="PT14" s="89"/>
      <c r="PU14" s="89"/>
      <c r="PV14" s="89"/>
      <c r="PW14" s="89"/>
      <c r="PX14" s="89"/>
      <c r="PY14" s="89"/>
      <c r="PZ14" s="89"/>
      <c r="QA14" s="89"/>
      <c r="QB14" s="89"/>
      <c r="QC14" s="89"/>
      <c r="QD14" s="89"/>
      <c r="QE14" s="89"/>
      <c r="QF14" s="89"/>
      <c r="QG14" s="89"/>
      <c r="QH14" s="89"/>
      <c r="QI14" s="89"/>
      <c r="QJ14" s="89"/>
      <c r="QK14" s="89"/>
      <c r="QL14" s="89"/>
      <c r="QM14" s="89"/>
      <c r="QN14" s="89"/>
      <c r="QO14" s="89"/>
      <c r="QP14" s="89"/>
      <c r="QQ14" s="89"/>
      <c r="QR14" s="89"/>
      <c r="QS14" s="89"/>
      <c r="QT14" s="89"/>
      <c r="QU14" s="89"/>
      <c r="QV14" s="89"/>
      <c r="QW14" s="89"/>
      <c r="QX14" s="89"/>
      <c r="QY14" s="89"/>
      <c r="QZ14" s="89"/>
      <c r="RA14" s="89"/>
      <c r="RB14" s="89"/>
      <c r="RC14" s="89"/>
      <c r="RD14" s="89"/>
      <c r="RE14" s="89"/>
      <c r="RF14" s="89"/>
      <c r="RG14" s="89"/>
      <c r="RH14" s="89"/>
      <c r="RI14" s="89"/>
      <c r="RJ14" s="89"/>
      <c r="RK14" s="89"/>
      <c r="RL14" s="89"/>
      <c r="RM14" s="89"/>
      <c r="RN14" s="89"/>
      <c r="RO14" s="89"/>
      <c r="RP14" s="89"/>
      <c r="RQ14" s="89"/>
      <c r="RR14" s="89"/>
      <c r="RS14" s="89"/>
      <c r="RT14" s="89"/>
      <c r="RU14" s="89"/>
      <c r="RV14" s="89"/>
      <c r="RW14" s="89"/>
      <c r="RX14" s="89"/>
      <c r="RY14" s="89"/>
      <c r="RZ14" s="89"/>
      <c r="SA14" s="89"/>
      <c r="SB14" s="89"/>
      <c r="SC14" s="89"/>
      <c r="SD14" s="89"/>
      <c r="SE14" s="89"/>
      <c r="SF14" s="89"/>
      <c r="SG14" s="89"/>
      <c r="SH14" s="89"/>
      <c r="SI14" s="89"/>
      <c r="SJ14" s="89"/>
      <c r="SK14" s="89"/>
      <c r="SL14" s="89"/>
      <c r="SM14" s="89"/>
      <c r="SN14" s="89"/>
      <c r="SO14" s="89"/>
      <c r="SP14" s="89"/>
      <c r="SQ14" s="89"/>
      <c r="SR14" s="89"/>
      <c r="SS14" s="89"/>
      <c r="ST14" s="89"/>
      <c r="SU14" s="89"/>
      <c r="SV14" s="89"/>
      <c r="SW14" s="89"/>
      <c r="SX14" s="89"/>
      <c r="SY14" s="89"/>
      <c r="SZ14" s="89"/>
      <c r="TA14" s="89"/>
      <c r="TB14" s="89"/>
      <c r="TC14" s="89"/>
      <c r="TD14" s="89"/>
      <c r="TE14" s="89"/>
      <c r="TF14" s="89"/>
      <c r="TG14" s="89"/>
      <c r="TH14" s="89"/>
      <c r="TI14" s="89"/>
      <c r="TJ14" s="89"/>
      <c r="TK14" s="89"/>
      <c r="TL14" s="89"/>
      <c r="TM14" s="89"/>
      <c r="TN14" s="89"/>
      <c r="TO14" s="89"/>
      <c r="TP14" s="89"/>
      <c r="TQ14" s="89"/>
      <c r="TR14" s="89"/>
      <c r="TS14" s="89"/>
      <c r="TT14" s="89"/>
      <c r="TU14" s="89"/>
      <c r="TV14" s="89"/>
      <c r="TW14" s="89"/>
      <c r="TX14" s="89"/>
      <c r="TY14" s="89"/>
      <c r="TZ14" s="89"/>
      <c r="UA14" s="89"/>
      <c r="UB14" s="89"/>
      <c r="UC14" s="89"/>
      <c r="UD14" s="89"/>
      <c r="UE14" s="89"/>
      <c r="UF14" s="89"/>
      <c r="UG14" s="89"/>
      <c r="UH14" s="89"/>
      <c r="UI14" s="89"/>
      <c r="UJ14" s="89"/>
      <c r="UK14" s="89"/>
      <c r="UL14" s="89"/>
      <c r="UM14" s="89"/>
      <c r="UN14" s="89"/>
      <c r="UO14" s="89"/>
      <c r="UP14" s="89"/>
      <c r="UQ14" s="89"/>
      <c r="UR14" s="89"/>
      <c r="US14" s="89"/>
      <c r="UT14" s="89"/>
      <c r="UU14" s="89"/>
      <c r="UV14" s="89"/>
      <c r="UW14" s="89"/>
      <c r="UX14" s="89"/>
      <c r="UY14" s="89"/>
      <c r="UZ14" s="89"/>
      <c r="VA14" s="89"/>
      <c r="VB14" s="89"/>
      <c r="VC14" s="89"/>
      <c r="VD14" s="89"/>
      <c r="VE14" s="89"/>
      <c r="VF14" s="89"/>
      <c r="VG14" s="89"/>
      <c r="VH14" s="89"/>
      <c r="VI14" s="89"/>
      <c r="VJ14" s="89"/>
      <c r="VK14" s="89"/>
      <c r="VL14" s="89"/>
      <c r="VM14" s="89"/>
      <c r="VN14" s="89"/>
      <c r="VO14" s="89"/>
      <c r="VP14" s="89"/>
      <c r="VQ14" s="89"/>
      <c r="VR14" s="89"/>
      <c r="VS14" s="89"/>
      <c r="VT14" s="89"/>
      <c r="VU14" s="89"/>
      <c r="VV14" s="89"/>
      <c r="VW14" s="89"/>
      <c r="VX14" s="89"/>
      <c r="VY14" s="89"/>
      <c r="VZ14" s="89"/>
      <c r="WA14" s="89"/>
      <c r="WB14" s="89"/>
      <c r="WC14" s="89"/>
      <c r="WD14" s="89"/>
      <c r="WE14" s="89"/>
      <c r="WF14" s="89"/>
      <c r="WG14" s="89"/>
      <c r="WH14" s="89"/>
      <c r="WI14" s="89"/>
      <c r="WJ14" s="89"/>
      <c r="WK14" s="89"/>
      <c r="WL14" s="89"/>
      <c r="WM14" s="89"/>
      <c r="WN14" s="89"/>
      <c r="WO14" s="89"/>
      <c r="WP14" s="89"/>
      <c r="WQ14" s="89"/>
      <c r="WR14" s="89"/>
      <c r="WS14" s="89"/>
      <c r="WT14" s="89"/>
      <c r="WU14" s="89"/>
      <c r="WV14" s="89"/>
      <c r="WW14" s="89"/>
      <c r="WX14" s="89"/>
      <c r="WY14" s="89"/>
      <c r="WZ14" s="89"/>
      <c r="XA14" s="89"/>
      <c r="XB14" s="89"/>
      <c r="XC14" s="89"/>
      <c r="XD14" s="89"/>
      <c r="XE14" s="89"/>
      <c r="XF14" s="89"/>
      <c r="XG14" s="89"/>
      <c r="XH14" s="89"/>
      <c r="XI14" s="89"/>
      <c r="XJ14" s="89"/>
      <c r="XK14" s="89"/>
      <c r="XL14" s="89"/>
      <c r="XM14" s="89"/>
      <c r="XN14" s="89"/>
      <c r="XO14" s="89"/>
      <c r="XP14" s="89"/>
      <c r="XQ14" s="89"/>
      <c r="XR14" s="89"/>
      <c r="XS14" s="89"/>
      <c r="XT14" s="89"/>
      <c r="XU14" s="89"/>
      <c r="XV14" s="89"/>
      <c r="XW14" s="89"/>
      <c r="XX14" s="89"/>
      <c r="XY14" s="89"/>
      <c r="XZ14" s="89"/>
      <c r="YA14" s="89"/>
      <c r="YB14" s="89"/>
      <c r="YC14" s="89"/>
      <c r="YD14" s="89"/>
      <c r="YE14" s="89"/>
      <c r="YF14" s="89"/>
      <c r="YG14" s="89"/>
      <c r="YH14" s="89"/>
      <c r="YI14" s="89"/>
      <c r="YJ14" s="89"/>
      <c r="YK14" s="89"/>
      <c r="YL14" s="89"/>
      <c r="YM14" s="89"/>
      <c r="YN14" s="89"/>
      <c r="YO14" s="89"/>
      <c r="YP14" s="89"/>
      <c r="YQ14" s="89"/>
      <c r="YR14" s="89"/>
      <c r="YS14" s="89"/>
      <c r="YT14" s="89"/>
      <c r="YU14" s="89"/>
      <c r="YV14" s="89"/>
      <c r="YW14" s="89"/>
      <c r="YX14" s="89"/>
      <c r="YY14" s="89"/>
      <c r="YZ14" s="89"/>
      <c r="ZA14" s="89"/>
      <c r="ZB14" s="89"/>
      <c r="ZC14" s="89"/>
      <c r="ZD14" s="89"/>
      <c r="ZE14" s="89"/>
      <c r="ZF14" s="89"/>
      <c r="ZG14" s="89"/>
      <c r="ZH14" s="89"/>
      <c r="ZI14" s="89"/>
      <c r="ZJ14" s="89"/>
      <c r="ZK14" s="89"/>
      <c r="ZL14" s="89"/>
      <c r="ZM14" s="89"/>
      <c r="ZN14" s="89"/>
      <c r="ZO14" s="89"/>
      <c r="ZP14" s="89"/>
      <c r="ZQ14" s="89"/>
      <c r="ZR14" s="89"/>
      <c r="ZS14" s="89"/>
      <c r="ZT14" s="89"/>
      <c r="ZU14" s="89"/>
      <c r="ZV14" s="89"/>
      <c r="ZW14" s="89"/>
      <c r="ZX14" s="89"/>
      <c r="ZY14" s="89"/>
      <c r="ZZ14" s="89"/>
      <c r="AAA14" s="89"/>
      <c r="AAB14" s="89"/>
      <c r="AAC14" s="89"/>
      <c r="AAD14" s="89"/>
      <c r="AAE14" s="89"/>
      <c r="AAF14" s="89"/>
      <c r="AAG14" s="89"/>
      <c r="AAH14" s="89"/>
      <c r="AAI14" s="89"/>
      <c r="AAJ14" s="89"/>
      <c r="AAK14" s="89"/>
      <c r="AAL14" s="89"/>
      <c r="AAM14" s="89"/>
      <c r="AAN14" s="89"/>
      <c r="AAO14" s="89"/>
      <c r="AAP14" s="89"/>
      <c r="AAQ14" s="89"/>
      <c r="AAR14" s="89"/>
      <c r="AAS14" s="89"/>
      <c r="AAT14" s="89"/>
      <c r="AAU14" s="89"/>
      <c r="AAV14" s="89"/>
      <c r="AAW14" s="89"/>
      <c r="AAX14" s="89"/>
      <c r="AAY14" s="89"/>
      <c r="AAZ14" s="89"/>
      <c r="ABA14" s="89"/>
      <c r="ABB14" s="89"/>
      <c r="ABC14" s="89"/>
      <c r="ABD14" s="89"/>
      <c r="ABE14" s="89"/>
      <c r="ABF14" s="89"/>
      <c r="ABG14" s="89"/>
      <c r="ABH14" s="89"/>
      <c r="ABI14" s="89"/>
      <c r="ABJ14" s="89"/>
      <c r="ABK14" s="89"/>
      <c r="ABL14" s="89"/>
      <c r="ABM14" s="89"/>
      <c r="ABN14" s="89"/>
      <c r="ABO14" s="89"/>
      <c r="ABP14" s="89"/>
      <c r="ABQ14" s="89"/>
      <c r="ABR14" s="89"/>
      <c r="ABS14" s="89"/>
      <c r="ABT14" s="89"/>
      <c r="ABU14" s="89"/>
      <c r="ABV14" s="89"/>
      <c r="ABW14" s="89"/>
      <c r="ABX14" s="89"/>
      <c r="ABY14" s="89"/>
      <c r="ABZ14" s="89"/>
      <c r="ACA14" s="89"/>
      <c r="ACB14" s="89"/>
      <c r="ACC14" s="89"/>
      <c r="ACD14" s="89"/>
      <c r="ACE14" s="89"/>
      <c r="ACF14" s="89"/>
      <c r="ACG14" s="89"/>
      <c r="ACH14" s="89"/>
      <c r="ACI14" s="89"/>
      <c r="ACJ14" s="89"/>
      <c r="ACK14" s="89"/>
      <c r="ACL14" s="89"/>
      <c r="ACM14" s="89"/>
      <c r="ACN14" s="89"/>
      <c r="ACO14" s="89"/>
      <c r="ACP14" s="89"/>
      <c r="ACQ14" s="89"/>
      <c r="ACR14" s="89"/>
      <c r="ACS14" s="89"/>
      <c r="ACT14" s="89"/>
      <c r="ACU14" s="89"/>
      <c r="ACV14" s="89"/>
      <c r="ACW14" s="89"/>
      <c r="ACX14" s="89"/>
      <c r="ACY14" s="89"/>
      <c r="ACZ14" s="89"/>
      <c r="ADA14" s="89"/>
      <c r="ADB14" s="89"/>
      <c r="ADC14" s="89"/>
      <c r="ADD14" s="89"/>
      <c r="ADE14" s="89"/>
      <c r="ADF14" s="89"/>
      <c r="ADG14" s="89"/>
      <c r="ADH14" s="89"/>
      <c r="ADI14" s="89"/>
      <c r="ADJ14" s="89"/>
      <c r="ADK14" s="89"/>
      <c r="ADL14" s="89"/>
      <c r="ADM14" s="89"/>
      <c r="ADN14" s="89"/>
      <c r="ADO14" s="89"/>
      <c r="ADP14" s="89"/>
      <c r="ADQ14" s="89"/>
      <c r="ADR14" s="89"/>
      <c r="ADS14" s="89"/>
      <c r="ADT14" s="89"/>
      <c r="ADU14" s="89"/>
      <c r="ADV14" s="89"/>
      <c r="ADW14" s="89"/>
      <c r="ADX14" s="89"/>
      <c r="ADY14" s="89"/>
      <c r="ADZ14" s="89"/>
      <c r="AEA14" s="89"/>
      <c r="AEB14" s="89"/>
      <c r="AEC14" s="89"/>
      <c r="AED14" s="89"/>
      <c r="AEE14" s="89"/>
      <c r="AEF14" s="89"/>
      <c r="AEG14" s="89"/>
      <c r="AEH14" s="89"/>
      <c r="AEI14" s="89"/>
      <c r="AEJ14" s="89"/>
      <c r="AEK14" s="89"/>
      <c r="AEL14" s="89"/>
      <c r="AEM14" s="89"/>
      <c r="AEN14" s="89"/>
      <c r="AEO14" s="89"/>
      <c r="AEP14" s="89"/>
      <c r="AEQ14" s="89"/>
      <c r="AER14" s="89"/>
      <c r="AES14" s="89"/>
      <c r="AET14" s="89"/>
      <c r="AEU14" s="89"/>
      <c r="AEV14" s="89"/>
      <c r="AEW14" s="89"/>
      <c r="AEX14" s="89"/>
      <c r="AEY14" s="89"/>
      <c r="AEZ14" s="89"/>
      <c r="AFA14" s="89"/>
      <c r="AFB14" s="89"/>
      <c r="AFC14" s="89"/>
      <c r="AFD14" s="89"/>
      <c r="AFE14" s="89"/>
      <c r="AFF14" s="89"/>
      <c r="AFG14" s="89"/>
      <c r="AFH14" s="89"/>
      <c r="AFI14" s="89"/>
      <c r="AFJ14" s="89"/>
      <c r="AFK14" s="89"/>
      <c r="AFL14" s="89"/>
      <c r="AFM14" s="89"/>
      <c r="AFN14" s="89"/>
      <c r="AFO14" s="89"/>
      <c r="AFP14" s="89"/>
      <c r="AFQ14" s="89"/>
      <c r="AFR14" s="89"/>
      <c r="AFS14" s="89"/>
      <c r="AFT14" s="89"/>
      <c r="AFU14" s="89"/>
      <c r="AFV14" s="89"/>
      <c r="AFW14" s="89"/>
      <c r="AFX14" s="89"/>
      <c r="AFY14" s="89"/>
      <c r="AFZ14" s="89"/>
      <c r="AGA14" s="89"/>
      <c r="AGB14" s="89"/>
      <c r="AGC14" s="89"/>
      <c r="AGD14" s="89"/>
      <c r="AGE14" s="89"/>
      <c r="AGF14" s="89"/>
      <c r="AGG14" s="89"/>
      <c r="AGH14" s="89"/>
      <c r="AGI14" s="89"/>
      <c r="AGJ14" s="89"/>
      <c r="AGK14" s="89"/>
      <c r="AGL14" s="89"/>
      <c r="AGM14" s="89"/>
      <c r="AGN14" s="89"/>
      <c r="AGO14" s="89"/>
      <c r="AGP14" s="89"/>
      <c r="AGQ14" s="89"/>
      <c r="AGR14" s="89"/>
      <c r="AGS14" s="89"/>
      <c r="AGT14" s="89"/>
      <c r="AGU14" s="89"/>
      <c r="AGV14" s="89"/>
      <c r="AGW14" s="89"/>
      <c r="AGX14" s="89"/>
      <c r="AGY14" s="89"/>
      <c r="AGZ14" s="89"/>
      <c r="AHA14" s="89"/>
      <c r="AHB14" s="89"/>
      <c r="AHC14" s="89"/>
      <c r="AHD14" s="89"/>
      <c r="AHE14" s="89"/>
      <c r="AHF14" s="89"/>
      <c r="AHG14" s="89"/>
      <c r="AHH14" s="89"/>
      <c r="AHI14" s="89"/>
      <c r="AHJ14" s="89"/>
      <c r="AHK14" s="89"/>
      <c r="AHL14" s="89"/>
      <c r="AHM14" s="89"/>
      <c r="AHN14" s="89"/>
      <c r="AHO14" s="89"/>
      <c r="AHP14" s="89"/>
      <c r="AHQ14" s="89"/>
      <c r="AHR14" s="89"/>
      <c r="AHS14" s="89"/>
      <c r="AHT14" s="89"/>
      <c r="AHU14" s="89"/>
      <c r="AHV14" s="89"/>
      <c r="AHW14" s="89"/>
      <c r="AHX14" s="89"/>
      <c r="AHY14" s="89"/>
      <c r="AHZ14" s="89"/>
      <c r="AIA14" s="89"/>
      <c r="AIB14" s="89"/>
      <c r="AIC14" s="89"/>
      <c r="AID14" s="89"/>
      <c r="AIE14" s="89"/>
      <c r="AIF14" s="89"/>
      <c r="AIG14" s="89"/>
      <c r="AIH14" s="89"/>
      <c r="AII14" s="89"/>
      <c r="AIJ14" s="89"/>
      <c r="AIK14" s="89"/>
      <c r="AIL14" s="89"/>
      <c r="AIM14" s="89"/>
      <c r="AIN14" s="89"/>
      <c r="AIO14" s="89"/>
      <c r="AIP14" s="89"/>
      <c r="AIQ14" s="89"/>
      <c r="AIR14" s="89"/>
      <c r="AIS14" s="89"/>
      <c r="AIT14" s="89"/>
      <c r="AIU14" s="89"/>
      <c r="AIV14" s="89"/>
      <c r="AIW14" s="89"/>
      <c r="AIX14" s="89"/>
      <c r="AIY14" s="89"/>
      <c r="AIZ14" s="89"/>
      <c r="AJA14" s="89"/>
      <c r="AJB14" s="89"/>
      <c r="AJC14" s="89"/>
      <c r="AJD14" s="89"/>
      <c r="AJE14" s="89"/>
      <c r="AJF14" s="89"/>
      <c r="AJG14" s="89"/>
      <c r="AJH14" s="89"/>
      <c r="AJI14" s="89"/>
      <c r="AJJ14" s="89"/>
      <c r="AJK14" s="89"/>
      <c r="AJL14" s="89"/>
      <c r="AJM14" s="89"/>
      <c r="AJN14" s="89"/>
      <c r="AJO14" s="89"/>
      <c r="AJP14" s="89"/>
      <c r="AJQ14" s="89"/>
      <c r="AJR14" s="89"/>
      <c r="AJS14" s="89"/>
      <c r="AJT14" s="89"/>
      <c r="AJU14" s="89"/>
      <c r="AJV14" s="89"/>
      <c r="AJW14" s="89"/>
      <c r="AJX14" s="89"/>
      <c r="AJY14" s="89"/>
      <c r="AJZ14" s="89"/>
      <c r="AKA14" s="89"/>
      <c r="AKB14" s="89"/>
      <c r="AKC14" s="89"/>
      <c r="AKD14" s="89"/>
      <c r="AKE14" s="89"/>
      <c r="AKF14" s="89"/>
      <c r="AKG14" s="89"/>
      <c r="AKH14" s="89"/>
      <c r="AKI14" s="89"/>
      <c r="AKJ14" s="89"/>
      <c r="AKK14" s="89"/>
      <c r="AKL14" s="89"/>
      <c r="AKM14" s="89"/>
      <c r="AKN14" s="89"/>
      <c r="AKO14" s="89"/>
      <c r="AKP14" s="89"/>
      <c r="AKQ14" s="89"/>
      <c r="AKR14" s="89"/>
      <c r="AKS14" s="89"/>
      <c r="AKT14" s="89"/>
      <c r="AKU14" s="89"/>
      <c r="AKV14" s="89"/>
      <c r="AKW14" s="89"/>
      <c r="AKX14" s="89"/>
      <c r="AKY14" s="89"/>
      <c r="AKZ14" s="89"/>
      <c r="ALA14" s="89"/>
      <c r="ALB14" s="89"/>
      <c r="ALC14" s="89"/>
      <c r="ALD14" s="89"/>
      <c r="ALE14" s="89"/>
      <c r="ALF14" s="89"/>
      <c r="ALG14" s="89"/>
      <c r="ALH14" s="89"/>
      <c r="ALI14" s="89"/>
    </row>
    <row r="15" spans="1:997" x14ac:dyDescent="0.1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</row>
  </sheetData>
  <mergeCells count="3">
    <mergeCell ref="C3:K3"/>
    <mergeCell ref="L3:P3"/>
    <mergeCell ref="Q3:T3"/>
  </mergeCells>
  <phoneticPr fontId="6"/>
  <pageMargins left="0.7" right="0.7" top="0.75" bottom="0.75" header="0.511811023622047" footer="0.511811023622047"/>
  <pageSetup paperSize="9" scale="7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MJ16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89"/>
    <col min="2" max="4" width="16.875" style="89" customWidth="1"/>
    <col min="5" max="1024" width="9" style="89"/>
    <col min="1025" max="16384" width="9" style="90"/>
  </cols>
  <sheetData>
    <row r="1" spans="1:4" ht="14.25" thickBot="1" x14ac:dyDescent="0.2">
      <c r="A1" s="89" t="s">
        <v>112</v>
      </c>
    </row>
    <row r="2" spans="1:4" x14ac:dyDescent="0.15">
      <c r="A2" s="91" t="s">
        <v>2</v>
      </c>
      <c r="B2" s="92" t="s">
        <v>113</v>
      </c>
      <c r="C2" s="92" t="s">
        <v>114</v>
      </c>
      <c r="D2" s="93" t="s">
        <v>115</v>
      </c>
    </row>
    <row r="3" spans="1:4" x14ac:dyDescent="0.15">
      <c r="A3" s="47"/>
      <c r="B3" s="94" t="s">
        <v>116</v>
      </c>
      <c r="C3" s="94" t="s">
        <v>35</v>
      </c>
      <c r="D3" s="30" t="s">
        <v>84</v>
      </c>
    </row>
    <row r="4" spans="1:4" x14ac:dyDescent="0.15">
      <c r="A4" s="47" t="s">
        <v>126</v>
      </c>
      <c r="B4" s="32">
        <v>479</v>
      </c>
      <c r="C4" s="32">
        <v>11990</v>
      </c>
      <c r="D4" s="33">
        <v>8820466</v>
      </c>
    </row>
    <row r="5" spans="1:4" x14ac:dyDescent="0.15">
      <c r="A5" s="47">
        <v>28</v>
      </c>
      <c r="B5" s="32">
        <v>478</v>
      </c>
      <c r="C5" s="32">
        <v>11378</v>
      </c>
      <c r="D5" s="33">
        <v>8383138</v>
      </c>
    </row>
    <row r="6" spans="1:4" x14ac:dyDescent="0.15">
      <c r="A6" s="47">
        <v>29</v>
      </c>
      <c r="B6" s="32">
        <v>472</v>
      </c>
      <c r="C6" s="32">
        <v>9748</v>
      </c>
      <c r="D6" s="33">
        <v>7187882</v>
      </c>
    </row>
    <row r="7" spans="1:4" x14ac:dyDescent="0.15">
      <c r="A7" s="47">
        <v>30</v>
      </c>
      <c r="B7" s="32">
        <v>434</v>
      </c>
      <c r="C7" s="32">
        <v>8411</v>
      </c>
      <c r="D7" s="33">
        <v>6208776</v>
      </c>
    </row>
    <row r="8" spans="1:4" x14ac:dyDescent="0.15">
      <c r="A8" s="47" t="s">
        <v>124</v>
      </c>
      <c r="B8" s="32">
        <v>497</v>
      </c>
      <c r="C8" s="32">
        <v>8143</v>
      </c>
      <c r="D8" s="33">
        <v>5996218</v>
      </c>
    </row>
    <row r="9" spans="1:4" x14ac:dyDescent="0.15">
      <c r="A9" s="47">
        <v>2</v>
      </c>
      <c r="B9" s="32">
        <v>510</v>
      </c>
      <c r="C9" s="32">
        <v>7106</v>
      </c>
      <c r="D9" s="33">
        <v>5243090</v>
      </c>
    </row>
    <row r="10" spans="1:4" x14ac:dyDescent="0.15">
      <c r="A10" s="47">
        <v>3</v>
      </c>
      <c r="B10" s="32">
        <v>522</v>
      </c>
      <c r="C10" s="32">
        <v>7856</v>
      </c>
      <c r="D10" s="33">
        <v>5787694</v>
      </c>
    </row>
    <row r="11" spans="1:4" x14ac:dyDescent="0.15">
      <c r="A11" s="47">
        <v>4</v>
      </c>
      <c r="B11" s="32">
        <v>507</v>
      </c>
      <c r="C11" s="32">
        <v>7272</v>
      </c>
      <c r="D11" s="33">
        <v>5354848</v>
      </c>
    </row>
    <row r="12" spans="1:4" x14ac:dyDescent="0.15">
      <c r="A12" s="47">
        <v>5</v>
      </c>
      <c r="B12" s="32">
        <v>458</v>
      </c>
      <c r="C12" s="32">
        <v>7187</v>
      </c>
      <c r="D12" s="33">
        <v>5905142</v>
      </c>
    </row>
    <row r="13" spans="1:4" ht="14.25" thickBot="1" x14ac:dyDescent="0.2">
      <c r="A13" s="111">
        <v>6</v>
      </c>
      <c r="B13" s="50">
        <v>557</v>
      </c>
      <c r="C13" s="50">
        <v>8343</v>
      </c>
      <c r="D13" s="18">
        <v>12411572</v>
      </c>
    </row>
    <row r="14" spans="1:4" x14ac:dyDescent="0.15">
      <c r="A14" s="36"/>
      <c r="B14" s="36"/>
      <c r="C14" s="36"/>
      <c r="D14" s="36"/>
    </row>
    <row r="15" spans="1:4" x14ac:dyDescent="0.15">
      <c r="A15" s="36"/>
      <c r="B15" s="36"/>
      <c r="C15" s="36"/>
      <c r="D15" s="36"/>
    </row>
    <row r="16" spans="1:4" x14ac:dyDescent="0.15">
      <c r="A16" s="36"/>
      <c r="B16" s="36"/>
      <c r="C16" s="36"/>
      <c r="D16" s="36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3A88-2148-4170-A663-624C7D036CC5}">
  <sheetPr>
    <tabColor rgb="FF00B0F0"/>
  </sheetPr>
  <dimension ref="A1:F15"/>
  <sheetViews>
    <sheetView workbookViewId="0"/>
  </sheetViews>
  <sheetFormatPr defaultColWidth="9" defaultRowHeight="18.75" x14ac:dyDescent="0.4"/>
  <cols>
    <col min="1" max="1" width="9" style="131"/>
    <col min="2" max="2" width="14.5" style="131" customWidth="1"/>
    <col min="3" max="5" width="22.375" style="131" customWidth="1"/>
    <col min="6" max="6" width="14.5" style="131" customWidth="1"/>
    <col min="7" max="16384" width="9" style="131"/>
  </cols>
  <sheetData>
    <row r="1" spans="1:6" ht="19.5" thickBot="1" x14ac:dyDescent="0.45">
      <c r="A1" s="130" t="s">
        <v>131</v>
      </c>
      <c r="B1" s="130"/>
      <c r="C1" s="130"/>
      <c r="D1" s="130"/>
      <c r="E1" s="130"/>
      <c r="F1" s="130"/>
    </row>
    <row r="2" spans="1:6" x14ac:dyDescent="0.4">
      <c r="A2" s="132"/>
      <c r="B2" s="167" t="s">
        <v>132</v>
      </c>
      <c r="C2" s="168"/>
      <c r="D2" s="168"/>
      <c r="E2" s="169"/>
      <c r="F2" s="133"/>
    </row>
    <row r="3" spans="1:6" x14ac:dyDescent="0.4">
      <c r="A3" s="134" t="s">
        <v>2</v>
      </c>
      <c r="B3" s="135" t="s">
        <v>133</v>
      </c>
      <c r="C3" s="135" t="s">
        <v>134</v>
      </c>
      <c r="D3" s="135" t="s">
        <v>135</v>
      </c>
      <c r="E3" s="135" t="s">
        <v>136</v>
      </c>
      <c r="F3" s="136" t="s">
        <v>137</v>
      </c>
    </row>
    <row r="4" spans="1:6" x14ac:dyDescent="0.4">
      <c r="A4" s="139"/>
      <c r="B4" s="140" t="s">
        <v>138</v>
      </c>
      <c r="C4" s="140" t="s">
        <v>138</v>
      </c>
      <c r="D4" s="140" t="s">
        <v>138</v>
      </c>
      <c r="E4" s="140" t="s">
        <v>138</v>
      </c>
      <c r="F4" s="141" t="s">
        <v>139</v>
      </c>
    </row>
    <row r="5" spans="1:6" x14ac:dyDescent="0.4">
      <c r="A5" s="139" t="s">
        <v>126</v>
      </c>
      <c r="B5" s="142">
        <v>75</v>
      </c>
      <c r="C5" s="142">
        <v>28</v>
      </c>
      <c r="D5" s="142">
        <v>0</v>
      </c>
      <c r="E5" s="142">
        <v>47</v>
      </c>
      <c r="F5" s="143">
        <v>2361909</v>
      </c>
    </row>
    <row r="6" spans="1:6" x14ac:dyDescent="0.4">
      <c r="A6" s="139">
        <v>28</v>
      </c>
      <c r="B6" s="142">
        <v>73</v>
      </c>
      <c r="C6" s="142">
        <v>24</v>
      </c>
      <c r="D6" s="142">
        <v>0</v>
      </c>
      <c r="E6" s="142">
        <v>49</v>
      </c>
      <c r="F6" s="143">
        <v>2805802</v>
      </c>
    </row>
    <row r="7" spans="1:6" x14ac:dyDescent="0.4">
      <c r="A7" s="139">
        <v>29</v>
      </c>
      <c r="B7" s="142">
        <v>71</v>
      </c>
      <c r="C7" s="142">
        <v>22</v>
      </c>
      <c r="D7" s="142">
        <v>0</v>
      </c>
      <c r="E7" s="142">
        <v>49</v>
      </c>
      <c r="F7" s="143">
        <v>1661677</v>
      </c>
    </row>
    <row r="8" spans="1:6" x14ac:dyDescent="0.4">
      <c r="A8" s="139">
        <v>30</v>
      </c>
      <c r="B8" s="142">
        <v>70</v>
      </c>
      <c r="C8" s="142">
        <v>14</v>
      </c>
      <c r="D8" s="142">
        <v>0</v>
      </c>
      <c r="E8" s="142">
        <v>56</v>
      </c>
      <c r="F8" s="143">
        <v>1216739</v>
      </c>
    </row>
    <row r="9" spans="1:6" x14ac:dyDescent="0.4">
      <c r="A9" s="139" t="s">
        <v>124</v>
      </c>
      <c r="B9" s="142">
        <v>69</v>
      </c>
      <c r="C9" s="142">
        <v>14</v>
      </c>
      <c r="D9" s="142">
        <v>0</v>
      </c>
      <c r="E9" s="142">
        <v>55</v>
      </c>
      <c r="F9" s="143">
        <v>897904</v>
      </c>
    </row>
    <row r="10" spans="1:6" x14ac:dyDescent="0.4">
      <c r="A10" s="139">
        <v>2</v>
      </c>
      <c r="B10" s="142">
        <v>58</v>
      </c>
      <c r="C10" s="142">
        <v>13</v>
      </c>
      <c r="D10" s="142">
        <v>0</v>
      </c>
      <c r="E10" s="142">
        <v>45</v>
      </c>
      <c r="F10" s="143">
        <v>503250</v>
      </c>
    </row>
    <row r="11" spans="1:6" x14ac:dyDescent="0.4">
      <c r="A11" s="144">
        <v>3</v>
      </c>
      <c r="B11" s="145">
        <v>56</v>
      </c>
      <c r="C11" s="142">
        <v>7</v>
      </c>
      <c r="D11" s="146">
        <v>0</v>
      </c>
      <c r="E11" s="145">
        <v>49</v>
      </c>
      <c r="F11" s="147">
        <v>609537</v>
      </c>
    </row>
    <row r="12" spans="1:6" x14ac:dyDescent="0.4">
      <c r="A12" s="144">
        <v>4</v>
      </c>
      <c r="B12" s="145">
        <v>71</v>
      </c>
      <c r="C12" s="142">
        <v>7</v>
      </c>
      <c r="D12" s="146">
        <v>0</v>
      </c>
      <c r="E12" s="145">
        <v>64</v>
      </c>
      <c r="F12" s="147">
        <v>794684</v>
      </c>
    </row>
    <row r="13" spans="1:6" x14ac:dyDescent="0.4">
      <c r="A13" s="144">
        <v>5</v>
      </c>
      <c r="B13" s="145">
        <f>C13+D13+E13</f>
        <v>62</v>
      </c>
      <c r="C13" s="142">
        <v>7</v>
      </c>
      <c r="D13" s="146">
        <v>0</v>
      </c>
      <c r="E13" s="145">
        <v>55</v>
      </c>
      <c r="F13" s="147">
        <v>684100</v>
      </c>
    </row>
    <row r="14" spans="1:6" ht="19.5" thickBot="1" x14ac:dyDescent="0.45">
      <c r="A14" s="148">
        <v>6</v>
      </c>
      <c r="B14" s="149">
        <f>C14+D14+E14</f>
        <v>51</v>
      </c>
      <c r="C14" s="150">
        <v>5</v>
      </c>
      <c r="D14" s="151">
        <v>0</v>
      </c>
      <c r="E14" s="149">
        <v>46</v>
      </c>
      <c r="F14" s="152">
        <f>26775+547233</f>
        <v>574008</v>
      </c>
    </row>
    <row r="15" spans="1:6" x14ac:dyDescent="0.4">
      <c r="B15" s="137"/>
      <c r="C15" s="137"/>
      <c r="D15" s="137"/>
      <c r="E15" s="137"/>
      <c r="F15" s="138"/>
    </row>
  </sheetData>
  <mergeCells count="1">
    <mergeCell ref="B2:E2"/>
  </mergeCells>
  <phoneticPr fontId="6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J13"/>
  <sheetViews>
    <sheetView view="pageBreakPreview" zoomScaleNormal="100" zoomScaleSheetLayoutView="100" workbookViewId="0"/>
  </sheetViews>
  <sheetFormatPr defaultColWidth="9" defaultRowHeight="13.5" x14ac:dyDescent="0.15"/>
  <cols>
    <col min="1" max="8" width="13.5" style="1" customWidth="1"/>
    <col min="9" max="1024" width="9" style="1"/>
  </cols>
  <sheetData>
    <row r="1" spans="1:1024" x14ac:dyDescent="0.15">
      <c r="A1" s="1" t="s">
        <v>22</v>
      </c>
    </row>
    <row r="2" spans="1:1024" ht="14.25" thickBot="1" x14ac:dyDescent="0.2">
      <c r="H2" s="11" t="s">
        <v>1</v>
      </c>
    </row>
    <row r="3" spans="1:1024" x14ac:dyDescent="0.15">
      <c r="A3" s="12" t="s">
        <v>2</v>
      </c>
      <c r="B3" s="13" t="s">
        <v>7</v>
      </c>
      <c r="C3" s="13" t="s">
        <v>8</v>
      </c>
      <c r="D3" s="13" t="s">
        <v>10</v>
      </c>
      <c r="E3" s="13" t="s">
        <v>23</v>
      </c>
      <c r="F3" s="13" t="s">
        <v>24</v>
      </c>
      <c r="G3" s="13" t="s">
        <v>13</v>
      </c>
      <c r="H3" s="14" t="s">
        <v>15</v>
      </c>
    </row>
    <row r="4" spans="1:1024" x14ac:dyDescent="0.15">
      <c r="A4" s="15" t="s">
        <v>126</v>
      </c>
      <c r="B4" s="16">
        <v>950</v>
      </c>
      <c r="C4" s="16">
        <v>219</v>
      </c>
      <c r="D4" s="16">
        <v>70</v>
      </c>
      <c r="E4" s="16">
        <v>59</v>
      </c>
      <c r="F4" s="16">
        <v>42</v>
      </c>
      <c r="G4" s="16">
        <v>175</v>
      </c>
      <c r="H4" s="17">
        <v>385</v>
      </c>
    </row>
    <row r="5" spans="1:1024" x14ac:dyDescent="0.15">
      <c r="A5" s="15">
        <v>28</v>
      </c>
      <c r="B5" s="16">
        <v>895</v>
      </c>
      <c r="C5" s="16">
        <v>216</v>
      </c>
      <c r="D5" s="16">
        <v>52</v>
      </c>
      <c r="E5" s="16">
        <v>43</v>
      </c>
      <c r="F5" s="16">
        <v>69</v>
      </c>
      <c r="G5" s="16">
        <v>170</v>
      </c>
      <c r="H5" s="17">
        <v>345</v>
      </c>
    </row>
    <row r="6" spans="1:1024" x14ac:dyDescent="0.15">
      <c r="A6" s="15">
        <v>29</v>
      </c>
      <c r="B6" s="16">
        <v>1108</v>
      </c>
      <c r="C6" s="16">
        <v>259</v>
      </c>
      <c r="D6" s="16">
        <v>56</v>
      </c>
      <c r="E6" s="16">
        <v>72</v>
      </c>
      <c r="F6" s="16">
        <v>67</v>
      </c>
      <c r="G6" s="16">
        <v>193</v>
      </c>
      <c r="H6" s="17">
        <v>461</v>
      </c>
    </row>
    <row r="7" spans="1:1024" x14ac:dyDescent="0.15">
      <c r="A7" s="15">
        <v>30</v>
      </c>
      <c r="B7" s="16">
        <v>810</v>
      </c>
      <c r="C7" s="16">
        <v>215</v>
      </c>
      <c r="D7" s="16">
        <v>64</v>
      </c>
      <c r="E7" s="16">
        <v>55</v>
      </c>
      <c r="F7" s="16">
        <v>105</v>
      </c>
      <c r="G7" s="16">
        <v>128</v>
      </c>
      <c r="H7" s="17">
        <v>243</v>
      </c>
    </row>
    <row r="8" spans="1:1024" x14ac:dyDescent="0.15">
      <c r="A8" s="15" t="s">
        <v>124</v>
      </c>
      <c r="B8" s="16">
        <v>857</v>
      </c>
      <c r="C8" s="16">
        <v>232</v>
      </c>
      <c r="D8" s="16">
        <v>91</v>
      </c>
      <c r="E8" s="16">
        <v>63</v>
      </c>
      <c r="F8" s="16">
        <v>100</v>
      </c>
      <c r="G8" s="16">
        <v>104</v>
      </c>
      <c r="H8" s="17">
        <v>267</v>
      </c>
    </row>
    <row r="9" spans="1:1024" x14ac:dyDescent="0.15">
      <c r="A9" s="15">
        <v>2</v>
      </c>
      <c r="B9" s="16">
        <v>807</v>
      </c>
      <c r="C9" s="16">
        <v>328</v>
      </c>
      <c r="D9" s="16">
        <v>58</v>
      </c>
      <c r="E9" s="16">
        <v>56</v>
      </c>
      <c r="F9" s="16">
        <v>46</v>
      </c>
      <c r="G9" s="16">
        <v>91</v>
      </c>
      <c r="H9" s="17">
        <v>228</v>
      </c>
    </row>
    <row r="10" spans="1:1024" x14ac:dyDescent="0.15">
      <c r="A10" s="15">
        <v>3</v>
      </c>
      <c r="B10" s="16">
        <v>803</v>
      </c>
      <c r="C10" s="16">
        <v>314</v>
      </c>
      <c r="D10" s="16">
        <v>26</v>
      </c>
      <c r="E10" s="16">
        <v>56</v>
      </c>
      <c r="F10" s="16">
        <v>42</v>
      </c>
      <c r="G10" s="16">
        <v>91</v>
      </c>
      <c r="H10" s="17">
        <v>274</v>
      </c>
    </row>
    <row r="11" spans="1:1024" x14ac:dyDescent="0.15">
      <c r="A11" s="47">
        <v>4</v>
      </c>
      <c r="B11" s="61">
        <v>773</v>
      </c>
      <c r="C11" s="61">
        <v>288</v>
      </c>
      <c r="D11" s="61">
        <v>34</v>
      </c>
      <c r="E11" s="61">
        <v>65</v>
      </c>
      <c r="F11" s="61">
        <v>87</v>
      </c>
      <c r="G11" s="61">
        <v>90</v>
      </c>
      <c r="H11" s="62">
        <v>209</v>
      </c>
    </row>
    <row r="12" spans="1:1024" x14ac:dyDescent="0.15">
      <c r="A12" s="47">
        <v>5</v>
      </c>
      <c r="B12" s="61">
        <v>825</v>
      </c>
      <c r="C12" s="61">
        <v>274</v>
      </c>
      <c r="D12" s="61">
        <v>47</v>
      </c>
      <c r="E12" s="61">
        <v>101</v>
      </c>
      <c r="F12" s="61">
        <v>97</v>
      </c>
      <c r="G12" s="61">
        <v>110</v>
      </c>
      <c r="H12" s="62">
        <v>196</v>
      </c>
    </row>
    <row r="13" spans="1:1024" s="90" customFormat="1" ht="14.25" thickBot="1" x14ac:dyDescent="0.2">
      <c r="A13" s="111">
        <v>6</v>
      </c>
      <c r="B13" s="50">
        <v>718</v>
      </c>
      <c r="C13" s="50">
        <v>210</v>
      </c>
      <c r="D13" s="50">
        <v>47</v>
      </c>
      <c r="E13" s="50">
        <v>91</v>
      </c>
      <c r="F13" s="50">
        <v>49</v>
      </c>
      <c r="G13" s="50">
        <v>134</v>
      </c>
      <c r="H13" s="18">
        <f>79+108</f>
        <v>187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J15"/>
  <sheetViews>
    <sheetView tabSelected="1" view="pageBreakPreview" zoomScaleNormal="80" zoomScaleSheetLayoutView="100" workbookViewId="0">
      <selection activeCell="M14" sqref="M14"/>
    </sheetView>
  </sheetViews>
  <sheetFormatPr defaultColWidth="9" defaultRowHeight="13.5" x14ac:dyDescent="0.15"/>
  <cols>
    <col min="1" max="1" width="9" style="64"/>
    <col min="2" max="8" width="19.75" style="64" customWidth="1"/>
    <col min="9" max="1024" width="9" style="64"/>
    <col min="1025" max="16384" width="9" style="65"/>
  </cols>
  <sheetData>
    <row r="1" spans="1:1024" ht="14.25" thickBot="1" x14ac:dyDescent="0.2">
      <c r="A1" s="64" t="s">
        <v>25</v>
      </c>
    </row>
    <row r="2" spans="1:1024" ht="13.5" customHeight="1" thickBot="1" x14ac:dyDescent="0.2">
      <c r="A2" s="66" t="s">
        <v>2</v>
      </c>
      <c r="B2" s="155" t="s">
        <v>26</v>
      </c>
      <c r="C2" s="155"/>
      <c r="D2" s="155"/>
      <c r="E2" s="155"/>
      <c r="F2" s="156" t="s">
        <v>27</v>
      </c>
      <c r="G2" s="157" t="s">
        <v>28</v>
      </c>
      <c r="H2" s="157"/>
    </row>
    <row r="3" spans="1:1024" ht="27" x14ac:dyDescent="0.15">
      <c r="A3" s="67"/>
      <c r="B3" s="68" t="s">
        <v>29</v>
      </c>
      <c r="C3" s="68" t="s">
        <v>30</v>
      </c>
      <c r="D3" s="68" t="s">
        <v>31</v>
      </c>
      <c r="E3" s="68" t="s">
        <v>32</v>
      </c>
      <c r="F3" s="156"/>
      <c r="G3" s="68" t="s">
        <v>33</v>
      </c>
      <c r="H3" s="69" t="s">
        <v>34</v>
      </c>
    </row>
    <row r="4" spans="1:1024" x14ac:dyDescent="0.15">
      <c r="A4" s="70"/>
      <c r="B4" s="71" t="s">
        <v>21</v>
      </c>
      <c r="C4" s="71" t="s">
        <v>21</v>
      </c>
      <c r="D4" s="71" t="s">
        <v>21</v>
      </c>
      <c r="E4" s="71" t="s">
        <v>21</v>
      </c>
      <c r="F4" s="71" t="s">
        <v>35</v>
      </c>
      <c r="G4" s="71" t="s">
        <v>20</v>
      </c>
      <c r="H4" s="72" t="s">
        <v>36</v>
      </c>
    </row>
    <row r="5" spans="1:1024" x14ac:dyDescent="0.15">
      <c r="A5" s="73" t="s">
        <v>126</v>
      </c>
      <c r="B5" s="74">
        <v>72</v>
      </c>
      <c r="C5" s="74">
        <v>115</v>
      </c>
      <c r="D5" s="74">
        <v>32</v>
      </c>
      <c r="E5" s="74">
        <v>34</v>
      </c>
      <c r="F5" s="74">
        <v>23</v>
      </c>
      <c r="G5" s="74">
        <v>4</v>
      </c>
      <c r="H5" s="75">
        <v>92</v>
      </c>
    </row>
    <row r="6" spans="1:1024" x14ac:dyDescent="0.15">
      <c r="A6" s="73">
        <v>28</v>
      </c>
      <c r="B6" s="74">
        <v>120</v>
      </c>
      <c r="C6" s="74">
        <v>107</v>
      </c>
      <c r="D6" s="74">
        <v>40</v>
      </c>
      <c r="E6" s="74">
        <v>11</v>
      </c>
      <c r="F6" s="74">
        <v>8</v>
      </c>
      <c r="G6" s="74">
        <v>6</v>
      </c>
      <c r="H6" s="75">
        <v>60</v>
      </c>
    </row>
    <row r="7" spans="1:1024" x14ac:dyDescent="0.15">
      <c r="A7" s="73">
        <v>29</v>
      </c>
      <c r="B7" s="74">
        <v>153</v>
      </c>
      <c r="C7" s="74">
        <v>74</v>
      </c>
      <c r="D7" s="74">
        <v>39</v>
      </c>
      <c r="E7" s="74">
        <v>15</v>
      </c>
      <c r="F7" s="74">
        <v>10</v>
      </c>
      <c r="G7" s="74">
        <v>7</v>
      </c>
      <c r="H7" s="75">
        <v>236</v>
      </c>
    </row>
    <row r="8" spans="1:1024" x14ac:dyDescent="0.15">
      <c r="A8" s="73">
        <v>30</v>
      </c>
      <c r="B8" s="74">
        <v>167</v>
      </c>
      <c r="C8" s="74">
        <v>65</v>
      </c>
      <c r="D8" s="74">
        <v>25</v>
      </c>
      <c r="E8" s="74">
        <v>6</v>
      </c>
      <c r="F8" s="74">
        <v>12</v>
      </c>
      <c r="G8" s="74">
        <v>3</v>
      </c>
      <c r="H8" s="75">
        <v>155</v>
      </c>
    </row>
    <row r="9" spans="1:1024" x14ac:dyDescent="0.15">
      <c r="A9" s="73" t="s">
        <v>124</v>
      </c>
      <c r="B9" s="74">
        <v>165</v>
      </c>
      <c r="C9" s="74">
        <v>76</v>
      </c>
      <c r="D9" s="74">
        <v>25</v>
      </c>
      <c r="E9" s="74">
        <v>15</v>
      </c>
      <c r="F9" s="74">
        <v>9</v>
      </c>
      <c r="G9" s="74">
        <v>4</v>
      </c>
      <c r="H9" s="75">
        <v>88</v>
      </c>
    </row>
    <row r="10" spans="1:1024" x14ac:dyDescent="0.15">
      <c r="A10" s="73">
        <v>2</v>
      </c>
      <c r="B10" s="74">
        <v>161</v>
      </c>
      <c r="C10" s="74">
        <v>93</v>
      </c>
      <c r="D10" s="74">
        <v>23</v>
      </c>
      <c r="E10" s="74">
        <v>12</v>
      </c>
      <c r="F10" s="74">
        <v>7</v>
      </c>
      <c r="G10" s="74">
        <v>2</v>
      </c>
      <c r="H10" s="76">
        <v>44</v>
      </c>
    </row>
    <row r="11" spans="1:1024" x14ac:dyDescent="0.15">
      <c r="A11" s="73">
        <v>3</v>
      </c>
      <c r="B11" s="74">
        <v>223</v>
      </c>
      <c r="C11" s="74">
        <v>102</v>
      </c>
      <c r="D11" s="74">
        <v>38</v>
      </c>
      <c r="E11" s="74">
        <v>12</v>
      </c>
      <c r="F11" s="74">
        <v>6</v>
      </c>
      <c r="G11" s="74">
        <v>8</v>
      </c>
      <c r="H11" s="75">
        <v>147</v>
      </c>
    </row>
    <row r="12" spans="1:1024" x14ac:dyDescent="0.15">
      <c r="A12" s="73">
        <v>4</v>
      </c>
      <c r="B12" s="74">
        <v>255</v>
      </c>
      <c r="C12" s="74">
        <v>116</v>
      </c>
      <c r="D12" s="77">
        <v>46</v>
      </c>
      <c r="E12" s="74">
        <v>8</v>
      </c>
      <c r="F12" s="74">
        <v>7</v>
      </c>
      <c r="G12" s="74">
        <v>4</v>
      </c>
      <c r="H12" s="75">
        <v>76</v>
      </c>
    </row>
    <row r="13" spans="1:1024" x14ac:dyDescent="0.15">
      <c r="A13" s="73">
        <v>5</v>
      </c>
      <c r="B13" s="74">
        <v>302</v>
      </c>
      <c r="C13" s="74">
        <v>146</v>
      </c>
      <c r="D13" s="77">
        <v>42</v>
      </c>
      <c r="E13" s="74">
        <v>10</v>
      </c>
      <c r="F13" s="74">
        <v>1</v>
      </c>
      <c r="G13" s="74">
        <v>1</v>
      </c>
      <c r="H13" s="75">
        <v>29</v>
      </c>
    </row>
    <row r="14" spans="1:1024" s="117" customFormat="1" ht="14.25" thickBot="1" x14ac:dyDescent="0.2">
      <c r="A14" s="112">
        <v>6</v>
      </c>
      <c r="B14" s="113">
        <v>352</v>
      </c>
      <c r="C14" s="113">
        <v>144</v>
      </c>
      <c r="D14" s="114">
        <v>62</v>
      </c>
      <c r="E14" s="115">
        <v>16</v>
      </c>
      <c r="F14" s="113">
        <v>2</v>
      </c>
      <c r="G14" s="113">
        <v>1</v>
      </c>
      <c r="H14" s="116">
        <v>28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79"/>
      <c r="JL14" s="79"/>
      <c r="JM14" s="79"/>
      <c r="JN14" s="79"/>
      <c r="JO14" s="79"/>
      <c r="JP14" s="79"/>
      <c r="JQ14" s="79"/>
      <c r="JR14" s="79"/>
      <c r="JS14" s="79"/>
      <c r="JT14" s="79"/>
      <c r="JU14" s="79"/>
      <c r="JV14" s="79"/>
      <c r="JW14" s="79"/>
      <c r="JX14" s="79"/>
      <c r="JY14" s="79"/>
      <c r="JZ14" s="79"/>
      <c r="KA14" s="79"/>
      <c r="KB14" s="79"/>
      <c r="KC14" s="79"/>
      <c r="KD14" s="79"/>
      <c r="KE14" s="79"/>
      <c r="KF14" s="79"/>
      <c r="KG14" s="79"/>
      <c r="KH14" s="79"/>
      <c r="KI14" s="79"/>
      <c r="KJ14" s="79"/>
      <c r="KK14" s="79"/>
      <c r="KL14" s="79"/>
      <c r="KM14" s="79"/>
      <c r="KN14" s="79"/>
      <c r="KO14" s="79"/>
      <c r="KP14" s="79"/>
      <c r="KQ14" s="79"/>
      <c r="KR14" s="79"/>
      <c r="KS14" s="79"/>
      <c r="KT14" s="79"/>
      <c r="KU14" s="79"/>
      <c r="KV14" s="79"/>
      <c r="KW14" s="79"/>
      <c r="KX14" s="79"/>
      <c r="KY14" s="79"/>
      <c r="KZ14" s="79"/>
      <c r="LA14" s="79"/>
      <c r="LB14" s="79"/>
      <c r="LC14" s="79"/>
      <c r="LD14" s="79"/>
      <c r="LE14" s="79"/>
      <c r="LF14" s="79"/>
      <c r="LG14" s="79"/>
      <c r="LH14" s="79"/>
      <c r="LI14" s="79"/>
      <c r="LJ14" s="79"/>
      <c r="LK14" s="79"/>
      <c r="LL14" s="79"/>
      <c r="LM14" s="79"/>
      <c r="LN14" s="79"/>
      <c r="LO14" s="79"/>
      <c r="LP14" s="79"/>
      <c r="LQ14" s="79"/>
      <c r="LR14" s="79"/>
      <c r="LS14" s="79"/>
      <c r="LT14" s="79"/>
      <c r="LU14" s="79"/>
      <c r="LV14" s="79"/>
      <c r="LW14" s="79"/>
      <c r="LX14" s="79"/>
      <c r="LY14" s="79"/>
      <c r="LZ14" s="79"/>
      <c r="MA14" s="79"/>
      <c r="MB14" s="79"/>
      <c r="MC14" s="79"/>
      <c r="MD14" s="79"/>
      <c r="ME14" s="79"/>
      <c r="MF14" s="79"/>
      <c r="MG14" s="79"/>
      <c r="MH14" s="79"/>
      <c r="MI14" s="79"/>
      <c r="MJ14" s="79"/>
      <c r="MK14" s="79"/>
      <c r="ML14" s="79"/>
      <c r="MM14" s="79"/>
      <c r="MN14" s="79"/>
      <c r="MO14" s="79"/>
      <c r="MP14" s="79"/>
      <c r="MQ14" s="79"/>
      <c r="MR14" s="79"/>
      <c r="MS14" s="79"/>
      <c r="MT14" s="79"/>
      <c r="MU14" s="79"/>
      <c r="MV14" s="79"/>
      <c r="MW14" s="79"/>
      <c r="MX14" s="79"/>
      <c r="MY14" s="79"/>
      <c r="MZ14" s="79"/>
      <c r="NA14" s="79"/>
      <c r="NB14" s="79"/>
      <c r="NC14" s="79"/>
      <c r="ND14" s="79"/>
      <c r="NE14" s="79"/>
      <c r="NF14" s="79"/>
      <c r="NG14" s="79"/>
      <c r="NH14" s="79"/>
      <c r="NI14" s="79"/>
      <c r="NJ14" s="79"/>
      <c r="NK14" s="79"/>
      <c r="NL14" s="79"/>
      <c r="NM14" s="79"/>
      <c r="NN14" s="79"/>
      <c r="NO14" s="79"/>
      <c r="NP14" s="79"/>
      <c r="NQ14" s="79"/>
      <c r="NR14" s="79"/>
      <c r="NS14" s="79"/>
      <c r="NT14" s="79"/>
      <c r="NU14" s="79"/>
      <c r="NV14" s="79"/>
      <c r="NW14" s="79"/>
      <c r="NX14" s="79"/>
      <c r="NY14" s="79"/>
      <c r="NZ14" s="79"/>
      <c r="OA14" s="79"/>
      <c r="OB14" s="79"/>
      <c r="OC14" s="79"/>
      <c r="OD14" s="79"/>
      <c r="OE14" s="79"/>
      <c r="OF14" s="79"/>
      <c r="OG14" s="79"/>
      <c r="OH14" s="79"/>
      <c r="OI14" s="79"/>
      <c r="OJ14" s="79"/>
      <c r="OK14" s="79"/>
      <c r="OL14" s="79"/>
      <c r="OM14" s="79"/>
      <c r="ON14" s="79"/>
      <c r="OO14" s="79"/>
      <c r="OP14" s="79"/>
      <c r="OQ14" s="79"/>
      <c r="OR14" s="79"/>
      <c r="OS14" s="79"/>
      <c r="OT14" s="79"/>
      <c r="OU14" s="79"/>
      <c r="OV14" s="79"/>
      <c r="OW14" s="79"/>
      <c r="OX14" s="79"/>
      <c r="OY14" s="79"/>
      <c r="OZ14" s="79"/>
      <c r="PA14" s="79"/>
      <c r="PB14" s="79"/>
      <c r="PC14" s="79"/>
      <c r="PD14" s="79"/>
      <c r="PE14" s="79"/>
      <c r="PF14" s="79"/>
      <c r="PG14" s="79"/>
      <c r="PH14" s="79"/>
      <c r="PI14" s="79"/>
      <c r="PJ14" s="79"/>
      <c r="PK14" s="79"/>
      <c r="PL14" s="79"/>
      <c r="PM14" s="79"/>
      <c r="PN14" s="79"/>
      <c r="PO14" s="79"/>
      <c r="PP14" s="79"/>
      <c r="PQ14" s="79"/>
      <c r="PR14" s="79"/>
      <c r="PS14" s="79"/>
      <c r="PT14" s="79"/>
      <c r="PU14" s="79"/>
      <c r="PV14" s="79"/>
      <c r="PW14" s="79"/>
      <c r="PX14" s="79"/>
      <c r="PY14" s="79"/>
      <c r="PZ14" s="79"/>
      <c r="QA14" s="79"/>
      <c r="QB14" s="79"/>
      <c r="QC14" s="79"/>
      <c r="QD14" s="79"/>
      <c r="QE14" s="79"/>
      <c r="QF14" s="79"/>
      <c r="QG14" s="79"/>
      <c r="QH14" s="79"/>
      <c r="QI14" s="79"/>
      <c r="QJ14" s="79"/>
      <c r="QK14" s="79"/>
      <c r="QL14" s="79"/>
      <c r="QM14" s="79"/>
      <c r="QN14" s="79"/>
      <c r="QO14" s="79"/>
      <c r="QP14" s="79"/>
      <c r="QQ14" s="79"/>
      <c r="QR14" s="79"/>
      <c r="QS14" s="79"/>
      <c r="QT14" s="79"/>
      <c r="QU14" s="79"/>
      <c r="QV14" s="79"/>
      <c r="QW14" s="79"/>
      <c r="QX14" s="79"/>
      <c r="QY14" s="79"/>
      <c r="QZ14" s="79"/>
      <c r="RA14" s="79"/>
      <c r="RB14" s="79"/>
      <c r="RC14" s="79"/>
      <c r="RD14" s="79"/>
      <c r="RE14" s="79"/>
      <c r="RF14" s="79"/>
      <c r="RG14" s="79"/>
      <c r="RH14" s="79"/>
      <c r="RI14" s="79"/>
      <c r="RJ14" s="79"/>
      <c r="RK14" s="79"/>
      <c r="RL14" s="79"/>
      <c r="RM14" s="79"/>
      <c r="RN14" s="79"/>
      <c r="RO14" s="79"/>
      <c r="RP14" s="79"/>
      <c r="RQ14" s="79"/>
      <c r="RR14" s="79"/>
      <c r="RS14" s="79"/>
      <c r="RT14" s="79"/>
      <c r="RU14" s="79"/>
      <c r="RV14" s="79"/>
      <c r="RW14" s="79"/>
      <c r="RX14" s="79"/>
      <c r="RY14" s="79"/>
      <c r="RZ14" s="79"/>
      <c r="SA14" s="79"/>
      <c r="SB14" s="79"/>
      <c r="SC14" s="79"/>
      <c r="SD14" s="79"/>
      <c r="SE14" s="79"/>
      <c r="SF14" s="79"/>
      <c r="SG14" s="79"/>
      <c r="SH14" s="79"/>
      <c r="SI14" s="79"/>
      <c r="SJ14" s="79"/>
      <c r="SK14" s="79"/>
      <c r="SL14" s="79"/>
      <c r="SM14" s="79"/>
      <c r="SN14" s="79"/>
      <c r="SO14" s="79"/>
      <c r="SP14" s="79"/>
      <c r="SQ14" s="79"/>
      <c r="SR14" s="79"/>
      <c r="SS14" s="79"/>
      <c r="ST14" s="79"/>
      <c r="SU14" s="79"/>
      <c r="SV14" s="79"/>
      <c r="SW14" s="79"/>
      <c r="SX14" s="79"/>
      <c r="SY14" s="79"/>
      <c r="SZ14" s="79"/>
      <c r="TA14" s="79"/>
      <c r="TB14" s="79"/>
      <c r="TC14" s="79"/>
      <c r="TD14" s="79"/>
      <c r="TE14" s="79"/>
      <c r="TF14" s="79"/>
      <c r="TG14" s="79"/>
      <c r="TH14" s="79"/>
      <c r="TI14" s="79"/>
      <c r="TJ14" s="79"/>
      <c r="TK14" s="79"/>
      <c r="TL14" s="79"/>
      <c r="TM14" s="79"/>
      <c r="TN14" s="79"/>
      <c r="TO14" s="79"/>
      <c r="TP14" s="79"/>
      <c r="TQ14" s="79"/>
      <c r="TR14" s="79"/>
      <c r="TS14" s="79"/>
      <c r="TT14" s="79"/>
      <c r="TU14" s="79"/>
      <c r="TV14" s="79"/>
      <c r="TW14" s="79"/>
      <c r="TX14" s="79"/>
      <c r="TY14" s="79"/>
      <c r="TZ14" s="79"/>
      <c r="UA14" s="79"/>
      <c r="UB14" s="79"/>
      <c r="UC14" s="79"/>
      <c r="UD14" s="79"/>
      <c r="UE14" s="79"/>
      <c r="UF14" s="79"/>
      <c r="UG14" s="79"/>
      <c r="UH14" s="79"/>
      <c r="UI14" s="79"/>
      <c r="UJ14" s="79"/>
      <c r="UK14" s="79"/>
      <c r="UL14" s="79"/>
      <c r="UM14" s="79"/>
      <c r="UN14" s="79"/>
      <c r="UO14" s="79"/>
      <c r="UP14" s="79"/>
      <c r="UQ14" s="79"/>
      <c r="UR14" s="79"/>
      <c r="US14" s="79"/>
      <c r="UT14" s="79"/>
      <c r="UU14" s="79"/>
      <c r="UV14" s="79"/>
      <c r="UW14" s="79"/>
      <c r="UX14" s="79"/>
      <c r="UY14" s="79"/>
      <c r="UZ14" s="79"/>
      <c r="VA14" s="79"/>
      <c r="VB14" s="79"/>
      <c r="VC14" s="79"/>
      <c r="VD14" s="79"/>
      <c r="VE14" s="79"/>
      <c r="VF14" s="79"/>
      <c r="VG14" s="79"/>
      <c r="VH14" s="79"/>
      <c r="VI14" s="79"/>
      <c r="VJ14" s="79"/>
      <c r="VK14" s="79"/>
      <c r="VL14" s="79"/>
      <c r="VM14" s="79"/>
      <c r="VN14" s="79"/>
      <c r="VO14" s="79"/>
      <c r="VP14" s="79"/>
      <c r="VQ14" s="79"/>
      <c r="VR14" s="79"/>
      <c r="VS14" s="79"/>
      <c r="VT14" s="79"/>
      <c r="VU14" s="79"/>
      <c r="VV14" s="79"/>
      <c r="VW14" s="79"/>
      <c r="VX14" s="79"/>
      <c r="VY14" s="79"/>
      <c r="VZ14" s="79"/>
      <c r="WA14" s="79"/>
      <c r="WB14" s="79"/>
      <c r="WC14" s="79"/>
      <c r="WD14" s="79"/>
      <c r="WE14" s="79"/>
      <c r="WF14" s="79"/>
      <c r="WG14" s="79"/>
      <c r="WH14" s="79"/>
      <c r="WI14" s="79"/>
      <c r="WJ14" s="79"/>
      <c r="WK14" s="79"/>
      <c r="WL14" s="79"/>
      <c r="WM14" s="79"/>
      <c r="WN14" s="79"/>
      <c r="WO14" s="79"/>
      <c r="WP14" s="79"/>
      <c r="WQ14" s="79"/>
      <c r="WR14" s="79"/>
      <c r="WS14" s="79"/>
      <c r="WT14" s="79"/>
      <c r="WU14" s="79"/>
      <c r="WV14" s="79"/>
      <c r="WW14" s="79"/>
      <c r="WX14" s="79"/>
      <c r="WY14" s="79"/>
      <c r="WZ14" s="79"/>
      <c r="XA14" s="79"/>
      <c r="XB14" s="79"/>
      <c r="XC14" s="79"/>
      <c r="XD14" s="79"/>
      <c r="XE14" s="79"/>
      <c r="XF14" s="79"/>
      <c r="XG14" s="79"/>
      <c r="XH14" s="79"/>
      <c r="XI14" s="79"/>
      <c r="XJ14" s="79"/>
      <c r="XK14" s="79"/>
      <c r="XL14" s="79"/>
      <c r="XM14" s="79"/>
      <c r="XN14" s="79"/>
      <c r="XO14" s="79"/>
      <c r="XP14" s="79"/>
      <c r="XQ14" s="79"/>
      <c r="XR14" s="79"/>
      <c r="XS14" s="79"/>
      <c r="XT14" s="79"/>
      <c r="XU14" s="79"/>
      <c r="XV14" s="79"/>
      <c r="XW14" s="79"/>
      <c r="XX14" s="79"/>
      <c r="XY14" s="79"/>
      <c r="XZ14" s="79"/>
      <c r="YA14" s="79"/>
      <c r="YB14" s="79"/>
      <c r="YC14" s="79"/>
      <c r="YD14" s="79"/>
      <c r="YE14" s="79"/>
      <c r="YF14" s="79"/>
      <c r="YG14" s="79"/>
      <c r="YH14" s="79"/>
      <c r="YI14" s="79"/>
      <c r="YJ14" s="79"/>
      <c r="YK14" s="79"/>
      <c r="YL14" s="79"/>
      <c r="YM14" s="79"/>
      <c r="YN14" s="79"/>
      <c r="YO14" s="79"/>
      <c r="YP14" s="79"/>
      <c r="YQ14" s="79"/>
      <c r="YR14" s="79"/>
      <c r="YS14" s="79"/>
      <c r="YT14" s="79"/>
      <c r="YU14" s="79"/>
      <c r="YV14" s="79"/>
      <c r="YW14" s="79"/>
      <c r="YX14" s="79"/>
      <c r="YY14" s="79"/>
      <c r="YZ14" s="79"/>
      <c r="ZA14" s="79"/>
      <c r="ZB14" s="79"/>
      <c r="ZC14" s="79"/>
      <c r="ZD14" s="79"/>
      <c r="ZE14" s="79"/>
      <c r="ZF14" s="79"/>
      <c r="ZG14" s="79"/>
      <c r="ZH14" s="79"/>
      <c r="ZI14" s="79"/>
      <c r="ZJ14" s="79"/>
      <c r="ZK14" s="79"/>
      <c r="ZL14" s="79"/>
      <c r="ZM14" s="79"/>
      <c r="ZN14" s="79"/>
      <c r="ZO14" s="79"/>
      <c r="ZP14" s="79"/>
      <c r="ZQ14" s="79"/>
      <c r="ZR14" s="79"/>
      <c r="ZS14" s="79"/>
      <c r="ZT14" s="79"/>
      <c r="ZU14" s="79"/>
      <c r="ZV14" s="79"/>
      <c r="ZW14" s="79"/>
      <c r="ZX14" s="79"/>
      <c r="ZY14" s="79"/>
      <c r="ZZ14" s="79"/>
      <c r="AAA14" s="79"/>
      <c r="AAB14" s="79"/>
      <c r="AAC14" s="79"/>
      <c r="AAD14" s="79"/>
      <c r="AAE14" s="79"/>
      <c r="AAF14" s="79"/>
      <c r="AAG14" s="79"/>
      <c r="AAH14" s="79"/>
      <c r="AAI14" s="79"/>
      <c r="AAJ14" s="79"/>
      <c r="AAK14" s="79"/>
      <c r="AAL14" s="79"/>
      <c r="AAM14" s="79"/>
      <c r="AAN14" s="79"/>
      <c r="AAO14" s="79"/>
      <c r="AAP14" s="79"/>
      <c r="AAQ14" s="79"/>
      <c r="AAR14" s="79"/>
      <c r="AAS14" s="79"/>
      <c r="AAT14" s="79"/>
      <c r="AAU14" s="79"/>
      <c r="AAV14" s="79"/>
      <c r="AAW14" s="79"/>
      <c r="AAX14" s="79"/>
      <c r="AAY14" s="79"/>
      <c r="AAZ14" s="79"/>
      <c r="ABA14" s="79"/>
      <c r="ABB14" s="79"/>
      <c r="ABC14" s="79"/>
      <c r="ABD14" s="79"/>
      <c r="ABE14" s="79"/>
      <c r="ABF14" s="79"/>
      <c r="ABG14" s="79"/>
      <c r="ABH14" s="79"/>
      <c r="ABI14" s="79"/>
      <c r="ABJ14" s="79"/>
      <c r="ABK14" s="79"/>
      <c r="ABL14" s="79"/>
      <c r="ABM14" s="79"/>
      <c r="ABN14" s="79"/>
      <c r="ABO14" s="79"/>
      <c r="ABP14" s="79"/>
      <c r="ABQ14" s="79"/>
      <c r="ABR14" s="79"/>
      <c r="ABS14" s="79"/>
      <c r="ABT14" s="79"/>
      <c r="ABU14" s="79"/>
      <c r="ABV14" s="79"/>
      <c r="ABW14" s="79"/>
      <c r="ABX14" s="79"/>
      <c r="ABY14" s="79"/>
      <c r="ABZ14" s="79"/>
      <c r="ACA14" s="79"/>
      <c r="ACB14" s="79"/>
      <c r="ACC14" s="79"/>
      <c r="ACD14" s="79"/>
      <c r="ACE14" s="79"/>
      <c r="ACF14" s="79"/>
      <c r="ACG14" s="79"/>
      <c r="ACH14" s="79"/>
      <c r="ACI14" s="79"/>
      <c r="ACJ14" s="79"/>
      <c r="ACK14" s="79"/>
      <c r="ACL14" s="79"/>
      <c r="ACM14" s="79"/>
      <c r="ACN14" s="79"/>
      <c r="ACO14" s="79"/>
      <c r="ACP14" s="79"/>
      <c r="ACQ14" s="79"/>
      <c r="ACR14" s="79"/>
      <c r="ACS14" s="79"/>
      <c r="ACT14" s="79"/>
      <c r="ACU14" s="79"/>
      <c r="ACV14" s="79"/>
      <c r="ACW14" s="79"/>
      <c r="ACX14" s="79"/>
      <c r="ACY14" s="79"/>
      <c r="ACZ14" s="79"/>
      <c r="ADA14" s="79"/>
      <c r="ADB14" s="79"/>
      <c r="ADC14" s="79"/>
      <c r="ADD14" s="79"/>
      <c r="ADE14" s="79"/>
      <c r="ADF14" s="79"/>
      <c r="ADG14" s="79"/>
      <c r="ADH14" s="79"/>
      <c r="ADI14" s="79"/>
      <c r="ADJ14" s="79"/>
      <c r="ADK14" s="79"/>
      <c r="ADL14" s="79"/>
      <c r="ADM14" s="79"/>
      <c r="ADN14" s="79"/>
      <c r="ADO14" s="79"/>
      <c r="ADP14" s="79"/>
      <c r="ADQ14" s="79"/>
      <c r="ADR14" s="79"/>
      <c r="ADS14" s="79"/>
      <c r="ADT14" s="79"/>
      <c r="ADU14" s="79"/>
      <c r="ADV14" s="79"/>
      <c r="ADW14" s="79"/>
      <c r="ADX14" s="79"/>
      <c r="ADY14" s="79"/>
      <c r="ADZ14" s="79"/>
      <c r="AEA14" s="79"/>
      <c r="AEB14" s="79"/>
      <c r="AEC14" s="79"/>
      <c r="AED14" s="79"/>
      <c r="AEE14" s="79"/>
      <c r="AEF14" s="79"/>
      <c r="AEG14" s="79"/>
      <c r="AEH14" s="79"/>
      <c r="AEI14" s="79"/>
      <c r="AEJ14" s="79"/>
      <c r="AEK14" s="79"/>
      <c r="AEL14" s="79"/>
      <c r="AEM14" s="79"/>
      <c r="AEN14" s="79"/>
      <c r="AEO14" s="79"/>
      <c r="AEP14" s="79"/>
      <c r="AEQ14" s="79"/>
      <c r="AER14" s="79"/>
      <c r="AES14" s="79"/>
      <c r="AET14" s="79"/>
      <c r="AEU14" s="79"/>
      <c r="AEV14" s="79"/>
      <c r="AEW14" s="79"/>
      <c r="AEX14" s="79"/>
      <c r="AEY14" s="79"/>
      <c r="AEZ14" s="79"/>
      <c r="AFA14" s="79"/>
      <c r="AFB14" s="79"/>
      <c r="AFC14" s="79"/>
      <c r="AFD14" s="79"/>
      <c r="AFE14" s="79"/>
      <c r="AFF14" s="79"/>
      <c r="AFG14" s="79"/>
      <c r="AFH14" s="79"/>
      <c r="AFI14" s="79"/>
      <c r="AFJ14" s="79"/>
      <c r="AFK14" s="79"/>
      <c r="AFL14" s="79"/>
      <c r="AFM14" s="79"/>
      <c r="AFN14" s="79"/>
      <c r="AFO14" s="79"/>
      <c r="AFP14" s="79"/>
      <c r="AFQ14" s="79"/>
      <c r="AFR14" s="79"/>
      <c r="AFS14" s="79"/>
      <c r="AFT14" s="79"/>
      <c r="AFU14" s="79"/>
      <c r="AFV14" s="79"/>
      <c r="AFW14" s="79"/>
      <c r="AFX14" s="79"/>
      <c r="AFY14" s="79"/>
      <c r="AFZ14" s="79"/>
      <c r="AGA14" s="79"/>
      <c r="AGB14" s="79"/>
      <c r="AGC14" s="79"/>
      <c r="AGD14" s="79"/>
      <c r="AGE14" s="79"/>
      <c r="AGF14" s="79"/>
      <c r="AGG14" s="79"/>
      <c r="AGH14" s="79"/>
      <c r="AGI14" s="79"/>
      <c r="AGJ14" s="79"/>
      <c r="AGK14" s="79"/>
      <c r="AGL14" s="79"/>
      <c r="AGM14" s="79"/>
      <c r="AGN14" s="79"/>
      <c r="AGO14" s="79"/>
      <c r="AGP14" s="79"/>
      <c r="AGQ14" s="79"/>
      <c r="AGR14" s="79"/>
      <c r="AGS14" s="79"/>
      <c r="AGT14" s="79"/>
      <c r="AGU14" s="79"/>
      <c r="AGV14" s="79"/>
      <c r="AGW14" s="79"/>
      <c r="AGX14" s="79"/>
      <c r="AGY14" s="79"/>
      <c r="AGZ14" s="79"/>
      <c r="AHA14" s="79"/>
      <c r="AHB14" s="79"/>
      <c r="AHC14" s="79"/>
      <c r="AHD14" s="79"/>
      <c r="AHE14" s="79"/>
      <c r="AHF14" s="79"/>
      <c r="AHG14" s="79"/>
      <c r="AHH14" s="79"/>
      <c r="AHI14" s="79"/>
      <c r="AHJ14" s="79"/>
      <c r="AHK14" s="79"/>
      <c r="AHL14" s="79"/>
      <c r="AHM14" s="79"/>
      <c r="AHN14" s="79"/>
      <c r="AHO14" s="79"/>
      <c r="AHP14" s="79"/>
      <c r="AHQ14" s="79"/>
      <c r="AHR14" s="79"/>
      <c r="AHS14" s="79"/>
      <c r="AHT14" s="79"/>
      <c r="AHU14" s="79"/>
      <c r="AHV14" s="79"/>
      <c r="AHW14" s="79"/>
      <c r="AHX14" s="79"/>
      <c r="AHY14" s="79"/>
      <c r="AHZ14" s="79"/>
      <c r="AIA14" s="79"/>
      <c r="AIB14" s="79"/>
      <c r="AIC14" s="79"/>
      <c r="AID14" s="79"/>
      <c r="AIE14" s="79"/>
      <c r="AIF14" s="79"/>
      <c r="AIG14" s="79"/>
      <c r="AIH14" s="79"/>
      <c r="AII14" s="79"/>
      <c r="AIJ14" s="79"/>
      <c r="AIK14" s="79"/>
      <c r="AIL14" s="79"/>
      <c r="AIM14" s="79"/>
      <c r="AIN14" s="79"/>
      <c r="AIO14" s="79"/>
      <c r="AIP14" s="79"/>
      <c r="AIQ14" s="79"/>
      <c r="AIR14" s="79"/>
      <c r="AIS14" s="79"/>
      <c r="AIT14" s="79"/>
      <c r="AIU14" s="79"/>
      <c r="AIV14" s="79"/>
      <c r="AIW14" s="79"/>
      <c r="AIX14" s="79"/>
      <c r="AIY14" s="79"/>
      <c r="AIZ14" s="79"/>
      <c r="AJA14" s="79"/>
      <c r="AJB14" s="79"/>
      <c r="AJC14" s="79"/>
      <c r="AJD14" s="79"/>
      <c r="AJE14" s="79"/>
      <c r="AJF14" s="79"/>
      <c r="AJG14" s="79"/>
      <c r="AJH14" s="79"/>
      <c r="AJI14" s="79"/>
      <c r="AJJ14" s="79"/>
      <c r="AJK14" s="79"/>
      <c r="AJL14" s="79"/>
      <c r="AJM14" s="79"/>
      <c r="AJN14" s="79"/>
      <c r="AJO14" s="79"/>
      <c r="AJP14" s="79"/>
      <c r="AJQ14" s="79"/>
      <c r="AJR14" s="79"/>
      <c r="AJS14" s="79"/>
      <c r="AJT14" s="79"/>
      <c r="AJU14" s="79"/>
      <c r="AJV14" s="79"/>
      <c r="AJW14" s="79"/>
      <c r="AJX14" s="79"/>
      <c r="AJY14" s="79"/>
      <c r="AJZ14" s="79"/>
      <c r="AKA14" s="79"/>
      <c r="AKB14" s="79"/>
      <c r="AKC14" s="79"/>
      <c r="AKD14" s="79"/>
      <c r="AKE14" s="79"/>
      <c r="AKF14" s="79"/>
      <c r="AKG14" s="79"/>
      <c r="AKH14" s="79"/>
      <c r="AKI14" s="79"/>
      <c r="AKJ14" s="79"/>
      <c r="AKK14" s="79"/>
      <c r="AKL14" s="79"/>
      <c r="AKM14" s="79"/>
      <c r="AKN14" s="79"/>
      <c r="AKO14" s="79"/>
      <c r="AKP14" s="79"/>
      <c r="AKQ14" s="79"/>
      <c r="AKR14" s="79"/>
      <c r="AKS14" s="79"/>
      <c r="AKT14" s="79"/>
      <c r="AKU14" s="79"/>
      <c r="AKV14" s="79"/>
      <c r="AKW14" s="79"/>
      <c r="AKX14" s="79"/>
      <c r="AKY14" s="79"/>
      <c r="AKZ14" s="79"/>
      <c r="ALA14" s="79"/>
      <c r="ALB14" s="79"/>
      <c r="ALC14" s="79"/>
      <c r="ALD14" s="79"/>
      <c r="ALE14" s="79"/>
      <c r="ALF14" s="79"/>
      <c r="ALG14" s="79"/>
      <c r="ALH14" s="79"/>
      <c r="ALI14" s="79"/>
      <c r="ALJ14" s="79"/>
      <c r="ALK14" s="79"/>
      <c r="ALL14" s="79"/>
      <c r="ALM14" s="79"/>
      <c r="ALN14" s="79"/>
      <c r="ALO14" s="79"/>
      <c r="ALP14" s="79"/>
      <c r="ALQ14" s="79"/>
      <c r="ALR14" s="79"/>
      <c r="ALS14" s="79"/>
      <c r="ALT14" s="79"/>
      <c r="ALU14" s="79"/>
      <c r="ALV14" s="79"/>
      <c r="ALW14" s="79"/>
      <c r="ALX14" s="79"/>
      <c r="ALY14" s="79"/>
      <c r="ALZ14" s="79"/>
      <c r="AMA14" s="79"/>
      <c r="AMB14" s="79"/>
      <c r="AMC14" s="79"/>
      <c r="AMD14" s="79"/>
      <c r="AME14" s="79"/>
      <c r="AMF14" s="79"/>
      <c r="AMG14" s="79"/>
      <c r="AMH14" s="79"/>
      <c r="AMI14" s="79"/>
      <c r="AMJ14" s="79"/>
    </row>
    <row r="15" spans="1:1024" x14ac:dyDescent="0.15">
      <c r="A15" s="78"/>
      <c r="B15" s="78"/>
      <c r="C15" s="78"/>
      <c r="D15" s="78"/>
      <c r="E15" s="78"/>
    </row>
  </sheetData>
  <mergeCells count="3">
    <mergeCell ref="B2:E2"/>
    <mergeCell ref="F2:F3"/>
    <mergeCell ref="G2:H2"/>
  </mergeCells>
  <phoneticPr fontId="6"/>
  <pageMargins left="0.7" right="0.7" top="0.75" bottom="0.75" header="0.511811023622047" footer="0.511811023622047"/>
  <pageSetup paperSize="9" scale="9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7" width="16.75" style="1" customWidth="1"/>
    <col min="8" max="1024" width="9" style="1"/>
  </cols>
  <sheetData>
    <row r="1" spans="1:1024" ht="14.25" thickBot="1" x14ac:dyDescent="0.2">
      <c r="A1" s="1" t="s">
        <v>37</v>
      </c>
    </row>
    <row r="2" spans="1:1024" ht="13.5" customHeight="1" thickBot="1" x14ac:dyDescent="0.2">
      <c r="A2" s="158" t="s">
        <v>2</v>
      </c>
      <c r="B2" s="159" t="s">
        <v>38</v>
      </c>
      <c r="C2" s="159"/>
      <c r="D2" s="159"/>
      <c r="E2" s="159"/>
      <c r="F2" s="160" t="s">
        <v>39</v>
      </c>
      <c r="G2" s="161" t="s">
        <v>40</v>
      </c>
    </row>
    <row r="3" spans="1:1024" ht="54" x14ac:dyDescent="0.15">
      <c r="A3" s="158"/>
      <c r="B3" s="19" t="s">
        <v>41</v>
      </c>
      <c r="C3" s="19" t="s">
        <v>42</v>
      </c>
      <c r="D3" s="19" t="s">
        <v>43</v>
      </c>
      <c r="E3" s="19" t="s">
        <v>44</v>
      </c>
      <c r="F3" s="160"/>
      <c r="G3" s="161"/>
    </row>
    <row r="4" spans="1:1024" x14ac:dyDescent="0.15">
      <c r="A4" s="8"/>
      <c r="B4" s="9" t="s">
        <v>21</v>
      </c>
      <c r="C4" s="9" t="s">
        <v>21</v>
      </c>
      <c r="D4" s="9" t="s">
        <v>21</v>
      </c>
      <c r="E4" s="9" t="s">
        <v>21</v>
      </c>
      <c r="F4" s="9" t="s">
        <v>21</v>
      </c>
      <c r="G4" s="10" t="s">
        <v>21</v>
      </c>
    </row>
    <row r="5" spans="1:1024" x14ac:dyDescent="0.15">
      <c r="A5" s="20" t="s">
        <v>125</v>
      </c>
      <c r="B5" s="21">
        <v>59</v>
      </c>
      <c r="C5" s="21">
        <v>4</v>
      </c>
      <c r="D5" s="21">
        <v>6</v>
      </c>
      <c r="E5" s="21">
        <v>69</v>
      </c>
      <c r="F5" s="21">
        <v>169</v>
      </c>
      <c r="G5" s="22">
        <v>238</v>
      </c>
    </row>
    <row r="6" spans="1:1024" x14ac:dyDescent="0.15">
      <c r="A6" s="20">
        <v>29</v>
      </c>
      <c r="B6" s="21">
        <v>41</v>
      </c>
      <c r="C6" s="21">
        <v>4</v>
      </c>
      <c r="D6" s="21">
        <v>7</v>
      </c>
      <c r="E6" s="21">
        <v>52</v>
      </c>
      <c r="F6" s="21">
        <v>242</v>
      </c>
      <c r="G6" s="22">
        <v>294</v>
      </c>
    </row>
    <row r="7" spans="1:1024" x14ac:dyDescent="0.15">
      <c r="A7" s="20">
        <v>30</v>
      </c>
      <c r="B7" s="21">
        <v>43</v>
      </c>
      <c r="C7" s="21">
        <v>3</v>
      </c>
      <c r="D7" s="21">
        <v>1</v>
      </c>
      <c r="E7" s="21">
        <v>47</v>
      </c>
      <c r="F7" s="21">
        <v>262</v>
      </c>
      <c r="G7" s="22">
        <v>309</v>
      </c>
    </row>
    <row r="8" spans="1:1024" x14ac:dyDescent="0.15">
      <c r="A8" s="20" t="s">
        <v>124</v>
      </c>
      <c r="B8" s="21">
        <v>45</v>
      </c>
      <c r="C8" s="21">
        <v>0</v>
      </c>
      <c r="D8" s="21">
        <v>3</v>
      </c>
      <c r="E8" s="21">
        <v>48</v>
      </c>
      <c r="F8" s="21">
        <v>225</v>
      </c>
      <c r="G8" s="22">
        <v>273</v>
      </c>
    </row>
    <row r="9" spans="1:1024" x14ac:dyDescent="0.15">
      <c r="A9" s="20">
        <v>2</v>
      </c>
      <c r="B9" s="21">
        <v>27</v>
      </c>
      <c r="C9" s="21">
        <v>2</v>
      </c>
      <c r="D9" s="21">
        <v>0</v>
      </c>
      <c r="E9" s="21">
        <v>29</v>
      </c>
      <c r="F9" s="21">
        <v>171</v>
      </c>
      <c r="G9" s="22">
        <v>200</v>
      </c>
    </row>
    <row r="10" spans="1:1024" x14ac:dyDescent="0.15">
      <c r="A10" s="20">
        <v>3</v>
      </c>
      <c r="B10" s="21">
        <v>23</v>
      </c>
      <c r="C10" s="21">
        <v>1</v>
      </c>
      <c r="D10" s="21">
        <v>4</v>
      </c>
      <c r="E10" s="21">
        <v>28</v>
      </c>
      <c r="F10" s="21">
        <v>203</v>
      </c>
      <c r="G10" s="22">
        <v>231</v>
      </c>
    </row>
    <row r="11" spans="1:1024" x14ac:dyDescent="0.15">
      <c r="A11" s="20">
        <v>4</v>
      </c>
      <c r="B11" s="21">
        <v>19</v>
      </c>
      <c r="C11" s="21">
        <v>2</v>
      </c>
      <c r="D11" s="21">
        <v>0</v>
      </c>
      <c r="E11" s="21">
        <v>21</v>
      </c>
      <c r="F11" s="21">
        <v>220</v>
      </c>
      <c r="G11" s="22">
        <v>241</v>
      </c>
    </row>
    <row r="12" spans="1:1024" x14ac:dyDescent="0.15">
      <c r="A12" s="20">
        <v>5</v>
      </c>
      <c r="B12" s="21">
        <v>29</v>
      </c>
      <c r="C12" s="21">
        <v>3</v>
      </c>
      <c r="D12" s="21">
        <v>2</v>
      </c>
      <c r="E12" s="21">
        <v>34</v>
      </c>
      <c r="F12" s="21">
        <v>228</v>
      </c>
      <c r="G12" s="22">
        <v>262</v>
      </c>
    </row>
    <row r="13" spans="1:1024" s="90" customFormat="1" ht="14.25" thickBot="1" x14ac:dyDescent="0.2">
      <c r="A13" s="111">
        <v>6</v>
      </c>
      <c r="B13" s="50">
        <v>43</v>
      </c>
      <c r="C13" s="118" t="s">
        <v>123</v>
      </c>
      <c r="D13" s="50">
        <v>5</v>
      </c>
      <c r="E13" s="50">
        <v>48</v>
      </c>
      <c r="F13" s="50">
        <v>279</v>
      </c>
      <c r="G13" s="18">
        <v>327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</row>
    <row r="14" spans="1:1024" x14ac:dyDescent="0.15">
      <c r="A14" s="1" t="s">
        <v>119</v>
      </c>
    </row>
    <row r="15" spans="1:1024" x14ac:dyDescent="0.15">
      <c r="A15" s="1" t="s">
        <v>120</v>
      </c>
    </row>
  </sheetData>
  <mergeCells count="4">
    <mergeCell ref="A2:A3"/>
    <mergeCell ref="B2:E2"/>
    <mergeCell ref="F2:F3"/>
    <mergeCell ref="G2:G3"/>
  </mergeCells>
  <phoneticPr fontId="6"/>
  <pageMargins left="0.7" right="0.7" top="0.75" bottom="0.75" header="0.511811023622047" footer="0.511811023622047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28"/>
  <sheetViews>
    <sheetView view="pageBreakPreview" zoomScaleNormal="75" zoomScaleSheetLayoutView="100" workbookViewId="0"/>
  </sheetViews>
  <sheetFormatPr defaultColWidth="9" defaultRowHeight="13.5" x14ac:dyDescent="0.15"/>
  <cols>
    <col min="1" max="1" width="14.5" style="79" customWidth="1"/>
    <col min="2" max="1024" width="9" style="79"/>
    <col min="1025" max="16384" width="9" style="80"/>
  </cols>
  <sheetData>
    <row r="1" spans="1:19" x14ac:dyDescent="0.15">
      <c r="A1" s="79" t="s">
        <v>45</v>
      </c>
    </row>
    <row r="2" spans="1:19" ht="14.25" thickBot="1" x14ac:dyDescent="0.2">
      <c r="R2" s="81" t="s">
        <v>46</v>
      </c>
    </row>
    <row r="3" spans="1:19" x14ac:dyDescent="0.15">
      <c r="A3" s="82" t="s">
        <v>47</v>
      </c>
      <c r="B3" s="83" t="s">
        <v>7</v>
      </c>
      <c r="C3" s="83" t="s">
        <v>48</v>
      </c>
      <c r="D3" s="83" t="s">
        <v>49</v>
      </c>
      <c r="E3" s="83" t="s">
        <v>50</v>
      </c>
      <c r="F3" s="83" t="s">
        <v>51</v>
      </c>
      <c r="G3" s="83" t="s">
        <v>52</v>
      </c>
      <c r="H3" s="83" t="s">
        <v>53</v>
      </c>
      <c r="I3" s="83" t="s">
        <v>54</v>
      </c>
      <c r="J3" s="83" t="s">
        <v>55</v>
      </c>
      <c r="K3" s="83" t="s">
        <v>56</v>
      </c>
      <c r="L3" s="83" t="s">
        <v>57</v>
      </c>
      <c r="M3" s="83" t="s">
        <v>58</v>
      </c>
      <c r="N3" s="83" t="s">
        <v>59</v>
      </c>
      <c r="O3" s="83" t="s">
        <v>60</v>
      </c>
      <c r="P3" s="83" t="s">
        <v>61</v>
      </c>
      <c r="Q3" s="83" t="s">
        <v>62</v>
      </c>
      <c r="R3" s="84" t="s">
        <v>63</v>
      </c>
    </row>
    <row r="4" spans="1:19" x14ac:dyDescent="0.15">
      <c r="A4" s="85" t="s">
        <v>126</v>
      </c>
      <c r="B4" s="61">
        <v>16101</v>
      </c>
      <c r="C4" s="61">
        <v>909</v>
      </c>
      <c r="D4" s="61">
        <v>383</v>
      </c>
      <c r="E4" s="61">
        <v>1282</v>
      </c>
      <c r="F4" s="61">
        <v>1012</v>
      </c>
      <c r="G4" s="61">
        <v>933</v>
      </c>
      <c r="H4" s="61">
        <v>377</v>
      </c>
      <c r="I4" s="61">
        <v>608</v>
      </c>
      <c r="J4" s="61">
        <v>671</v>
      </c>
      <c r="K4" s="61">
        <v>460</v>
      </c>
      <c r="L4" s="61">
        <v>1777</v>
      </c>
      <c r="M4" s="61">
        <v>1413</v>
      </c>
      <c r="N4" s="61">
        <v>1199</v>
      </c>
      <c r="O4" s="61">
        <v>1342</v>
      </c>
      <c r="P4" s="61">
        <v>1638</v>
      </c>
      <c r="Q4" s="61">
        <v>1053</v>
      </c>
      <c r="R4" s="62">
        <v>1044</v>
      </c>
    </row>
    <row r="5" spans="1:19" x14ac:dyDescent="0.15">
      <c r="A5" s="85">
        <v>28</v>
      </c>
      <c r="B5" s="61">
        <v>16660</v>
      </c>
      <c r="C5" s="61">
        <v>922</v>
      </c>
      <c r="D5" s="61">
        <v>395</v>
      </c>
      <c r="E5" s="61">
        <v>1331</v>
      </c>
      <c r="F5" s="61">
        <v>1036</v>
      </c>
      <c r="G5" s="61">
        <v>979</v>
      </c>
      <c r="H5" s="61">
        <v>382</v>
      </c>
      <c r="I5" s="61">
        <v>620</v>
      </c>
      <c r="J5" s="61">
        <v>691</v>
      </c>
      <c r="K5" s="61">
        <v>480</v>
      </c>
      <c r="L5" s="61">
        <v>1835</v>
      </c>
      <c r="M5" s="61">
        <v>1468</v>
      </c>
      <c r="N5" s="61">
        <v>1227</v>
      </c>
      <c r="O5" s="61">
        <v>1408</v>
      </c>
      <c r="P5" s="61">
        <v>1704</v>
      </c>
      <c r="Q5" s="61">
        <v>1093</v>
      </c>
      <c r="R5" s="62">
        <v>1089</v>
      </c>
    </row>
    <row r="6" spans="1:19" x14ac:dyDescent="0.15">
      <c r="A6" s="85">
        <v>29</v>
      </c>
      <c r="B6" s="61">
        <v>17187</v>
      </c>
      <c r="C6" s="61">
        <v>935</v>
      </c>
      <c r="D6" s="61">
        <v>403</v>
      </c>
      <c r="E6" s="61">
        <v>1367</v>
      </c>
      <c r="F6" s="61">
        <v>1063</v>
      </c>
      <c r="G6" s="61">
        <v>1008</v>
      </c>
      <c r="H6" s="61">
        <v>398</v>
      </c>
      <c r="I6" s="61">
        <v>626</v>
      </c>
      <c r="J6" s="61">
        <v>715</v>
      </c>
      <c r="K6" s="61">
        <v>499</v>
      </c>
      <c r="L6" s="61">
        <v>1891</v>
      </c>
      <c r="M6" s="61">
        <v>1506</v>
      </c>
      <c r="N6" s="61">
        <v>1265</v>
      </c>
      <c r="O6" s="61">
        <v>1495</v>
      </c>
      <c r="P6" s="61">
        <v>1778</v>
      </c>
      <c r="Q6" s="61">
        <v>1106</v>
      </c>
      <c r="R6" s="62">
        <v>1132</v>
      </c>
    </row>
    <row r="7" spans="1:19" x14ac:dyDescent="0.15">
      <c r="A7" s="85">
        <v>30</v>
      </c>
      <c r="B7" s="61">
        <v>17758</v>
      </c>
      <c r="C7" s="61">
        <v>943</v>
      </c>
      <c r="D7" s="61">
        <v>419</v>
      </c>
      <c r="E7" s="61">
        <v>1417</v>
      </c>
      <c r="F7" s="61">
        <v>1098</v>
      </c>
      <c r="G7" s="61">
        <v>1036</v>
      </c>
      <c r="H7" s="61">
        <v>414</v>
      </c>
      <c r="I7" s="61">
        <v>648</v>
      </c>
      <c r="J7" s="61">
        <v>732</v>
      </c>
      <c r="K7" s="61">
        <v>504</v>
      </c>
      <c r="L7" s="61">
        <v>1956</v>
      </c>
      <c r="M7" s="61">
        <v>1562</v>
      </c>
      <c r="N7" s="61">
        <v>1313</v>
      </c>
      <c r="O7" s="61">
        <v>1539</v>
      </c>
      <c r="P7" s="61">
        <v>1847</v>
      </c>
      <c r="Q7" s="61">
        <v>1163</v>
      </c>
      <c r="R7" s="62">
        <v>1167</v>
      </c>
    </row>
    <row r="8" spans="1:19" x14ac:dyDescent="0.15">
      <c r="A8" s="85" t="s">
        <v>124</v>
      </c>
      <c r="B8" s="61">
        <v>18386</v>
      </c>
      <c r="C8" s="61">
        <v>972</v>
      </c>
      <c r="D8" s="61">
        <v>447</v>
      </c>
      <c r="E8" s="61">
        <v>1467</v>
      </c>
      <c r="F8" s="61">
        <v>1146</v>
      </c>
      <c r="G8" s="61">
        <v>1077</v>
      </c>
      <c r="H8" s="61">
        <v>435</v>
      </c>
      <c r="I8" s="61">
        <v>673</v>
      </c>
      <c r="J8" s="61">
        <v>748</v>
      </c>
      <c r="K8" s="61">
        <v>518</v>
      </c>
      <c r="L8" s="61">
        <v>2007</v>
      </c>
      <c r="M8" s="61">
        <v>1618</v>
      </c>
      <c r="N8" s="61">
        <v>1345</v>
      </c>
      <c r="O8" s="61">
        <v>1596</v>
      </c>
      <c r="P8" s="61">
        <v>1915</v>
      </c>
      <c r="Q8" s="61">
        <v>1222</v>
      </c>
      <c r="R8" s="62">
        <v>1200</v>
      </c>
    </row>
    <row r="9" spans="1:19" x14ac:dyDescent="0.15">
      <c r="A9" s="85">
        <v>2</v>
      </c>
      <c r="B9" s="61">
        <v>19019</v>
      </c>
      <c r="C9" s="61">
        <v>1028</v>
      </c>
      <c r="D9" s="61">
        <v>454</v>
      </c>
      <c r="E9" s="61">
        <v>1527</v>
      </c>
      <c r="F9" s="61">
        <v>1173</v>
      </c>
      <c r="G9" s="61">
        <v>1109</v>
      </c>
      <c r="H9" s="61">
        <v>449</v>
      </c>
      <c r="I9" s="61">
        <v>702</v>
      </c>
      <c r="J9" s="61">
        <v>774</v>
      </c>
      <c r="K9" s="61">
        <v>535</v>
      </c>
      <c r="L9" s="61">
        <v>2060</v>
      </c>
      <c r="M9" s="61">
        <v>1694</v>
      </c>
      <c r="N9" s="61">
        <v>1364</v>
      </c>
      <c r="O9" s="61">
        <v>1651</v>
      </c>
      <c r="P9" s="61">
        <v>1974</v>
      </c>
      <c r="Q9" s="61">
        <v>1268</v>
      </c>
      <c r="R9" s="62">
        <v>1257</v>
      </c>
    </row>
    <row r="10" spans="1:19" x14ac:dyDescent="0.15">
      <c r="A10" s="85">
        <v>3</v>
      </c>
      <c r="B10" s="61">
        <v>19637</v>
      </c>
      <c r="C10" s="61">
        <v>1070</v>
      </c>
      <c r="D10" s="61">
        <v>471</v>
      </c>
      <c r="E10" s="86">
        <v>1554</v>
      </c>
      <c r="F10" s="61">
        <v>1198</v>
      </c>
      <c r="G10" s="61">
        <v>1126</v>
      </c>
      <c r="H10" s="61">
        <v>488</v>
      </c>
      <c r="I10" s="61">
        <v>715</v>
      </c>
      <c r="J10" s="61">
        <v>790</v>
      </c>
      <c r="K10" s="61">
        <v>556</v>
      </c>
      <c r="L10" s="61">
        <v>2120</v>
      </c>
      <c r="M10" s="61">
        <v>1744</v>
      </c>
      <c r="N10" s="61">
        <v>1423</v>
      </c>
      <c r="O10" s="61">
        <v>1721</v>
      </c>
      <c r="P10" s="61">
        <v>2060</v>
      </c>
      <c r="Q10" s="61">
        <v>1322</v>
      </c>
      <c r="R10" s="62">
        <v>1279</v>
      </c>
      <c r="S10" s="63"/>
    </row>
    <row r="11" spans="1:19" x14ac:dyDescent="0.15">
      <c r="A11" s="85">
        <v>4</v>
      </c>
      <c r="B11" s="86">
        <f>SUM(C11:R11)</f>
        <v>20379</v>
      </c>
      <c r="C11" s="86">
        <v>1108</v>
      </c>
      <c r="D11" s="86">
        <v>487</v>
      </c>
      <c r="E11" s="86">
        <v>1590</v>
      </c>
      <c r="F11" s="86">
        <v>1245</v>
      </c>
      <c r="G11" s="86">
        <v>1155</v>
      </c>
      <c r="H11" s="86">
        <v>535</v>
      </c>
      <c r="I11" s="86">
        <v>728</v>
      </c>
      <c r="J11" s="86">
        <v>827</v>
      </c>
      <c r="K11" s="86">
        <v>564</v>
      </c>
      <c r="L11" s="86">
        <v>2223</v>
      </c>
      <c r="M11" s="86">
        <v>1811</v>
      </c>
      <c r="N11" s="86">
        <v>1447</v>
      </c>
      <c r="O11" s="86">
        <v>1798</v>
      </c>
      <c r="P11" s="86">
        <v>2156</v>
      </c>
      <c r="Q11" s="86">
        <v>1370</v>
      </c>
      <c r="R11" s="87">
        <v>1335</v>
      </c>
      <c r="S11" s="63"/>
    </row>
    <row r="12" spans="1:19" x14ac:dyDescent="0.15">
      <c r="A12" s="85">
        <v>5</v>
      </c>
      <c r="B12" s="86">
        <v>21202</v>
      </c>
      <c r="C12" s="86">
        <v>1144</v>
      </c>
      <c r="D12" s="86">
        <v>514</v>
      </c>
      <c r="E12" s="86">
        <v>1649</v>
      </c>
      <c r="F12" s="86">
        <v>1308</v>
      </c>
      <c r="G12" s="86">
        <v>1211</v>
      </c>
      <c r="H12" s="86">
        <v>553</v>
      </c>
      <c r="I12" s="86">
        <v>765</v>
      </c>
      <c r="J12" s="86">
        <v>864</v>
      </c>
      <c r="K12" s="86">
        <v>581</v>
      </c>
      <c r="L12" s="86">
        <v>2334</v>
      </c>
      <c r="M12" s="86">
        <v>1882</v>
      </c>
      <c r="N12" s="86">
        <v>1489</v>
      </c>
      <c r="O12" s="86">
        <v>1863</v>
      </c>
      <c r="P12" s="86">
        <v>2255</v>
      </c>
      <c r="Q12" s="86">
        <v>1409</v>
      </c>
      <c r="R12" s="87">
        <v>1381</v>
      </c>
      <c r="S12" s="63"/>
    </row>
    <row r="13" spans="1:19" ht="14.25" thickBot="1" x14ac:dyDescent="0.2">
      <c r="A13" s="88">
        <v>6</v>
      </c>
      <c r="B13" s="119">
        <v>22053</v>
      </c>
      <c r="C13" s="119">
        <v>1188</v>
      </c>
      <c r="D13" s="119">
        <v>556</v>
      </c>
      <c r="E13" s="119">
        <v>1695</v>
      </c>
      <c r="F13" s="119">
        <v>1346</v>
      </c>
      <c r="G13" s="119">
        <v>1263</v>
      </c>
      <c r="H13" s="119">
        <v>571</v>
      </c>
      <c r="I13" s="119">
        <v>783</v>
      </c>
      <c r="J13" s="119">
        <v>908</v>
      </c>
      <c r="K13" s="119">
        <v>610</v>
      </c>
      <c r="L13" s="119">
        <v>2438</v>
      </c>
      <c r="M13" s="119">
        <v>1933</v>
      </c>
      <c r="N13" s="119">
        <v>1539</v>
      </c>
      <c r="O13" s="119">
        <v>1950</v>
      </c>
      <c r="P13" s="119">
        <v>2352</v>
      </c>
      <c r="Q13" s="119">
        <v>1469</v>
      </c>
      <c r="R13" s="120">
        <v>1452</v>
      </c>
      <c r="S13" s="63"/>
    </row>
    <row r="14" spans="1:19" x14ac:dyDescent="0.15">
      <c r="A14" s="82" t="s">
        <v>64</v>
      </c>
      <c r="B14" s="83" t="s">
        <v>7</v>
      </c>
      <c r="C14" s="83" t="s">
        <v>65</v>
      </c>
      <c r="D14" s="84" t="s">
        <v>66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19" x14ac:dyDescent="0.15">
      <c r="A15" s="85" t="s">
        <v>67</v>
      </c>
      <c r="B15" s="61">
        <v>3696</v>
      </c>
      <c r="C15" s="61">
        <v>735</v>
      </c>
      <c r="D15" s="62">
        <v>2961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 x14ac:dyDescent="0.15">
      <c r="A16" s="85" t="s">
        <v>68</v>
      </c>
      <c r="B16" s="61">
        <v>3927</v>
      </c>
      <c r="C16" s="61">
        <v>992</v>
      </c>
      <c r="D16" s="62">
        <v>2935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 x14ac:dyDescent="0.15">
      <c r="A17" s="85" t="s">
        <v>69</v>
      </c>
      <c r="B17" s="61">
        <v>5875</v>
      </c>
      <c r="C17" s="61">
        <v>1413</v>
      </c>
      <c r="D17" s="62">
        <v>4462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x14ac:dyDescent="0.15">
      <c r="A18" s="85" t="s">
        <v>70</v>
      </c>
      <c r="B18" s="61">
        <v>8555</v>
      </c>
      <c r="C18" s="61">
        <v>4098</v>
      </c>
      <c r="D18" s="62">
        <v>4457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pans="1:19" ht="14.25" thickBot="1" x14ac:dyDescent="0.2">
      <c r="A19" s="88" t="s">
        <v>7</v>
      </c>
      <c r="B19" s="119">
        <f>SUM(B15:B18)</f>
        <v>22053</v>
      </c>
      <c r="C19" s="119">
        <f>SUM(C15:C18)</f>
        <v>7238</v>
      </c>
      <c r="D19" s="120">
        <f>SUM(D15:D18)</f>
        <v>14815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19" x14ac:dyDescent="0.1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1:19" x14ac:dyDescent="0.1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19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x14ac:dyDescent="0.1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x14ac:dyDescent="0.1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1:19" x14ac:dyDescent="0.1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x14ac:dyDescent="0.1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</sheetData>
  <phoneticPr fontId="6"/>
  <pageMargins left="0.7" right="0.7" top="0.75" bottom="0.75" header="0.511811023622047" footer="0.511811023622047"/>
  <pageSetup paperSize="9" scale="79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7" width="18.625" style="1" customWidth="1"/>
    <col min="8" max="1024" width="9" style="1"/>
  </cols>
  <sheetData>
    <row r="1" spans="1:8" x14ac:dyDescent="0.15">
      <c r="A1" s="1" t="s">
        <v>71</v>
      </c>
    </row>
    <row r="2" spans="1:8" ht="14.25" thickBot="1" x14ac:dyDescent="0.2">
      <c r="G2" s="11" t="s">
        <v>72</v>
      </c>
    </row>
    <row r="3" spans="1:8" x14ac:dyDescent="0.15">
      <c r="A3" s="24" t="s">
        <v>2</v>
      </c>
      <c r="B3" s="162" t="s">
        <v>73</v>
      </c>
      <c r="C3" s="163"/>
      <c r="D3" s="163"/>
      <c r="E3" s="164"/>
      <c r="F3" s="60" t="s">
        <v>74</v>
      </c>
      <c r="G3" s="25" t="s">
        <v>75</v>
      </c>
    </row>
    <row r="4" spans="1:8" x14ac:dyDescent="0.15">
      <c r="A4" s="26"/>
      <c r="B4" s="27" t="s">
        <v>7</v>
      </c>
      <c r="C4" s="27" t="s">
        <v>76</v>
      </c>
      <c r="D4" s="27" t="s">
        <v>77</v>
      </c>
      <c r="E4" s="27" t="s">
        <v>15</v>
      </c>
      <c r="F4" s="28"/>
      <c r="G4" s="29"/>
    </row>
    <row r="5" spans="1:8" x14ac:dyDescent="0.15">
      <c r="A5" s="15" t="s">
        <v>126</v>
      </c>
      <c r="B5" s="16">
        <v>997</v>
      </c>
      <c r="C5" s="16">
        <v>639</v>
      </c>
      <c r="D5" s="16">
        <v>280</v>
      </c>
      <c r="E5" s="16">
        <v>78</v>
      </c>
      <c r="F5" s="16">
        <v>630</v>
      </c>
      <c r="G5" s="17">
        <v>949</v>
      </c>
    </row>
    <row r="6" spans="1:8" x14ac:dyDescent="0.15">
      <c r="A6" s="15">
        <v>28</v>
      </c>
      <c r="B6" s="16">
        <v>952</v>
      </c>
      <c r="C6" s="16">
        <v>619</v>
      </c>
      <c r="D6" s="16">
        <v>257</v>
      </c>
      <c r="E6" s="16">
        <v>76</v>
      </c>
      <c r="F6" s="16">
        <v>569</v>
      </c>
      <c r="G6" s="17">
        <v>974</v>
      </c>
    </row>
    <row r="7" spans="1:8" x14ac:dyDescent="0.15">
      <c r="A7" s="15">
        <v>29</v>
      </c>
      <c r="B7" s="16">
        <v>891</v>
      </c>
      <c r="C7" s="16">
        <v>585</v>
      </c>
      <c r="D7" s="16">
        <v>236</v>
      </c>
      <c r="E7" s="16">
        <v>70</v>
      </c>
      <c r="F7" s="16">
        <v>542</v>
      </c>
      <c r="G7" s="17">
        <v>999</v>
      </c>
    </row>
    <row r="8" spans="1:8" x14ac:dyDescent="0.15">
      <c r="A8" s="15">
        <v>30</v>
      </c>
      <c r="B8" s="16">
        <v>864</v>
      </c>
      <c r="C8" s="16">
        <v>569</v>
      </c>
      <c r="D8" s="16">
        <v>225</v>
      </c>
      <c r="E8" s="16">
        <v>70</v>
      </c>
      <c r="F8" s="16">
        <v>531</v>
      </c>
      <c r="G8" s="17">
        <v>997</v>
      </c>
    </row>
    <row r="9" spans="1:8" x14ac:dyDescent="0.15">
      <c r="A9" s="15" t="s">
        <v>124</v>
      </c>
      <c r="B9" s="16">
        <v>815</v>
      </c>
      <c r="C9" s="16">
        <v>538</v>
      </c>
      <c r="D9" s="16">
        <v>212</v>
      </c>
      <c r="E9" s="16">
        <v>65</v>
      </c>
      <c r="F9" s="16">
        <v>500</v>
      </c>
      <c r="G9" s="17">
        <v>1014</v>
      </c>
    </row>
    <row r="10" spans="1:8" x14ac:dyDescent="0.15">
      <c r="A10" s="47">
        <v>2</v>
      </c>
      <c r="B10" s="32">
        <v>782</v>
      </c>
      <c r="C10" s="32">
        <v>509</v>
      </c>
      <c r="D10" s="32">
        <v>212</v>
      </c>
      <c r="E10" s="32">
        <v>61</v>
      </c>
      <c r="F10" s="32">
        <v>493</v>
      </c>
      <c r="G10" s="33">
        <v>1022</v>
      </c>
      <c r="H10" s="36"/>
    </row>
    <row r="11" spans="1:8" x14ac:dyDescent="0.15">
      <c r="A11" s="47">
        <v>3</v>
      </c>
      <c r="B11" s="32">
        <v>752</v>
      </c>
      <c r="C11" s="32">
        <v>509</v>
      </c>
      <c r="D11" s="32">
        <v>181</v>
      </c>
      <c r="E11" s="32">
        <v>62</v>
      </c>
      <c r="F11" s="32">
        <v>477</v>
      </c>
      <c r="G11" s="33">
        <v>1034</v>
      </c>
      <c r="H11" s="36"/>
    </row>
    <row r="12" spans="1:8" x14ac:dyDescent="0.15">
      <c r="A12" s="47">
        <v>4</v>
      </c>
      <c r="B12" s="32">
        <v>715</v>
      </c>
      <c r="C12" s="32">
        <v>496</v>
      </c>
      <c r="D12" s="32">
        <v>158</v>
      </c>
      <c r="E12" s="32">
        <v>61</v>
      </c>
      <c r="F12" s="32">
        <v>464</v>
      </c>
      <c r="G12" s="33">
        <v>1043</v>
      </c>
      <c r="H12" s="36"/>
    </row>
    <row r="13" spans="1:8" x14ac:dyDescent="0.15">
      <c r="A13" s="47">
        <v>5</v>
      </c>
      <c r="B13" s="32">
        <v>682</v>
      </c>
      <c r="C13" s="32">
        <v>473</v>
      </c>
      <c r="D13" s="32">
        <v>147</v>
      </c>
      <c r="E13" s="32">
        <v>62</v>
      </c>
      <c r="F13" s="32">
        <v>448</v>
      </c>
      <c r="G13" s="33">
        <v>1030</v>
      </c>
      <c r="H13" s="36"/>
    </row>
    <row r="14" spans="1:8" ht="14.25" thickBot="1" x14ac:dyDescent="0.2">
      <c r="A14" s="111">
        <v>6</v>
      </c>
      <c r="B14" s="50">
        <v>649</v>
      </c>
      <c r="C14" s="50">
        <v>443</v>
      </c>
      <c r="D14" s="50">
        <v>144</v>
      </c>
      <c r="E14" s="50">
        <v>62</v>
      </c>
      <c r="F14" s="50">
        <v>429</v>
      </c>
      <c r="G14" s="18">
        <v>1028</v>
      </c>
      <c r="H14" s="36"/>
    </row>
    <row r="15" spans="1:8" x14ac:dyDescent="0.15">
      <c r="A15" s="36" t="s">
        <v>117</v>
      </c>
      <c r="B15" s="36"/>
      <c r="C15" s="36"/>
      <c r="D15" s="36"/>
      <c r="E15" s="36"/>
      <c r="F15" s="36"/>
      <c r="G15" s="36"/>
      <c r="H15" s="36"/>
    </row>
    <row r="16" spans="1:8" x14ac:dyDescent="0.15">
      <c r="A16" s="36" t="s">
        <v>78</v>
      </c>
      <c r="B16" s="36"/>
      <c r="C16" s="36"/>
      <c r="D16" s="36"/>
      <c r="E16" s="36"/>
      <c r="F16" s="36"/>
      <c r="G16" s="36"/>
      <c r="H16" s="36"/>
    </row>
    <row r="17" spans="1:8" x14ac:dyDescent="0.15">
      <c r="A17" s="36" t="s">
        <v>118</v>
      </c>
      <c r="B17" s="36"/>
      <c r="C17" s="36"/>
      <c r="D17" s="36"/>
      <c r="E17" s="36"/>
      <c r="F17" s="36"/>
      <c r="G17" s="36"/>
      <c r="H17" s="36"/>
    </row>
  </sheetData>
  <mergeCells count="1">
    <mergeCell ref="B3:E3"/>
  </mergeCells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MJ78"/>
  <sheetViews>
    <sheetView view="pageBreakPreview" zoomScaleNormal="130" zoomScaleSheetLayoutView="100" workbookViewId="0"/>
  </sheetViews>
  <sheetFormatPr defaultColWidth="9" defaultRowHeight="13.5" x14ac:dyDescent="0.15"/>
  <cols>
    <col min="1" max="1" width="9" style="36"/>
    <col min="2" max="4" width="18.375" style="36" customWidth="1"/>
    <col min="5" max="5" width="14.25" style="36" bestFit="1" customWidth="1"/>
    <col min="6" max="1024" width="9" style="36"/>
    <col min="1025" max="16384" width="9" style="90"/>
  </cols>
  <sheetData>
    <row r="1" spans="1:4" x14ac:dyDescent="0.15">
      <c r="A1" s="36" t="s">
        <v>79</v>
      </c>
    </row>
    <row r="2" spans="1:4" ht="14.25" thickBot="1" x14ac:dyDescent="0.2">
      <c r="A2" s="36" t="s">
        <v>80</v>
      </c>
    </row>
    <row r="3" spans="1:4" x14ac:dyDescent="0.15">
      <c r="A3" s="44" t="s">
        <v>2</v>
      </c>
      <c r="B3" s="45" t="s">
        <v>81</v>
      </c>
      <c r="C3" s="45" t="s">
        <v>82</v>
      </c>
      <c r="D3" s="46" t="s">
        <v>83</v>
      </c>
    </row>
    <row r="4" spans="1:4" x14ac:dyDescent="0.15">
      <c r="A4" s="100"/>
      <c r="B4" s="94" t="s">
        <v>84</v>
      </c>
      <c r="C4" s="94" t="s">
        <v>20</v>
      </c>
      <c r="D4" s="30" t="s">
        <v>84</v>
      </c>
    </row>
    <row r="5" spans="1:4" x14ac:dyDescent="0.15">
      <c r="A5" s="31" t="s">
        <v>126</v>
      </c>
      <c r="B5" s="32"/>
      <c r="C5" s="32">
        <v>2852</v>
      </c>
      <c r="D5" s="33">
        <v>1129623110</v>
      </c>
    </row>
    <row r="6" spans="1:4" x14ac:dyDescent="0.15">
      <c r="A6" s="31">
        <v>28</v>
      </c>
      <c r="B6" s="32"/>
      <c r="C6" s="32">
        <v>2833</v>
      </c>
      <c r="D6" s="33">
        <v>1140446300</v>
      </c>
    </row>
    <row r="7" spans="1:4" x14ac:dyDescent="0.15">
      <c r="A7" s="31">
        <v>29</v>
      </c>
      <c r="B7" s="32"/>
      <c r="C7" s="32">
        <v>2869</v>
      </c>
      <c r="D7" s="33">
        <v>1150128308</v>
      </c>
    </row>
    <row r="8" spans="1:4" x14ac:dyDescent="0.15">
      <c r="A8" s="31">
        <v>30</v>
      </c>
      <c r="B8" s="32"/>
      <c r="C8" s="32">
        <v>2984</v>
      </c>
      <c r="D8" s="33">
        <v>1180112820</v>
      </c>
    </row>
    <row r="9" spans="1:4" x14ac:dyDescent="0.15">
      <c r="A9" s="31" t="s">
        <v>124</v>
      </c>
      <c r="B9" s="32"/>
      <c r="C9" s="32">
        <v>3059</v>
      </c>
      <c r="D9" s="33">
        <v>1232663850</v>
      </c>
    </row>
    <row r="10" spans="1:4" x14ac:dyDescent="0.15">
      <c r="A10" s="31">
        <v>2</v>
      </c>
      <c r="B10" s="32"/>
      <c r="C10" s="32">
        <v>3265</v>
      </c>
      <c r="D10" s="33">
        <v>1288770400</v>
      </c>
    </row>
    <row r="11" spans="1:4" x14ac:dyDescent="0.15">
      <c r="A11" s="31">
        <v>3</v>
      </c>
      <c r="B11" s="32"/>
      <c r="C11" s="32">
        <v>3380</v>
      </c>
      <c r="D11" s="33">
        <v>1352340200</v>
      </c>
    </row>
    <row r="12" spans="1:4" x14ac:dyDescent="0.15">
      <c r="A12" s="31">
        <v>4</v>
      </c>
      <c r="B12" s="32"/>
      <c r="C12" s="32">
        <v>3356</v>
      </c>
      <c r="D12" s="33">
        <v>1369374600</v>
      </c>
    </row>
    <row r="13" spans="1:4" x14ac:dyDescent="0.15">
      <c r="A13" s="31">
        <v>5</v>
      </c>
      <c r="B13" s="32"/>
      <c r="C13" s="61">
        <v>3503</v>
      </c>
      <c r="D13" s="62">
        <v>1429503660</v>
      </c>
    </row>
    <row r="14" spans="1:4" x14ac:dyDescent="0.15">
      <c r="A14" s="31">
        <v>6</v>
      </c>
      <c r="B14" s="32"/>
      <c r="C14" s="61">
        <v>3533</v>
      </c>
      <c r="D14" s="62">
        <v>1494711590</v>
      </c>
    </row>
    <row r="15" spans="1:4" x14ac:dyDescent="0.15">
      <c r="A15" s="34" t="s">
        <v>85</v>
      </c>
      <c r="B15" s="121">
        <v>40690</v>
      </c>
      <c r="C15" s="121">
        <v>530</v>
      </c>
      <c r="D15" s="122">
        <v>255649170</v>
      </c>
    </row>
    <row r="16" spans="1:4" x14ac:dyDescent="0.15">
      <c r="A16" s="31" t="s">
        <v>86</v>
      </c>
      <c r="B16" s="32">
        <v>34890</v>
      </c>
      <c r="C16" s="32">
        <v>2862</v>
      </c>
      <c r="D16" s="62">
        <v>1184697800</v>
      </c>
    </row>
    <row r="17" spans="1:5" ht="14.25" thickBot="1" x14ac:dyDescent="0.2">
      <c r="A17" s="35" t="s">
        <v>87</v>
      </c>
      <c r="B17" s="50">
        <v>33840</v>
      </c>
      <c r="C17" s="50">
        <v>141</v>
      </c>
      <c r="D17" s="120">
        <v>54364620</v>
      </c>
      <c r="E17" s="49"/>
    </row>
    <row r="18" spans="1:5" x14ac:dyDescent="0.15">
      <c r="A18" s="36" t="s">
        <v>127</v>
      </c>
      <c r="E18" s="49"/>
    </row>
    <row r="19" spans="1:5" x14ac:dyDescent="0.15">
      <c r="A19" s="36" t="s">
        <v>128</v>
      </c>
    </row>
    <row r="21" spans="1:5" ht="14.25" thickBot="1" x14ac:dyDescent="0.2">
      <c r="A21" s="36" t="s">
        <v>88</v>
      </c>
    </row>
    <row r="22" spans="1:5" x14ac:dyDescent="0.15">
      <c r="A22" s="37" t="s">
        <v>2</v>
      </c>
      <c r="B22" s="38" t="s">
        <v>81</v>
      </c>
      <c r="C22" s="38" t="s">
        <v>82</v>
      </c>
      <c r="D22" s="39" t="s">
        <v>83</v>
      </c>
    </row>
    <row r="23" spans="1:5" x14ac:dyDescent="0.15">
      <c r="A23" s="34"/>
      <c r="B23" s="40" t="s">
        <v>84</v>
      </c>
      <c r="C23" s="40" t="s">
        <v>20</v>
      </c>
      <c r="D23" s="41" t="s">
        <v>84</v>
      </c>
    </row>
    <row r="24" spans="1:5" x14ac:dyDescent="0.15">
      <c r="A24" s="31" t="s">
        <v>126</v>
      </c>
      <c r="B24" s="32"/>
      <c r="C24" s="32">
        <v>1130</v>
      </c>
      <c r="D24" s="33">
        <v>290462550</v>
      </c>
    </row>
    <row r="25" spans="1:5" x14ac:dyDescent="0.15">
      <c r="A25" s="31">
        <v>28</v>
      </c>
      <c r="B25" s="32"/>
      <c r="C25" s="32">
        <v>1201</v>
      </c>
      <c r="D25" s="33">
        <v>308170040</v>
      </c>
    </row>
    <row r="26" spans="1:5" x14ac:dyDescent="0.15">
      <c r="A26" s="31">
        <v>29</v>
      </c>
      <c r="B26" s="32"/>
      <c r="C26" s="32">
        <v>1178</v>
      </c>
      <c r="D26" s="33">
        <v>308810480</v>
      </c>
    </row>
    <row r="27" spans="1:5" x14ac:dyDescent="0.15">
      <c r="A27" s="31">
        <v>30</v>
      </c>
      <c r="B27" s="32"/>
      <c r="C27" s="32">
        <v>1179</v>
      </c>
      <c r="D27" s="33">
        <v>311306450</v>
      </c>
    </row>
    <row r="28" spans="1:5" x14ac:dyDescent="0.15">
      <c r="A28" s="31" t="s">
        <v>124</v>
      </c>
      <c r="B28" s="32"/>
      <c r="C28" s="32">
        <v>1184</v>
      </c>
      <c r="D28" s="33">
        <v>315759190</v>
      </c>
    </row>
    <row r="29" spans="1:5" x14ac:dyDescent="0.15">
      <c r="A29" s="31">
        <v>2</v>
      </c>
      <c r="B29" s="32"/>
      <c r="C29" s="32">
        <v>1161</v>
      </c>
      <c r="D29" s="33">
        <v>319433850</v>
      </c>
    </row>
    <row r="30" spans="1:5" x14ac:dyDescent="0.15">
      <c r="A30" s="31">
        <v>3</v>
      </c>
      <c r="B30" s="32"/>
      <c r="C30" s="32">
        <v>1160</v>
      </c>
      <c r="D30" s="33">
        <v>309906840</v>
      </c>
    </row>
    <row r="31" spans="1:5" x14ac:dyDescent="0.15">
      <c r="A31" s="31">
        <v>4</v>
      </c>
      <c r="B31" s="32"/>
      <c r="C31" s="32">
        <v>1173</v>
      </c>
      <c r="D31" s="33">
        <v>310878210</v>
      </c>
    </row>
    <row r="32" spans="1:5" s="36" customFormat="1" x14ac:dyDescent="0.15">
      <c r="A32" s="31">
        <v>5</v>
      </c>
      <c r="B32" s="48"/>
      <c r="C32" s="48">
        <v>1161</v>
      </c>
      <c r="D32" s="49">
        <v>310970610</v>
      </c>
    </row>
    <row r="33" spans="1:6" x14ac:dyDescent="0.15">
      <c r="A33" s="123">
        <v>6</v>
      </c>
      <c r="B33" s="42"/>
      <c r="C33" s="42">
        <v>1099</v>
      </c>
      <c r="D33" s="124">
        <v>309121200</v>
      </c>
    </row>
    <row r="34" spans="1:6" x14ac:dyDescent="0.15">
      <c r="A34" s="31" t="s">
        <v>89</v>
      </c>
      <c r="B34" s="32">
        <v>29340</v>
      </c>
      <c r="C34" s="32">
        <v>368</v>
      </c>
      <c r="D34" s="62">
        <v>127831600</v>
      </c>
    </row>
    <row r="35" spans="1:6" x14ac:dyDescent="0.15">
      <c r="A35" s="31" t="s">
        <v>90</v>
      </c>
      <c r="B35" s="32">
        <v>22090</v>
      </c>
      <c r="C35" s="61">
        <v>501</v>
      </c>
      <c r="D35" s="62">
        <v>135668790</v>
      </c>
    </row>
    <row r="36" spans="1:6" x14ac:dyDescent="0.15">
      <c r="A36" s="31" t="s">
        <v>91</v>
      </c>
      <c r="B36" s="32">
        <v>16840</v>
      </c>
      <c r="C36" s="32">
        <v>128</v>
      </c>
      <c r="D36" s="62">
        <v>26861800</v>
      </c>
    </row>
    <row r="37" spans="1:6" x14ac:dyDescent="0.15">
      <c r="A37" s="31" t="s">
        <v>92</v>
      </c>
      <c r="B37" s="32">
        <v>15690</v>
      </c>
      <c r="C37" s="32">
        <v>35</v>
      </c>
      <c r="D37" s="62">
        <v>6918710</v>
      </c>
    </row>
    <row r="38" spans="1:6" x14ac:dyDescent="0.15">
      <c r="A38" s="31" t="s">
        <v>93</v>
      </c>
      <c r="B38" s="32">
        <v>13840</v>
      </c>
      <c r="C38" s="32">
        <v>26</v>
      </c>
      <c r="D38" s="62">
        <v>4500300</v>
      </c>
    </row>
    <row r="39" spans="1:6" ht="14.25" thickBot="1" x14ac:dyDescent="0.2">
      <c r="A39" s="35" t="s">
        <v>94</v>
      </c>
      <c r="B39" s="50">
        <v>15340</v>
      </c>
      <c r="C39" s="50">
        <v>41</v>
      </c>
      <c r="D39" s="120">
        <v>7340000</v>
      </c>
      <c r="E39" s="49"/>
      <c r="F39" s="49"/>
    </row>
    <row r="40" spans="1:6" x14ac:dyDescent="0.15">
      <c r="A40" s="36" t="s">
        <v>127</v>
      </c>
    </row>
    <row r="41" spans="1:6" x14ac:dyDescent="0.15">
      <c r="A41" s="36" t="s">
        <v>128</v>
      </c>
    </row>
    <row r="43" spans="1:6" ht="14.25" thickBot="1" x14ac:dyDescent="0.2">
      <c r="A43" s="36" t="s">
        <v>95</v>
      </c>
    </row>
    <row r="44" spans="1:6" x14ac:dyDescent="0.15">
      <c r="A44" s="37" t="s">
        <v>2</v>
      </c>
      <c r="B44" s="38" t="s">
        <v>81</v>
      </c>
      <c r="C44" s="38" t="s">
        <v>82</v>
      </c>
      <c r="D44" s="39" t="s">
        <v>83</v>
      </c>
    </row>
    <row r="45" spans="1:6" x14ac:dyDescent="0.15">
      <c r="A45" s="43"/>
      <c r="B45" s="40" t="s">
        <v>84</v>
      </c>
      <c r="C45" s="40" t="s">
        <v>20</v>
      </c>
      <c r="D45" s="41" t="s">
        <v>84</v>
      </c>
    </row>
    <row r="46" spans="1:6" x14ac:dyDescent="0.15">
      <c r="A46" s="31" t="s">
        <v>126</v>
      </c>
      <c r="B46" s="32"/>
      <c r="C46" s="32">
        <v>82</v>
      </c>
      <c r="D46" s="33">
        <v>16282310</v>
      </c>
    </row>
    <row r="47" spans="1:6" x14ac:dyDescent="0.15">
      <c r="A47" s="31">
        <v>28</v>
      </c>
      <c r="B47" s="32"/>
      <c r="C47" s="32">
        <v>74</v>
      </c>
      <c r="D47" s="33">
        <v>14688810</v>
      </c>
    </row>
    <row r="48" spans="1:6" x14ac:dyDescent="0.15">
      <c r="A48" s="31">
        <v>29</v>
      </c>
      <c r="B48" s="32"/>
      <c r="C48" s="32">
        <v>74</v>
      </c>
      <c r="D48" s="33">
        <v>14016240</v>
      </c>
    </row>
    <row r="49" spans="1:4" x14ac:dyDescent="0.15">
      <c r="A49" s="31">
        <v>30</v>
      </c>
      <c r="B49" s="32"/>
      <c r="C49" s="32">
        <v>63</v>
      </c>
      <c r="D49" s="33">
        <v>13101720</v>
      </c>
    </row>
    <row r="50" spans="1:4" x14ac:dyDescent="0.15">
      <c r="A50" s="31" t="s">
        <v>124</v>
      </c>
      <c r="B50" s="32"/>
      <c r="C50" s="32">
        <v>61</v>
      </c>
      <c r="D50" s="33">
        <v>11839940</v>
      </c>
    </row>
    <row r="51" spans="1:4" x14ac:dyDescent="0.15">
      <c r="A51" s="31">
        <v>2</v>
      </c>
      <c r="B51" s="32"/>
      <c r="C51" s="32">
        <v>54</v>
      </c>
      <c r="D51" s="33">
        <v>10983900</v>
      </c>
    </row>
    <row r="52" spans="1:4" x14ac:dyDescent="0.15">
      <c r="A52" s="31">
        <v>3</v>
      </c>
      <c r="B52" s="32"/>
      <c r="C52" s="32">
        <v>46</v>
      </c>
      <c r="D52" s="33">
        <v>9343520</v>
      </c>
    </row>
    <row r="53" spans="1:4" x14ac:dyDescent="0.15">
      <c r="A53" s="31">
        <v>4</v>
      </c>
      <c r="B53" s="32"/>
      <c r="C53" s="32">
        <v>44</v>
      </c>
      <c r="D53" s="33">
        <v>8705090</v>
      </c>
    </row>
    <row r="54" spans="1:4" x14ac:dyDescent="0.15">
      <c r="A54" s="31">
        <v>5</v>
      </c>
      <c r="B54" s="32"/>
      <c r="C54" s="32">
        <v>38</v>
      </c>
      <c r="D54" s="33">
        <v>7824890</v>
      </c>
    </row>
    <row r="55" spans="1:4" x14ac:dyDescent="0.15">
      <c r="A55" s="123">
        <v>6</v>
      </c>
      <c r="B55" s="42"/>
      <c r="C55" s="42">
        <v>35</v>
      </c>
      <c r="D55" s="124">
        <v>7238000</v>
      </c>
    </row>
    <row r="56" spans="1:4" x14ac:dyDescent="0.15">
      <c r="A56" s="31" t="s">
        <v>89</v>
      </c>
      <c r="B56" s="32">
        <v>29340</v>
      </c>
      <c r="C56" s="32">
        <v>0</v>
      </c>
      <c r="D56" s="33">
        <v>0</v>
      </c>
    </row>
    <row r="57" spans="1:4" x14ac:dyDescent="0.15">
      <c r="A57" s="31" t="s">
        <v>90</v>
      </c>
      <c r="B57" s="32">
        <v>22090</v>
      </c>
      <c r="C57" s="32">
        <v>0</v>
      </c>
      <c r="D57" s="33">
        <v>0</v>
      </c>
    </row>
    <row r="58" spans="1:4" x14ac:dyDescent="0.15">
      <c r="A58" s="31" t="s">
        <v>91</v>
      </c>
      <c r="B58" s="32">
        <v>16840</v>
      </c>
      <c r="C58" s="32">
        <v>34</v>
      </c>
      <c r="D58" s="62">
        <v>7054860</v>
      </c>
    </row>
    <row r="59" spans="1:4" x14ac:dyDescent="0.15">
      <c r="A59" s="31" t="s">
        <v>92</v>
      </c>
      <c r="B59" s="32">
        <v>15690</v>
      </c>
      <c r="C59" s="32">
        <v>0</v>
      </c>
      <c r="D59" s="62">
        <v>0</v>
      </c>
    </row>
    <row r="60" spans="1:4" x14ac:dyDescent="0.15">
      <c r="A60" s="31" t="s">
        <v>93</v>
      </c>
      <c r="B60" s="32">
        <v>13840</v>
      </c>
      <c r="C60" s="32">
        <v>0</v>
      </c>
      <c r="D60" s="62">
        <v>0</v>
      </c>
    </row>
    <row r="61" spans="1:4" ht="14.25" thickBot="1" x14ac:dyDescent="0.2">
      <c r="A61" s="35" t="s">
        <v>94</v>
      </c>
      <c r="B61" s="50">
        <v>15340</v>
      </c>
      <c r="C61" s="50">
        <v>1</v>
      </c>
      <c r="D61" s="120">
        <v>183140</v>
      </c>
    </row>
    <row r="62" spans="1:4" x14ac:dyDescent="0.15">
      <c r="A62" s="36" t="s">
        <v>127</v>
      </c>
    </row>
    <row r="63" spans="1:4" x14ac:dyDescent="0.15">
      <c r="A63" s="36" t="s">
        <v>128</v>
      </c>
    </row>
    <row r="65" spans="1:4" ht="14.25" thickBot="1" x14ac:dyDescent="0.2">
      <c r="A65" s="36" t="s">
        <v>96</v>
      </c>
    </row>
    <row r="66" spans="1:4" x14ac:dyDescent="0.15">
      <c r="A66" s="44" t="s">
        <v>2</v>
      </c>
      <c r="B66" s="45" t="s">
        <v>81</v>
      </c>
      <c r="C66" s="45" t="s">
        <v>82</v>
      </c>
      <c r="D66" s="46" t="s">
        <v>83</v>
      </c>
    </row>
    <row r="67" spans="1:4" x14ac:dyDescent="0.15">
      <c r="A67" s="100"/>
      <c r="B67" s="94" t="s">
        <v>84</v>
      </c>
      <c r="C67" s="94" t="s">
        <v>20</v>
      </c>
      <c r="D67" s="30" t="s">
        <v>84</v>
      </c>
    </row>
    <row r="68" spans="1:4" x14ac:dyDescent="0.15">
      <c r="A68" s="47" t="s">
        <v>126</v>
      </c>
      <c r="B68" s="32">
        <v>36000</v>
      </c>
      <c r="C68" s="32">
        <v>21</v>
      </c>
      <c r="D68" s="33">
        <v>9062112</v>
      </c>
    </row>
    <row r="69" spans="1:4" x14ac:dyDescent="0.15">
      <c r="A69" s="47">
        <v>28</v>
      </c>
      <c r="B69" s="32">
        <v>36000</v>
      </c>
      <c r="C69" s="32">
        <v>22</v>
      </c>
      <c r="D69" s="33">
        <v>8800374</v>
      </c>
    </row>
    <row r="70" spans="1:4" x14ac:dyDescent="0.15">
      <c r="A70" s="47">
        <v>29</v>
      </c>
      <c r="B70" s="32">
        <v>36000</v>
      </c>
      <c r="C70" s="32">
        <v>17</v>
      </c>
      <c r="D70" s="33">
        <v>8009772</v>
      </c>
    </row>
    <row r="71" spans="1:4" x14ac:dyDescent="0.15">
      <c r="A71" s="47">
        <v>30</v>
      </c>
      <c r="B71" s="32">
        <v>36000</v>
      </c>
      <c r="C71" s="32">
        <v>15</v>
      </c>
      <c r="D71" s="33">
        <v>6269778</v>
      </c>
    </row>
    <row r="72" spans="1:4" x14ac:dyDescent="0.15">
      <c r="A72" s="47" t="s">
        <v>124</v>
      </c>
      <c r="B72" s="32">
        <v>36000</v>
      </c>
      <c r="C72" s="32">
        <v>15</v>
      </c>
      <c r="D72" s="33">
        <v>6003186</v>
      </c>
    </row>
    <row r="73" spans="1:4" x14ac:dyDescent="0.15">
      <c r="A73" s="47">
        <v>2</v>
      </c>
      <c r="B73" s="32">
        <v>36000</v>
      </c>
      <c r="C73" s="32">
        <v>14</v>
      </c>
      <c r="D73" s="33">
        <v>5760450</v>
      </c>
    </row>
    <row r="74" spans="1:4" x14ac:dyDescent="0.15">
      <c r="A74" s="47">
        <v>3</v>
      </c>
      <c r="B74" s="48">
        <v>36000</v>
      </c>
      <c r="C74" s="32">
        <v>12</v>
      </c>
      <c r="D74" s="87">
        <v>4598662</v>
      </c>
    </row>
    <row r="75" spans="1:4" x14ac:dyDescent="0.15">
      <c r="A75" s="47">
        <v>4</v>
      </c>
      <c r="B75" s="32">
        <v>36000</v>
      </c>
      <c r="C75" s="32">
        <v>10</v>
      </c>
      <c r="D75" s="49">
        <v>4053918</v>
      </c>
    </row>
    <row r="76" spans="1:4" x14ac:dyDescent="0.15">
      <c r="A76" s="47">
        <v>5</v>
      </c>
      <c r="B76" s="32">
        <v>36000</v>
      </c>
      <c r="C76" s="32">
        <v>9</v>
      </c>
      <c r="D76" s="49">
        <v>3371687</v>
      </c>
    </row>
    <row r="77" spans="1:4" ht="14.25" thickBot="1" x14ac:dyDescent="0.2">
      <c r="A77" s="111">
        <v>6</v>
      </c>
      <c r="B77" s="50">
        <v>36000</v>
      </c>
      <c r="C77" s="50">
        <v>9</v>
      </c>
      <c r="D77" s="125">
        <v>2915610</v>
      </c>
    </row>
    <row r="78" spans="1:4" x14ac:dyDescent="0.15">
      <c r="A78" s="36" t="s">
        <v>128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MJ15"/>
  <sheetViews>
    <sheetView view="pageBreakPreview" zoomScaleNormal="130" zoomScaleSheetLayoutView="100" workbookViewId="0"/>
  </sheetViews>
  <sheetFormatPr defaultColWidth="9" defaultRowHeight="13.5" x14ac:dyDescent="0.15"/>
  <cols>
    <col min="1" max="1" width="9" style="89"/>
    <col min="2" max="6" width="11" style="89" customWidth="1"/>
    <col min="7" max="9" width="9" style="89"/>
    <col min="10" max="1024" width="9" style="1"/>
  </cols>
  <sheetData>
    <row r="1" spans="1:8" ht="14.25" thickBot="1" x14ac:dyDescent="0.2">
      <c r="A1" s="89" t="s">
        <v>97</v>
      </c>
    </row>
    <row r="2" spans="1:8" x14ac:dyDescent="0.15">
      <c r="A2" s="101" t="s">
        <v>2</v>
      </c>
      <c r="B2" s="102" t="s">
        <v>98</v>
      </c>
      <c r="C2" s="165" t="s">
        <v>99</v>
      </c>
      <c r="D2" s="165"/>
      <c r="E2" s="166" t="s">
        <v>100</v>
      </c>
      <c r="F2" s="166"/>
    </row>
    <row r="3" spans="1:8" x14ac:dyDescent="0.15">
      <c r="A3" s="103"/>
      <c r="B3" s="104"/>
      <c r="C3" s="105" t="s">
        <v>101</v>
      </c>
      <c r="D3" s="105" t="s">
        <v>102</v>
      </c>
      <c r="E3" s="105" t="s">
        <v>101</v>
      </c>
      <c r="F3" s="106" t="s">
        <v>102</v>
      </c>
    </row>
    <row r="4" spans="1:8" x14ac:dyDescent="0.15">
      <c r="A4" s="100"/>
      <c r="B4" s="94" t="s">
        <v>20</v>
      </c>
      <c r="C4" s="94" t="s">
        <v>20</v>
      </c>
      <c r="D4" s="94" t="s">
        <v>84</v>
      </c>
      <c r="E4" s="94" t="s">
        <v>20</v>
      </c>
      <c r="F4" s="30" t="s">
        <v>84</v>
      </c>
    </row>
    <row r="5" spans="1:8" x14ac:dyDescent="0.15">
      <c r="A5" s="47" t="s">
        <v>125</v>
      </c>
      <c r="B5" s="32">
        <v>21840</v>
      </c>
      <c r="C5" s="32">
        <v>206</v>
      </c>
      <c r="D5" s="32">
        <v>186000</v>
      </c>
      <c r="E5" s="32">
        <v>21634</v>
      </c>
      <c r="F5" s="33">
        <v>81000</v>
      </c>
    </row>
    <row r="6" spans="1:8" x14ac:dyDescent="0.15">
      <c r="A6" s="47">
        <v>29</v>
      </c>
      <c r="B6" s="32">
        <v>21444</v>
      </c>
      <c r="C6" s="32">
        <v>203</v>
      </c>
      <c r="D6" s="32">
        <v>186000</v>
      </c>
      <c r="E6" s="32">
        <v>21241</v>
      </c>
      <c r="F6" s="33">
        <v>81000</v>
      </c>
    </row>
    <row r="7" spans="1:8" x14ac:dyDescent="0.15">
      <c r="A7" s="47">
        <v>30</v>
      </c>
      <c r="B7" s="32">
        <v>21163</v>
      </c>
      <c r="C7" s="32">
        <v>203</v>
      </c>
      <c r="D7" s="32">
        <v>186000</v>
      </c>
      <c r="E7" s="32">
        <v>20960</v>
      </c>
      <c r="F7" s="33">
        <v>81000</v>
      </c>
    </row>
    <row r="8" spans="1:8" x14ac:dyDescent="0.15">
      <c r="A8" s="47" t="s">
        <v>124</v>
      </c>
      <c r="B8" s="32">
        <v>21076</v>
      </c>
      <c r="C8" s="32">
        <v>205</v>
      </c>
      <c r="D8" s="32">
        <v>186000</v>
      </c>
      <c r="E8" s="32">
        <v>20871</v>
      </c>
      <c r="F8" s="33">
        <v>81000</v>
      </c>
    </row>
    <row r="9" spans="1:8" x14ac:dyDescent="0.15">
      <c r="A9" s="47">
        <v>2</v>
      </c>
      <c r="B9" s="32">
        <v>21101</v>
      </c>
      <c r="C9" s="32">
        <v>215</v>
      </c>
      <c r="D9" s="32">
        <v>186000</v>
      </c>
      <c r="E9" s="32">
        <v>20886</v>
      </c>
      <c r="F9" s="33">
        <v>81000</v>
      </c>
    </row>
    <row r="10" spans="1:8" x14ac:dyDescent="0.15">
      <c r="A10" s="47">
        <v>3</v>
      </c>
      <c r="B10" s="61">
        <f>C10+E10</f>
        <v>20208</v>
      </c>
      <c r="C10" s="61">
        <v>210</v>
      </c>
      <c r="D10" s="32">
        <v>186000</v>
      </c>
      <c r="E10" s="61">
        <v>19998</v>
      </c>
      <c r="F10" s="33">
        <v>81000</v>
      </c>
    </row>
    <row r="11" spans="1:8" x14ac:dyDescent="0.15">
      <c r="A11" s="47">
        <v>4</v>
      </c>
      <c r="B11" s="61">
        <f>C11+E11</f>
        <v>20148</v>
      </c>
      <c r="C11" s="61">
        <v>212</v>
      </c>
      <c r="D11" s="32">
        <v>186000</v>
      </c>
      <c r="E11" s="61">
        <v>19936</v>
      </c>
      <c r="F11" s="33">
        <v>81000</v>
      </c>
      <c r="G11" s="36"/>
      <c r="H11" s="36"/>
    </row>
    <row r="12" spans="1:8" x14ac:dyDescent="0.15">
      <c r="A12" s="47">
        <v>5</v>
      </c>
      <c r="B12" s="61">
        <v>19907</v>
      </c>
      <c r="C12" s="61">
        <v>227</v>
      </c>
      <c r="D12" s="32">
        <v>186000</v>
      </c>
      <c r="E12" s="61">
        <v>19680</v>
      </c>
      <c r="F12" s="33">
        <v>81000</v>
      </c>
      <c r="G12" s="36"/>
      <c r="H12" s="36"/>
    </row>
    <row r="13" spans="1:8" ht="14.25" thickBot="1" x14ac:dyDescent="0.2">
      <c r="A13" s="111">
        <v>6</v>
      </c>
      <c r="B13" s="50">
        <v>19855</v>
      </c>
      <c r="C13" s="50">
        <v>234</v>
      </c>
      <c r="D13" s="50">
        <v>186000</v>
      </c>
      <c r="E13" s="50">
        <v>19621</v>
      </c>
      <c r="F13" s="18">
        <v>81000</v>
      </c>
      <c r="G13" s="36"/>
      <c r="H13" s="36"/>
    </row>
    <row r="14" spans="1:8" x14ac:dyDescent="0.15">
      <c r="A14" s="36" t="s">
        <v>121</v>
      </c>
      <c r="B14" s="36"/>
      <c r="C14" s="36"/>
      <c r="D14" s="36"/>
      <c r="E14" s="36"/>
      <c r="F14" s="36"/>
      <c r="G14" s="36"/>
      <c r="H14" s="36"/>
    </row>
    <row r="15" spans="1:8" x14ac:dyDescent="0.15">
      <c r="A15" s="89" t="s">
        <v>122</v>
      </c>
    </row>
  </sheetData>
  <mergeCells count="2">
    <mergeCell ref="C2:D2"/>
    <mergeCell ref="E2:F2"/>
  </mergeCells>
  <phoneticPr fontId="6"/>
  <pageMargins left="0.7" right="0.7" top="0.75" bottom="0.75" header="0.511811023622047" footer="0.511811023622047"/>
  <pageSetup paperSize="9"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MJ42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2" width="12.625" style="1" customWidth="1"/>
    <col min="3" max="5" width="15.75" style="1" customWidth="1"/>
    <col min="6" max="1024" width="9" style="1"/>
  </cols>
  <sheetData>
    <row r="1" spans="1:5" ht="14.25" thickBot="1" x14ac:dyDescent="0.2">
      <c r="A1" s="1" t="s">
        <v>103</v>
      </c>
    </row>
    <row r="2" spans="1:5" x14ac:dyDescent="0.15">
      <c r="A2" s="97" t="s">
        <v>2</v>
      </c>
      <c r="B2" s="23" t="s">
        <v>104</v>
      </c>
      <c r="C2" s="23" t="s">
        <v>105</v>
      </c>
      <c r="D2" s="23" t="s">
        <v>106</v>
      </c>
      <c r="E2" s="96" t="s">
        <v>107</v>
      </c>
    </row>
    <row r="3" spans="1:5" x14ac:dyDescent="0.15">
      <c r="A3" s="20" t="s">
        <v>129</v>
      </c>
      <c r="B3" s="51" t="s">
        <v>108</v>
      </c>
      <c r="C3" s="21">
        <v>20000</v>
      </c>
      <c r="D3" s="21">
        <v>4976</v>
      </c>
      <c r="E3" s="22">
        <v>99900</v>
      </c>
    </row>
    <row r="4" spans="1:5" x14ac:dyDescent="0.15">
      <c r="A4" s="20"/>
      <c r="B4" s="51" t="s">
        <v>109</v>
      </c>
      <c r="C4" s="21"/>
      <c r="D4" s="21">
        <v>717</v>
      </c>
      <c r="E4" s="22">
        <v>14340</v>
      </c>
    </row>
    <row r="5" spans="1:5" x14ac:dyDescent="0.15">
      <c r="A5" s="20"/>
      <c r="B5" s="51" t="s">
        <v>110</v>
      </c>
      <c r="C5" s="21"/>
      <c r="D5" s="21">
        <v>76</v>
      </c>
      <c r="E5" s="22">
        <v>1520</v>
      </c>
    </row>
    <row r="6" spans="1:5" x14ac:dyDescent="0.15">
      <c r="A6" s="20"/>
      <c r="B6" s="51" t="s">
        <v>15</v>
      </c>
      <c r="C6" s="21"/>
      <c r="D6" s="21">
        <v>77</v>
      </c>
      <c r="E6" s="22">
        <v>1540</v>
      </c>
    </row>
    <row r="7" spans="1:5" x14ac:dyDescent="0.15">
      <c r="A7" s="52">
        <v>28</v>
      </c>
      <c r="B7" s="53" t="s">
        <v>108</v>
      </c>
      <c r="C7" s="54">
        <v>20000</v>
      </c>
      <c r="D7" s="54">
        <v>4826</v>
      </c>
      <c r="E7" s="55">
        <v>96600</v>
      </c>
    </row>
    <row r="8" spans="1:5" x14ac:dyDescent="0.15">
      <c r="A8" s="20"/>
      <c r="B8" s="51" t="s">
        <v>109</v>
      </c>
      <c r="C8" s="21"/>
      <c r="D8" s="21">
        <v>694</v>
      </c>
      <c r="E8" s="22">
        <v>13880</v>
      </c>
    </row>
    <row r="9" spans="1:5" x14ac:dyDescent="0.15">
      <c r="A9" s="20"/>
      <c r="B9" s="51" t="s">
        <v>110</v>
      </c>
      <c r="C9" s="21"/>
      <c r="D9" s="21">
        <v>77</v>
      </c>
      <c r="E9" s="22">
        <v>1540</v>
      </c>
    </row>
    <row r="10" spans="1:5" x14ac:dyDescent="0.15">
      <c r="A10" s="3"/>
      <c r="B10" s="4" t="s">
        <v>15</v>
      </c>
      <c r="C10" s="56"/>
      <c r="D10" s="56">
        <v>53</v>
      </c>
      <c r="E10" s="57">
        <v>1060</v>
      </c>
    </row>
    <row r="11" spans="1:5" x14ac:dyDescent="0.15">
      <c r="A11" s="20">
        <v>29</v>
      </c>
      <c r="B11" s="51" t="s">
        <v>108</v>
      </c>
      <c r="C11" s="21">
        <v>20000</v>
      </c>
      <c r="D11" s="21">
        <v>4764</v>
      </c>
      <c r="E11" s="22">
        <v>95400</v>
      </c>
    </row>
    <row r="12" spans="1:5" x14ac:dyDescent="0.15">
      <c r="A12" s="20"/>
      <c r="B12" s="51" t="s">
        <v>109</v>
      </c>
      <c r="C12" s="21"/>
      <c r="D12" s="21">
        <v>693</v>
      </c>
      <c r="E12" s="22">
        <v>13860</v>
      </c>
    </row>
    <row r="13" spans="1:5" x14ac:dyDescent="0.15">
      <c r="A13" s="20"/>
      <c r="B13" s="51" t="s">
        <v>110</v>
      </c>
      <c r="C13" s="21"/>
      <c r="D13" s="21">
        <v>72</v>
      </c>
      <c r="E13" s="22">
        <v>1440</v>
      </c>
    </row>
    <row r="14" spans="1:5" x14ac:dyDescent="0.15">
      <c r="A14" s="20"/>
      <c r="B14" s="51" t="s">
        <v>15</v>
      </c>
      <c r="C14" s="21"/>
      <c r="D14" s="21">
        <v>35</v>
      </c>
      <c r="E14" s="22">
        <v>700</v>
      </c>
    </row>
    <row r="15" spans="1:5" x14ac:dyDescent="0.15">
      <c r="A15" s="52">
        <v>30</v>
      </c>
      <c r="B15" s="53" t="s">
        <v>108</v>
      </c>
      <c r="C15" s="54">
        <v>20000</v>
      </c>
      <c r="D15" s="54">
        <v>4561</v>
      </c>
      <c r="E15" s="55">
        <v>91220</v>
      </c>
    </row>
    <row r="16" spans="1:5" x14ac:dyDescent="0.15">
      <c r="A16" s="20"/>
      <c r="B16" s="51" t="s">
        <v>109</v>
      </c>
      <c r="C16" s="21"/>
      <c r="D16" s="21">
        <v>667</v>
      </c>
      <c r="E16" s="22">
        <v>13340</v>
      </c>
    </row>
    <row r="17" spans="1:5" x14ac:dyDescent="0.15">
      <c r="A17" s="20"/>
      <c r="B17" s="51" t="s">
        <v>110</v>
      </c>
      <c r="C17" s="21"/>
      <c r="D17" s="21">
        <v>62</v>
      </c>
      <c r="E17" s="22">
        <v>1240</v>
      </c>
    </row>
    <row r="18" spans="1:5" x14ac:dyDescent="0.15">
      <c r="A18" s="3"/>
      <c r="B18" s="4" t="s">
        <v>15</v>
      </c>
      <c r="C18" s="56"/>
      <c r="D18" s="56">
        <v>42</v>
      </c>
      <c r="E18" s="57">
        <v>840</v>
      </c>
    </row>
    <row r="19" spans="1:5" x14ac:dyDescent="0.15">
      <c r="A19" s="20" t="s">
        <v>130</v>
      </c>
      <c r="B19" s="51" t="s">
        <v>108</v>
      </c>
      <c r="C19" s="21">
        <v>20000</v>
      </c>
      <c r="D19" s="21">
        <v>4427</v>
      </c>
      <c r="E19" s="22">
        <v>88540</v>
      </c>
    </row>
    <row r="20" spans="1:5" x14ac:dyDescent="0.15">
      <c r="A20" s="20"/>
      <c r="B20" s="51" t="s">
        <v>109</v>
      </c>
      <c r="C20" s="21"/>
      <c r="D20" s="21">
        <v>676</v>
      </c>
      <c r="E20" s="22">
        <v>13520</v>
      </c>
    </row>
    <row r="21" spans="1:5" x14ac:dyDescent="0.15">
      <c r="A21" s="20"/>
      <c r="B21" s="51" t="s">
        <v>110</v>
      </c>
      <c r="C21" s="21"/>
      <c r="D21" s="21">
        <v>54</v>
      </c>
      <c r="E21" s="22">
        <v>1080</v>
      </c>
    </row>
    <row r="22" spans="1:5" x14ac:dyDescent="0.15">
      <c r="A22" s="20"/>
      <c r="B22" s="51" t="s">
        <v>15</v>
      </c>
      <c r="C22" s="21"/>
      <c r="D22" s="21">
        <v>43</v>
      </c>
      <c r="E22" s="22">
        <v>860</v>
      </c>
    </row>
    <row r="23" spans="1:5" x14ac:dyDescent="0.15">
      <c r="A23" s="52">
        <v>2</v>
      </c>
      <c r="B23" s="53" t="s">
        <v>111</v>
      </c>
      <c r="C23" s="54">
        <v>20000</v>
      </c>
      <c r="D23" s="54">
        <v>4433</v>
      </c>
      <c r="E23" s="55">
        <v>88660</v>
      </c>
    </row>
    <row r="24" spans="1:5" x14ac:dyDescent="0.15">
      <c r="A24" s="20"/>
      <c r="B24" s="51" t="s">
        <v>109</v>
      </c>
      <c r="C24" s="21"/>
      <c r="D24" s="21">
        <v>727</v>
      </c>
      <c r="E24" s="22">
        <v>14540</v>
      </c>
    </row>
    <row r="25" spans="1:5" x14ac:dyDescent="0.15">
      <c r="A25" s="20"/>
      <c r="B25" s="51" t="s">
        <v>110</v>
      </c>
      <c r="C25" s="21"/>
      <c r="D25" s="21">
        <v>60</v>
      </c>
      <c r="E25" s="22">
        <v>1200</v>
      </c>
    </row>
    <row r="26" spans="1:5" x14ac:dyDescent="0.15">
      <c r="A26" s="58"/>
      <c r="B26" s="59" t="s">
        <v>15</v>
      </c>
      <c r="C26" s="56"/>
      <c r="D26" s="56">
        <v>44</v>
      </c>
      <c r="E26" s="57">
        <v>880</v>
      </c>
    </row>
    <row r="27" spans="1:5" x14ac:dyDescent="0.15">
      <c r="A27" s="20">
        <v>3</v>
      </c>
      <c r="B27" s="51" t="s">
        <v>111</v>
      </c>
      <c r="C27" s="21">
        <v>20000</v>
      </c>
      <c r="D27" s="21">
        <v>4405</v>
      </c>
      <c r="E27" s="1">
        <v>88100</v>
      </c>
    </row>
    <row r="28" spans="1:5" x14ac:dyDescent="0.15">
      <c r="A28" s="20"/>
      <c r="B28" s="51" t="s">
        <v>109</v>
      </c>
      <c r="C28" s="21"/>
      <c r="D28" s="21">
        <v>733</v>
      </c>
      <c r="E28" s="1">
        <v>14660</v>
      </c>
    </row>
    <row r="29" spans="1:5" x14ac:dyDescent="0.15">
      <c r="A29" s="20"/>
      <c r="B29" s="51" t="s">
        <v>110</v>
      </c>
      <c r="C29" s="21"/>
      <c r="D29" s="21">
        <v>66</v>
      </c>
      <c r="E29" s="1">
        <v>1320</v>
      </c>
    </row>
    <row r="30" spans="1:5" x14ac:dyDescent="0.15">
      <c r="A30" s="58"/>
      <c r="B30" s="59" t="s">
        <v>15</v>
      </c>
      <c r="C30" s="56"/>
      <c r="D30" s="56">
        <v>29</v>
      </c>
      <c r="E30" s="1">
        <v>580</v>
      </c>
    </row>
    <row r="31" spans="1:5" x14ac:dyDescent="0.15">
      <c r="A31" s="52">
        <v>4</v>
      </c>
      <c r="B31" s="53" t="s">
        <v>108</v>
      </c>
      <c r="C31" s="54">
        <v>20000</v>
      </c>
      <c r="D31" s="54">
        <v>4258</v>
      </c>
      <c r="E31" s="55">
        <v>85160</v>
      </c>
    </row>
    <row r="32" spans="1:5" x14ac:dyDescent="0.15">
      <c r="A32" s="8"/>
      <c r="B32" s="51" t="s">
        <v>109</v>
      </c>
      <c r="C32" s="21"/>
      <c r="D32" s="21">
        <v>733</v>
      </c>
      <c r="E32" s="22">
        <v>14660</v>
      </c>
    </row>
    <row r="33" spans="1:6" x14ac:dyDescent="0.15">
      <c r="A33" s="100"/>
      <c r="B33" s="126" t="s">
        <v>110</v>
      </c>
      <c r="C33" s="32"/>
      <c r="D33" s="32">
        <v>62</v>
      </c>
      <c r="E33" s="33">
        <v>1240</v>
      </c>
      <c r="F33" s="36"/>
    </row>
    <row r="34" spans="1:6" x14ac:dyDescent="0.15">
      <c r="A34" s="127"/>
      <c r="B34" s="104" t="s">
        <v>15</v>
      </c>
      <c r="C34" s="42"/>
      <c r="D34" s="42">
        <v>15</v>
      </c>
      <c r="E34" s="124">
        <v>300</v>
      </c>
      <c r="F34" s="36"/>
    </row>
    <row r="35" spans="1:6" x14ac:dyDescent="0.15">
      <c r="A35" s="47">
        <v>5</v>
      </c>
      <c r="B35" s="126" t="s">
        <v>108</v>
      </c>
      <c r="C35" s="32">
        <v>20000</v>
      </c>
      <c r="D35" s="32">
        <v>4242</v>
      </c>
      <c r="E35" s="33">
        <v>84840</v>
      </c>
      <c r="F35" s="36"/>
    </row>
    <row r="36" spans="1:6" x14ac:dyDescent="0.15">
      <c r="A36" s="100"/>
      <c r="B36" s="126" t="s">
        <v>109</v>
      </c>
      <c r="C36" s="32"/>
      <c r="D36" s="32">
        <v>770</v>
      </c>
      <c r="E36" s="33">
        <v>15400</v>
      </c>
      <c r="F36" s="36"/>
    </row>
    <row r="37" spans="1:6" x14ac:dyDescent="0.15">
      <c r="A37" s="100"/>
      <c r="B37" s="126" t="s">
        <v>110</v>
      </c>
      <c r="C37" s="32"/>
      <c r="D37" s="32">
        <v>60</v>
      </c>
      <c r="E37" s="33">
        <v>1200</v>
      </c>
      <c r="F37" s="36"/>
    </row>
    <row r="38" spans="1:6" x14ac:dyDescent="0.15">
      <c r="A38" s="127"/>
      <c r="B38" s="104" t="s">
        <v>15</v>
      </c>
      <c r="C38" s="42"/>
      <c r="D38" s="42">
        <v>20</v>
      </c>
      <c r="E38" s="124">
        <v>400</v>
      </c>
      <c r="F38" s="36"/>
    </row>
    <row r="39" spans="1:6" x14ac:dyDescent="0.15">
      <c r="A39" s="47">
        <v>6</v>
      </c>
      <c r="B39" s="126" t="s">
        <v>108</v>
      </c>
      <c r="C39" s="32">
        <v>20000</v>
      </c>
      <c r="D39" s="61">
        <v>4176</v>
      </c>
      <c r="E39" s="62">
        <v>83520</v>
      </c>
      <c r="F39" s="36"/>
    </row>
    <row r="40" spans="1:6" x14ac:dyDescent="0.15">
      <c r="A40" s="47"/>
      <c r="B40" s="126" t="s">
        <v>109</v>
      </c>
      <c r="C40" s="32"/>
      <c r="D40" s="61">
        <v>811</v>
      </c>
      <c r="E40" s="62">
        <v>16220</v>
      </c>
      <c r="F40" s="36"/>
    </row>
    <row r="41" spans="1:6" x14ac:dyDescent="0.15">
      <c r="A41" s="47"/>
      <c r="B41" s="126" t="s">
        <v>110</v>
      </c>
      <c r="C41" s="32"/>
      <c r="D41" s="61">
        <v>58</v>
      </c>
      <c r="E41" s="62">
        <v>1160</v>
      </c>
      <c r="F41" s="36"/>
    </row>
    <row r="42" spans="1:6" ht="14.25" thickBot="1" x14ac:dyDescent="0.2">
      <c r="A42" s="128"/>
      <c r="B42" s="129" t="s">
        <v>15</v>
      </c>
      <c r="C42" s="50"/>
      <c r="D42" s="119">
        <v>17</v>
      </c>
      <c r="E42" s="120">
        <v>340</v>
      </c>
      <c r="F42" s="36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baseType="lpstr" size="12">
      <vt:lpstr>10-1</vt:lpstr>
      <vt:lpstr>10-2</vt:lpstr>
      <vt:lpstr>10-3</vt:lpstr>
      <vt:lpstr>10-4</vt:lpstr>
      <vt:lpstr>10-5</vt:lpstr>
      <vt:lpstr>10-6 </vt:lpstr>
      <vt:lpstr>10-7</vt:lpstr>
      <vt:lpstr>10-8</vt:lpstr>
      <vt:lpstr>10-9</vt:lpstr>
      <vt:lpstr>10-10</vt:lpstr>
      <vt:lpstr>10-11</vt:lpstr>
      <vt:lpstr>'10-1'!Print_Area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2024-08-26T04:39:42Z</dcterms:created>
  <dcterms:modified xsi:type="dcterms:W3CDTF">2025-08-22T04:48:26Z</dcterms:modified>
  <dc:language/>
</cp:coreProperties>
</file>