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 activeTab="1"/>
  </bookViews>
  <sheets>
    <sheet name="申請" sheetId="1" r:id="rId1"/>
    <sheet name="記入例" sheetId="4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L16" i="4" l="1"/>
  <c r="J16" i="4"/>
  <c r="I17" i="4" s="1"/>
  <c r="F16" i="4"/>
  <c r="E16" i="4"/>
  <c r="D16" i="4"/>
  <c r="C16" i="4"/>
  <c r="M15" i="4"/>
  <c r="M14" i="4"/>
  <c r="G14" i="4"/>
  <c r="M13" i="4"/>
  <c r="G13" i="4"/>
  <c r="M12" i="4"/>
  <c r="M11" i="4"/>
  <c r="G11" i="4"/>
  <c r="M10" i="4"/>
  <c r="M16" i="4" s="1"/>
  <c r="G10" i="4"/>
  <c r="G16" i="4" s="1"/>
  <c r="G17" i="4" l="1"/>
  <c r="I16" i="4"/>
  <c r="L16" i="1"/>
  <c r="J16" i="1"/>
  <c r="F16" i="1"/>
  <c r="E16" i="1"/>
  <c r="D16" i="1"/>
  <c r="M15" i="1"/>
  <c r="M14" i="1"/>
  <c r="G14" i="1"/>
  <c r="M13" i="1"/>
  <c r="G13" i="1"/>
  <c r="M12" i="1"/>
  <c r="M11" i="1"/>
  <c r="G11" i="1"/>
  <c r="M10" i="1"/>
  <c r="G10" i="1"/>
  <c r="G16" i="1" l="1"/>
  <c r="M16" i="1"/>
  <c r="I16" i="1"/>
  <c r="C16" i="1" l="1"/>
  <c r="I17" i="1" l="1"/>
  <c r="G17" i="1"/>
</calcChain>
</file>

<file path=xl/sharedStrings.xml><?xml version="1.0" encoding="utf-8"?>
<sst xmlns="http://schemas.openxmlformats.org/spreadsheetml/2006/main" count="62" uniqueCount="26">
  <si>
    <t>別添様式例　第２号（申請）</t>
    <phoneticPr fontId="1"/>
  </si>
  <si>
    <t>児童の定員の内訳</t>
    <rPh sb="0" eb="2">
      <t>ジドウ</t>
    </rPh>
    <rPh sb="3" eb="5">
      <t>テイイン</t>
    </rPh>
    <rPh sb="6" eb="8">
      <t>ウチワケ</t>
    </rPh>
    <phoneticPr fontId="1"/>
  </si>
  <si>
    <t>保育を必要とする子どもの数</t>
    <rPh sb="0" eb="2">
      <t>ホイク</t>
    </rPh>
    <rPh sb="3" eb="5">
      <t>ヒツヨウ</t>
    </rPh>
    <rPh sb="8" eb="9">
      <t>コ</t>
    </rPh>
    <rPh sb="12" eb="13">
      <t>カズ</t>
    </rPh>
    <phoneticPr fontId="1"/>
  </si>
  <si>
    <t>保育を必要とする子ども以外の数</t>
    <rPh sb="0" eb="2">
      <t>ホイク</t>
    </rPh>
    <rPh sb="3" eb="5">
      <t>ヒツヨウ</t>
    </rPh>
    <rPh sb="8" eb="9">
      <t>コ</t>
    </rPh>
    <rPh sb="11" eb="13">
      <t>イガイ</t>
    </rPh>
    <rPh sb="14" eb="15">
      <t>カズ</t>
    </rPh>
    <phoneticPr fontId="1"/>
  </si>
  <si>
    <t>学級数</t>
    <rPh sb="0" eb="2">
      <t>ガッキュウ</t>
    </rPh>
    <rPh sb="2" eb="3">
      <t>スウ</t>
    </rPh>
    <phoneticPr fontId="1"/>
  </si>
  <si>
    <t>必要な職員数</t>
    <rPh sb="0" eb="2">
      <t>ヒツヨウ</t>
    </rPh>
    <rPh sb="3" eb="6">
      <t>ショクインスウ</t>
    </rPh>
    <phoneticPr fontId="1"/>
  </si>
  <si>
    <t>計</t>
    <rPh sb="0" eb="1">
      <t>ケイ</t>
    </rPh>
    <phoneticPr fontId="1"/>
  </si>
  <si>
    <t>配置職員数</t>
    <rPh sb="0" eb="2">
      <t>ハイチ</t>
    </rPh>
    <rPh sb="2" eb="5">
      <t>ショクインスウ</t>
    </rPh>
    <phoneticPr fontId="1"/>
  </si>
  <si>
    <t>児童の
年齢</t>
    <rPh sb="0" eb="2">
      <t>ジドウ</t>
    </rPh>
    <rPh sb="4" eb="6">
      <t>ネンレイ</t>
    </rPh>
    <phoneticPr fontId="1"/>
  </si>
  <si>
    <t>児童の
定員</t>
    <rPh sb="0" eb="2">
      <t>ジドウ</t>
    </rPh>
    <rPh sb="4" eb="6">
      <t>テイイン</t>
    </rPh>
    <phoneticPr fontId="1"/>
  </si>
  <si>
    <t>学級担任
（内数）</t>
    <rPh sb="0" eb="2">
      <t>ガッキュウ</t>
    </rPh>
    <rPh sb="2" eb="4">
      <t>タンニン</t>
    </rPh>
    <rPh sb="6" eb="7">
      <t>ウチ</t>
    </rPh>
    <rPh sb="7" eb="8">
      <t>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</si>
  <si>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</si>
  <si>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</si>
  <si>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</si>
  <si>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</si>
  <si>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</si>
  <si>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</si>
  <si>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設置者の名称：</t>
    <rPh sb="0" eb="2">
      <t>セッチ</t>
    </rPh>
    <rPh sb="2" eb="3">
      <t>シャ</t>
    </rPh>
    <rPh sb="4" eb="6">
      <t>メイショウ</t>
    </rPh>
    <phoneticPr fontId="1"/>
  </si>
  <si>
    <t>認定こども園の名称：</t>
  </si>
  <si>
    <t>１　配置職員数等</t>
    <rPh sb="2" eb="4">
      <t>ハイチ</t>
    </rPh>
    <rPh sb="4" eb="7">
      <t>ショクインスウ</t>
    </rPh>
    <rPh sb="7" eb="8">
      <t>トウ</t>
    </rPh>
    <phoneticPr fontId="1"/>
  </si>
  <si>
    <t>職員数</t>
    <rPh sb="0" eb="3">
      <t>ショクインスウ</t>
    </rPh>
    <phoneticPr fontId="1"/>
  </si>
  <si>
    <t>教育及び保育に従事する職員の配置に関する書類</t>
    <phoneticPr fontId="1"/>
  </si>
  <si>
    <t>　　　　②　配置職員数は、常勤職員数をいう。
　　　　　　短時間勤務の職員を充てる場合にあっては、その勤務時間を常勤職員に換算した数（1日の勤務延べ時間数の合計を８時間で除した数）を
　　　　　記入すること。</t>
    <phoneticPr fontId="1"/>
  </si>
  <si>
    <t>備考　①　必要配置数の算定は、次の算定方法によること。
　　　　　　　子どもの数を配置基準で除して小数点第１位まで求め（小数点第２位以下切捨て）、各々を合計した後に小数点以下を四捨五入する。
　　　　　　　必要配置数＝（０歳児×1/3）+（（1歳児+２歳児）×1/6）
　　　　　　　　　　　　　+（３歳児×1/20）+（（４歳児+５歳児）×1/30）
　　　　　　　※　必要な職員数のうちから、学級担任に充てることができるが、学級担任を充てた後に０～２歳児の配置基準を下回る場合は、学級担
　　　　　　　　　任に充てた上で０～２歳児の配置基準も満たす人数を、必要な職員数の計の欄の括弧に記入すること。</t>
    <phoneticPr fontId="1"/>
  </si>
  <si>
    <t>○○法人○○○○</t>
    <rPh sb="2" eb="4">
      <t>ホウジン</t>
    </rPh>
    <phoneticPr fontId="1"/>
  </si>
  <si>
    <t>○△×認定こども園</t>
    <rPh sb="3" eb="5">
      <t>ニンテイ</t>
    </rPh>
    <rPh sb="8" eb="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</si>
</sst>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&quot;人&quot;"/>
    <numFmt numFmtId="177" formatCode="##&quot;学&quot;&quot;級&quot;"/>
    <numFmt numFmtId="178" formatCode="##.0&quot;人&quot;"/>
    <numFmt numFmtId="179" formatCode="\(#0&quot;人&quot;\)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76" fontId="0" fillId="0" borderId="38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8" fontId="0" fillId="3" borderId="12" xfId="0" applyNumberFormat="1" applyFill="1" applyBorder="1" applyAlignment="1">
      <alignment horizontal="center" vertical="center"/>
    </xf>
    <xf numFmtId="176" fontId="0" fillId="3" borderId="40" xfId="0" applyNumberFormat="1" applyFill="1" applyBorder="1" applyAlignment="1">
      <alignment vertical="center"/>
    </xf>
    <xf numFmtId="176" fontId="0" fillId="3" borderId="24" xfId="0" applyNumberFormat="1" applyFill="1" applyBorder="1" applyAlignment="1">
      <alignment vertical="center"/>
    </xf>
    <xf numFmtId="176" fontId="0" fillId="3" borderId="23" xfId="0" applyNumberFormat="1" applyFill="1" applyBorder="1" applyAlignment="1">
      <alignment vertical="center"/>
    </xf>
    <xf numFmtId="177" fontId="0" fillId="3" borderId="30" xfId="0" applyNumberFormat="1" applyFill="1" applyBorder="1" applyAlignment="1">
      <alignment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9" fontId="0" fillId="3" borderId="44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vertical="center"/>
    </xf>
    <xf numFmtId="176" fontId="0" fillId="2" borderId="14" xfId="0" applyNumberFormat="1" applyFill="1" applyBorder="1" applyAlignment="1">
      <alignment vertical="center"/>
    </xf>
    <xf numFmtId="176" fontId="0" fillId="2" borderId="16" xfId="0" applyNumberFormat="1" applyFill="1" applyBorder="1" applyAlignment="1">
      <alignment vertical="center"/>
    </xf>
    <xf numFmtId="176" fontId="0" fillId="2" borderId="4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176" fontId="0" fillId="3" borderId="25" xfId="0" applyNumberFormat="1" applyFill="1" applyBorder="1" applyAlignment="1">
      <alignment vertical="center"/>
    </xf>
    <xf numFmtId="176" fontId="0" fillId="3" borderId="26" xfId="0" applyNumberFormat="1" applyFill="1" applyBorder="1" applyAlignment="1">
      <alignment vertical="center"/>
    </xf>
    <xf numFmtId="176" fontId="0" fillId="3" borderId="13" xfId="0" applyNumberFormat="1" applyFill="1" applyBorder="1" applyAlignment="1">
      <alignment vertical="center"/>
    </xf>
    <xf numFmtId="176" fontId="0" fillId="3" borderId="20" xfId="0" applyNumberForma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3" borderId="46" xfId="0" applyNumberFormat="1" applyFill="1" applyBorder="1" applyAlignment="1">
      <alignment horizontal="center" vertical="center"/>
    </xf>
    <xf numFmtId="178" fontId="0" fillId="3" borderId="47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176" fontId="0" fillId="2" borderId="20" xfId="0" applyNumberFormat="1" applyFill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8" fontId="0" fillId="3" borderId="33" xfId="0" applyNumberFormat="1" applyFill="1" applyBorder="1" applyAlignment="1">
      <alignment horizontal="center" vertical="center"/>
    </xf>
    <xf numFmtId="178" fontId="0" fillId="3" borderId="5" xfId="0" applyNumberFormat="1" applyFill="1" applyBorder="1" applyAlignment="1">
      <alignment horizontal="center" vertical="center"/>
    </xf>
    <xf numFmtId="176" fontId="0" fillId="3" borderId="36" xfId="0" applyNumberFormat="1" applyFill="1" applyBorder="1" applyAlignment="1">
      <alignment horizontal="center" vertical="center"/>
    </xf>
    <xf numFmtId="176" fontId="0" fillId="3" borderId="30" xfId="0" applyNumberFormat="1" applyFill="1" applyBorder="1" applyAlignment="1">
      <alignment horizontal="center" vertical="center"/>
    </xf>
    <xf numFmtId="178" fontId="0" fillId="3" borderId="34" xfId="0" applyNumberFormat="1" applyFill="1" applyBorder="1" applyAlignment="1">
      <alignment horizontal="center" vertical="center"/>
    </xf>
    <xf numFmtId="178" fontId="0" fillId="3" borderId="6" xfId="0" applyNumberFormat="1" applyFill="1" applyBorder="1" applyAlignment="1">
      <alignment horizontal="center" vertical="center"/>
    </xf>
    <xf numFmtId="178" fontId="0" fillId="3" borderId="35" xfId="0" applyNumberFormat="1" applyFill="1" applyBorder="1" applyAlignment="1">
      <alignment horizontal="center" vertical="center"/>
    </xf>
    <xf numFmtId="178" fontId="0" fillId="3" borderId="18" xfId="0" applyNumberFormat="1" applyFill="1" applyBorder="1" applyAlignment="1">
      <alignment horizontal="center" vertical="center"/>
    </xf>
    <xf numFmtId="178" fontId="0" fillId="3" borderId="36" xfId="0" applyNumberFormat="1" applyFill="1" applyBorder="1" applyAlignment="1">
      <alignment horizontal="center" vertical="center"/>
    </xf>
    <xf numFmtId="178" fontId="0" fillId="3" borderId="24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Layout" zoomScaleNormal="100" workbookViewId="0">
      <selection activeCell="E2" sqref="E2"/>
    </sheetView>
  </sheetViews>
  <sheetFormatPr defaultRowHeight="13.5" x14ac:dyDescent="0.15"/>
  <cols>
    <col min="1" max="1" width="4.5" style="1" customWidth="1"/>
    <col min="2" max="13" width="10.375" style="1" customWidth="1"/>
    <col min="14" max="14" width="4.5" style="1" customWidth="1"/>
    <col min="15" max="16384" width="9" style="1"/>
  </cols>
  <sheetData>
    <row r="1" spans="1:13" ht="18" customHeight="1" x14ac:dyDescent="0.15">
      <c r="A1" s="2" t="s">
        <v>0</v>
      </c>
    </row>
    <row r="2" spans="1:13" ht="12.75" customHeight="1" x14ac:dyDescent="0.15"/>
    <row r="3" spans="1:13" ht="18" customHeight="1" x14ac:dyDescent="0.15">
      <c r="B3" s="47" t="s">
        <v>21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2.75" customHeight="1" x14ac:dyDescent="0.15"/>
    <row r="5" spans="1:13" ht="18" customHeight="1" x14ac:dyDescent="0.15">
      <c r="B5" s="49" t="s">
        <v>17</v>
      </c>
      <c r="C5" s="49"/>
      <c r="D5" s="60"/>
      <c r="E5" s="60"/>
      <c r="F5" s="60"/>
      <c r="G5" s="60"/>
      <c r="H5" s="49" t="s">
        <v>18</v>
      </c>
      <c r="I5" s="49"/>
      <c r="J5" s="60"/>
      <c r="K5" s="60"/>
      <c r="L5" s="60"/>
      <c r="M5" s="60"/>
    </row>
    <row r="6" spans="1:13" s="13" customFormat="1" ht="12.75" customHeight="1" x14ac:dyDescent="0.15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8" customHeight="1" thickBot="1" x14ac:dyDescent="0.2">
      <c r="B7" s="1" t="s">
        <v>19</v>
      </c>
    </row>
    <row r="8" spans="1:13" ht="26.25" customHeight="1" x14ac:dyDescent="0.15">
      <c r="B8" s="61" t="s">
        <v>8</v>
      </c>
      <c r="C8" s="63" t="s">
        <v>9</v>
      </c>
      <c r="D8" s="65" t="s">
        <v>1</v>
      </c>
      <c r="E8" s="66"/>
      <c r="F8" s="67" t="s">
        <v>4</v>
      </c>
      <c r="G8" s="69" t="s">
        <v>5</v>
      </c>
      <c r="H8" s="41"/>
      <c r="I8" s="42"/>
      <c r="J8" s="40" t="s">
        <v>7</v>
      </c>
      <c r="K8" s="41"/>
      <c r="L8" s="41"/>
      <c r="M8" s="42"/>
    </row>
    <row r="9" spans="1:13" ht="58.5" customHeight="1" x14ac:dyDescent="0.15">
      <c r="B9" s="62"/>
      <c r="C9" s="64"/>
      <c r="D9" s="5" t="s">
        <v>2</v>
      </c>
      <c r="E9" s="6" t="s">
        <v>3</v>
      </c>
      <c r="F9" s="68"/>
      <c r="G9" s="7" t="s">
        <v>2</v>
      </c>
      <c r="H9" s="3" t="s">
        <v>3</v>
      </c>
      <c r="I9" s="4" t="s">
        <v>6</v>
      </c>
      <c r="J9" s="5" t="s">
        <v>2</v>
      </c>
      <c r="K9" s="3" t="s">
        <v>3</v>
      </c>
      <c r="L9" s="3" t="s">
        <v>10</v>
      </c>
      <c r="M9" s="4" t="s">
        <v>6</v>
      </c>
    </row>
    <row r="10" spans="1:13" ht="26.25" customHeight="1" x14ac:dyDescent="0.15">
      <c r="B10" s="8" t="s">
        <v>11</v>
      </c>
      <c r="C10" s="14"/>
      <c r="D10" s="15"/>
      <c r="E10" s="31"/>
      <c r="F10" s="50"/>
      <c r="G10" s="22">
        <f>ROUNDDOWN(D10/3,1)</f>
        <v>0</v>
      </c>
      <c r="H10" s="35"/>
      <c r="I10" s="53"/>
      <c r="J10" s="15"/>
      <c r="K10" s="35"/>
      <c r="L10" s="55"/>
      <c r="M10" s="38">
        <f t="shared" ref="M10:M15" si="0">J10</f>
        <v>0</v>
      </c>
    </row>
    <row r="11" spans="1:13" ht="26.25" customHeight="1" x14ac:dyDescent="0.15">
      <c r="B11" s="8" t="s">
        <v>12</v>
      </c>
      <c r="C11" s="14"/>
      <c r="D11" s="15"/>
      <c r="E11" s="33"/>
      <c r="F11" s="51"/>
      <c r="G11" s="43">
        <f>ROUNDDOWN((D11+D12)/6,1)</f>
        <v>0</v>
      </c>
      <c r="H11" s="45"/>
      <c r="I11" s="54"/>
      <c r="J11" s="15"/>
      <c r="K11" s="35"/>
      <c r="L11" s="56"/>
      <c r="M11" s="38">
        <f t="shared" si="0"/>
        <v>0</v>
      </c>
    </row>
    <row r="12" spans="1:13" ht="26.25" customHeight="1" x14ac:dyDescent="0.15">
      <c r="B12" s="8" t="s">
        <v>13</v>
      </c>
      <c r="C12" s="14"/>
      <c r="D12" s="15"/>
      <c r="E12" s="32"/>
      <c r="F12" s="52"/>
      <c r="G12" s="44"/>
      <c r="H12" s="46"/>
      <c r="I12" s="54"/>
      <c r="J12" s="15"/>
      <c r="K12" s="34"/>
      <c r="L12" s="57"/>
      <c r="M12" s="38">
        <f t="shared" si="0"/>
        <v>0</v>
      </c>
    </row>
    <row r="13" spans="1:13" ht="26.25" customHeight="1" x14ac:dyDescent="0.15">
      <c r="B13" s="8" t="s">
        <v>14</v>
      </c>
      <c r="C13" s="14"/>
      <c r="D13" s="15"/>
      <c r="E13" s="16"/>
      <c r="F13" s="20"/>
      <c r="G13" s="75">
        <f>ROUNDDOWN(C13/20,1)</f>
        <v>0</v>
      </c>
      <c r="H13" s="76"/>
      <c r="I13" s="54"/>
      <c r="J13" s="58"/>
      <c r="K13" s="59"/>
      <c r="L13" s="28"/>
      <c r="M13" s="38">
        <f t="shared" si="0"/>
        <v>0</v>
      </c>
    </row>
    <row r="14" spans="1:13" ht="26.25" customHeight="1" x14ac:dyDescent="0.15">
      <c r="B14" s="8" t="s">
        <v>15</v>
      </c>
      <c r="C14" s="14"/>
      <c r="D14" s="15"/>
      <c r="E14" s="16"/>
      <c r="F14" s="20"/>
      <c r="G14" s="79">
        <f>ROUNDDOWN((C14+C15)/30,1)</f>
        <v>0</v>
      </c>
      <c r="H14" s="80"/>
      <c r="I14" s="54"/>
      <c r="J14" s="58"/>
      <c r="K14" s="59"/>
      <c r="L14" s="28"/>
      <c r="M14" s="38">
        <f t="shared" si="0"/>
        <v>0</v>
      </c>
    </row>
    <row r="15" spans="1:13" ht="26.25" customHeight="1" thickBot="1" x14ac:dyDescent="0.2">
      <c r="B15" s="9" t="s">
        <v>16</v>
      </c>
      <c r="C15" s="17"/>
      <c r="D15" s="18"/>
      <c r="E15" s="19"/>
      <c r="F15" s="21"/>
      <c r="G15" s="81"/>
      <c r="H15" s="82"/>
      <c r="I15" s="54"/>
      <c r="J15" s="73"/>
      <c r="K15" s="74"/>
      <c r="L15" s="29"/>
      <c r="M15" s="39">
        <f t="shared" si="0"/>
        <v>0</v>
      </c>
    </row>
    <row r="16" spans="1:13" ht="26.25" customHeight="1" thickBot="1" x14ac:dyDescent="0.2">
      <c r="B16" s="10" t="s">
        <v>6</v>
      </c>
      <c r="C16" s="23">
        <f>SUM(C10:C15)</f>
        <v>0</v>
      </c>
      <c r="D16" s="24">
        <f>SUM(D10:D15)</f>
        <v>0</v>
      </c>
      <c r="E16" s="25">
        <f>SUM(E13:E15)</f>
        <v>0</v>
      </c>
      <c r="F16" s="26">
        <f>SUM(F13:F15)</f>
        <v>0</v>
      </c>
      <c r="G16" s="83">
        <f>G10+G11+G12+G13+G14</f>
        <v>0</v>
      </c>
      <c r="H16" s="84"/>
      <c r="I16" s="27">
        <f>G16</f>
        <v>0</v>
      </c>
      <c r="J16" s="78">
        <f>J10+J11+J12+J13+J14+J15</f>
        <v>0</v>
      </c>
      <c r="K16" s="85"/>
      <c r="L16" s="36">
        <f>SUM(L13:L15)</f>
        <v>0</v>
      </c>
      <c r="M16" s="37">
        <f>SUM(M10:M15)</f>
        <v>0</v>
      </c>
    </row>
    <row r="17" spans="2:13" ht="26.25" customHeight="1" thickBot="1" x14ac:dyDescent="0.2">
      <c r="B17" s="86" t="s">
        <v>20</v>
      </c>
      <c r="C17" s="87"/>
      <c r="D17" s="87"/>
      <c r="E17" s="87"/>
      <c r="F17" s="88"/>
      <c r="G17" s="77">
        <f>G16</f>
        <v>0</v>
      </c>
      <c r="H17" s="78"/>
      <c r="I17" s="30">
        <f>IF(J16-L16&lt;(G10+G11+G12),(G10+G11+G12)-(J16-L16),0)</f>
        <v>0</v>
      </c>
      <c r="J17" s="89"/>
      <c r="K17" s="90"/>
      <c r="L17" s="90"/>
      <c r="M17" s="91"/>
    </row>
    <row r="18" spans="2:13" ht="18" customHeight="1" x14ac:dyDescent="0.15">
      <c r="B18" s="71" t="s">
        <v>23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2:13" ht="18" customHeight="1" x14ac:dyDescent="0.15"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2:13" ht="18" customHeight="1" x14ac:dyDescent="0.15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2:13" ht="18" customHeight="1" x14ac:dyDescent="0.15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2:13" ht="18" customHeight="1" x14ac:dyDescent="0.15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2:13" ht="18" customHeight="1" x14ac:dyDescent="0.15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2:13" ht="18" customHeight="1" x14ac:dyDescent="0.15">
      <c r="B24" s="70" t="s">
        <v>22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2:13" ht="18" customHeight="1" x14ac:dyDescent="0.1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2:13" ht="18" customHeight="1" x14ac:dyDescent="0.1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</sheetData>
  <mergeCells count="28">
    <mergeCell ref="G8:I8"/>
    <mergeCell ref="B24:M26"/>
    <mergeCell ref="B18:M23"/>
    <mergeCell ref="J14:K14"/>
    <mergeCell ref="J15:K15"/>
    <mergeCell ref="G13:H13"/>
    <mergeCell ref="G17:H17"/>
    <mergeCell ref="G14:H15"/>
    <mergeCell ref="G16:H16"/>
    <mergeCell ref="J16:K16"/>
    <mergeCell ref="B17:F17"/>
    <mergeCell ref="J17:M17"/>
    <mergeCell ref="J8:M8"/>
    <mergeCell ref="G11:G12"/>
    <mergeCell ref="H11:H12"/>
    <mergeCell ref="B3:M3"/>
    <mergeCell ref="B5:C5"/>
    <mergeCell ref="F10:F12"/>
    <mergeCell ref="I10:I15"/>
    <mergeCell ref="L10:L12"/>
    <mergeCell ref="J13:K13"/>
    <mergeCell ref="H5:I5"/>
    <mergeCell ref="D5:G5"/>
    <mergeCell ref="J5:M5"/>
    <mergeCell ref="B8:B9"/>
    <mergeCell ref="C8:C9"/>
    <mergeCell ref="D8:E8"/>
    <mergeCell ref="F8:F9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view="pageBreakPreview" zoomScaleNormal="100" zoomScaleSheetLayoutView="100" zoomScalePageLayoutView="70" workbookViewId="0">
      <selection activeCell="C12" sqref="C12"/>
    </sheetView>
  </sheetViews>
  <sheetFormatPr defaultRowHeight="13.5" x14ac:dyDescent="0.15"/>
  <cols>
    <col min="1" max="1" width="4.5" style="13" customWidth="1"/>
    <col min="2" max="13" width="10.375" style="13" customWidth="1"/>
    <col min="14" max="15" width="4.5" style="13" customWidth="1"/>
    <col min="16" max="16" width="9.625" style="13" customWidth="1"/>
    <col min="17" max="17" width="5.375" style="13" customWidth="1"/>
    <col min="18" max="28" width="8.125" style="13" customWidth="1"/>
    <col min="29" max="29" width="5.375" style="13" customWidth="1"/>
    <col min="30" max="31" width="4.875" style="13" customWidth="1"/>
    <col min="32" max="32" width="4.125" style="13" customWidth="1"/>
    <col min="33" max="16384" width="9" style="13"/>
  </cols>
  <sheetData>
    <row r="1" spans="1:13" ht="18" customHeight="1" x14ac:dyDescent="0.15">
      <c r="A1" s="2" t="s">
        <v>0</v>
      </c>
    </row>
    <row r="2" spans="1:13" ht="12.75" customHeight="1" x14ac:dyDescent="0.15"/>
    <row r="3" spans="1:13" ht="18" customHeight="1" x14ac:dyDescent="0.15">
      <c r="B3" s="47" t="s">
        <v>21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2.75" customHeight="1" x14ac:dyDescent="0.15"/>
    <row r="5" spans="1:13" ht="18" customHeight="1" x14ac:dyDescent="0.15">
      <c r="B5" s="49" t="s">
        <v>17</v>
      </c>
      <c r="C5" s="49"/>
      <c r="D5" s="60" t="s">
        <v>24</v>
      </c>
      <c r="E5" s="60"/>
      <c r="F5" s="60"/>
      <c r="G5" s="60"/>
      <c r="H5" s="49" t="s">
        <v>18</v>
      </c>
      <c r="I5" s="49"/>
      <c r="J5" s="60" t="s">
        <v>25</v>
      </c>
      <c r="K5" s="60"/>
      <c r="L5" s="60"/>
      <c r="M5" s="60"/>
    </row>
    <row r="6" spans="1:13" ht="12.75" customHeight="1" x14ac:dyDescent="0.15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8" customHeight="1" thickBot="1" x14ac:dyDescent="0.2">
      <c r="B7" s="13" t="s">
        <v>19</v>
      </c>
    </row>
    <row r="8" spans="1:13" ht="26.25" customHeight="1" x14ac:dyDescent="0.15">
      <c r="B8" s="61" t="s">
        <v>8</v>
      </c>
      <c r="C8" s="63" t="s">
        <v>9</v>
      </c>
      <c r="D8" s="65" t="s">
        <v>1</v>
      </c>
      <c r="E8" s="66"/>
      <c r="F8" s="67" t="s">
        <v>4</v>
      </c>
      <c r="G8" s="69" t="s">
        <v>5</v>
      </c>
      <c r="H8" s="41"/>
      <c r="I8" s="42"/>
      <c r="J8" s="40" t="s">
        <v>7</v>
      </c>
      <c r="K8" s="41"/>
      <c r="L8" s="41"/>
      <c r="M8" s="42"/>
    </row>
    <row r="9" spans="1:13" ht="58.5" customHeight="1" x14ac:dyDescent="0.15">
      <c r="B9" s="62"/>
      <c r="C9" s="64"/>
      <c r="D9" s="5" t="s">
        <v>2</v>
      </c>
      <c r="E9" s="6" t="s">
        <v>3</v>
      </c>
      <c r="F9" s="68"/>
      <c r="G9" s="7" t="s">
        <v>2</v>
      </c>
      <c r="H9" s="3" t="s">
        <v>3</v>
      </c>
      <c r="I9" s="4" t="s">
        <v>6</v>
      </c>
      <c r="J9" s="5" t="s">
        <v>2</v>
      </c>
      <c r="K9" s="3" t="s">
        <v>3</v>
      </c>
      <c r="L9" s="3" t="s">
        <v>10</v>
      </c>
      <c r="M9" s="4" t="s">
        <v>6</v>
      </c>
    </row>
    <row r="10" spans="1:13" ht="26.25" customHeight="1" x14ac:dyDescent="0.15">
      <c r="B10" s="8" t="s">
        <v>11</v>
      </c>
      <c r="C10" s="14">
        <v>6</v>
      </c>
      <c r="D10" s="15">
        <v>6</v>
      </c>
      <c r="E10" s="31"/>
      <c r="F10" s="50"/>
      <c r="G10" s="22">
        <f>ROUNDDOWN(D10/3,1)</f>
        <v>2</v>
      </c>
      <c r="H10" s="35"/>
      <c r="I10" s="53"/>
      <c r="J10" s="15">
        <v>3</v>
      </c>
      <c r="K10" s="35"/>
      <c r="L10" s="55"/>
      <c r="M10" s="38">
        <f t="shared" ref="M10:M15" si="0">J10</f>
        <v>3</v>
      </c>
    </row>
    <row r="11" spans="1:13" ht="26.25" customHeight="1" x14ac:dyDescent="0.15">
      <c r="B11" s="8" t="s">
        <v>12</v>
      </c>
      <c r="C11" s="14">
        <v>12</v>
      </c>
      <c r="D11" s="15">
        <v>12</v>
      </c>
      <c r="E11" s="33"/>
      <c r="F11" s="51"/>
      <c r="G11" s="43">
        <f>ROUNDDOWN((D11+D12)/6,1)</f>
        <v>4</v>
      </c>
      <c r="H11" s="45"/>
      <c r="I11" s="54"/>
      <c r="J11" s="15">
        <v>2</v>
      </c>
      <c r="K11" s="35"/>
      <c r="L11" s="56"/>
      <c r="M11" s="38">
        <f t="shared" si="0"/>
        <v>2</v>
      </c>
    </row>
    <row r="12" spans="1:13" ht="26.25" customHeight="1" x14ac:dyDescent="0.15">
      <c r="B12" s="8" t="s">
        <v>13</v>
      </c>
      <c r="C12" s="14">
        <v>12</v>
      </c>
      <c r="D12" s="15">
        <v>12</v>
      </c>
      <c r="E12" s="32"/>
      <c r="F12" s="52"/>
      <c r="G12" s="44"/>
      <c r="H12" s="46"/>
      <c r="I12" s="54"/>
      <c r="J12" s="15">
        <v>2</v>
      </c>
      <c r="K12" s="34"/>
      <c r="L12" s="57"/>
      <c r="M12" s="38">
        <f t="shared" si="0"/>
        <v>2</v>
      </c>
    </row>
    <row r="13" spans="1:13" ht="26.25" customHeight="1" x14ac:dyDescent="0.15">
      <c r="B13" s="8" t="s">
        <v>14</v>
      </c>
      <c r="C13" s="14">
        <v>30</v>
      </c>
      <c r="D13" s="15">
        <v>25</v>
      </c>
      <c r="E13" s="16">
        <v>5</v>
      </c>
      <c r="F13" s="20">
        <v>2</v>
      </c>
      <c r="G13" s="75">
        <f>ROUNDDOWN(C13/20,1)</f>
        <v>1.5</v>
      </c>
      <c r="H13" s="76"/>
      <c r="I13" s="54"/>
      <c r="J13" s="58">
        <v>2</v>
      </c>
      <c r="K13" s="59"/>
      <c r="L13" s="28">
        <v>2</v>
      </c>
      <c r="M13" s="38">
        <f t="shared" si="0"/>
        <v>2</v>
      </c>
    </row>
    <row r="14" spans="1:13" ht="26.25" customHeight="1" x14ac:dyDescent="0.15">
      <c r="B14" s="8" t="s">
        <v>15</v>
      </c>
      <c r="C14" s="14">
        <v>30</v>
      </c>
      <c r="D14" s="15">
        <v>25</v>
      </c>
      <c r="E14" s="16">
        <v>5</v>
      </c>
      <c r="F14" s="20">
        <v>2</v>
      </c>
      <c r="G14" s="79">
        <f>ROUNDDOWN((C14+C15)/30,1)</f>
        <v>2</v>
      </c>
      <c r="H14" s="80"/>
      <c r="I14" s="54"/>
      <c r="J14" s="58">
        <v>1</v>
      </c>
      <c r="K14" s="59"/>
      <c r="L14" s="28">
        <v>2</v>
      </c>
      <c r="M14" s="38">
        <f t="shared" si="0"/>
        <v>1</v>
      </c>
    </row>
    <row r="15" spans="1:13" ht="26.25" customHeight="1" thickBot="1" x14ac:dyDescent="0.2">
      <c r="B15" s="9" t="s">
        <v>16</v>
      </c>
      <c r="C15" s="17">
        <v>30</v>
      </c>
      <c r="D15" s="18">
        <v>25</v>
      </c>
      <c r="E15" s="19">
        <v>5</v>
      </c>
      <c r="F15" s="21">
        <v>2</v>
      </c>
      <c r="G15" s="81"/>
      <c r="H15" s="82"/>
      <c r="I15" s="54"/>
      <c r="J15" s="73">
        <v>1</v>
      </c>
      <c r="K15" s="74"/>
      <c r="L15" s="29">
        <v>2</v>
      </c>
      <c r="M15" s="39">
        <f t="shared" si="0"/>
        <v>1</v>
      </c>
    </row>
    <row r="16" spans="1:13" ht="26.25" customHeight="1" thickBot="1" x14ac:dyDescent="0.2">
      <c r="B16" s="10" t="s">
        <v>6</v>
      </c>
      <c r="C16" s="23">
        <f>SUM(C10:C15)</f>
        <v>120</v>
      </c>
      <c r="D16" s="24">
        <f>SUM(D10:D15)</f>
        <v>105</v>
      </c>
      <c r="E16" s="25">
        <f>SUM(E13:E15)</f>
        <v>15</v>
      </c>
      <c r="F16" s="26">
        <f>SUM(F13:F15)</f>
        <v>6</v>
      </c>
      <c r="G16" s="77">
        <f>ROUND((G10+G11+G12+G13+G14),1)</f>
        <v>9.5</v>
      </c>
      <c r="H16" s="85"/>
      <c r="I16" s="27">
        <f>G16</f>
        <v>9.5</v>
      </c>
      <c r="J16" s="92">
        <f>J10+J11+J12+J13+J14+J15</f>
        <v>11</v>
      </c>
      <c r="K16" s="93"/>
      <c r="L16" s="94">
        <f>SUM(L13:L15)</f>
        <v>6</v>
      </c>
      <c r="M16" s="95">
        <f>SUM(M10:M15)</f>
        <v>11</v>
      </c>
    </row>
    <row r="17" spans="2:13" ht="26.25" customHeight="1" thickBot="1" x14ac:dyDescent="0.2">
      <c r="B17" s="86" t="s">
        <v>20</v>
      </c>
      <c r="C17" s="87"/>
      <c r="D17" s="87"/>
      <c r="E17" s="87"/>
      <c r="F17" s="88"/>
      <c r="G17" s="77">
        <f>G16</f>
        <v>9.5</v>
      </c>
      <c r="H17" s="78"/>
      <c r="I17" s="30">
        <f>IF(J16-L16&lt;(G10+G11+G12),(G10+G11+G12)-(J16-L16),0)</f>
        <v>1</v>
      </c>
      <c r="J17" s="89"/>
      <c r="K17" s="90"/>
      <c r="L17" s="90"/>
      <c r="M17" s="91"/>
    </row>
    <row r="18" spans="2:13" ht="18" customHeight="1" x14ac:dyDescent="0.15">
      <c r="B18" s="71" t="s">
        <v>23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2:13" ht="18" customHeight="1" x14ac:dyDescent="0.15"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2:13" ht="18" customHeight="1" x14ac:dyDescent="0.15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2:13" ht="18" customHeight="1" x14ac:dyDescent="0.15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2:13" ht="18" customHeight="1" x14ac:dyDescent="0.15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2:13" ht="18" customHeight="1" x14ac:dyDescent="0.15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2:13" ht="18" customHeight="1" x14ac:dyDescent="0.15">
      <c r="B24" s="70" t="s">
        <v>22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2:13" ht="18" customHeight="1" x14ac:dyDescent="0.1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2:13" ht="18" customHeight="1" x14ac:dyDescent="0.1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</sheetData>
  <mergeCells count="28">
    <mergeCell ref="B18:M23"/>
    <mergeCell ref="B24:M26"/>
    <mergeCell ref="J15:K15"/>
    <mergeCell ref="G16:H16"/>
    <mergeCell ref="J16:K16"/>
    <mergeCell ref="B17:F17"/>
    <mergeCell ref="G17:H17"/>
    <mergeCell ref="J17:M17"/>
    <mergeCell ref="J8:M8"/>
    <mergeCell ref="F10:F12"/>
    <mergeCell ref="I10:I15"/>
    <mergeCell ref="L10:L12"/>
    <mergeCell ref="G11:G12"/>
    <mergeCell ref="H11:H12"/>
    <mergeCell ref="G13:H13"/>
    <mergeCell ref="J13:K13"/>
    <mergeCell ref="G14:H15"/>
    <mergeCell ref="J14:K14"/>
    <mergeCell ref="B3:M3"/>
    <mergeCell ref="B5:C5"/>
    <mergeCell ref="D5:G5"/>
    <mergeCell ref="H5:I5"/>
    <mergeCell ref="J5:M5"/>
    <mergeCell ref="B8:B9"/>
    <mergeCell ref="C8:C9"/>
    <mergeCell ref="D8:E8"/>
    <mergeCell ref="F8:F9"/>
    <mergeCell ref="G8:I8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