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C:\Users\AINAGOC_2030\Desktop\"/>
    </mc:Choice>
  </mc:AlternateContent>
  <xr:revisionPtr revIDLastSave="0" documentId="13_ncr:1_{3293C443-B9A6-47C2-B857-63FCCF3D5016}" xr6:coauthVersionLast="36" xr6:coauthVersionMax="36" xr10:uidLastSave="{00000000-0000-0000-0000-000000000000}"/>
  <bookViews>
    <workbookView xWindow="0" yWindow="0" windowWidth="19200" windowHeight="6860" activeTab="3" xr2:uid="{00000000-000D-0000-FFFF-FFFF00000000}"/>
  </bookViews>
  <sheets>
    <sheet name="様式6-2-1" sheetId="8" r:id="rId1"/>
    <sheet name="様式6-2-2" sheetId="7" r:id="rId2"/>
    <sheet name="様式6-2-3" sheetId="9" r:id="rId3"/>
    <sheet name="様式6-2-4" sheetId="11" r:id="rId4"/>
    <sheet name="様式6-3" sheetId="5" r:id="rId5"/>
    <sheet name="様式6-4" sheetId="2" r:id="rId6"/>
  </sheets>
  <definedNames>
    <definedName name="_xlnm.Print_Area" localSheetId="0">'様式6-2-1'!$A$1:$P$34</definedName>
    <definedName name="_xlnm.Print_Area" localSheetId="1">'様式6-2-2'!$A$1:$P$39</definedName>
    <definedName name="_xlnm.Print_Area" localSheetId="3">'様式6-2-4'!$A$1:$M$50</definedName>
    <definedName name="_xlnm.Print_Area" localSheetId="4">'様式6-3'!$A$1:$T$32</definedName>
    <definedName name="_xlnm.Print_Area" localSheetId="5">'様式6-4'!$A$1:$V$29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11" l="1"/>
  <c r="N17" i="8" l="1"/>
  <c r="J17" i="8"/>
  <c r="G17" i="8"/>
  <c r="E40" i="11" l="1"/>
  <c r="E41" i="11" s="1"/>
  <c r="H35" i="11" l="1"/>
  <c r="H36" i="11"/>
  <c r="H40" i="11" l="1"/>
  <c r="L27" i="9"/>
  <c r="L28" i="9"/>
  <c r="L29" i="9"/>
  <c r="L17" i="9"/>
  <c r="L18" i="9"/>
  <c r="L19" i="9"/>
  <c r="L20" i="9"/>
  <c r="L21" i="9"/>
  <c r="L22" i="9"/>
  <c r="L23" i="9"/>
  <c r="L11" i="9"/>
  <c r="L12" i="9"/>
  <c r="L7" i="9"/>
  <c r="L31" i="9" s="1"/>
  <c r="L16" i="9"/>
  <c r="L26" i="9"/>
  <c r="L25" i="9"/>
  <c r="M24" i="7"/>
  <c r="H41" i="11" l="1"/>
  <c r="I41" i="11" s="1"/>
  <c r="I40" i="11"/>
  <c r="I39" i="11"/>
  <c r="J39" i="11" s="1"/>
  <c r="K39" i="11" s="1"/>
  <c r="I38" i="11"/>
  <c r="J38" i="11" s="1"/>
  <c r="K38" i="11" s="1"/>
  <c r="I37" i="11"/>
  <c r="J37" i="11" s="1"/>
  <c r="K37" i="11" s="1"/>
  <c r="I36" i="11"/>
  <c r="J36" i="11" s="1"/>
  <c r="K36" i="11" s="1"/>
  <c r="I35" i="11"/>
  <c r="J35" i="11" s="1"/>
  <c r="K35" i="11" s="1"/>
  <c r="I34" i="11"/>
  <c r="J34" i="11" s="1"/>
  <c r="K34" i="11" s="1"/>
  <c r="I33" i="11"/>
  <c r="J33" i="11" s="1"/>
  <c r="K33" i="11" s="1"/>
  <c r="I32" i="11"/>
  <c r="J32" i="11" s="1"/>
  <c r="K32" i="11" s="1"/>
  <c r="I31" i="11"/>
  <c r="J31" i="11" s="1"/>
  <c r="K31" i="11" s="1"/>
  <c r="H27" i="11"/>
  <c r="I27" i="11" s="1"/>
  <c r="E27" i="11"/>
  <c r="I26" i="11"/>
  <c r="J26" i="11" s="1"/>
  <c r="K26" i="11" s="1"/>
  <c r="I25" i="11"/>
  <c r="J25" i="11" s="1"/>
  <c r="K25" i="11" s="1"/>
  <c r="I24" i="11"/>
  <c r="J24" i="11" s="1"/>
  <c r="K24" i="11" s="1"/>
  <c r="I23" i="11"/>
  <c r="J23" i="11" s="1"/>
  <c r="K23" i="11" s="1"/>
  <c r="I22" i="11"/>
  <c r="J22" i="11" s="1"/>
  <c r="K22" i="11" s="1"/>
  <c r="I21" i="11"/>
  <c r="J21" i="11" s="1"/>
  <c r="I20" i="11"/>
  <c r="J20" i="11" s="1"/>
  <c r="K20" i="11" s="1"/>
  <c r="I19" i="11"/>
  <c r="J19" i="11" s="1"/>
  <c r="K19" i="11" s="1"/>
  <c r="I18" i="11"/>
  <c r="J18" i="11" s="1"/>
  <c r="I17" i="11"/>
  <c r="J17" i="11" s="1"/>
  <c r="K17" i="11" s="1"/>
  <c r="I16" i="11"/>
  <c r="J16" i="11" s="1"/>
  <c r="I15" i="11"/>
  <c r="J15" i="11" s="1"/>
  <c r="K15" i="11" s="1"/>
  <c r="H14" i="11"/>
  <c r="E14" i="11"/>
  <c r="E28" i="11" s="1"/>
  <c r="E42" i="11" s="1"/>
  <c r="I13" i="11"/>
  <c r="J13" i="11" s="1"/>
  <c r="I12" i="11"/>
  <c r="J12" i="11" s="1"/>
  <c r="I11" i="11"/>
  <c r="J11" i="11" s="1"/>
  <c r="I10" i="11"/>
  <c r="J10" i="11" s="1"/>
  <c r="I9" i="11"/>
  <c r="J9" i="11" s="1"/>
  <c r="I8" i="11"/>
  <c r="J8" i="11" s="1"/>
  <c r="I7" i="11"/>
  <c r="J7" i="11" s="1"/>
  <c r="I6" i="11"/>
  <c r="J6" i="11" s="1"/>
  <c r="I5" i="11"/>
  <c r="J5" i="11" s="1"/>
  <c r="H28" i="11" l="1"/>
  <c r="K40" i="11"/>
  <c r="K41" i="11" s="1"/>
  <c r="M10" i="11"/>
  <c r="K10" i="11"/>
  <c r="M16" i="11"/>
  <c r="K16" i="11"/>
  <c r="M11" i="11"/>
  <c r="K11" i="11"/>
  <c r="M12" i="11"/>
  <c r="K12" i="11"/>
  <c r="M18" i="11"/>
  <c r="K18" i="11"/>
  <c r="M13" i="11"/>
  <c r="K13" i="11"/>
  <c r="M6" i="11"/>
  <c r="K6" i="11"/>
  <c r="M7" i="11"/>
  <c r="K7" i="11"/>
  <c r="I14" i="11"/>
  <c r="M21" i="11"/>
  <c r="K21" i="11"/>
  <c r="M8" i="11"/>
  <c r="K8" i="11"/>
  <c r="M5" i="11"/>
  <c r="K5" i="11"/>
  <c r="M9" i="11"/>
  <c r="K9" i="11"/>
  <c r="M15" i="11"/>
  <c r="M25" i="11"/>
  <c r="M17" i="11"/>
  <c r="M20" i="11"/>
  <c r="M26" i="11"/>
  <c r="M24" i="11"/>
  <c r="M22" i="11"/>
  <c r="M23" i="11"/>
  <c r="M19" i="11"/>
  <c r="L13" i="9"/>
  <c r="L14" i="9"/>
  <c r="L15" i="9"/>
  <c r="L24" i="9"/>
  <c r="L8" i="9"/>
  <c r="L30" i="9" s="1"/>
  <c r="L9" i="9"/>
  <c r="L10" i="9"/>
  <c r="M29" i="7"/>
  <c r="M28" i="7"/>
  <c r="M27" i="7"/>
  <c r="M26" i="7"/>
  <c r="M25" i="7"/>
  <c r="O22" i="7"/>
  <c r="M22" i="7"/>
  <c r="J22" i="7"/>
  <c r="O21" i="7"/>
  <c r="M21" i="7"/>
  <c r="J21" i="7"/>
  <c r="O20" i="7"/>
  <c r="M20" i="7"/>
  <c r="J20" i="7"/>
  <c r="O19" i="7"/>
  <c r="M19" i="7"/>
  <c r="J19" i="7"/>
  <c r="O18" i="7"/>
  <c r="M18" i="7"/>
  <c r="J18" i="7"/>
  <c r="O17" i="7"/>
  <c r="M17" i="7"/>
  <c r="J17" i="7"/>
  <c r="O16" i="7"/>
  <c r="M16" i="7"/>
  <c r="J16" i="7"/>
  <c r="O15" i="7"/>
  <c r="M15" i="7"/>
  <c r="J15" i="7"/>
  <c r="O14" i="7"/>
  <c r="M14" i="7"/>
  <c r="J14" i="7"/>
  <c r="O13" i="7"/>
  <c r="M13" i="7"/>
  <c r="J13" i="7"/>
  <c r="M12" i="7"/>
  <c r="J12" i="7"/>
  <c r="O12" i="7" s="1"/>
  <c r="M11" i="7"/>
  <c r="J11" i="7"/>
  <c r="O11" i="7" s="1"/>
  <c r="O10" i="7"/>
  <c r="M10" i="7"/>
  <c r="J10" i="7"/>
  <c r="O9" i="7"/>
  <c r="M9" i="7"/>
  <c r="J9" i="7"/>
  <c r="M8" i="7"/>
  <c r="J8" i="7"/>
  <c r="O8" i="7" s="1"/>
  <c r="M7" i="7"/>
  <c r="J7" i="7"/>
  <c r="O7" i="7" s="1"/>
  <c r="L32" i="9" l="1"/>
  <c r="O31" i="7"/>
  <c r="H42" i="11"/>
  <c r="I42" i="11" s="1"/>
  <c r="I28" i="11"/>
  <c r="K27" i="11"/>
  <c r="M14" i="11"/>
  <c r="M27" i="11"/>
  <c r="K14" i="11"/>
  <c r="M30" i="7"/>
  <c r="H30" i="11" s="1"/>
  <c r="J23" i="7"/>
  <c r="M23" i="7"/>
  <c r="H29" i="11" s="1"/>
  <c r="O23" i="7"/>
  <c r="L29" i="11" s="1"/>
  <c r="K49" i="11" s="1"/>
  <c r="M31" i="7" l="1"/>
  <c r="K28" i="11"/>
  <c r="K42" i="11" s="1"/>
  <c r="M28" i="11"/>
  <c r="N50" i="11" l="1"/>
  <c r="H31" i="8" s="1"/>
  <c r="N31" i="8" s="1"/>
</calcChain>
</file>

<file path=xl/sharedStrings.xml><?xml version="1.0" encoding="utf-8"?>
<sst xmlns="http://schemas.openxmlformats.org/spreadsheetml/2006/main" count="455" uniqueCount="211">
  <si>
    <t>建物名</t>
    <rPh sb="0" eb="2">
      <t>タテモノ</t>
    </rPh>
    <rPh sb="2" eb="3">
      <t>メイ</t>
    </rPh>
    <phoneticPr fontId="1"/>
  </si>
  <si>
    <t>階</t>
    <rPh sb="0" eb="1">
      <t>カイ</t>
    </rPh>
    <phoneticPr fontId="1"/>
  </si>
  <si>
    <t>室名</t>
    <rPh sb="0" eb="2">
      <t>シツメイ</t>
    </rPh>
    <phoneticPr fontId="1"/>
  </si>
  <si>
    <t>箇所数</t>
    <rPh sb="0" eb="2">
      <t>カショ</t>
    </rPh>
    <rPh sb="2" eb="3">
      <t>スウ</t>
    </rPh>
    <phoneticPr fontId="1"/>
  </si>
  <si>
    <t>収容人数</t>
    <rPh sb="0" eb="2">
      <t>シュウヨウ</t>
    </rPh>
    <rPh sb="2" eb="4">
      <t>ニンズウ</t>
    </rPh>
    <phoneticPr fontId="1"/>
  </si>
  <si>
    <t>住戸（3LDK）</t>
    <rPh sb="0" eb="2">
      <t>ジュウコ</t>
    </rPh>
    <phoneticPr fontId="1"/>
  </si>
  <si>
    <t>㎡</t>
    <phoneticPr fontId="1"/>
  </si>
  <si>
    <t>人</t>
    <rPh sb="0" eb="1">
      <t>ヒト</t>
    </rPh>
    <phoneticPr fontId="1"/>
  </si>
  <si>
    <t>住戸（4LDK）</t>
    <rPh sb="0" eb="2">
      <t>ジュウコ</t>
    </rPh>
    <phoneticPr fontId="1"/>
  </si>
  <si>
    <t>箇所数</t>
    <rPh sb="0" eb="2">
      <t>カショ</t>
    </rPh>
    <rPh sb="2" eb="3">
      <t>カズ</t>
    </rPh>
    <phoneticPr fontId="1"/>
  </si>
  <si>
    <t>人</t>
    <phoneticPr fontId="1"/>
  </si>
  <si>
    <t>※本様式で提案内容を記載することが難しい場合には、別紙での提案も可能とする</t>
    <rPh sb="1" eb="2">
      <t>ホン</t>
    </rPh>
    <rPh sb="2" eb="4">
      <t>ヨウシキ</t>
    </rPh>
    <rPh sb="5" eb="7">
      <t>テイアン</t>
    </rPh>
    <rPh sb="7" eb="9">
      <t>ナイヨウ</t>
    </rPh>
    <rPh sb="10" eb="12">
      <t>キサイ</t>
    </rPh>
    <rPh sb="17" eb="18">
      <t>ムズカ</t>
    </rPh>
    <rPh sb="20" eb="22">
      <t>バアイ</t>
    </rPh>
    <rPh sb="25" eb="27">
      <t>ベッシ</t>
    </rPh>
    <rPh sb="29" eb="31">
      <t>テイアン</t>
    </rPh>
    <rPh sb="32" eb="34">
      <t>カノウ</t>
    </rPh>
    <phoneticPr fontId="1"/>
  </si>
  <si>
    <r>
      <t>単位面積</t>
    </r>
    <r>
      <rPr>
        <vertAlign val="superscript"/>
        <sz val="11"/>
        <color theme="1"/>
        <rFont val="メイリオ"/>
        <family val="3"/>
        <charset val="128"/>
      </rPr>
      <t>※２</t>
    </r>
    <rPh sb="0" eb="2">
      <t>タンイ</t>
    </rPh>
    <rPh sb="2" eb="4">
      <t>メンセキ</t>
    </rPh>
    <phoneticPr fontId="1"/>
  </si>
  <si>
    <t>Ｒ</t>
    <phoneticPr fontId="1"/>
  </si>
  <si>
    <t>Ｉ</t>
    <phoneticPr fontId="1"/>
  </si>
  <si>
    <t>Ｐ</t>
    <phoneticPr fontId="1"/>
  </si>
  <si>
    <t>人</t>
    <rPh sb="0" eb="1">
      <t>ニン</t>
    </rPh>
    <phoneticPr fontId="1"/>
  </si>
  <si>
    <t>合計</t>
    <rPh sb="0" eb="2">
      <t>ゴウケイ</t>
    </rPh>
    <phoneticPr fontId="1"/>
  </si>
  <si>
    <t>宿泊施設</t>
    <rPh sb="0" eb="2">
      <t>シュクハク</t>
    </rPh>
    <rPh sb="2" eb="4">
      <t>シセツ</t>
    </rPh>
    <phoneticPr fontId="1"/>
  </si>
  <si>
    <t>R</t>
    <phoneticPr fontId="1"/>
  </si>
  <si>
    <t>P</t>
    <phoneticPr fontId="1"/>
  </si>
  <si>
    <t>I</t>
    <phoneticPr fontId="1"/>
  </si>
  <si>
    <t>PC教室</t>
    <rPh sb="2" eb="4">
      <t>キョウシツ</t>
    </rPh>
    <phoneticPr fontId="1"/>
  </si>
  <si>
    <t>体育館・剣道所など</t>
    <rPh sb="0" eb="3">
      <t>タイイクカン</t>
    </rPh>
    <rPh sb="4" eb="6">
      <t>ケンドウ</t>
    </rPh>
    <rPh sb="6" eb="7">
      <t>ジョ</t>
    </rPh>
    <phoneticPr fontId="1"/>
  </si>
  <si>
    <t>フィットネスセンター</t>
    <phoneticPr fontId="1"/>
  </si>
  <si>
    <t>選手村機能名称</t>
    <phoneticPr fontId="1"/>
  </si>
  <si>
    <t>※２　単位面積：廊下等の共用部を除く室（機能）単位の面積</t>
    <rPh sb="3" eb="5">
      <t>タンイ</t>
    </rPh>
    <rPh sb="5" eb="7">
      <t>メンセキ</t>
    </rPh>
    <rPh sb="8" eb="10">
      <t>ロウカ</t>
    </rPh>
    <rPh sb="10" eb="11">
      <t>トウ</t>
    </rPh>
    <rPh sb="12" eb="15">
      <t>キョウヨウブ</t>
    </rPh>
    <rPh sb="16" eb="17">
      <t>ノゾ</t>
    </rPh>
    <rPh sb="18" eb="19">
      <t>シツ</t>
    </rPh>
    <rPh sb="20" eb="22">
      <t>キノウ</t>
    </rPh>
    <rPh sb="23" eb="25">
      <t>タンイ</t>
    </rPh>
    <rPh sb="26" eb="28">
      <t>メンセキ</t>
    </rPh>
    <phoneticPr fontId="1"/>
  </si>
  <si>
    <r>
      <t>ゾーン
 区分</t>
    </r>
    <r>
      <rPr>
        <vertAlign val="superscript"/>
        <sz val="11"/>
        <rFont val="メイリオ"/>
        <family val="3"/>
        <charset val="128"/>
      </rPr>
      <t>※３</t>
    </r>
    <phoneticPr fontId="1"/>
  </si>
  <si>
    <t>合計</t>
    <rPh sb="0" eb="1">
      <t>ゴウ</t>
    </rPh>
    <rPh sb="1" eb="2">
      <t>ケイ</t>
    </rPh>
    <phoneticPr fontId="1"/>
  </si>
  <si>
    <t>A</t>
    <phoneticPr fontId="1"/>
  </si>
  <si>
    <t>B（※１）</t>
    <phoneticPr fontId="1"/>
  </si>
  <si>
    <t>C</t>
    <phoneticPr fontId="1"/>
  </si>
  <si>
    <t>D</t>
    <phoneticPr fontId="1"/>
  </si>
  <si>
    <t>E（※２）</t>
    <phoneticPr fontId="1"/>
  </si>
  <si>
    <t>パブリックゾーン</t>
    <phoneticPr fontId="1"/>
  </si>
  <si>
    <t>アクレディテーションセンター・ゲストパスセンター</t>
    <phoneticPr fontId="1"/>
  </si>
  <si>
    <t>歩行者セキュリティチェック</t>
    <rPh sb="0" eb="3">
      <t>ホコウシャ</t>
    </rPh>
    <phoneticPr fontId="1"/>
  </si>
  <si>
    <t>選手団登録会議室</t>
    <rPh sb="0" eb="3">
      <t>センシュダン</t>
    </rPh>
    <rPh sb="3" eb="5">
      <t>トウロク</t>
    </rPh>
    <rPh sb="5" eb="8">
      <t>カイギシツ</t>
    </rPh>
    <phoneticPr fontId="1"/>
  </si>
  <si>
    <t>アロケーションオフィス</t>
    <phoneticPr fontId="1"/>
  </si>
  <si>
    <t>メディア関連諸室</t>
    <rPh sb="4" eb="6">
      <t>カンレン</t>
    </rPh>
    <rPh sb="6" eb="7">
      <t>ショ</t>
    </rPh>
    <rPh sb="7" eb="8">
      <t>シツ</t>
    </rPh>
    <phoneticPr fontId="1"/>
  </si>
  <si>
    <t>テクノロジー関連諸室</t>
    <rPh sb="6" eb="8">
      <t>カンレン</t>
    </rPh>
    <rPh sb="8" eb="9">
      <t>ショ</t>
    </rPh>
    <rPh sb="9" eb="10">
      <t>シツ</t>
    </rPh>
    <phoneticPr fontId="1"/>
  </si>
  <si>
    <t>セキュリティ関連諸室</t>
    <rPh sb="6" eb="9">
      <t>カンレンショ</t>
    </rPh>
    <rPh sb="9" eb="10">
      <t>シツ</t>
    </rPh>
    <phoneticPr fontId="1"/>
  </si>
  <si>
    <t>ボランティア等休憩スペース</t>
    <rPh sb="6" eb="7">
      <t>トウ</t>
    </rPh>
    <rPh sb="7" eb="9">
      <t>キュウケイ</t>
    </rPh>
    <phoneticPr fontId="1"/>
  </si>
  <si>
    <t>物流拠点</t>
    <rPh sb="0" eb="4">
      <t>ブツリュウキョテン</t>
    </rPh>
    <phoneticPr fontId="1"/>
  </si>
  <si>
    <t>パブリックゾーン　小計</t>
    <rPh sb="9" eb="11">
      <t>ショウケイ</t>
    </rPh>
    <phoneticPr fontId="1"/>
  </si>
  <si>
    <t>インターナショナルゾーン</t>
    <phoneticPr fontId="1"/>
  </si>
  <si>
    <t>メインダイニングホール</t>
    <phoneticPr fontId="1"/>
  </si>
  <si>
    <t>NOCサービスセンター</t>
    <phoneticPr fontId="1"/>
  </si>
  <si>
    <t>スポーツインフォメーションセンター</t>
    <phoneticPr fontId="1"/>
  </si>
  <si>
    <t>団長会議室</t>
    <rPh sb="0" eb="5">
      <t>ダンチョウカイギシツ</t>
    </rPh>
    <phoneticPr fontId="1"/>
  </si>
  <si>
    <t>会議室（共用）</t>
    <rPh sb="0" eb="3">
      <t>カイギシツ</t>
    </rPh>
    <rPh sb="4" eb="6">
      <t>キョウヨウ</t>
    </rPh>
    <phoneticPr fontId="1"/>
  </si>
  <si>
    <t>計量室</t>
    <rPh sb="0" eb="3">
      <t>ケイリョウシツ</t>
    </rPh>
    <phoneticPr fontId="1"/>
  </si>
  <si>
    <t>VIPラウンジ</t>
    <phoneticPr fontId="1"/>
  </si>
  <si>
    <t>礼拝施設</t>
    <rPh sb="0" eb="4">
      <t>レイハイシセツ</t>
    </rPh>
    <phoneticPr fontId="1"/>
  </si>
  <si>
    <t>娯楽・便益施設</t>
    <rPh sb="0" eb="2">
      <t>ゴラク</t>
    </rPh>
    <rPh sb="3" eb="5">
      <t>ベンエキ</t>
    </rPh>
    <rPh sb="5" eb="7">
      <t>シセツ</t>
    </rPh>
    <phoneticPr fontId="1"/>
  </si>
  <si>
    <t>スタッフダイニング・カジュアルダイニング</t>
    <phoneticPr fontId="1"/>
  </si>
  <si>
    <t>組織委員会事務所</t>
    <rPh sb="0" eb="5">
      <t>ソシキイインカイ</t>
    </rPh>
    <rPh sb="5" eb="8">
      <t>ジムショ</t>
    </rPh>
    <phoneticPr fontId="1"/>
  </si>
  <si>
    <t>選手村運営事務所</t>
    <rPh sb="0" eb="3">
      <t>センシュムラ</t>
    </rPh>
    <rPh sb="3" eb="8">
      <t>ウンエイジムショ</t>
    </rPh>
    <phoneticPr fontId="1"/>
  </si>
  <si>
    <t>インターナショナルゾーン　小計</t>
    <phoneticPr fontId="1"/>
  </si>
  <si>
    <t>レジデンシャルゾーン</t>
    <phoneticPr fontId="1"/>
  </si>
  <si>
    <t>宿泊室</t>
    <rPh sb="0" eb="3">
      <t>シュクハクシツ</t>
    </rPh>
    <phoneticPr fontId="1"/>
  </si>
  <si>
    <t>10㎡/人</t>
    <rPh sb="4" eb="5">
      <t>ヒト</t>
    </rPh>
    <phoneticPr fontId="1"/>
  </si>
  <si>
    <t>ラウンジ</t>
    <phoneticPr fontId="1"/>
  </si>
  <si>
    <t>0.2㎡/人</t>
    <rPh sb="5" eb="6">
      <t>ヒト</t>
    </rPh>
    <phoneticPr fontId="1"/>
  </si>
  <si>
    <t>セルフランドリー</t>
    <phoneticPr fontId="1"/>
  </si>
  <si>
    <t>居住者センター</t>
    <rPh sb="0" eb="3">
      <t>キョジュウシャ</t>
    </rPh>
    <phoneticPr fontId="1"/>
  </si>
  <si>
    <t>NOC関連諸室</t>
    <rPh sb="3" eb="5">
      <t>カンレン</t>
    </rPh>
    <rPh sb="5" eb="6">
      <t>ショ</t>
    </rPh>
    <rPh sb="6" eb="7">
      <t>シツ</t>
    </rPh>
    <phoneticPr fontId="1"/>
  </si>
  <si>
    <t>NOC会議室</t>
    <rPh sb="3" eb="6">
      <t>カイギシツ</t>
    </rPh>
    <phoneticPr fontId="1"/>
  </si>
  <si>
    <t>ポリクリニック</t>
    <phoneticPr fontId="1"/>
  </si>
  <si>
    <t>ドーピングコントロールステーション</t>
    <phoneticPr fontId="1"/>
  </si>
  <si>
    <r>
      <t xml:space="preserve">ハウスキーピング関連諸室
</t>
    </r>
    <r>
      <rPr>
        <sz val="10"/>
        <rFont val="メイリオ"/>
        <family val="3"/>
        <charset val="128"/>
      </rPr>
      <t>（ハウスキーピング休憩室・ハウスキーピング倉庫・ゴミ置き場）</t>
    </r>
    <rPh sb="8" eb="10">
      <t>カンレン</t>
    </rPh>
    <rPh sb="10" eb="11">
      <t>ショ</t>
    </rPh>
    <rPh sb="11" eb="12">
      <t>シツ</t>
    </rPh>
    <rPh sb="22" eb="25">
      <t>キュウケイシツ</t>
    </rPh>
    <rPh sb="34" eb="36">
      <t>ソウコ</t>
    </rPh>
    <rPh sb="39" eb="40">
      <t>オ</t>
    </rPh>
    <rPh sb="41" eb="42">
      <t>バ</t>
    </rPh>
    <phoneticPr fontId="1"/>
  </si>
  <si>
    <t>大会時（選手村供用時）</t>
    <phoneticPr fontId="1"/>
  </si>
  <si>
    <t>大会後（後利用施設①供用時）</t>
    <phoneticPr fontId="1"/>
  </si>
  <si>
    <t>街区</t>
    <rPh sb="0" eb="2">
      <t>ガイク</t>
    </rPh>
    <phoneticPr fontId="1"/>
  </si>
  <si>
    <t>宿泊エリア</t>
    <rPh sb="0" eb="2">
      <t>シュクハク</t>
    </rPh>
    <phoneticPr fontId="1"/>
  </si>
  <si>
    <t>サービスエリア</t>
    <phoneticPr fontId="1"/>
  </si>
  <si>
    <t>必要ＳＴＲ面積</t>
    <rPh sb="0" eb="2">
      <t>ヒツヨウ</t>
    </rPh>
    <rPh sb="5" eb="7">
      <t>メンセキ</t>
    </rPh>
    <phoneticPr fontId="1"/>
  </si>
  <si>
    <t>＝</t>
    <phoneticPr fontId="1"/>
  </si>
  <si>
    <t>仮設施設規模
（サービスエリア）</t>
    <rPh sb="0" eb="2">
      <t>カセツ</t>
    </rPh>
    <rPh sb="2" eb="4">
      <t>シセツ</t>
    </rPh>
    <rPh sb="4" eb="6">
      <t>キボ</t>
    </rPh>
    <phoneticPr fontId="1"/>
  </si>
  <si>
    <t>仮設施設規模</t>
    <rPh sb="0" eb="2">
      <t>カセツ</t>
    </rPh>
    <rPh sb="2" eb="4">
      <t>シセツ</t>
    </rPh>
    <rPh sb="4" eb="6">
      <t>キボ</t>
    </rPh>
    <phoneticPr fontId="1"/>
  </si>
  <si>
    <t>選手村機能面積に対する割合（E／B）</t>
    <phoneticPr fontId="1"/>
  </si>
  <si>
    <t>収容人数（Ｅ／10）</t>
    <rPh sb="0" eb="2">
      <t>シュウヨウ</t>
    </rPh>
    <rPh sb="2" eb="4">
      <t>ニンズウ</t>
    </rPh>
    <phoneticPr fontId="1"/>
  </si>
  <si>
    <t>判定（※３）</t>
    <rPh sb="0" eb="2">
      <t>ハンテイ</t>
    </rPh>
    <phoneticPr fontId="1"/>
  </si>
  <si>
    <t>Ｅ´（※４）</t>
    <phoneticPr fontId="1"/>
  </si>
  <si>
    <t>Ｆ（※５）</t>
    <phoneticPr fontId="1"/>
  </si>
  <si>
    <t>Ｇ（※６）</t>
    <phoneticPr fontId="1"/>
  </si>
  <si>
    <t>選手村機能名称（屋外施設を除く）</t>
    <rPh sb="0" eb="2">
      <t>センシュ</t>
    </rPh>
    <rPh sb="2" eb="3">
      <t>ムラ</t>
    </rPh>
    <rPh sb="3" eb="5">
      <t>キノウ</t>
    </rPh>
    <rPh sb="5" eb="7">
      <t>メイショウ</t>
    </rPh>
    <rPh sb="8" eb="10">
      <t>オクガイ</t>
    </rPh>
    <rPh sb="10" eb="12">
      <t>シセツ</t>
    </rPh>
    <rPh sb="13" eb="14">
      <t>ノゾ</t>
    </rPh>
    <phoneticPr fontId="1"/>
  </si>
  <si>
    <t>選手村機能面積</t>
    <rPh sb="0" eb="2">
      <t>センシュ</t>
    </rPh>
    <rPh sb="2" eb="3">
      <t>ムラ</t>
    </rPh>
    <rPh sb="3" eb="5">
      <t>キノウ</t>
    </rPh>
    <rPh sb="5" eb="7">
      <t>メンセキ</t>
    </rPh>
    <phoneticPr fontId="1"/>
  </si>
  <si>
    <t>選手村一時使用面積</t>
    <rPh sb="0" eb="2">
      <t>センシュ</t>
    </rPh>
    <rPh sb="2" eb="3">
      <t>ムラ</t>
    </rPh>
    <rPh sb="3" eb="5">
      <t>イチジ</t>
    </rPh>
    <rPh sb="5" eb="7">
      <t>シヨウ</t>
    </rPh>
    <rPh sb="7" eb="9">
      <t>メンセキ</t>
    </rPh>
    <phoneticPr fontId="1"/>
  </si>
  <si>
    <t>補正後面積</t>
    <rPh sb="0" eb="2">
      <t>ホセイ</t>
    </rPh>
    <rPh sb="2" eb="3">
      <t>ゴ</t>
    </rPh>
    <rPh sb="3" eb="5">
      <t>メンセキ</t>
    </rPh>
    <phoneticPr fontId="1"/>
  </si>
  <si>
    <t>※４　判定が●の場合、選手村機能面積×105％に補正　判定が×の場合、不適正のため、0㎡とする</t>
    <rPh sb="3" eb="5">
      <t>ハンテイ</t>
    </rPh>
    <rPh sb="8" eb="10">
      <t>バアイ</t>
    </rPh>
    <rPh sb="11" eb="13">
      <t>センシュ</t>
    </rPh>
    <rPh sb="13" eb="14">
      <t>ムラ</t>
    </rPh>
    <rPh sb="14" eb="16">
      <t>キノウ</t>
    </rPh>
    <rPh sb="16" eb="18">
      <t>メンセキ</t>
    </rPh>
    <rPh sb="24" eb="26">
      <t>ホセイ</t>
    </rPh>
    <rPh sb="27" eb="29">
      <t>ハンテイ</t>
    </rPh>
    <rPh sb="32" eb="34">
      <t>バアイ</t>
    </rPh>
    <rPh sb="35" eb="38">
      <t>フテキセイ</t>
    </rPh>
    <phoneticPr fontId="1"/>
  </si>
  <si>
    <t>レジデンシャルゾーン　小計（宿泊室、ラウンジを除く）</t>
    <rPh sb="14" eb="17">
      <t>シュクハクシツ</t>
    </rPh>
    <rPh sb="23" eb="24">
      <t>ノゾ</t>
    </rPh>
    <phoneticPr fontId="1"/>
  </si>
  <si>
    <t>合計（宿泊室、ラウンジを除く）</t>
    <rPh sb="0" eb="2">
      <t>ゴウケイ</t>
    </rPh>
    <rPh sb="3" eb="5">
      <t>シュクハク</t>
    </rPh>
    <rPh sb="5" eb="6">
      <t>シツ</t>
    </rPh>
    <rPh sb="12" eb="13">
      <t>ノゾ</t>
    </rPh>
    <phoneticPr fontId="1"/>
  </si>
  <si>
    <t>　選手村配置イメージ図</t>
    <rPh sb="1" eb="3">
      <t>センシュ</t>
    </rPh>
    <rPh sb="3" eb="4">
      <t>ムラ</t>
    </rPh>
    <rPh sb="4" eb="6">
      <t>ハイチ</t>
    </rPh>
    <rPh sb="10" eb="11">
      <t>ズ</t>
    </rPh>
    <phoneticPr fontId="1"/>
  </si>
  <si>
    <t>　建物平面図</t>
    <rPh sb="1" eb="3">
      <t>タテモノ</t>
    </rPh>
    <rPh sb="3" eb="6">
      <t>ヘイメンズ</t>
    </rPh>
    <phoneticPr fontId="1"/>
  </si>
  <si>
    <t>　選手村機能活用状況確認表</t>
    <phoneticPr fontId="1"/>
  </si>
  <si>
    <t>提案区域
（画地）</t>
    <rPh sb="0" eb="2">
      <t>テイアン</t>
    </rPh>
    <rPh sb="2" eb="4">
      <t>クイキ</t>
    </rPh>
    <rPh sb="6" eb="8">
      <t>カクチ</t>
    </rPh>
    <phoneticPr fontId="1"/>
  </si>
  <si>
    <r>
      <t>選手村一時使用
面積</t>
    </r>
    <r>
      <rPr>
        <vertAlign val="superscript"/>
        <sz val="11"/>
        <rFont val="メイリオ"/>
        <family val="3"/>
        <charset val="128"/>
      </rPr>
      <t>※４</t>
    </r>
    <rPh sb="3" eb="5">
      <t>イチジ</t>
    </rPh>
    <rPh sb="5" eb="7">
      <t>シヨウ</t>
    </rPh>
    <phoneticPr fontId="1"/>
  </si>
  <si>
    <t>宿泊
エリア</t>
    <rPh sb="0" eb="2">
      <t>シュクハク</t>
    </rPh>
    <phoneticPr fontId="1"/>
  </si>
  <si>
    <t>サービス
エリア</t>
    <phoneticPr fontId="1"/>
  </si>
  <si>
    <t>選手村一時使用</t>
    <rPh sb="0" eb="2">
      <t>センシュ</t>
    </rPh>
    <rPh sb="2" eb="3">
      <t>ムラ</t>
    </rPh>
    <rPh sb="3" eb="5">
      <t>イチジ</t>
    </rPh>
    <rPh sb="5" eb="7">
      <t>シヨウ</t>
    </rPh>
    <phoneticPr fontId="1"/>
  </si>
  <si>
    <t>（※補正後面積）</t>
    <rPh sb="2" eb="4">
      <t>ホセイ</t>
    </rPh>
    <rPh sb="4" eb="5">
      <t>ゴ</t>
    </rPh>
    <rPh sb="5" eb="7">
      <t>メンセキ</t>
    </rPh>
    <phoneticPr fontId="1"/>
  </si>
  <si>
    <t>≧</t>
    <phoneticPr fontId="1"/>
  </si>
  <si>
    <t>検証</t>
    <rPh sb="0" eb="2">
      <t>ケンショウ</t>
    </rPh>
    <phoneticPr fontId="1"/>
  </si>
  <si>
    <t>必要ＳＴＲ面積
（【様式６－２－４】より算出）</t>
    <rPh sb="0" eb="2">
      <t>ヒツヨウ</t>
    </rPh>
    <rPh sb="5" eb="7">
      <t>メンセキ</t>
    </rPh>
    <rPh sb="10" eb="12">
      <t>ヨウシキ</t>
    </rPh>
    <rPh sb="20" eb="22">
      <t>サンシュツ</t>
    </rPh>
    <phoneticPr fontId="1"/>
  </si>
  <si>
    <t>ＳＴＲ面積
（【様式６－４】より算出）</t>
    <rPh sb="3" eb="5">
      <t>メンセキ</t>
    </rPh>
    <rPh sb="8" eb="10">
      <t>ヨウシキ</t>
    </rPh>
    <rPh sb="16" eb="18">
      <t>サンシュツ</t>
    </rPh>
    <phoneticPr fontId="1"/>
  </si>
  <si>
    <t>　後利用施設①の選手村一時使用面積・収容人数総括表</t>
    <rPh sb="1" eb="6">
      <t>アトリヨウシセツ</t>
    </rPh>
    <rPh sb="8" eb="10">
      <t>センシュ</t>
    </rPh>
    <rPh sb="10" eb="11">
      <t>ムラ</t>
    </rPh>
    <rPh sb="11" eb="13">
      <t>イチジ</t>
    </rPh>
    <rPh sb="13" eb="15">
      <t>シヨウ</t>
    </rPh>
    <rPh sb="15" eb="17">
      <t>メンセキ</t>
    </rPh>
    <rPh sb="22" eb="25">
      <t>ソウカツヒョウ</t>
    </rPh>
    <phoneticPr fontId="1"/>
  </si>
  <si>
    <r>
      <t>　後利用施設①内訳表（宿泊施設として一時使用する施設</t>
    </r>
    <r>
      <rPr>
        <vertAlign val="superscript"/>
        <sz val="14"/>
        <color theme="1"/>
        <rFont val="メイリオ"/>
        <family val="3"/>
        <charset val="128"/>
      </rPr>
      <t>※１</t>
    </r>
    <r>
      <rPr>
        <sz val="14"/>
        <color theme="1"/>
        <rFont val="メイリオ"/>
        <family val="3"/>
        <charset val="128"/>
      </rPr>
      <t>）</t>
    </r>
    <rPh sb="1" eb="2">
      <t>アト</t>
    </rPh>
    <rPh sb="2" eb="4">
      <t>リヨウ</t>
    </rPh>
    <rPh sb="4" eb="6">
      <t>シセツ</t>
    </rPh>
    <rPh sb="7" eb="9">
      <t>ウチワケ</t>
    </rPh>
    <rPh sb="9" eb="10">
      <t>ヒョウ</t>
    </rPh>
    <rPh sb="11" eb="13">
      <t>シュクハク</t>
    </rPh>
    <rPh sb="13" eb="15">
      <t>シセツ</t>
    </rPh>
    <rPh sb="18" eb="20">
      <t>イチジ</t>
    </rPh>
    <rPh sb="20" eb="22">
      <t>シヨウ</t>
    </rPh>
    <rPh sb="24" eb="26">
      <t>シセツ</t>
    </rPh>
    <phoneticPr fontId="1"/>
  </si>
  <si>
    <t>※１　宿泊施設として一時使用する後利用施設①は居住の用に供する施設としてください。</t>
    <rPh sb="5" eb="7">
      <t>シセツ</t>
    </rPh>
    <phoneticPr fontId="1"/>
  </si>
  <si>
    <t>※２　宿泊室とラウンジは区別して記載してください。</t>
    <rPh sb="3" eb="6">
      <t>シュクハクシツ</t>
    </rPh>
    <rPh sb="12" eb="14">
      <t>クベツ</t>
    </rPh>
    <rPh sb="16" eb="18">
      <t>キサイ</t>
    </rPh>
    <phoneticPr fontId="1"/>
  </si>
  <si>
    <t>※５　行が不足する場合は、行を追加してください。</t>
    <rPh sb="3" eb="4">
      <t>ギョウ</t>
    </rPh>
    <rPh sb="5" eb="7">
      <t>フソク</t>
    </rPh>
    <rPh sb="9" eb="11">
      <t>バアイ</t>
    </rPh>
    <rPh sb="13" eb="14">
      <t>ギョウ</t>
    </rPh>
    <rPh sb="15" eb="17">
      <t>ツイカ</t>
    </rPh>
    <phoneticPr fontId="1"/>
  </si>
  <si>
    <r>
      <t>選手村機能名称</t>
    </r>
    <r>
      <rPr>
        <vertAlign val="superscript"/>
        <sz val="11"/>
        <color theme="1"/>
        <rFont val="メイリオ"/>
        <family val="3"/>
        <charset val="128"/>
      </rPr>
      <t>※２</t>
    </r>
    <rPh sb="0" eb="2">
      <t>センシュ</t>
    </rPh>
    <rPh sb="2" eb="3">
      <t>ムラ</t>
    </rPh>
    <rPh sb="3" eb="5">
      <t>キノウ</t>
    </rPh>
    <rPh sb="5" eb="7">
      <t>メイショウ</t>
    </rPh>
    <phoneticPr fontId="1"/>
  </si>
  <si>
    <r>
      <t>単位面積</t>
    </r>
    <r>
      <rPr>
        <vertAlign val="superscript"/>
        <sz val="11"/>
        <color theme="1"/>
        <rFont val="メイリオ"/>
        <family val="3"/>
        <charset val="128"/>
      </rPr>
      <t>※３</t>
    </r>
    <rPh sb="0" eb="2">
      <t>タンイ</t>
    </rPh>
    <rPh sb="2" eb="4">
      <t>メンセキ</t>
    </rPh>
    <phoneticPr fontId="1"/>
  </si>
  <si>
    <t>※３　単位面積：宿泊室としての利用を想定する各住戸の面積（共用廊下等共用部の面積を含まない）</t>
    <rPh sb="3" eb="5">
      <t>タンイ</t>
    </rPh>
    <rPh sb="5" eb="7">
      <t>メンセキ</t>
    </rPh>
    <rPh sb="8" eb="11">
      <t>シュクハクシツ</t>
    </rPh>
    <rPh sb="15" eb="17">
      <t>リヨウ</t>
    </rPh>
    <rPh sb="18" eb="20">
      <t>ソウテイ</t>
    </rPh>
    <rPh sb="22" eb="23">
      <t>カク</t>
    </rPh>
    <rPh sb="23" eb="25">
      <t>ジュウコ</t>
    </rPh>
    <rPh sb="26" eb="28">
      <t>メンセキ</t>
    </rPh>
    <rPh sb="29" eb="31">
      <t>キョウヨウ</t>
    </rPh>
    <rPh sb="31" eb="33">
      <t>ロウカ</t>
    </rPh>
    <rPh sb="33" eb="34">
      <t>トウ</t>
    </rPh>
    <rPh sb="34" eb="37">
      <t>キョウヨウブ</t>
    </rPh>
    <rPh sb="38" eb="40">
      <t>メンセキ</t>
    </rPh>
    <rPh sb="41" eb="42">
      <t>フク</t>
    </rPh>
    <phoneticPr fontId="1"/>
  </si>
  <si>
    <t>※４　単位面積当たりの収容人数＝単位面積÷10.0㎡/人。少数点以下切り下げ。</t>
    <rPh sb="3" eb="5">
      <t>タンイ</t>
    </rPh>
    <rPh sb="5" eb="7">
      <t>メンセキ</t>
    </rPh>
    <rPh sb="7" eb="8">
      <t>ア</t>
    </rPh>
    <rPh sb="11" eb="13">
      <t>シュウヨウ</t>
    </rPh>
    <rPh sb="29" eb="31">
      <t>ショウスウ</t>
    </rPh>
    <rPh sb="31" eb="32">
      <t>テン</t>
    </rPh>
    <rPh sb="32" eb="34">
      <t>イカ</t>
    </rPh>
    <rPh sb="34" eb="35">
      <t>キ</t>
    </rPh>
    <rPh sb="36" eb="37">
      <t>サ</t>
    </rPh>
    <phoneticPr fontId="1"/>
  </si>
  <si>
    <r>
      <t>　後利用施設①内訳表（サービス施設</t>
    </r>
    <r>
      <rPr>
        <vertAlign val="superscript"/>
        <sz val="14"/>
        <color theme="1"/>
        <rFont val="メイリオ"/>
        <family val="3"/>
        <charset val="128"/>
      </rPr>
      <t>※１</t>
    </r>
    <r>
      <rPr>
        <sz val="14"/>
        <color theme="1"/>
        <rFont val="メイリオ"/>
        <family val="3"/>
        <charset val="128"/>
      </rPr>
      <t>として一時使用する施設）</t>
    </r>
    <rPh sb="1" eb="2">
      <t>アト</t>
    </rPh>
    <rPh sb="2" eb="4">
      <t>リヨウ</t>
    </rPh>
    <rPh sb="4" eb="6">
      <t>シセツ</t>
    </rPh>
    <rPh sb="7" eb="9">
      <t>ウチワケ</t>
    </rPh>
    <rPh sb="9" eb="10">
      <t>ヒョウ</t>
    </rPh>
    <rPh sb="15" eb="17">
      <t>シセツ</t>
    </rPh>
    <rPh sb="22" eb="24">
      <t>イチジ</t>
    </rPh>
    <rPh sb="24" eb="26">
      <t>シヨウ</t>
    </rPh>
    <rPh sb="28" eb="30">
      <t>シセツ</t>
    </rPh>
    <phoneticPr fontId="1"/>
  </si>
  <si>
    <t>選手村一時使用
面積※５</t>
    <rPh sb="0" eb="2">
      <t>センシュ</t>
    </rPh>
    <rPh sb="2" eb="3">
      <t>ムラ</t>
    </rPh>
    <rPh sb="3" eb="5">
      <t>イチジ</t>
    </rPh>
    <rPh sb="5" eb="7">
      <t>シヨウ</t>
    </rPh>
    <rPh sb="8" eb="10">
      <t>メンセキ</t>
    </rPh>
    <phoneticPr fontId="1"/>
  </si>
  <si>
    <r>
      <t xml:space="preserve">単位面積
当たりの
収容人数
</t>
    </r>
    <r>
      <rPr>
        <vertAlign val="superscript"/>
        <sz val="11"/>
        <color theme="1"/>
        <rFont val="メイリオ"/>
        <family val="3"/>
        <charset val="128"/>
      </rPr>
      <t>※４</t>
    </r>
    <phoneticPr fontId="1"/>
  </si>
  <si>
    <t>※６　収容人数１人あたり0.2㎡以上の面積となるラウンジを設置する計画としてください。</t>
    <rPh sb="3" eb="5">
      <t>シュウヨウ</t>
    </rPh>
    <rPh sb="5" eb="7">
      <t>ニンズウ</t>
    </rPh>
    <rPh sb="8" eb="9">
      <t>ニン</t>
    </rPh>
    <rPh sb="16" eb="18">
      <t>イジョウ</t>
    </rPh>
    <rPh sb="19" eb="21">
      <t>メンセキ</t>
    </rPh>
    <rPh sb="29" eb="31">
      <t>セッチ</t>
    </rPh>
    <rPh sb="33" eb="35">
      <t>ケイカク</t>
    </rPh>
    <phoneticPr fontId="1"/>
  </si>
  <si>
    <r>
      <t>ラウンジ</t>
    </r>
    <r>
      <rPr>
        <sz val="9"/>
        <color theme="1"/>
        <rFont val="メイリオ"/>
        <family val="3"/>
        <charset val="128"/>
      </rPr>
      <t>※6</t>
    </r>
    <phoneticPr fontId="1"/>
  </si>
  <si>
    <t>※7　行が不足する場合は、行を追加してください。</t>
    <rPh sb="3" eb="4">
      <t>ギョウ</t>
    </rPh>
    <rPh sb="5" eb="7">
      <t>フソク</t>
    </rPh>
    <rPh sb="9" eb="11">
      <t>バアイ</t>
    </rPh>
    <rPh sb="13" eb="14">
      <t>ギョウ</t>
    </rPh>
    <rPh sb="15" eb="17">
      <t>ツイカ</t>
    </rPh>
    <phoneticPr fontId="1"/>
  </si>
  <si>
    <t>宿泊室　小計</t>
    <rPh sb="0" eb="3">
      <t>シュクハクシツ</t>
    </rPh>
    <rPh sb="4" eb="6">
      <t>ショウケイ</t>
    </rPh>
    <phoneticPr fontId="1"/>
  </si>
  <si>
    <t>ラウンジ　小計</t>
    <rPh sb="5" eb="7">
      <t>ショウケイ</t>
    </rPh>
    <phoneticPr fontId="1"/>
  </si>
  <si>
    <t>２街区</t>
    <rPh sb="1" eb="3">
      <t>ガイク</t>
    </rPh>
    <phoneticPr fontId="1"/>
  </si>
  <si>
    <t>商業施設①</t>
    <rPh sb="0" eb="2">
      <t>ショウギョウ</t>
    </rPh>
    <rPh sb="2" eb="4">
      <t>シセツ</t>
    </rPh>
    <phoneticPr fontId="1"/>
  </si>
  <si>
    <t>１街区</t>
    <rPh sb="1" eb="3">
      <t>ガイク</t>
    </rPh>
    <phoneticPr fontId="1"/>
  </si>
  <si>
    <t>共同住宅①</t>
    <rPh sb="0" eb="2">
      <t>キョウドウ</t>
    </rPh>
    <rPh sb="2" eb="4">
      <t>ジュウタク</t>
    </rPh>
    <phoneticPr fontId="1"/>
  </si>
  <si>
    <t>共同住宅①</t>
    <rPh sb="0" eb="5">
      <t>キョウドウジュウタク１</t>
    </rPh>
    <phoneticPr fontId="1"/>
  </si>
  <si>
    <t>共同住宅②</t>
    <rPh sb="0" eb="2">
      <t>キョウドウ</t>
    </rPh>
    <rPh sb="2" eb="4">
      <t>ジュウタク</t>
    </rPh>
    <phoneticPr fontId="1"/>
  </si>
  <si>
    <t>１F</t>
  </si>
  <si>
    <t>１F～１０F</t>
  </si>
  <si>
    <t>３街区</t>
    <rPh sb="1" eb="3">
      <t>ガイク</t>
    </rPh>
    <phoneticPr fontId="1"/>
  </si>
  <si>
    <t>R</t>
  </si>
  <si>
    <t>フィットネスセンター</t>
  </si>
  <si>
    <t>【様式６－３】記載例</t>
    <rPh sb="7" eb="9">
      <t>キサイ</t>
    </rPh>
    <rPh sb="9" eb="10">
      <t>レイ</t>
    </rPh>
    <phoneticPr fontId="1"/>
  </si>
  <si>
    <t>※１　選手村機能面積：選手村の各機能における想定必要面積（廊下等の共用部分を含まない）（別紙８資料２を参照）</t>
    <rPh sb="3" eb="5">
      <t>センシュ</t>
    </rPh>
    <rPh sb="5" eb="6">
      <t>ムラ</t>
    </rPh>
    <rPh sb="6" eb="8">
      <t>キノウ</t>
    </rPh>
    <rPh sb="8" eb="10">
      <t>メンセキ</t>
    </rPh>
    <rPh sb="15" eb="16">
      <t>カク</t>
    </rPh>
    <rPh sb="16" eb="18">
      <t>キノウ</t>
    </rPh>
    <rPh sb="22" eb="24">
      <t>ソウテイ</t>
    </rPh>
    <rPh sb="24" eb="26">
      <t>ヒツヨウ</t>
    </rPh>
    <rPh sb="26" eb="28">
      <t>メンセキ</t>
    </rPh>
    <rPh sb="44" eb="46">
      <t>ベッシ</t>
    </rPh>
    <rPh sb="47" eb="49">
      <t>シリョウ</t>
    </rPh>
    <rPh sb="51" eb="53">
      <t>サンショウ</t>
    </rPh>
    <phoneticPr fontId="1"/>
  </si>
  <si>
    <t>※２　選手村一時使用面積：後利用施設①において、選手村機能として一時使用する面積（廊下等の共用部分を含まない）</t>
    <rPh sb="3" eb="5">
      <t>センシュ</t>
    </rPh>
    <rPh sb="5" eb="6">
      <t>ムラ</t>
    </rPh>
    <rPh sb="6" eb="8">
      <t>イチジ</t>
    </rPh>
    <rPh sb="8" eb="10">
      <t>シヨウ</t>
    </rPh>
    <rPh sb="10" eb="12">
      <t>メンセキ</t>
    </rPh>
    <rPh sb="13" eb="14">
      <t>アト</t>
    </rPh>
    <rPh sb="14" eb="16">
      <t>リヨウ</t>
    </rPh>
    <rPh sb="16" eb="18">
      <t>シセツ</t>
    </rPh>
    <rPh sb="24" eb="26">
      <t>センシュ</t>
    </rPh>
    <rPh sb="26" eb="27">
      <t>ムラ</t>
    </rPh>
    <rPh sb="27" eb="29">
      <t>キノウ</t>
    </rPh>
    <rPh sb="32" eb="34">
      <t>イチジ</t>
    </rPh>
    <rPh sb="34" eb="36">
      <t>シヨウ</t>
    </rPh>
    <phoneticPr fontId="1"/>
  </si>
  <si>
    <t>２街区</t>
    <rPh sb="1" eb="3">
      <t>ガイク</t>
    </rPh>
    <phoneticPr fontId="1"/>
  </si>
  <si>
    <t>商業施設①</t>
    <rPh sb="0" eb="5">
      <t>ショウギョウシセツ１</t>
    </rPh>
    <phoneticPr fontId="1"/>
  </si>
  <si>
    <t>１街区</t>
    <rPh sb="1" eb="3">
      <t>ガイク</t>
    </rPh>
    <phoneticPr fontId="1"/>
  </si>
  <si>
    <t>共同住宅①、共同住宅②</t>
    <rPh sb="0" eb="4">
      <t>キョウドウジュウタク</t>
    </rPh>
    <rPh sb="6" eb="8">
      <t>キョウドウ</t>
    </rPh>
    <rPh sb="8" eb="10">
      <t>ジュウタク</t>
    </rPh>
    <phoneticPr fontId="1"/>
  </si>
  <si>
    <t>３街区</t>
    <rPh sb="1" eb="3">
      <t>ガイク</t>
    </rPh>
    <phoneticPr fontId="1"/>
  </si>
  <si>
    <r>
      <t>サービス施設</t>
    </r>
    <r>
      <rPr>
        <vertAlign val="superscript"/>
        <sz val="14"/>
        <color theme="1"/>
        <rFont val="メイリオ"/>
        <family val="3"/>
        <charset val="128"/>
      </rPr>
      <t>※2</t>
    </r>
    <rPh sb="4" eb="6">
      <t>シセツ</t>
    </rPh>
    <phoneticPr fontId="1"/>
  </si>
  <si>
    <r>
      <t>選手村一時使用面積</t>
    </r>
    <r>
      <rPr>
        <vertAlign val="superscript"/>
        <sz val="14"/>
        <color theme="1"/>
        <rFont val="メイリオ"/>
        <family val="3"/>
        <charset val="128"/>
      </rPr>
      <t>※3</t>
    </r>
    <rPh sb="0" eb="2">
      <t>センシュ</t>
    </rPh>
    <rPh sb="2" eb="3">
      <t>ムラ</t>
    </rPh>
    <rPh sb="3" eb="5">
      <t>イチジ</t>
    </rPh>
    <rPh sb="5" eb="7">
      <t>シヨウ</t>
    </rPh>
    <rPh sb="7" eb="9">
      <t>メンセキ</t>
    </rPh>
    <phoneticPr fontId="1"/>
  </si>
  <si>
    <r>
      <t>ゾーン</t>
    </r>
    <r>
      <rPr>
        <vertAlign val="superscript"/>
        <sz val="14"/>
        <color theme="1"/>
        <rFont val="メイリオ"/>
        <family val="3"/>
        <charset val="128"/>
      </rPr>
      <t>※4</t>
    </r>
    <phoneticPr fontId="1"/>
  </si>
  <si>
    <r>
      <t>選手村一時使用面積</t>
    </r>
    <r>
      <rPr>
        <vertAlign val="superscript"/>
        <sz val="14"/>
        <rFont val="メイリオ"/>
        <family val="3"/>
        <charset val="128"/>
      </rPr>
      <t>※3</t>
    </r>
    <rPh sb="0" eb="2">
      <t>センシュ</t>
    </rPh>
    <rPh sb="2" eb="3">
      <t>ムラ</t>
    </rPh>
    <rPh sb="3" eb="5">
      <t>イチジ</t>
    </rPh>
    <rPh sb="5" eb="7">
      <t>シヨウ</t>
    </rPh>
    <rPh sb="7" eb="9">
      <t>メンセキ</t>
    </rPh>
    <phoneticPr fontId="1"/>
  </si>
  <si>
    <t>※１　サービスエリア：パブリックゾーン及びインターナショナルゾーン、宿泊エリア：レジデンシャルゾーンを示す。</t>
    <rPh sb="19" eb="20">
      <t>オヨ</t>
    </rPh>
    <rPh sb="34" eb="36">
      <t>シュクハク</t>
    </rPh>
    <rPh sb="51" eb="52">
      <t>シメ</t>
    </rPh>
    <phoneticPr fontId="1"/>
  </si>
  <si>
    <r>
      <t>エリア</t>
    </r>
    <r>
      <rPr>
        <vertAlign val="superscript"/>
        <sz val="14"/>
        <color theme="1"/>
        <rFont val="メイリオ"/>
        <family val="3"/>
        <charset val="128"/>
      </rPr>
      <t>※１</t>
    </r>
    <phoneticPr fontId="1"/>
  </si>
  <si>
    <t>【様式６－４】記載例</t>
    <rPh sb="1" eb="3">
      <t>ヨウシキ</t>
    </rPh>
    <rPh sb="7" eb="9">
      <t>キサイ</t>
    </rPh>
    <rPh sb="9" eb="10">
      <t>レイ</t>
    </rPh>
    <phoneticPr fontId="1"/>
  </si>
  <si>
    <t>【様式6-2-1】記載例</t>
    <rPh sb="9" eb="11">
      <t>キサイ</t>
    </rPh>
    <rPh sb="11" eb="12">
      <t>レイ</t>
    </rPh>
    <phoneticPr fontId="1"/>
  </si>
  <si>
    <t>【様式6-2-2】記載例</t>
    <rPh sb="9" eb="11">
      <t>キサイ</t>
    </rPh>
    <rPh sb="11" eb="12">
      <t>レイ</t>
    </rPh>
    <phoneticPr fontId="1"/>
  </si>
  <si>
    <t>【様式6-2-3】記載例</t>
    <rPh sb="9" eb="11">
      <t>キサイ</t>
    </rPh>
    <rPh sb="11" eb="12">
      <t>レイ</t>
    </rPh>
    <phoneticPr fontId="1"/>
  </si>
  <si>
    <t>【様式6-2-4】記載例</t>
    <rPh sb="9" eb="11">
      <t>キサイ</t>
    </rPh>
    <rPh sb="11" eb="12">
      <t>レイ</t>
    </rPh>
    <phoneticPr fontId="1"/>
  </si>
  <si>
    <t>※３　◯：95％以上かつ105％未満のため、適正　●：105％以上のため、選手村一時使用面積は補正を要する　△：分割配置可能施設のため、不足分は仮設施設整備を要する　×：95％未満のため、不適正であり、仮設施設整備を要する</t>
    <rPh sb="8" eb="10">
      <t>イジョウ</t>
    </rPh>
    <rPh sb="16" eb="18">
      <t>ミマン</t>
    </rPh>
    <rPh sb="22" eb="24">
      <t>テキセイ</t>
    </rPh>
    <rPh sb="37" eb="39">
      <t>センシュ</t>
    </rPh>
    <rPh sb="39" eb="40">
      <t>ムラ</t>
    </rPh>
    <rPh sb="40" eb="42">
      <t>イチジ</t>
    </rPh>
    <rPh sb="42" eb="44">
      <t>シヨウ</t>
    </rPh>
    <rPh sb="44" eb="46">
      <t>メンセキ</t>
    </rPh>
    <rPh sb="50" eb="51">
      <t>ヨウ</t>
    </rPh>
    <rPh sb="56" eb="58">
      <t>ブンカツ</t>
    </rPh>
    <rPh sb="58" eb="60">
      <t>ハイチ</t>
    </rPh>
    <rPh sb="60" eb="62">
      <t>カノウ</t>
    </rPh>
    <rPh sb="62" eb="64">
      <t>シセツ</t>
    </rPh>
    <rPh sb="68" eb="71">
      <t>フソクブン</t>
    </rPh>
    <rPh sb="72" eb="74">
      <t>カセツ</t>
    </rPh>
    <rPh sb="74" eb="76">
      <t>シセツ</t>
    </rPh>
    <rPh sb="76" eb="78">
      <t>セイビ</t>
    </rPh>
    <rPh sb="79" eb="80">
      <t>ヨウ</t>
    </rPh>
    <rPh sb="88" eb="90">
      <t>ミマン</t>
    </rPh>
    <rPh sb="94" eb="97">
      <t>フテキセイ</t>
    </rPh>
    <rPh sb="101" eb="105">
      <t>カセツシセツ</t>
    </rPh>
    <rPh sb="105" eb="107">
      <t>セイビ</t>
    </rPh>
    <rPh sb="108" eb="109">
      <t>ヨウ</t>
    </rPh>
    <phoneticPr fontId="1"/>
  </si>
  <si>
    <t>※６　整備が必要となる仮設施設規模。メインダイニングを除く選手村機能は廊下係数1.3を考慮するものとする。（様式６－４（選手村配置イメージ図）に使用）</t>
    <rPh sb="3" eb="5">
      <t>セイビ</t>
    </rPh>
    <rPh sb="6" eb="8">
      <t>ヒツヨウ</t>
    </rPh>
    <rPh sb="11" eb="13">
      <t>カセツ</t>
    </rPh>
    <rPh sb="13" eb="15">
      <t>シセツ</t>
    </rPh>
    <rPh sb="15" eb="17">
      <t>キボ</t>
    </rPh>
    <rPh sb="27" eb="28">
      <t>ノゾ</t>
    </rPh>
    <rPh sb="29" eb="31">
      <t>センシュ</t>
    </rPh>
    <rPh sb="31" eb="32">
      <t>ムラ</t>
    </rPh>
    <rPh sb="32" eb="34">
      <t>キノウ</t>
    </rPh>
    <rPh sb="35" eb="37">
      <t>ロウカ</t>
    </rPh>
    <rPh sb="37" eb="39">
      <t>ケイスウ</t>
    </rPh>
    <rPh sb="43" eb="45">
      <t>コウリョ</t>
    </rPh>
    <rPh sb="54" eb="56">
      <t>ヨウシキ</t>
    </rPh>
    <rPh sb="60" eb="62">
      <t>センシュ</t>
    </rPh>
    <rPh sb="62" eb="63">
      <t>ムラ</t>
    </rPh>
    <rPh sb="63" eb="65">
      <t>ハイチ</t>
    </rPh>
    <rPh sb="69" eb="70">
      <t>ズ</t>
    </rPh>
    <rPh sb="72" eb="74">
      <t>シヨウ</t>
    </rPh>
    <phoneticPr fontId="1"/>
  </si>
  <si>
    <t>１F</t>
    <phoneticPr fontId="1"/>
  </si>
  <si>
    <t>２街区</t>
    <phoneticPr fontId="1"/>
  </si>
  <si>
    <t>商業施設①</t>
    <rPh sb="0" eb="2">
      <t>ショウギョウ</t>
    </rPh>
    <rPh sb="2" eb="4">
      <t>シセツ</t>
    </rPh>
    <phoneticPr fontId="1"/>
  </si>
  <si>
    <t>学校施設①</t>
    <rPh sb="0" eb="2">
      <t>ガッコウ</t>
    </rPh>
    <rPh sb="2" eb="4">
      <t>シセツ</t>
    </rPh>
    <phoneticPr fontId="1"/>
  </si>
  <si>
    <t>学校施設②</t>
    <rPh sb="0" eb="2">
      <t>ガッコウ</t>
    </rPh>
    <rPh sb="2" eb="3">
      <t>シ</t>
    </rPh>
    <phoneticPr fontId="1"/>
  </si>
  <si>
    <t>特別教室・WCなど</t>
    <rPh sb="0" eb="2">
      <t>トクベツ</t>
    </rPh>
    <rPh sb="2" eb="4">
      <t>キョウシツ</t>
    </rPh>
    <phoneticPr fontId="1"/>
  </si>
  <si>
    <t>普通教室・多目的教室など</t>
    <rPh sb="0" eb="2">
      <t>フツウ</t>
    </rPh>
    <rPh sb="2" eb="4">
      <t>キョウシツ</t>
    </rPh>
    <rPh sb="5" eb="8">
      <t>タモクテキ</t>
    </rPh>
    <rPh sb="8" eb="10">
      <t>キョウシツ</t>
    </rPh>
    <phoneticPr fontId="1"/>
  </si>
  <si>
    <t>職員室</t>
    <rPh sb="0" eb="3">
      <t>ショクインシツ</t>
    </rPh>
    <phoneticPr fontId="1"/>
  </si>
  <si>
    <t>事務室</t>
    <rPh sb="0" eb="3">
      <t>ジムシツ</t>
    </rPh>
    <phoneticPr fontId="1"/>
  </si>
  <si>
    <t>校長室・会議室</t>
    <rPh sb="0" eb="3">
      <t>コウチョウシツ</t>
    </rPh>
    <rPh sb="4" eb="7">
      <t>カイギシツ</t>
    </rPh>
    <phoneticPr fontId="1"/>
  </si>
  <si>
    <t>多目的教室</t>
    <rPh sb="0" eb="3">
      <t>タモクテキ</t>
    </rPh>
    <rPh sb="3" eb="5">
      <t>キョウシツ</t>
    </rPh>
    <phoneticPr fontId="1"/>
  </si>
  <si>
    <t>売場</t>
    <rPh sb="0" eb="2">
      <t>ウリバ</t>
    </rPh>
    <phoneticPr fontId="1"/>
  </si>
  <si>
    <t>売場・バックヤード</t>
    <rPh sb="0" eb="2">
      <t>ウリバ</t>
    </rPh>
    <phoneticPr fontId="1"/>
  </si>
  <si>
    <t>R</t>
    <phoneticPr fontId="1"/>
  </si>
  <si>
    <t>メインダイニング</t>
    <phoneticPr fontId="1"/>
  </si>
  <si>
    <t>物流拠点</t>
    <rPh sb="0" eb="2">
      <t>ブツリュウ</t>
    </rPh>
    <rPh sb="2" eb="4">
      <t>キョテン</t>
    </rPh>
    <phoneticPr fontId="1"/>
  </si>
  <si>
    <t>準備室</t>
    <rPh sb="0" eb="2">
      <t>ジュンビ</t>
    </rPh>
    <rPh sb="2" eb="3">
      <t>シツ</t>
    </rPh>
    <phoneticPr fontId="1"/>
  </si>
  <si>
    <t>特別教室</t>
    <rPh sb="0" eb="2">
      <t>トクベツ</t>
    </rPh>
    <rPh sb="2" eb="4">
      <t>キョウシツ</t>
    </rPh>
    <phoneticPr fontId="1"/>
  </si>
  <si>
    <t>ポリクリニック</t>
    <phoneticPr fontId="1"/>
  </si>
  <si>
    <t>㎡</t>
    <phoneticPr fontId="1"/>
  </si>
  <si>
    <t>NOC会議室　7ユニット</t>
    <phoneticPr fontId="1"/>
  </si>
  <si>
    <t>NOC会議室　2ユニット</t>
    <phoneticPr fontId="1"/>
  </si>
  <si>
    <t>NOC会議室　1ユニット</t>
    <phoneticPr fontId="1"/>
  </si>
  <si>
    <t>NOC関連諸室　4ユニット</t>
    <phoneticPr fontId="1"/>
  </si>
  <si>
    <t>NOC関連諸室　1ユニット</t>
    <phoneticPr fontId="1"/>
  </si>
  <si>
    <t>NOC関連諸室　7ユニット</t>
    <phoneticPr fontId="1"/>
  </si>
  <si>
    <t>普通教室・多目的教室（２室利用）</t>
    <rPh sb="0" eb="2">
      <t>フツウ</t>
    </rPh>
    <rPh sb="2" eb="4">
      <t>キョウシツ</t>
    </rPh>
    <rPh sb="5" eb="8">
      <t>タモクテキ</t>
    </rPh>
    <rPh sb="8" eb="9">
      <t>キョウ</t>
    </rPh>
    <rPh sb="9" eb="10">
      <t>シツ</t>
    </rPh>
    <rPh sb="12" eb="13">
      <t>シツ</t>
    </rPh>
    <rPh sb="13" eb="15">
      <t>リヨウ</t>
    </rPh>
    <phoneticPr fontId="1"/>
  </si>
  <si>
    <t>図書室</t>
    <rPh sb="0" eb="2">
      <t>トショ</t>
    </rPh>
    <rPh sb="2" eb="3">
      <t>シツ</t>
    </rPh>
    <phoneticPr fontId="1"/>
  </si>
  <si>
    <t>NOC関連諸室　３ユニット</t>
    <rPh sb="3" eb="5">
      <t>カンレン</t>
    </rPh>
    <rPh sb="5" eb="6">
      <t>ショ</t>
    </rPh>
    <rPh sb="6" eb="7">
      <t>シツ</t>
    </rPh>
    <phoneticPr fontId="1"/>
  </si>
  <si>
    <t>NOC関連諸室　1ユニット</t>
    <rPh sb="3" eb="5">
      <t>カンレン</t>
    </rPh>
    <rPh sb="5" eb="6">
      <t>ショ</t>
    </rPh>
    <rPh sb="6" eb="7">
      <t>シツ</t>
    </rPh>
    <phoneticPr fontId="1"/>
  </si>
  <si>
    <t>普通教室・多目的室（２室利用）</t>
    <rPh sb="0" eb="2">
      <t>フツウ</t>
    </rPh>
    <rPh sb="2" eb="4">
      <t>キョウシツ</t>
    </rPh>
    <rPh sb="5" eb="8">
      <t>タモクテキ</t>
    </rPh>
    <rPh sb="8" eb="9">
      <t>シツ</t>
    </rPh>
    <phoneticPr fontId="1"/>
  </si>
  <si>
    <t>会議室（２室利用）</t>
    <rPh sb="0" eb="3">
      <t>カイギシツ</t>
    </rPh>
    <phoneticPr fontId="1"/>
  </si>
  <si>
    <t>NOC関連諸室　１ユニット</t>
    <rPh sb="3" eb="5">
      <t>カンレン</t>
    </rPh>
    <rPh sb="5" eb="6">
      <t>ショ</t>
    </rPh>
    <rPh sb="6" eb="7">
      <t>シツ</t>
    </rPh>
    <phoneticPr fontId="1"/>
  </si>
  <si>
    <t>学校施設②</t>
    <rPh sb="0" eb="2">
      <t>ガッコウ</t>
    </rPh>
    <rPh sb="2" eb="4">
      <t>シセツ</t>
    </rPh>
    <phoneticPr fontId="1"/>
  </si>
  <si>
    <t>ドーピングコントロール</t>
    <phoneticPr fontId="1"/>
  </si>
  <si>
    <t>学校施設②</t>
    <phoneticPr fontId="1"/>
  </si>
  <si>
    <t>NOC関連諸室　9ユニット</t>
    <phoneticPr fontId="1"/>
  </si>
  <si>
    <t>区域A</t>
    <rPh sb="0" eb="2">
      <t>クイキ</t>
    </rPh>
    <phoneticPr fontId="1"/>
  </si>
  <si>
    <t>区域B</t>
    <rPh sb="0" eb="2">
      <t>クイキ</t>
    </rPh>
    <phoneticPr fontId="1"/>
  </si>
  <si>
    <t>区域C</t>
    <rPh sb="0" eb="2">
      <t>クイキ</t>
    </rPh>
    <phoneticPr fontId="1"/>
  </si>
  <si>
    <t>区域D</t>
    <rPh sb="0" eb="2">
      <t>クイキ</t>
    </rPh>
    <phoneticPr fontId="1"/>
  </si>
  <si>
    <t>※６　根拠資料として、【様式6－2－2】、【様式6－2－3】、【様式6－2－4】、【様式6－３】、【様式６－４】を添付してください。</t>
    <rPh sb="3" eb="5">
      <t>コンキョ</t>
    </rPh>
    <rPh sb="5" eb="7">
      <t>シリョウ</t>
    </rPh>
    <rPh sb="12" eb="14">
      <t>ヨウシキ</t>
    </rPh>
    <rPh sb="22" eb="24">
      <t>ヨウシキ</t>
    </rPh>
    <rPh sb="50" eb="52">
      <t>ヨウシキ</t>
    </rPh>
    <phoneticPr fontId="1"/>
  </si>
  <si>
    <t>サービスエリア　小計</t>
    <rPh sb="8" eb="10">
      <t>ショウケイ</t>
    </rPh>
    <phoneticPr fontId="1"/>
  </si>
  <si>
    <t>宿泊エリア　小計（宿泊室、ラウンジを除く）</t>
    <rPh sb="0" eb="2">
      <t>シュクハク</t>
    </rPh>
    <rPh sb="6" eb="8">
      <t>ショウケイ</t>
    </rPh>
    <phoneticPr fontId="1"/>
  </si>
  <si>
    <t>※２　サービス施設：宿泊室及びそれに付帯するラウンジを除く選手村機能に係る施設を示す。</t>
    <rPh sb="7" eb="9">
      <t>シセツ</t>
    </rPh>
    <rPh sb="10" eb="12">
      <t>シュクハク</t>
    </rPh>
    <rPh sb="12" eb="13">
      <t>シツ</t>
    </rPh>
    <rPh sb="13" eb="14">
      <t>オヨ</t>
    </rPh>
    <rPh sb="27" eb="28">
      <t>ノゾ</t>
    </rPh>
    <rPh sb="29" eb="31">
      <t>センシュ</t>
    </rPh>
    <rPh sb="31" eb="32">
      <t>ムラ</t>
    </rPh>
    <rPh sb="32" eb="34">
      <t>キノウ</t>
    </rPh>
    <rPh sb="35" eb="36">
      <t>カカ</t>
    </rPh>
    <rPh sb="37" eb="39">
      <t>シセツ</t>
    </rPh>
    <rPh sb="40" eb="41">
      <t>シメ</t>
    </rPh>
    <phoneticPr fontId="1"/>
  </si>
  <si>
    <t>※３　選手村一時使用面積：後利用施設①における、選手村機能として一時使用可能な面積（廊下等共用部を除く）を示す。</t>
    <rPh sb="6" eb="8">
      <t>イチジ</t>
    </rPh>
    <rPh sb="8" eb="10">
      <t>シヨウ</t>
    </rPh>
    <rPh sb="10" eb="12">
      <t>メンセキ</t>
    </rPh>
    <rPh sb="32" eb="34">
      <t>イチジ</t>
    </rPh>
    <rPh sb="34" eb="36">
      <t>シヨウ</t>
    </rPh>
    <rPh sb="36" eb="38">
      <t>カノウ</t>
    </rPh>
    <phoneticPr fontId="1"/>
  </si>
  <si>
    <r>
      <t>　　　</t>
    </r>
    <r>
      <rPr>
        <u/>
        <sz val="14"/>
        <color theme="1"/>
        <rFont val="メイリオ"/>
        <family val="3"/>
        <charset val="128"/>
      </rPr>
      <t>【様式６－２－４】より、宿泊施設は選手村一時使用面積（Ｅ）を、サービス施設は補正後の選手村一時使用面積（Ｅ´）を入力してください。</t>
    </r>
    <rPh sb="4" eb="6">
      <t>ヨウシキ</t>
    </rPh>
    <rPh sb="15" eb="17">
      <t>シュクハク</t>
    </rPh>
    <rPh sb="17" eb="19">
      <t>シセツ</t>
    </rPh>
    <rPh sb="20" eb="22">
      <t>センシュ</t>
    </rPh>
    <rPh sb="22" eb="23">
      <t>ムラ</t>
    </rPh>
    <rPh sb="23" eb="25">
      <t>イチジ</t>
    </rPh>
    <rPh sb="25" eb="27">
      <t>シヨウ</t>
    </rPh>
    <rPh sb="27" eb="29">
      <t>メンセキ</t>
    </rPh>
    <rPh sb="38" eb="40">
      <t>シセツ</t>
    </rPh>
    <rPh sb="41" eb="43">
      <t>ホセイ</t>
    </rPh>
    <rPh sb="43" eb="44">
      <t>ゴ</t>
    </rPh>
    <rPh sb="45" eb="47">
      <t>センシュ</t>
    </rPh>
    <rPh sb="47" eb="48">
      <t>ムラ</t>
    </rPh>
    <rPh sb="48" eb="50">
      <t>イチジ</t>
    </rPh>
    <rPh sb="50" eb="52">
      <t>シヨウ</t>
    </rPh>
    <rPh sb="52" eb="54">
      <t>メンセキ</t>
    </rPh>
    <rPh sb="59" eb="61">
      <t>ニュウリョク</t>
    </rPh>
    <phoneticPr fontId="1"/>
  </si>
  <si>
    <t>※４　Ｐ：パブリックゾーン、Ｉ：インターナショナルゾーン、Ｒ：レジデンシャルゾーンを示す。</t>
    <rPh sb="42" eb="43">
      <t>シメ</t>
    </rPh>
    <phoneticPr fontId="1"/>
  </si>
  <si>
    <r>
      <t>・ＳＴＲ</t>
    </r>
    <r>
      <rPr>
        <vertAlign val="superscript"/>
        <sz val="14"/>
        <color theme="1"/>
        <rFont val="メイリオ"/>
        <family val="3"/>
        <charset val="128"/>
      </rPr>
      <t>※7</t>
    </r>
    <r>
      <rPr>
        <sz val="14"/>
        <color theme="1"/>
        <rFont val="メイリオ"/>
        <family val="3"/>
        <charset val="128"/>
      </rPr>
      <t>検証</t>
    </r>
    <rPh sb="6" eb="8">
      <t>ケンショウ</t>
    </rPh>
    <phoneticPr fontId="1"/>
  </si>
  <si>
    <t>※７　選手村機能を仮設施設整備で対応するための用地（仮設施設用地）</t>
    <rPh sb="3" eb="5">
      <t>センシュ</t>
    </rPh>
    <rPh sb="5" eb="6">
      <t>ムラ</t>
    </rPh>
    <rPh sb="6" eb="8">
      <t>キノウ</t>
    </rPh>
    <rPh sb="9" eb="11">
      <t>カセツ</t>
    </rPh>
    <rPh sb="11" eb="13">
      <t>シセツ</t>
    </rPh>
    <rPh sb="13" eb="15">
      <t>セイビ</t>
    </rPh>
    <rPh sb="16" eb="18">
      <t>タイオウ</t>
    </rPh>
    <rPh sb="23" eb="25">
      <t>ヨウチ</t>
    </rPh>
    <rPh sb="26" eb="28">
      <t>カセツ</t>
    </rPh>
    <rPh sb="28" eb="30">
      <t>シセツ</t>
    </rPh>
    <rPh sb="30" eb="32">
      <t>ヨウチ</t>
    </rPh>
    <phoneticPr fontId="1"/>
  </si>
  <si>
    <t>※８　検証が×の場合、後利用施設①を提案どおりに実現できない可能性があります。</t>
    <rPh sb="3" eb="5">
      <t>ケンショウ</t>
    </rPh>
    <rPh sb="8" eb="10">
      <t>バアイ</t>
    </rPh>
    <rPh sb="11" eb="12">
      <t>アト</t>
    </rPh>
    <rPh sb="12" eb="14">
      <t>リヨウ</t>
    </rPh>
    <rPh sb="14" eb="16">
      <t>シセツ</t>
    </rPh>
    <rPh sb="18" eb="20">
      <t>テイアン</t>
    </rPh>
    <rPh sb="24" eb="26">
      <t>ジツゲン</t>
    </rPh>
    <rPh sb="30" eb="33">
      <t>カノウセイ</t>
    </rPh>
    <phoneticPr fontId="1"/>
  </si>
  <si>
    <t>※１　サービス施設：宿泊室及びそれに付帯するラウンジを除く選手村機能に係る施設を示す。</t>
    <rPh sb="7" eb="9">
      <t>シセツ</t>
    </rPh>
    <rPh sb="10" eb="12">
      <t>シュクハク</t>
    </rPh>
    <rPh sb="12" eb="13">
      <t>シツ</t>
    </rPh>
    <rPh sb="13" eb="14">
      <t>オヨ</t>
    </rPh>
    <rPh sb="27" eb="28">
      <t>ノゾ</t>
    </rPh>
    <rPh sb="29" eb="31">
      <t>センシュ</t>
    </rPh>
    <rPh sb="31" eb="32">
      <t>ムラ</t>
    </rPh>
    <rPh sb="32" eb="34">
      <t>キノウ</t>
    </rPh>
    <rPh sb="35" eb="36">
      <t>カカ</t>
    </rPh>
    <rPh sb="37" eb="39">
      <t>シセツ</t>
    </rPh>
    <rPh sb="40" eb="41">
      <t>シメ</t>
    </rPh>
    <phoneticPr fontId="1"/>
  </si>
  <si>
    <t>※３　Ｐ：パブリックゾーン、Ｉ：インターナショナルゾーン、Ｒ：レジデンシャルゾーンを示す。</t>
    <rPh sb="42" eb="43">
      <t>シメ</t>
    </rPh>
    <phoneticPr fontId="1"/>
  </si>
  <si>
    <t>※４　選手村一時使用面積：後利用施設①における、選手村機能として一時使用可能な面積（廊下等共用部を除く）を示す。</t>
    <phoneticPr fontId="1"/>
  </si>
  <si>
    <t>※５　選手村一時使用面積：後利用施設①における、選手村機能として一時使用可能な面積（廊下等共用部を除く）を示す。</t>
    <phoneticPr fontId="1"/>
  </si>
  <si>
    <t>※５　小数点以下は切り捨て。</t>
    <rPh sb="3" eb="6">
      <t>ショウスウテン</t>
    </rPh>
    <rPh sb="6" eb="8">
      <t>イカ</t>
    </rPh>
    <rPh sb="9" eb="10">
      <t>キ</t>
    </rPh>
    <rPh sb="11" eb="12">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</si>
</sst>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quot;"/>
    <numFmt numFmtId="178" formatCode="#,##0.0&quot;㎡&quot;"/>
    <numFmt numFmtId="179" formatCode="#,##0&quot;㎡&quot;"/>
    <numFmt numFmtId="180" formatCode="#,##0&quot;人&quot;"/>
    <numFmt numFmtId="181" formatCode="#,###"/>
  </numFmts>
  <fonts count="21" x14ac:knownFonts="1">
    <font>
      <sz val="11"/>
      <color theme="1"/>
      <name val="游ゴシック"/>
      <family val="2"/>
      <charset val="128"/>
      <scheme val="minor"/>
    </font>
    <font>
      <sz val="6"/>
      <name val="游ゴシック"/>
      <family val="2"/>
      <charset val="128"/>
      <scheme val="minor"/>
    </font>
    <font>
      <sz val="14"/>
      <color theme="1"/>
      <name val="メイリオ"/>
      <family val="3"/>
      <charset val="128"/>
    </font>
    <font>
      <sz val="11"/>
      <color theme="1"/>
      <name val="メイリオ"/>
      <family val="3"/>
      <charset val="128"/>
    </font>
    <font>
      <sz val="11"/>
      <color theme="1"/>
      <name val="游ゴシック"/>
      <family val="2"/>
      <charset val="128"/>
      <scheme val="minor"/>
    </font>
    <font>
      <b/>
      <sz val="11"/>
      <color theme="1"/>
      <name val="游ゴシック"/>
      <family val="2"/>
      <charset val="128"/>
      <scheme val="minor"/>
    </font>
    <font>
      <sz val="11"/>
      <name val="メイリオ"/>
      <family val="3"/>
      <charset val="128"/>
    </font>
    <font>
      <vertAlign val="superscript"/>
      <sz val="11"/>
      <name val="メイリオ"/>
      <family val="3"/>
      <charset val="128"/>
    </font>
    <font>
      <b/>
      <sz val="11"/>
      <color theme="1"/>
      <name val="メイリオ"/>
      <family val="3"/>
      <charset val="128"/>
    </font>
    <font>
      <b/>
      <sz val="11"/>
      <name val="メイリオ"/>
      <family val="3"/>
      <charset val="128"/>
    </font>
    <font>
      <vertAlign val="superscript"/>
      <sz val="11"/>
      <color theme="1"/>
      <name val="メイリオ"/>
      <family val="3"/>
      <charset val="128"/>
    </font>
    <font>
      <vertAlign val="superscript"/>
      <sz val="14"/>
      <color theme="1"/>
      <name val="メイリオ"/>
      <family val="3"/>
      <charset val="128"/>
    </font>
    <font>
      <sz val="11"/>
      <color rgb="FFFF0000"/>
      <name val="游ゴシック"/>
      <family val="2"/>
      <charset val="128"/>
      <scheme val="minor"/>
    </font>
    <font>
      <sz val="14"/>
      <color theme="1"/>
      <name val="游ゴシック"/>
      <family val="3"/>
      <charset val="128"/>
      <scheme val="minor"/>
    </font>
    <font>
      <sz val="11"/>
      <color rgb="FFFF0000"/>
      <name val="游ゴシック"/>
      <family val="3"/>
      <charset val="128"/>
      <scheme val="minor"/>
    </font>
    <font>
      <sz val="10"/>
      <name val="メイリオ"/>
      <family val="3"/>
      <charset val="128"/>
    </font>
    <font>
      <sz val="14"/>
      <name val="メイリオ"/>
      <family val="3"/>
      <charset val="128"/>
    </font>
    <font>
      <vertAlign val="superscript"/>
      <sz val="14"/>
      <name val="メイリオ"/>
      <family val="3"/>
      <charset val="128"/>
    </font>
    <font>
      <sz val="24"/>
      <color theme="1"/>
      <name val="メイリオ"/>
      <family val="3"/>
      <charset val="128"/>
    </font>
    <font>
      <u/>
      <sz val="14"/>
      <color theme="1"/>
      <name val="メイリオ"/>
      <family val="3"/>
      <charset val="128"/>
    </font>
    <font>
      <sz val="9"/>
      <color theme="1"/>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169">
    <border>
      <left/>
      <right/>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ck">
        <color auto="1"/>
      </left>
      <right/>
      <top/>
      <bottom style="thick">
        <color auto="1"/>
      </bottom>
      <diagonal/>
    </border>
    <border>
      <left/>
      <right/>
      <top/>
      <bottom style="thick">
        <color auto="1"/>
      </bottom>
      <diagonal/>
    </border>
    <border>
      <left/>
      <right/>
      <top style="thick">
        <color auto="1"/>
      </top>
      <bottom/>
      <diagonal/>
    </border>
    <border>
      <left/>
      <right style="thick">
        <color auto="1"/>
      </right>
      <top style="thick">
        <color auto="1"/>
      </top>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auto="1"/>
      </bottom>
      <diagonal/>
    </border>
    <border>
      <left/>
      <right style="medium">
        <color indexed="64"/>
      </right>
      <top/>
      <bottom style="double">
        <color indexed="64"/>
      </bottom>
      <diagonal/>
    </border>
    <border>
      <left/>
      <right style="medium">
        <color indexed="64"/>
      </right>
      <top style="thin">
        <color auto="1"/>
      </top>
      <bottom style="thin">
        <color auto="1"/>
      </bottom>
      <diagonal/>
    </border>
    <border>
      <left/>
      <right style="medium">
        <color indexed="64"/>
      </right>
      <top style="double">
        <color auto="1"/>
      </top>
      <bottom/>
      <diagonal/>
    </border>
    <border>
      <left style="thin">
        <color auto="1"/>
      </left>
      <right style="thin">
        <color auto="1"/>
      </right>
      <top style="thin">
        <color auto="1"/>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ck">
        <color auto="1"/>
      </right>
      <top style="thin">
        <color auto="1"/>
      </top>
      <bottom style="thin">
        <color auto="1"/>
      </bottom>
      <diagonal/>
    </border>
    <border>
      <left style="thin">
        <color auto="1"/>
      </left>
      <right style="thin">
        <color auto="1"/>
      </right>
      <top style="double">
        <color auto="1"/>
      </top>
      <bottom style="thin">
        <color auto="1"/>
      </bottom>
      <diagonal/>
    </border>
    <border>
      <left style="thick">
        <color auto="1"/>
      </left>
      <right/>
      <top style="double">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indexed="64"/>
      </left>
      <right style="thin">
        <color indexed="64"/>
      </right>
      <top style="double">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auto="1"/>
      </top>
      <bottom style="medium">
        <color indexed="64"/>
      </bottom>
      <diagonal/>
    </border>
    <border>
      <left style="medium">
        <color auto="1"/>
      </left>
      <right style="thin">
        <color auto="1"/>
      </right>
      <top style="double">
        <color auto="1"/>
      </top>
      <bottom/>
      <diagonal/>
    </border>
    <border diagonalUp="1">
      <left style="thin">
        <color indexed="64"/>
      </left>
      <right style="thin">
        <color auto="1"/>
      </right>
      <top style="double">
        <color indexed="64"/>
      </top>
      <bottom/>
      <diagonal style="thin">
        <color indexed="64"/>
      </diagonal>
    </border>
    <border diagonalUp="1">
      <left style="thin">
        <color indexed="64"/>
      </left>
      <right style="thin">
        <color auto="1"/>
      </right>
      <top/>
      <bottom style="thick">
        <color auto="1"/>
      </bottom>
      <diagonal style="thin">
        <color indexed="64"/>
      </diagonal>
    </border>
    <border>
      <left style="thin">
        <color auto="1"/>
      </left>
      <right style="thick">
        <color auto="1"/>
      </right>
      <top style="double">
        <color auto="1"/>
      </top>
      <bottom/>
      <diagonal/>
    </border>
    <border>
      <left style="thin">
        <color auto="1"/>
      </left>
      <right style="thick">
        <color auto="1"/>
      </right>
      <top/>
      <bottom style="thick">
        <color auto="1"/>
      </bottom>
      <diagonal/>
    </border>
    <border>
      <left/>
      <right style="medium">
        <color indexed="64"/>
      </right>
      <top style="thin">
        <color auto="1"/>
      </top>
      <bottom style="double">
        <color auto="1"/>
      </bottom>
      <diagonal/>
    </border>
    <border>
      <left style="medium">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diagonalUp="1">
      <left style="thin">
        <color indexed="64"/>
      </left>
      <right style="thin">
        <color indexed="64"/>
      </right>
      <top style="thin">
        <color auto="1"/>
      </top>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auto="1"/>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auto="1"/>
      </diagonal>
    </border>
    <border diagonalUp="1">
      <left style="thin">
        <color indexed="64"/>
      </left>
      <right style="thin">
        <color indexed="64"/>
      </right>
      <top style="thin">
        <color indexed="64"/>
      </top>
      <bottom style="double">
        <color indexed="64"/>
      </bottom>
      <diagonal style="hair">
        <color auto="1"/>
      </diagonal>
    </border>
    <border>
      <left style="thin">
        <color indexed="64"/>
      </left>
      <right style="thin">
        <color indexed="64"/>
      </right>
      <top style="double">
        <color indexed="64"/>
      </top>
      <bottom style="hair">
        <color indexed="64"/>
      </bottom>
      <diagonal/>
    </border>
    <border diagonalUp="1">
      <left style="thin">
        <color indexed="64"/>
      </left>
      <right style="medium">
        <color auto="1"/>
      </right>
      <top style="double">
        <color indexed="64"/>
      </top>
      <bottom style="hair">
        <color indexed="64"/>
      </bottom>
      <diagonal style="thin">
        <color indexed="64"/>
      </diagonal>
    </border>
    <border diagonalUp="1">
      <left style="thin">
        <color indexed="64"/>
      </left>
      <right style="medium">
        <color auto="1"/>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style="double">
        <color auto="1"/>
      </top>
      <bottom style="thin">
        <color auto="1"/>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bottom/>
      <diagonal/>
    </border>
    <border>
      <left/>
      <right style="double">
        <color indexed="64"/>
      </right>
      <top style="double">
        <color indexed="64"/>
      </top>
      <bottom/>
      <diagonal/>
    </border>
    <border>
      <left style="medium">
        <color auto="1"/>
      </left>
      <right style="thin">
        <color auto="1"/>
      </right>
      <top style="medium">
        <color auto="1"/>
      </top>
      <bottom/>
      <diagonal/>
    </border>
    <border>
      <left/>
      <right style="medium">
        <color auto="1"/>
      </right>
      <top style="double">
        <color indexed="64"/>
      </top>
      <bottom style="hair">
        <color indexed="64"/>
      </bottom>
      <diagonal/>
    </border>
    <border>
      <left/>
      <right style="medium">
        <color auto="1"/>
      </right>
      <top style="hair">
        <color indexed="64"/>
      </top>
      <bottom style="hair">
        <color indexed="64"/>
      </bottom>
      <diagonal/>
    </border>
    <border>
      <left/>
      <right style="medium">
        <color auto="1"/>
      </right>
      <top style="hair">
        <color indexed="64"/>
      </top>
      <bottom style="thin">
        <color auto="1"/>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double">
        <color indexed="64"/>
      </top>
      <bottom style="hair">
        <color indexed="64"/>
      </bottom>
      <diagonal style="thin">
        <color indexed="64"/>
      </diagonal>
    </border>
    <border diagonalUp="1">
      <left style="thin">
        <color auto="1"/>
      </left>
      <right style="thin">
        <color auto="1"/>
      </right>
      <top style="thin">
        <color auto="1"/>
      </top>
      <bottom style="double">
        <color auto="1"/>
      </bottom>
      <diagonal style="thin">
        <color auto="1"/>
      </diagonal>
    </border>
    <border diagonalUp="1">
      <left style="thin">
        <color auto="1"/>
      </left>
      <right style="thin">
        <color auto="1"/>
      </right>
      <top style="double">
        <color auto="1"/>
      </top>
      <bottom style="hair">
        <color auto="1"/>
      </bottom>
      <diagonal style="thin">
        <color auto="1"/>
      </diagonal>
    </border>
    <border diagonalUp="1">
      <left style="thin">
        <color indexed="64"/>
      </left>
      <right style="medium">
        <color auto="1"/>
      </right>
      <top style="hair">
        <color indexed="64"/>
      </top>
      <bottom style="thin">
        <color indexed="64"/>
      </bottom>
      <diagonal style="thin">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hair">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double">
        <color indexed="64"/>
      </bottom>
      <diagonal/>
    </border>
    <border diagonalUp="1">
      <left style="thin">
        <color indexed="64"/>
      </left>
      <right/>
      <top style="hair">
        <color indexed="64"/>
      </top>
      <bottom/>
      <diagonal style="thin">
        <color indexed="64"/>
      </diagonal>
    </border>
    <border>
      <left style="double">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auto="1"/>
      </left>
      <right style="thin">
        <color auto="1"/>
      </right>
      <top style="double">
        <color auto="1"/>
      </top>
      <bottom style="medium">
        <color auto="1"/>
      </bottom>
      <diagonal/>
    </border>
    <border>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left/>
      <right style="thin">
        <color indexed="64"/>
      </right>
      <top style="medium">
        <color indexed="64"/>
      </top>
      <bottom style="thin">
        <color indexed="64"/>
      </bottom>
      <diagonal/>
    </border>
    <border>
      <left style="thin">
        <color auto="1"/>
      </left>
      <right/>
      <top style="thick">
        <color auto="1"/>
      </top>
      <bottom/>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ck">
        <color auto="1"/>
      </right>
      <top/>
      <bottom style="double">
        <color auto="1"/>
      </bottom>
      <diagonal/>
    </border>
    <border diagonalUp="1">
      <left style="thin">
        <color auto="1"/>
      </left>
      <right style="thin">
        <color indexed="64"/>
      </right>
      <top style="double">
        <color auto="1"/>
      </top>
      <bottom style="double">
        <color indexed="64"/>
      </bottom>
      <diagonal style="thin">
        <color auto="1"/>
      </diagonal>
    </border>
    <border diagonalUp="1">
      <left style="thin">
        <color auto="1"/>
      </left>
      <right/>
      <top style="double">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left/>
      <right style="thin">
        <color auto="1"/>
      </right>
      <top style="thick">
        <color auto="1"/>
      </top>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style="thin">
        <color auto="1"/>
      </bottom>
      <diagonal/>
    </border>
    <border>
      <left style="thick">
        <color indexed="64"/>
      </left>
      <right style="thin">
        <color indexed="64"/>
      </right>
      <top style="thin">
        <color indexed="64"/>
      </top>
      <bottom style="thick">
        <color indexed="64"/>
      </bottom>
      <diagonal/>
    </border>
    <border diagonalUp="1">
      <left style="thin">
        <color indexed="64"/>
      </left>
      <right/>
      <top style="double">
        <color auto="1"/>
      </top>
      <bottom style="double">
        <color auto="1"/>
      </bottom>
      <diagonal style="thin">
        <color indexed="64"/>
      </diagonal>
    </border>
    <border>
      <left style="thin">
        <color auto="1"/>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double">
        <color indexed="64"/>
      </bottom>
      <diagonal/>
    </border>
    <border>
      <left/>
      <right style="medium">
        <color auto="1"/>
      </right>
      <top style="double">
        <color indexed="64"/>
      </top>
      <bottom style="double">
        <color indexed="64"/>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medium">
        <color indexed="64"/>
      </left>
      <right/>
      <top/>
      <bottom style="double">
        <color indexed="64"/>
      </bottom>
      <diagonal/>
    </border>
    <border diagonalUp="1">
      <left style="thin">
        <color indexed="64"/>
      </left>
      <right style="thin">
        <color indexed="64"/>
      </right>
      <top style="double">
        <color auto="1"/>
      </top>
      <bottom style="thin">
        <color auto="1"/>
      </bottom>
      <diagonal style="hair">
        <color indexed="64"/>
      </diagonal>
    </border>
    <border>
      <left style="thick">
        <color auto="1"/>
      </left>
      <right style="thin">
        <color auto="1"/>
      </right>
      <top style="thin">
        <color auto="1"/>
      </top>
      <bottom style="double">
        <color auto="1"/>
      </bottom>
      <diagonal/>
    </border>
    <border diagonalUp="1">
      <left style="thin">
        <color auto="1"/>
      </left>
      <right style="medium">
        <color auto="1"/>
      </right>
      <top style="thin">
        <color auto="1"/>
      </top>
      <bottom style="double">
        <color auto="1"/>
      </bottom>
      <diagonal style="thin">
        <color auto="1"/>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Up="1">
      <left style="thin">
        <color auto="1"/>
      </left>
      <right style="medium">
        <color auto="1"/>
      </right>
      <top style="double">
        <color auto="1"/>
      </top>
      <bottom style="medium">
        <color auto="1"/>
      </bottom>
      <diagonal style="thin">
        <color auto="1"/>
      </diagonal>
    </border>
  </borders>
  <cellStyleXfs count="2">
    <xf numFmtId="0" fontId="0" fillId="0" borderId="0">
      <alignment vertical="center"/>
    </xf>
    <xf numFmtId="38" fontId="4" fillId="0" borderId="0" applyFont="0" applyFill="0" applyBorder="0" applyAlignment="0" applyProtection="0">
      <alignment vertical="center"/>
    </xf>
  </cellStyleXfs>
  <cellXfs count="506">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0" xfId="0" applyFont="1" applyBorder="1">
      <alignment vertical="center"/>
    </xf>
    <xf numFmtId="0" fontId="2" fillId="0" borderId="9" xfId="0" applyFont="1" applyBorder="1">
      <alignment vertical="center"/>
    </xf>
    <xf numFmtId="0" fontId="0" fillId="0" borderId="9" xfId="0" applyBorder="1">
      <alignment vertical="center"/>
    </xf>
    <xf numFmtId="0" fontId="3" fillId="0" borderId="0" xfId="0" applyFont="1">
      <alignment vertical="center"/>
    </xf>
    <xf numFmtId="0" fontId="2" fillId="0" borderId="23" xfId="0" applyFont="1" applyBorder="1">
      <alignment vertical="center"/>
    </xf>
    <xf numFmtId="0" fontId="2" fillId="0" borderId="2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9" xfId="0" applyFont="1" applyBorder="1">
      <alignment vertical="center"/>
    </xf>
    <xf numFmtId="0" fontId="0" fillId="0" borderId="28" xfId="0" applyBorder="1">
      <alignment vertical="center"/>
    </xf>
    <xf numFmtId="0" fontId="0" fillId="0" borderId="21" xfId="0" applyBorder="1">
      <alignment vertical="center"/>
    </xf>
    <xf numFmtId="0" fontId="0" fillId="0" borderId="29" xfId="0" applyBorder="1">
      <alignment vertical="center"/>
    </xf>
    <xf numFmtId="0" fontId="2" fillId="0" borderId="15" xfId="0" applyFont="1" applyBorder="1" applyAlignment="1">
      <alignment horizontal="center" vertical="center"/>
    </xf>
    <xf numFmtId="0" fontId="2" fillId="0" borderId="19" xfId="0" applyFont="1" applyBorder="1">
      <alignment vertical="center"/>
    </xf>
    <xf numFmtId="0" fontId="2" fillId="0" borderId="31" xfId="0" applyFont="1" applyBorder="1">
      <alignment vertical="center"/>
    </xf>
    <xf numFmtId="0" fontId="0" fillId="0" borderId="24" xfId="0" applyBorder="1">
      <alignment vertical="center"/>
    </xf>
    <xf numFmtId="38" fontId="3" fillId="0" borderId="7" xfId="1" applyFont="1" applyBorder="1" applyAlignment="1">
      <alignment vertical="center" shrinkToFit="1"/>
    </xf>
    <xf numFmtId="0" fontId="3" fillId="0" borderId="8" xfId="0" applyFont="1" applyBorder="1" applyAlignment="1">
      <alignment horizontal="left" vertical="center" shrinkToFit="1"/>
    </xf>
    <xf numFmtId="176" fontId="3" fillId="0" borderId="2" xfId="0" applyNumberFormat="1" applyFont="1" applyBorder="1" applyAlignment="1">
      <alignment horizontal="right" vertical="center" shrinkToFit="1"/>
    </xf>
    <xf numFmtId="0" fontId="3" fillId="0" borderId="47" xfId="0" applyFont="1" applyBorder="1" applyAlignment="1">
      <alignment horizontal="left" vertical="center" shrinkToFit="1"/>
    </xf>
    <xf numFmtId="38" fontId="6" fillId="0" borderId="7" xfId="1" applyFont="1" applyBorder="1" applyAlignment="1">
      <alignment vertical="center" shrinkToFit="1"/>
    </xf>
    <xf numFmtId="0" fontId="3" fillId="0" borderId="38" xfId="0" applyFont="1" applyBorder="1" applyAlignment="1">
      <alignment horizontal="left" vertical="center" shrinkToFit="1"/>
    </xf>
    <xf numFmtId="38" fontId="6" fillId="0" borderId="37" xfId="1" applyFont="1" applyBorder="1" applyAlignment="1">
      <alignment vertical="center" shrinkToFit="1"/>
    </xf>
    <xf numFmtId="0" fontId="3" fillId="0" borderId="48" xfId="0" applyFont="1" applyBorder="1" applyAlignment="1">
      <alignment horizontal="left" vertical="center" shrinkToFit="1"/>
    </xf>
    <xf numFmtId="0" fontId="3" fillId="0" borderId="0" xfId="0" applyFont="1" applyBorder="1" applyAlignment="1">
      <alignment horizontal="center" vertical="center"/>
    </xf>
    <xf numFmtId="0" fontId="0" fillId="0" borderId="0" xfId="0" applyBorder="1" applyAlignment="1">
      <alignment horizontal="center" vertical="center"/>
    </xf>
    <xf numFmtId="38" fontId="6" fillId="0" borderId="0" xfId="0" applyNumberFormat="1" applyFont="1" applyBorder="1">
      <alignment vertical="center"/>
    </xf>
    <xf numFmtId="0" fontId="6" fillId="0" borderId="0" xfId="0" applyFont="1" applyBorder="1">
      <alignment vertical="center"/>
    </xf>
    <xf numFmtId="0" fontId="3" fillId="0" borderId="0" xfId="0" applyFont="1" applyBorder="1" applyAlignment="1">
      <alignment vertical="center"/>
    </xf>
    <xf numFmtId="38" fontId="3" fillId="0" borderId="56" xfId="1" applyFont="1" applyBorder="1" applyAlignment="1">
      <alignment vertical="center" shrinkToFit="1"/>
    </xf>
    <xf numFmtId="38" fontId="6" fillId="0" borderId="56" xfId="1" applyFont="1" applyBorder="1" applyAlignment="1">
      <alignment vertical="center" shrinkToFit="1"/>
    </xf>
    <xf numFmtId="0" fontId="0" fillId="0" borderId="0" xfId="0" applyFont="1" applyBorder="1" applyAlignment="1">
      <alignment vertical="center"/>
    </xf>
    <xf numFmtId="0" fontId="3" fillId="0" borderId="0" xfId="0" applyFont="1" applyAlignment="1">
      <alignment horizontal="right" vertical="center"/>
    </xf>
    <xf numFmtId="0" fontId="6" fillId="0" borderId="58" xfId="0" applyFont="1" applyBorder="1" applyAlignment="1">
      <alignment vertical="center" shrinkToFit="1"/>
    </xf>
    <xf numFmtId="0" fontId="6" fillId="0" borderId="60" xfId="0" applyFont="1" applyBorder="1" applyAlignment="1">
      <alignment vertical="center" shrinkToFit="1"/>
    </xf>
    <xf numFmtId="0" fontId="13" fillId="0" borderId="0" xfId="0" applyFont="1">
      <alignment vertical="center"/>
    </xf>
    <xf numFmtId="0" fontId="14" fillId="0" borderId="0" xfId="0" applyFont="1">
      <alignment vertical="center"/>
    </xf>
    <xf numFmtId="0" fontId="12" fillId="0" borderId="0" xfId="0" applyFont="1">
      <alignment vertical="center"/>
    </xf>
    <xf numFmtId="0" fontId="3" fillId="0" borderId="5" xfId="0" applyFont="1" applyBorder="1" applyAlignment="1">
      <alignment horizontal="left" vertical="center" shrinkToFit="1"/>
    </xf>
    <xf numFmtId="38" fontId="6" fillId="0" borderId="4" xfId="1" applyFont="1" applyBorder="1" applyAlignment="1">
      <alignment vertical="center" shrinkToFit="1"/>
    </xf>
    <xf numFmtId="0" fontId="9" fillId="2" borderId="5" xfId="0" applyFont="1" applyFill="1" applyBorder="1">
      <alignment vertical="center"/>
    </xf>
    <xf numFmtId="0" fontId="9" fillId="2" borderId="73" xfId="0" applyFont="1" applyFill="1" applyBorder="1">
      <alignment vertical="center"/>
    </xf>
    <xf numFmtId="0" fontId="6" fillId="0" borderId="0" xfId="0" applyFont="1" applyBorder="1" applyAlignment="1">
      <alignment horizontal="center" vertical="center" shrinkToFit="1"/>
    </xf>
    <xf numFmtId="176" fontId="3" fillId="0" borderId="0" xfId="0" applyNumberFormat="1" applyFont="1" applyBorder="1" applyAlignment="1">
      <alignment horizontal="right" vertical="center" shrinkToFit="1"/>
    </xf>
    <xf numFmtId="38" fontId="6" fillId="0" borderId="6" xfId="1" applyFont="1" applyBorder="1" applyAlignment="1">
      <alignment vertical="center" shrinkToFit="1"/>
    </xf>
    <xf numFmtId="0" fontId="6" fillId="0" borderId="24" xfId="0" applyFont="1" applyBorder="1" applyAlignment="1">
      <alignment vertical="center" shrinkToFit="1"/>
    </xf>
    <xf numFmtId="0" fontId="6" fillId="0" borderId="81" xfId="0" applyFont="1" applyBorder="1" applyAlignment="1">
      <alignment vertical="center" shrinkToFit="1"/>
    </xf>
    <xf numFmtId="0" fontId="9" fillId="2" borderId="72" xfId="0" applyFont="1" applyFill="1" applyBorder="1" applyAlignment="1">
      <alignment horizontal="center" vertical="center"/>
    </xf>
    <xf numFmtId="38" fontId="3" fillId="0" borderId="83" xfId="1" applyFont="1" applyBorder="1" applyAlignment="1">
      <alignment vertical="center" shrinkToFit="1"/>
    </xf>
    <xf numFmtId="38" fontId="6" fillId="0" borderId="83" xfId="1" applyFont="1" applyBorder="1" applyAlignment="1">
      <alignment vertical="center" shrinkToFit="1"/>
    </xf>
    <xf numFmtId="0" fontId="6" fillId="0" borderId="84" xfId="0" applyFont="1" applyBorder="1" applyAlignment="1">
      <alignment vertical="center" shrinkToFit="1"/>
    </xf>
    <xf numFmtId="0" fontId="9" fillId="2" borderId="1"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vertical="center"/>
    </xf>
    <xf numFmtId="0" fontId="3" fillId="0" borderId="0" xfId="0" applyFont="1" applyBorder="1">
      <alignment vertical="center"/>
    </xf>
    <xf numFmtId="0" fontId="2" fillId="0" borderId="0" xfId="0" applyFont="1" applyAlignment="1">
      <alignment horizontal="right" vertical="center"/>
    </xf>
    <xf numFmtId="0" fontId="9" fillId="2" borderId="87" xfId="0" applyFont="1" applyFill="1" applyBorder="1">
      <alignment vertical="center"/>
    </xf>
    <xf numFmtId="0" fontId="9" fillId="2" borderId="88" xfId="0" applyFont="1" applyFill="1" applyBorder="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27" xfId="0" applyFont="1" applyBorder="1">
      <alignment vertical="center"/>
    </xf>
    <xf numFmtId="0" fontId="2" fillId="0" borderId="25" xfId="0" applyFont="1" applyBorder="1">
      <alignment vertical="center"/>
    </xf>
    <xf numFmtId="0" fontId="0" fillId="0" borderId="25" xfId="0" applyBorder="1">
      <alignment vertical="center"/>
    </xf>
    <xf numFmtId="0" fontId="0" fillId="0" borderId="26" xfId="0" applyBorder="1">
      <alignment vertical="center"/>
    </xf>
    <xf numFmtId="0" fontId="3" fillId="0" borderId="23" xfId="0" applyFont="1" applyBorder="1">
      <alignment vertical="center"/>
    </xf>
    <xf numFmtId="0" fontId="3" fillId="0" borderId="28" xfId="0" applyFont="1" applyBorder="1">
      <alignment vertical="center"/>
    </xf>
    <xf numFmtId="176" fontId="3" fillId="0" borderId="99" xfId="0" applyNumberFormat="1" applyFont="1" applyBorder="1" applyAlignment="1">
      <alignment horizontal="right" vertical="center" shrinkToFit="1"/>
    </xf>
    <xf numFmtId="0" fontId="2" fillId="0" borderId="0" xfId="0" applyFont="1" applyAlignment="1">
      <alignment vertical="center"/>
    </xf>
    <xf numFmtId="179" fontId="3" fillId="0" borderId="0" xfId="0" applyNumberFormat="1" applyFont="1">
      <alignment vertical="center"/>
    </xf>
    <xf numFmtId="0" fontId="6" fillId="5" borderId="90" xfId="0" applyFont="1" applyFill="1" applyBorder="1">
      <alignment vertical="center"/>
    </xf>
    <xf numFmtId="179" fontId="6" fillId="5" borderId="90" xfId="0" applyNumberFormat="1" applyFont="1" applyFill="1" applyBorder="1" applyAlignment="1">
      <alignment horizontal="right" vertical="center"/>
    </xf>
    <xf numFmtId="0" fontId="6" fillId="5" borderId="92" xfId="0" applyFont="1" applyFill="1" applyBorder="1">
      <alignment vertical="center"/>
    </xf>
    <xf numFmtId="179" fontId="6" fillId="5" borderId="92" xfId="0" applyNumberFormat="1" applyFont="1" applyFill="1" applyBorder="1" applyAlignment="1">
      <alignment horizontal="right" vertical="center"/>
    </xf>
    <xf numFmtId="0" fontId="3" fillId="0" borderId="0" xfId="0" applyFont="1" applyFill="1" applyBorder="1" applyAlignment="1">
      <alignment vertical="center"/>
    </xf>
    <xf numFmtId="179" fontId="3"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left" vertical="center"/>
    </xf>
    <xf numFmtId="0" fontId="16" fillId="0" borderId="0" xfId="0" applyFont="1">
      <alignment vertical="center"/>
    </xf>
    <xf numFmtId="38" fontId="3" fillId="0" borderId="6" xfId="1" applyFont="1" applyBorder="1" applyAlignment="1">
      <alignment vertical="center" shrinkToFit="1"/>
    </xf>
    <xf numFmtId="0" fontId="3" fillId="5" borderId="46" xfId="0" applyFont="1" applyFill="1" applyBorder="1" applyAlignment="1">
      <alignment vertical="center" shrinkToFit="1"/>
    </xf>
    <xf numFmtId="38" fontId="3" fillId="5" borderId="7" xfId="1" applyFont="1" applyFill="1" applyBorder="1" applyAlignment="1">
      <alignment vertical="center" shrinkToFit="1"/>
    </xf>
    <xf numFmtId="0" fontId="3" fillId="5" borderId="36" xfId="0" applyFont="1" applyFill="1" applyBorder="1" applyAlignment="1">
      <alignment vertical="center" shrinkToFit="1"/>
    </xf>
    <xf numFmtId="38" fontId="3" fillId="5" borderId="37" xfId="1" applyFont="1" applyFill="1" applyBorder="1" applyAlignment="1">
      <alignment vertical="center" shrinkToFit="1"/>
    </xf>
    <xf numFmtId="0" fontId="3" fillId="5" borderId="41" xfId="0" applyFont="1" applyFill="1" applyBorder="1" applyAlignment="1">
      <alignment vertical="center" shrinkToFit="1"/>
    </xf>
    <xf numFmtId="38" fontId="3" fillId="5" borderId="56" xfId="1" applyFont="1" applyFill="1" applyBorder="1" applyAlignment="1">
      <alignment vertical="center" shrinkToFit="1"/>
    </xf>
    <xf numFmtId="38" fontId="3" fillId="5" borderId="46" xfId="1" applyFont="1" applyFill="1" applyBorder="1" applyAlignment="1">
      <alignment vertical="center" shrinkToFit="1"/>
    </xf>
    <xf numFmtId="38" fontId="3" fillId="5" borderId="36" xfId="1" applyFont="1" applyFill="1" applyBorder="1" applyAlignment="1">
      <alignment vertical="center" shrinkToFit="1"/>
    </xf>
    <xf numFmtId="38" fontId="3" fillId="5" borderId="41" xfId="1" applyFont="1" applyFill="1" applyBorder="1" applyAlignment="1">
      <alignment vertical="center" shrinkToFit="1"/>
    </xf>
    <xf numFmtId="176" fontId="3" fillId="0" borderId="2" xfId="0" applyNumberFormat="1" applyFont="1" applyFill="1" applyBorder="1" applyAlignment="1">
      <alignment horizontal="right" vertical="center" shrinkToFit="1"/>
    </xf>
    <xf numFmtId="176" fontId="3" fillId="0" borderId="57" xfId="0" applyNumberFormat="1" applyFont="1" applyFill="1" applyBorder="1" applyAlignment="1">
      <alignment horizontal="right" vertical="center" shrinkToFit="1"/>
    </xf>
    <xf numFmtId="0" fontId="3" fillId="5" borderId="66" xfId="0" applyFont="1" applyFill="1" applyBorder="1" applyAlignment="1">
      <alignment vertical="center" shrinkToFit="1"/>
    </xf>
    <xf numFmtId="38" fontId="3" fillId="5" borderId="83" xfId="1" applyFont="1" applyFill="1" applyBorder="1" applyAlignment="1">
      <alignment vertical="center" shrinkToFit="1"/>
    </xf>
    <xf numFmtId="0" fontId="3" fillId="5" borderId="1" xfId="0" applyFont="1" applyFill="1" applyBorder="1" applyAlignment="1">
      <alignment vertical="center" shrinkToFit="1"/>
    </xf>
    <xf numFmtId="38" fontId="3" fillId="5" borderId="4" xfId="1" applyFont="1" applyFill="1" applyBorder="1" applyAlignment="1">
      <alignment vertical="center" shrinkToFit="1"/>
    </xf>
    <xf numFmtId="38" fontId="3" fillId="5" borderId="66" xfId="1" applyFont="1" applyFill="1" applyBorder="1" applyAlignment="1">
      <alignment vertical="center" shrinkToFit="1"/>
    </xf>
    <xf numFmtId="38" fontId="3" fillId="5" borderId="1" xfId="1" applyFont="1" applyFill="1" applyBorder="1" applyAlignment="1">
      <alignment vertical="center" shrinkToFit="1"/>
    </xf>
    <xf numFmtId="176" fontId="3" fillId="0" borderId="139" xfId="0" applyNumberFormat="1" applyFont="1" applyBorder="1" applyAlignment="1">
      <alignment horizontal="right" vertical="center" shrinkToFit="1"/>
    </xf>
    <xf numFmtId="176" fontId="3" fillId="0" borderId="135" xfId="0" applyNumberFormat="1" applyFont="1" applyBorder="1" applyAlignment="1">
      <alignment horizontal="right" vertical="center" shrinkToFit="1"/>
    </xf>
    <xf numFmtId="38" fontId="6" fillId="0" borderId="139" xfId="1" applyFont="1" applyBorder="1" applyAlignment="1">
      <alignment vertical="center" shrinkToFit="1"/>
    </xf>
    <xf numFmtId="38" fontId="6" fillId="0" borderId="135" xfId="1" applyFont="1" applyBorder="1" applyAlignment="1">
      <alignment vertical="center" shrinkToFit="1"/>
    </xf>
    <xf numFmtId="176" fontId="3" fillId="0" borderId="133" xfId="0" applyNumberFormat="1" applyFont="1" applyBorder="1" applyAlignment="1">
      <alignment horizontal="right" vertical="center" shrinkToFit="1"/>
    </xf>
    <xf numFmtId="38" fontId="6" fillId="0" borderId="133" xfId="1" applyFont="1" applyBorder="1" applyAlignment="1">
      <alignment vertical="center" shrinkToFit="1"/>
    </xf>
    <xf numFmtId="0" fontId="6" fillId="5" borderId="38" xfId="0" applyFont="1" applyFill="1" applyBorder="1" applyAlignment="1">
      <alignment horizontal="center" vertical="center" shrinkToFit="1"/>
    </xf>
    <xf numFmtId="0" fontId="6" fillId="5" borderId="36" xfId="0" applyFont="1" applyFill="1" applyBorder="1" applyAlignment="1">
      <alignment vertical="center" shrinkToFit="1"/>
    </xf>
    <xf numFmtId="0" fontId="6" fillId="5" borderId="47" xfId="0" applyFont="1" applyFill="1" applyBorder="1" applyAlignment="1">
      <alignment horizontal="center" vertical="center" shrinkToFit="1"/>
    </xf>
    <xf numFmtId="0" fontId="6" fillId="5" borderId="66" xfId="0" applyFont="1" applyFill="1" applyBorder="1" applyAlignment="1">
      <alignment vertical="center" shrinkToFit="1"/>
    </xf>
    <xf numFmtId="0" fontId="6" fillId="5" borderId="48" xfId="0" applyFont="1" applyFill="1" applyBorder="1" applyAlignment="1">
      <alignment horizontal="center" vertical="center" shrinkToFit="1"/>
    </xf>
    <xf numFmtId="0" fontId="6" fillId="5" borderId="41" xfId="0" applyFont="1" applyFill="1" applyBorder="1" applyAlignment="1">
      <alignment vertical="center" shrinkToFit="1"/>
    </xf>
    <xf numFmtId="38" fontId="9" fillId="5" borderId="4" xfId="0" applyNumberFormat="1" applyFont="1" applyFill="1" applyBorder="1" applyAlignment="1">
      <alignment horizontal="right" vertical="center"/>
    </xf>
    <xf numFmtId="38" fontId="9" fillId="5" borderId="71" xfId="0" applyNumberFormat="1" applyFont="1" applyFill="1" applyBorder="1" applyAlignment="1">
      <alignment horizontal="right" vertical="center"/>
    </xf>
    <xf numFmtId="0" fontId="3" fillId="0" borderId="152" xfId="0" applyFont="1" applyBorder="1" applyAlignment="1">
      <alignment horizontal="left" vertical="center" shrinkToFit="1"/>
    </xf>
    <xf numFmtId="0" fontId="6" fillId="0" borderId="154" xfId="0" applyFont="1" applyBorder="1" applyAlignment="1">
      <alignment vertical="center" shrinkToFit="1"/>
    </xf>
    <xf numFmtId="38" fontId="3" fillId="0" borderId="150" xfId="1" applyFont="1" applyFill="1" applyBorder="1" applyAlignment="1">
      <alignment vertical="center" shrinkToFit="1"/>
    </xf>
    <xf numFmtId="38" fontId="3" fillId="0" borderId="138" xfId="1" applyFont="1" applyFill="1" applyBorder="1" applyAlignment="1">
      <alignment vertical="center" shrinkToFit="1"/>
    </xf>
    <xf numFmtId="38" fontId="3" fillId="0" borderId="153" xfId="1" applyFont="1" applyBorder="1" applyAlignment="1">
      <alignment horizontal="right" vertical="center" shrinkToFit="1"/>
    </xf>
    <xf numFmtId="38" fontId="3" fillId="0" borderId="150" xfId="1" applyFont="1" applyBorder="1" applyAlignment="1">
      <alignment horizontal="right" vertical="center" shrinkToFit="1"/>
    </xf>
    <xf numFmtId="0" fontId="2" fillId="0" borderId="36" xfId="0" applyFont="1" applyBorder="1" applyAlignment="1">
      <alignment horizontal="center" vertical="center"/>
    </xf>
    <xf numFmtId="0" fontId="2" fillId="0" borderId="69"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2" fillId="0" borderId="0" xfId="0" applyFont="1" applyBorder="1" applyAlignment="1">
      <alignment horizontal="center" vertical="center"/>
    </xf>
    <xf numFmtId="0" fontId="6" fillId="0" borderId="28"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0" xfId="0" applyFont="1">
      <alignment vertical="center"/>
    </xf>
    <xf numFmtId="0" fontId="6" fillId="0" borderId="0" xfId="0" applyFont="1" applyAlignment="1">
      <alignment horizontal="right" vertical="center"/>
    </xf>
    <xf numFmtId="0" fontId="6" fillId="0" borderId="104" xfId="0" applyFont="1" applyBorder="1" applyAlignment="1">
      <alignment vertical="center"/>
    </xf>
    <xf numFmtId="0" fontId="6" fillId="0" borderId="100" xfId="0" applyFont="1" applyBorder="1">
      <alignment vertical="center"/>
    </xf>
    <xf numFmtId="0" fontId="6" fillId="0" borderId="89" xfId="0" applyFont="1" applyBorder="1" applyAlignment="1">
      <alignment horizontal="center" vertical="center"/>
    </xf>
    <xf numFmtId="0" fontId="6" fillId="0" borderId="26" xfId="0" applyFont="1" applyBorder="1" applyAlignment="1">
      <alignment horizontal="center" vertical="center"/>
    </xf>
    <xf numFmtId="0" fontId="6" fillId="0" borderId="44" xfId="0" applyFont="1" applyBorder="1" applyAlignment="1">
      <alignment vertical="center"/>
    </xf>
    <xf numFmtId="0" fontId="6" fillId="0" borderId="101" xfId="0" applyFont="1" applyBorder="1">
      <alignment vertical="center"/>
    </xf>
    <xf numFmtId="0" fontId="6" fillId="0" borderId="55" xfId="0" applyFont="1" applyBorder="1" applyAlignment="1">
      <alignment horizontal="center" vertical="center"/>
    </xf>
    <xf numFmtId="0" fontId="6" fillId="0" borderId="41" xfId="0" applyFont="1" applyBorder="1" applyAlignment="1">
      <alignment horizontal="center" vertical="center" shrinkToFit="1"/>
    </xf>
    <xf numFmtId="10" fontId="6" fillId="0" borderId="108" xfId="0" applyNumberFormat="1" applyFont="1" applyBorder="1" applyAlignment="1">
      <alignment horizontal="right" vertical="center"/>
    </xf>
    <xf numFmtId="0" fontId="6" fillId="0" borderId="95" xfId="0" applyFont="1" applyBorder="1" applyAlignment="1">
      <alignment horizontal="center" vertical="center"/>
    </xf>
    <xf numFmtId="179" fontId="6" fillId="0" borderId="90" xfId="0" applyNumberFormat="1" applyFont="1" applyBorder="1" applyAlignment="1">
      <alignment horizontal="right" vertical="center"/>
    </xf>
    <xf numFmtId="0" fontId="6" fillId="0" borderId="91" xfId="0" applyFont="1" applyBorder="1">
      <alignment vertical="center"/>
    </xf>
    <xf numFmtId="179" fontId="6" fillId="0" borderId="105" xfId="0" applyNumberFormat="1" applyFont="1" applyBorder="1" applyAlignment="1">
      <alignment vertical="center"/>
    </xf>
    <xf numFmtId="10" fontId="6" fillId="0" borderId="109" xfId="0" applyNumberFormat="1" applyFont="1" applyBorder="1" applyAlignment="1">
      <alignment horizontal="right" vertical="center"/>
    </xf>
    <xf numFmtId="0" fontId="6" fillId="0" borderId="90" xfId="0" applyFont="1" applyBorder="1" applyAlignment="1">
      <alignment horizontal="center" vertical="center"/>
    </xf>
    <xf numFmtId="179" fontId="6" fillId="0" borderId="106" xfId="0" applyNumberFormat="1" applyFont="1" applyBorder="1" applyAlignment="1">
      <alignment vertical="center"/>
    </xf>
    <xf numFmtId="10" fontId="6" fillId="4" borderId="109" xfId="0" applyNumberFormat="1" applyFont="1" applyFill="1" applyBorder="1" applyAlignment="1">
      <alignment horizontal="right" vertical="center"/>
    </xf>
    <xf numFmtId="0" fontId="6" fillId="4" borderId="90" xfId="0" applyFont="1" applyFill="1" applyBorder="1" applyAlignment="1">
      <alignment horizontal="center" vertical="center"/>
    </xf>
    <xf numFmtId="179" fontId="6" fillId="4" borderId="90" xfId="0" applyNumberFormat="1" applyFont="1" applyFill="1" applyBorder="1" applyAlignment="1">
      <alignment horizontal="right" vertical="center"/>
    </xf>
    <xf numFmtId="0" fontId="6" fillId="4" borderId="91" xfId="0" applyFont="1" applyFill="1" applyBorder="1">
      <alignment vertical="center"/>
    </xf>
    <xf numFmtId="179" fontId="6" fillId="4" borderId="106" xfId="0" applyNumberFormat="1" applyFont="1" applyFill="1" applyBorder="1" applyAlignment="1">
      <alignment vertical="center"/>
    </xf>
    <xf numFmtId="10" fontId="6" fillId="4" borderId="110" xfId="0" applyNumberFormat="1" applyFont="1" applyFill="1" applyBorder="1" applyAlignment="1">
      <alignment horizontal="right" vertical="center"/>
    </xf>
    <xf numFmtId="0" fontId="6" fillId="4" borderId="92" xfId="0" applyFont="1" applyFill="1" applyBorder="1" applyAlignment="1">
      <alignment horizontal="center" vertical="center"/>
    </xf>
    <xf numFmtId="179" fontId="6" fillId="4" borderId="92" xfId="0" applyNumberFormat="1" applyFont="1" applyFill="1" applyBorder="1" applyAlignment="1">
      <alignment horizontal="right" vertical="center"/>
    </xf>
    <xf numFmtId="0" fontId="6" fillId="4" borderId="93" xfId="0" applyFont="1" applyFill="1" applyBorder="1">
      <alignment vertical="center"/>
    </xf>
    <xf numFmtId="179" fontId="6" fillId="4" borderId="107" xfId="0" applyNumberFormat="1" applyFont="1" applyFill="1" applyBorder="1" applyAlignment="1">
      <alignment vertical="center"/>
    </xf>
    <xf numFmtId="0" fontId="6" fillId="0" borderId="94" xfId="0" applyFont="1" applyBorder="1">
      <alignment vertical="center"/>
    </xf>
    <xf numFmtId="179" fontId="6" fillId="0" borderId="41" xfId="0" applyNumberFormat="1" applyFont="1" applyBorder="1" applyAlignment="1">
      <alignment horizontal="right" vertical="center"/>
    </xf>
    <xf numFmtId="10" fontId="6" fillId="0" borderId="56" xfId="0" applyNumberFormat="1" applyFont="1" applyBorder="1" applyAlignment="1">
      <alignment horizontal="right" vertical="center"/>
    </xf>
    <xf numFmtId="0" fontId="6" fillId="0" borderId="112" xfId="0" applyFont="1" applyBorder="1">
      <alignment vertical="center"/>
    </xf>
    <xf numFmtId="179" fontId="6" fillId="0" borderId="81" xfId="0" applyNumberFormat="1" applyFont="1" applyBorder="1">
      <alignment vertical="center"/>
    </xf>
    <xf numFmtId="0" fontId="6" fillId="0" borderId="0" xfId="0" applyFont="1" applyAlignment="1">
      <alignment horizontal="center" vertical="center"/>
    </xf>
    <xf numFmtId="10" fontId="6" fillId="0" borderId="110" xfId="0" applyNumberFormat="1" applyFont="1" applyBorder="1" applyAlignment="1">
      <alignment horizontal="right" vertical="center"/>
    </xf>
    <xf numFmtId="0" fontId="6" fillId="0" borderId="92" xfId="0" applyFont="1" applyBorder="1" applyAlignment="1">
      <alignment horizontal="center" vertical="center"/>
    </xf>
    <xf numFmtId="179" fontId="6" fillId="0" borderId="92" xfId="0" applyNumberFormat="1" applyFont="1" applyBorder="1" applyAlignment="1">
      <alignment horizontal="right" vertical="center"/>
    </xf>
    <xf numFmtId="0" fontId="6" fillId="0" borderId="93" xfId="0" applyFont="1" applyBorder="1">
      <alignment vertical="center"/>
    </xf>
    <xf numFmtId="179" fontId="6" fillId="0" borderId="107" xfId="0" applyNumberFormat="1" applyFont="1" applyBorder="1" applyAlignment="1">
      <alignment vertical="center"/>
    </xf>
    <xf numFmtId="179" fontId="6" fillId="0" borderId="95" xfId="0" applyNumberFormat="1" applyFont="1" applyFill="1" applyBorder="1" applyAlignment="1">
      <alignment horizontal="right" vertical="center"/>
    </xf>
    <xf numFmtId="10" fontId="6" fillId="0" borderId="111" xfId="0" applyNumberFormat="1" applyFont="1" applyBorder="1" applyAlignment="1">
      <alignment horizontal="right" vertical="center"/>
    </xf>
    <xf numFmtId="0" fontId="6" fillId="0" borderId="113" xfId="0" applyFont="1" applyBorder="1">
      <alignment vertical="center"/>
    </xf>
    <xf numFmtId="179" fontId="6" fillId="0" borderId="113" xfId="0" applyNumberFormat="1" applyFont="1" applyBorder="1" applyAlignment="1">
      <alignment horizontal="right" vertical="center"/>
    </xf>
    <xf numFmtId="180" fontId="6" fillId="0" borderId="95" xfId="0" applyNumberFormat="1" applyFont="1" applyBorder="1">
      <alignment vertical="center"/>
    </xf>
    <xf numFmtId="0" fontId="6" fillId="0" borderId="96" xfId="0" applyFont="1" applyBorder="1">
      <alignment vertical="center"/>
    </xf>
    <xf numFmtId="179" fontId="6" fillId="0" borderId="90" xfId="0" applyNumberFormat="1" applyFont="1" applyFill="1" applyBorder="1" applyAlignment="1">
      <alignment horizontal="right" vertical="center"/>
    </xf>
    <xf numFmtId="10" fontId="6" fillId="0" borderId="124" xfId="0" applyNumberFormat="1" applyFont="1" applyBorder="1" applyAlignment="1">
      <alignment horizontal="right" vertical="center"/>
    </xf>
    <xf numFmtId="0" fontId="6" fillId="0" borderId="98" xfId="0" applyFont="1" applyBorder="1">
      <alignment vertical="center"/>
    </xf>
    <xf numFmtId="179" fontId="6" fillId="0" borderId="98" xfId="0" applyNumberFormat="1" applyFont="1" applyBorder="1" applyAlignment="1">
      <alignment horizontal="right" vertical="center"/>
    </xf>
    <xf numFmtId="0" fontId="6" fillId="0" borderId="97" xfId="0" applyFont="1" applyBorder="1">
      <alignment vertical="center"/>
    </xf>
    <xf numFmtId="10" fontId="6" fillId="4" borderId="90" xfId="0" applyNumberFormat="1" applyFont="1" applyFill="1" applyBorder="1" applyAlignment="1">
      <alignment horizontal="right" vertical="center"/>
    </xf>
    <xf numFmtId="179" fontId="6" fillId="4" borderId="97" xfId="0" applyNumberFormat="1" applyFont="1" applyFill="1" applyBorder="1" applyAlignment="1">
      <alignment vertical="center"/>
    </xf>
    <xf numFmtId="179" fontId="6" fillId="0" borderId="97" xfId="0" applyNumberFormat="1" applyFont="1" applyBorder="1" applyAlignment="1">
      <alignment vertical="center"/>
    </xf>
    <xf numFmtId="179" fontId="6" fillId="0" borderId="114" xfId="0" applyNumberFormat="1" applyFont="1" applyBorder="1" applyAlignment="1">
      <alignment vertical="center"/>
    </xf>
    <xf numFmtId="0" fontId="6" fillId="0" borderId="87" xfId="0" applyFont="1" applyBorder="1">
      <alignment vertical="center"/>
    </xf>
    <xf numFmtId="179" fontId="6" fillId="0" borderId="1" xfId="0" applyNumberFormat="1" applyFont="1" applyBorder="1" applyAlignment="1">
      <alignment horizontal="right" vertical="center"/>
    </xf>
    <xf numFmtId="10" fontId="6" fillId="0" borderId="4" xfId="0" applyNumberFormat="1" applyFont="1" applyBorder="1" applyAlignment="1">
      <alignment horizontal="right" vertical="center"/>
    </xf>
    <xf numFmtId="0" fontId="6" fillId="0" borderId="126" xfId="0" applyFont="1" applyBorder="1">
      <alignment vertical="center"/>
    </xf>
    <xf numFmtId="179" fontId="6" fillId="0" borderId="127" xfId="0" applyNumberFormat="1" applyFont="1" applyBorder="1">
      <alignment vertical="center"/>
    </xf>
    <xf numFmtId="0" fontId="6" fillId="0" borderId="130" xfId="0" applyFont="1" applyBorder="1">
      <alignment vertical="center"/>
    </xf>
    <xf numFmtId="179" fontId="6" fillId="0" borderId="128" xfId="0" applyNumberFormat="1" applyFont="1" applyBorder="1" applyAlignment="1">
      <alignment horizontal="right" vertical="center"/>
    </xf>
    <xf numFmtId="10" fontId="6" fillId="0" borderId="128" xfId="0" applyNumberFormat="1" applyFont="1" applyBorder="1" applyAlignment="1">
      <alignment horizontal="right" vertical="center"/>
    </xf>
    <xf numFmtId="0" fontId="6" fillId="0" borderId="0" xfId="0" applyFont="1" applyFill="1" applyBorder="1" applyAlignment="1">
      <alignment vertical="center"/>
    </xf>
    <xf numFmtId="179" fontId="6" fillId="0" borderId="0" xfId="0" applyNumberFormat="1" applyFont="1" applyFill="1" applyBorder="1" applyAlignment="1">
      <alignment vertical="center"/>
    </xf>
    <xf numFmtId="0" fontId="6" fillId="0" borderId="21" xfId="0" applyFont="1" applyFill="1" applyBorder="1" applyAlignment="1">
      <alignment horizontal="center" vertical="center"/>
    </xf>
    <xf numFmtId="179" fontId="6" fillId="0" borderId="21"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6" fillId="0" borderId="0" xfId="0" applyNumberFormat="1" applyFont="1">
      <alignment vertical="center"/>
    </xf>
    <xf numFmtId="0" fontId="6" fillId="5" borderId="70" xfId="0" applyFont="1" applyFill="1" applyBorder="1">
      <alignment vertical="center"/>
    </xf>
    <xf numFmtId="38" fontId="3" fillId="0" borderId="38" xfId="1" applyFont="1" applyBorder="1" applyAlignment="1">
      <alignment vertical="center" shrinkToFit="1"/>
    </xf>
    <xf numFmtId="38" fontId="3" fillId="0" borderId="8" xfId="1" applyFont="1" applyBorder="1" applyAlignment="1">
      <alignment vertical="center" shrinkToFit="1"/>
    </xf>
    <xf numFmtId="38" fontId="3" fillId="0" borderId="48" xfId="1" applyFont="1" applyBorder="1" applyAlignment="1">
      <alignment vertical="center" shrinkToFit="1"/>
    </xf>
    <xf numFmtId="38" fontId="3" fillId="0" borderId="47" xfId="1" applyFont="1" applyBorder="1" applyAlignment="1">
      <alignment vertical="center" shrinkToFit="1"/>
    </xf>
    <xf numFmtId="38" fontId="3" fillId="0" borderId="3" xfId="1" applyFont="1" applyBorder="1" applyAlignment="1">
      <alignment vertical="center" shrinkToFit="1"/>
    </xf>
    <xf numFmtId="38" fontId="3" fillId="0" borderId="152" xfId="1" applyFont="1" applyBorder="1" applyAlignment="1">
      <alignment vertical="center" shrinkToFit="1"/>
    </xf>
    <xf numFmtId="38" fontId="3" fillId="0" borderId="151" xfId="1" applyFont="1" applyBorder="1" applyAlignment="1">
      <alignment horizontal="right" vertical="center" shrinkToFit="1"/>
    </xf>
    <xf numFmtId="0" fontId="6" fillId="5" borderId="41" xfId="0" applyFont="1" applyFill="1" applyBorder="1" applyAlignment="1">
      <alignment horizontal="center" vertical="center" shrinkToFit="1"/>
    </xf>
    <xf numFmtId="0" fontId="9" fillId="2" borderId="66" xfId="0" applyFont="1" applyFill="1" applyBorder="1" applyAlignment="1">
      <alignment horizontal="center" vertical="center" shrinkToFit="1"/>
    </xf>
    <xf numFmtId="0" fontId="9" fillId="2" borderId="162" xfId="0" applyFont="1" applyFill="1" applyBorder="1">
      <alignment vertical="center"/>
    </xf>
    <xf numFmtId="38" fontId="9" fillId="5" borderId="83" xfId="0" applyNumberFormat="1" applyFont="1" applyFill="1" applyBorder="1" applyAlignment="1">
      <alignment horizontal="right" vertical="center"/>
    </xf>
    <xf numFmtId="0" fontId="9" fillId="2" borderId="47" xfId="0" applyFont="1" applyFill="1" applyBorder="1">
      <alignment vertical="center"/>
    </xf>
    <xf numFmtId="179" fontId="6" fillId="0" borderId="24" xfId="0" applyNumberFormat="1" applyFont="1" applyBorder="1">
      <alignment vertical="center"/>
    </xf>
    <xf numFmtId="179" fontId="6" fillId="0" borderId="164" xfId="0" applyNumberFormat="1" applyFont="1" applyBorder="1">
      <alignment vertical="center"/>
    </xf>
    <xf numFmtId="180" fontId="6" fillId="0" borderId="126" xfId="0" applyNumberFormat="1" applyFont="1" applyBorder="1">
      <alignment vertical="center"/>
    </xf>
    <xf numFmtId="180" fontId="6" fillId="0" borderId="112" xfId="0" applyNumberFormat="1" applyFont="1" applyBorder="1">
      <alignment vertical="center"/>
    </xf>
    <xf numFmtId="180" fontId="6" fillId="0" borderId="130" xfId="0" applyNumberFormat="1" applyFont="1" applyBorder="1">
      <alignment vertical="center"/>
    </xf>
    <xf numFmtId="177" fontId="6" fillId="3" borderId="90" xfId="0" applyNumberFormat="1" applyFont="1" applyFill="1" applyBorder="1" applyAlignment="1">
      <alignment horizontal="right" vertical="center"/>
    </xf>
    <xf numFmtId="177" fontId="6" fillId="4" borderId="90" xfId="0" applyNumberFormat="1" applyFont="1" applyFill="1" applyBorder="1" applyAlignment="1">
      <alignment horizontal="right" vertical="center"/>
    </xf>
    <xf numFmtId="177" fontId="6" fillId="4" borderId="92" xfId="0" applyNumberFormat="1" applyFont="1" applyFill="1" applyBorder="1" applyAlignment="1">
      <alignment horizontal="right" vertical="center"/>
    </xf>
    <xf numFmtId="177" fontId="6" fillId="3" borderId="41" xfId="0" applyNumberFormat="1" applyFont="1" applyFill="1" applyBorder="1" applyAlignment="1">
      <alignment horizontal="right" vertical="center"/>
    </xf>
    <xf numFmtId="177" fontId="6" fillId="3" borderId="92" xfId="0" applyNumberFormat="1" applyFont="1" applyFill="1" applyBorder="1" applyAlignment="1">
      <alignment horizontal="right" vertical="center"/>
    </xf>
    <xf numFmtId="177" fontId="6" fillId="3" borderId="95" xfId="0" applyNumberFormat="1" applyFont="1" applyFill="1" applyBorder="1" applyAlignment="1">
      <alignment horizontal="right" vertical="center"/>
    </xf>
    <xf numFmtId="178" fontId="6" fillId="3" borderId="90" xfId="0" applyNumberFormat="1" applyFont="1" applyFill="1" applyBorder="1" applyAlignment="1">
      <alignment horizontal="right" vertical="center"/>
    </xf>
    <xf numFmtId="177" fontId="6" fillId="0" borderId="90" xfId="0" applyNumberFormat="1" applyFont="1" applyFill="1" applyBorder="1" applyAlignment="1">
      <alignment horizontal="right" vertical="center"/>
    </xf>
    <xf numFmtId="177" fontId="6" fillId="0" borderId="92" xfId="0" applyNumberFormat="1" applyFont="1" applyBorder="1" applyAlignment="1">
      <alignment horizontal="right" vertical="center"/>
    </xf>
    <xf numFmtId="177" fontId="6" fillId="3" borderId="1" xfId="0" applyNumberFormat="1" applyFont="1" applyFill="1" applyBorder="1" applyAlignment="1">
      <alignment horizontal="right" vertical="center"/>
    </xf>
    <xf numFmtId="177" fontId="6" fillId="3" borderId="128" xfId="0" applyNumberFormat="1" applyFont="1" applyFill="1" applyBorder="1" applyAlignment="1">
      <alignment horizontal="right" vertical="center"/>
    </xf>
    <xf numFmtId="38" fontId="2" fillId="5" borderId="1" xfId="1" applyFont="1" applyFill="1" applyBorder="1" applyAlignment="1">
      <alignment vertical="center"/>
    </xf>
    <xf numFmtId="38" fontId="2" fillId="5" borderId="46" xfId="1" applyFont="1" applyFill="1" applyBorder="1" applyAlignment="1">
      <alignment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46" xfId="0" applyFont="1" applyBorder="1" applyAlignment="1">
      <alignment horizontal="center" vertical="center"/>
    </xf>
    <xf numFmtId="38" fontId="2" fillId="5" borderId="4" xfId="1" applyFont="1" applyFill="1" applyBorder="1" applyAlignment="1">
      <alignment vertical="center"/>
    </xf>
    <xf numFmtId="38" fontId="2" fillId="5" borderId="5" xfId="1" applyFont="1" applyFill="1" applyBorder="1" applyAlignment="1">
      <alignment vertical="center"/>
    </xf>
    <xf numFmtId="38" fontId="2" fillId="5" borderId="7" xfId="1" applyFont="1" applyFill="1" applyBorder="1" applyAlignment="1">
      <alignment vertical="center"/>
    </xf>
    <xf numFmtId="38" fontId="2" fillId="5" borderId="8" xfId="1" applyFont="1" applyFill="1" applyBorder="1" applyAlignment="1">
      <alignmen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38" fontId="2" fillId="0" borderId="51" xfId="1" applyFont="1" applyFill="1" applyBorder="1" applyAlignment="1">
      <alignment vertical="center"/>
    </xf>
    <xf numFmtId="38" fontId="2" fillId="0" borderId="52" xfId="1" applyFont="1" applyFill="1" applyBorder="1" applyAlignment="1">
      <alignment vertical="center"/>
    </xf>
    <xf numFmtId="38" fontId="2" fillId="0" borderId="64" xfId="1" applyFont="1" applyFill="1" applyBorder="1" applyAlignment="1">
      <alignment vertical="center"/>
    </xf>
    <xf numFmtId="38" fontId="2" fillId="0" borderId="63" xfId="1" applyFont="1" applyFill="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144"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147" xfId="0" applyFont="1" applyBorder="1" applyAlignment="1">
      <alignment horizontal="center" vertical="center"/>
    </xf>
    <xf numFmtId="0" fontId="2" fillId="0" borderId="149" xfId="0" applyFont="1" applyBorder="1" applyAlignment="1">
      <alignment horizontal="center" vertical="center"/>
    </xf>
    <xf numFmtId="0" fontId="18" fillId="0" borderId="132" xfId="0" applyFont="1" applyBorder="1" applyAlignment="1">
      <alignment horizontal="center"/>
    </xf>
    <xf numFmtId="0" fontId="18" fillId="0" borderId="142" xfId="0" applyFont="1" applyBorder="1" applyAlignment="1">
      <alignment horizontal="center"/>
    </xf>
    <xf numFmtId="0" fontId="18" fillId="0" borderId="6" xfId="0" applyFont="1" applyBorder="1" applyAlignment="1">
      <alignment horizontal="center"/>
    </xf>
    <xf numFmtId="0" fontId="18" fillId="0" borderId="3" xfId="0" applyFont="1" applyBorder="1" applyAlignment="1">
      <alignment horizontal="center"/>
    </xf>
    <xf numFmtId="0" fontId="18" fillId="0" borderId="64" xfId="0" applyFont="1" applyBorder="1" applyAlignment="1">
      <alignment horizontal="center"/>
    </xf>
    <xf numFmtId="0" fontId="18" fillId="0" borderId="63" xfId="0" applyFont="1" applyBorder="1" applyAlignment="1">
      <alignment horizontal="center"/>
    </xf>
    <xf numFmtId="0" fontId="2" fillId="0" borderId="13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4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7" xfId="0" applyFont="1" applyBorder="1" applyAlignment="1">
      <alignment horizontal="center" vertical="center"/>
    </xf>
    <xf numFmtId="0" fontId="2" fillId="0" borderId="5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2" xfId="0" applyFont="1" applyBorder="1" applyAlignment="1">
      <alignment horizontal="center" vertical="center"/>
    </xf>
    <xf numFmtId="0" fontId="2" fillId="0" borderId="63" xfId="0" applyFont="1" applyBorder="1" applyAlignment="1">
      <alignment horizontal="center" vertical="center"/>
    </xf>
    <xf numFmtId="0" fontId="2" fillId="0" borderId="66"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13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179" fontId="2" fillId="5" borderId="4" xfId="0" applyNumberFormat="1" applyFont="1" applyFill="1" applyBorder="1" applyAlignment="1">
      <alignment horizontal="center" vertical="center"/>
    </xf>
    <xf numFmtId="179" fontId="2" fillId="5" borderId="9" xfId="0" applyNumberFormat="1" applyFont="1" applyFill="1" applyBorder="1" applyAlignment="1">
      <alignment horizontal="center" vertical="center"/>
    </xf>
    <xf numFmtId="179" fontId="2" fillId="5" borderId="5" xfId="0" applyNumberFormat="1" applyFont="1" applyFill="1" applyBorder="1" applyAlignment="1">
      <alignment horizontal="center" vertical="center"/>
    </xf>
    <xf numFmtId="179" fontId="2" fillId="5" borderId="64" xfId="0" applyNumberFormat="1" applyFont="1" applyFill="1" applyBorder="1" applyAlignment="1">
      <alignment horizontal="center" vertical="center"/>
    </xf>
    <xf numFmtId="179" fontId="2" fillId="5" borderId="11" xfId="0" applyNumberFormat="1" applyFont="1" applyFill="1" applyBorder="1" applyAlignment="1">
      <alignment horizontal="center" vertical="center"/>
    </xf>
    <xf numFmtId="179" fontId="2" fillId="5" borderId="63" xfId="0" applyNumberFormat="1" applyFont="1" applyFill="1" applyBorder="1" applyAlignment="1">
      <alignment horizontal="center" vertical="center"/>
    </xf>
    <xf numFmtId="0" fontId="2" fillId="0" borderId="155" xfId="0" applyFont="1" applyBorder="1" applyAlignment="1">
      <alignment horizontal="center" vertical="center" wrapText="1"/>
    </xf>
    <xf numFmtId="0" fontId="2" fillId="0" borderId="156" xfId="0" applyFont="1" applyBorder="1" applyAlignment="1">
      <alignment horizontal="center" vertical="center" wrapText="1"/>
    </xf>
    <xf numFmtId="0" fontId="2" fillId="0" borderId="15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179" fontId="2" fillId="0" borderId="37" xfId="0" applyNumberFormat="1" applyFont="1" applyBorder="1" applyAlignment="1">
      <alignment horizontal="center" vertical="center"/>
    </xf>
    <xf numFmtId="179" fontId="2" fillId="0" borderId="39" xfId="0" applyNumberFormat="1" applyFont="1" applyBorder="1" applyAlignment="1">
      <alignment horizontal="center" vertical="center"/>
    </xf>
    <xf numFmtId="179" fontId="2" fillId="0" borderId="38" xfId="0" applyNumberFormat="1" applyFont="1" applyBorder="1" applyAlignment="1">
      <alignment horizontal="center" vertical="center"/>
    </xf>
    <xf numFmtId="179" fontId="2" fillId="0" borderId="158" xfId="0" applyNumberFormat="1" applyFont="1" applyBorder="1" applyAlignment="1">
      <alignment horizontal="center" vertical="center"/>
    </xf>
    <xf numFmtId="179" fontId="2" fillId="0" borderId="159" xfId="0" applyNumberFormat="1" applyFont="1" applyBorder="1" applyAlignment="1">
      <alignment horizontal="center" vertical="center"/>
    </xf>
    <xf numFmtId="179" fontId="2" fillId="0" borderId="160" xfId="0" applyNumberFormat="1" applyFont="1" applyBorder="1" applyAlignment="1">
      <alignment horizontal="center" vertical="center"/>
    </xf>
    <xf numFmtId="38" fontId="2" fillId="5" borderId="55" xfId="1" applyFont="1" applyFill="1" applyBorder="1" applyAlignment="1">
      <alignment vertical="center"/>
    </xf>
    <xf numFmtId="0" fontId="2" fillId="0" borderId="55" xfId="0" applyFont="1" applyBorder="1" applyAlignment="1">
      <alignment horizontal="center" vertical="center"/>
    </xf>
    <xf numFmtId="38" fontId="2" fillId="5" borderId="42" xfId="1" applyFont="1" applyFill="1" applyBorder="1" applyAlignment="1">
      <alignment vertical="center"/>
    </xf>
    <xf numFmtId="38" fontId="2" fillId="5" borderId="43" xfId="1" applyFont="1" applyFill="1" applyBorder="1" applyAlignment="1">
      <alignment vertical="center"/>
    </xf>
    <xf numFmtId="0" fontId="2" fillId="0" borderId="137" xfId="0" applyFont="1" applyBorder="1" applyAlignment="1">
      <alignment horizontal="center" vertical="center"/>
    </xf>
    <xf numFmtId="0" fontId="2" fillId="0" borderId="163" xfId="0" applyFont="1" applyBorder="1" applyAlignment="1">
      <alignment horizontal="center" vertical="center" wrapText="1"/>
    </xf>
    <xf numFmtId="0" fontId="2" fillId="5" borderId="1" xfId="0" applyFont="1" applyFill="1" applyBorder="1" applyAlignment="1">
      <alignment horizontal="center" vertical="center"/>
    </xf>
    <xf numFmtId="0" fontId="2" fillId="5" borderId="46"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8" xfId="0" applyFont="1" applyFill="1" applyBorder="1" applyAlignment="1">
      <alignment horizontal="center" vertical="center"/>
    </xf>
    <xf numFmtId="181" fontId="2" fillId="5" borderId="37" xfId="0" applyNumberFormat="1" applyFont="1" applyFill="1" applyBorder="1" applyAlignment="1">
      <alignment vertical="center"/>
    </xf>
    <xf numFmtId="181" fontId="2" fillId="5" borderId="38" xfId="0" applyNumberFormat="1" applyFont="1" applyFill="1" applyBorder="1" applyAlignment="1">
      <alignment vertical="center"/>
    </xf>
    <xf numFmtId="177" fontId="2" fillId="0" borderId="1" xfId="0" applyNumberFormat="1" applyFont="1" applyBorder="1" applyAlignment="1">
      <alignment horizontal="center" vertical="center"/>
    </xf>
    <xf numFmtId="177" fontId="2" fillId="0" borderId="46" xfId="0" applyNumberFormat="1" applyFont="1" applyBorder="1" applyAlignment="1">
      <alignment horizontal="center" vertical="center"/>
    </xf>
    <xf numFmtId="0" fontId="2" fillId="5" borderId="55"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 xfId="0" applyFont="1" applyFill="1" applyBorder="1" applyAlignment="1">
      <alignment horizontal="center" vertical="center"/>
    </xf>
    <xf numFmtId="181" fontId="2" fillId="5" borderId="56" xfId="0" applyNumberFormat="1" applyFont="1" applyFill="1" applyBorder="1" applyAlignment="1">
      <alignment vertical="center"/>
    </xf>
    <xf numFmtId="181" fontId="2" fillId="5" borderId="48" xfId="0" applyNumberFormat="1" applyFont="1" applyFill="1" applyBorder="1" applyAlignment="1">
      <alignment vertical="center"/>
    </xf>
    <xf numFmtId="177" fontId="2" fillId="0" borderId="55" xfId="0" applyNumberFormat="1"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65" xfId="0" applyFont="1" applyBorder="1" applyAlignment="1">
      <alignment horizontal="center" vertical="center"/>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5" borderId="45" xfId="0" applyFont="1" applyFill="1" applyBorder="1" applyAlignment="1">
      <alignment horizontal="center" vertical="center"/>
    </xf>
    <xf numFmtId="177" fontId="2" fillId="0" borderId="135" xfId="0" applyNumberFormat="1" applyFont="1" applyBorder="1" applyAlignment="1">
      <alignment horizontal="center" vertical="center"/>
    </xf>
    <xf numFmtId="177" fontId="2" fillId="0" borderId="136" xfId="0" applyNumberFormat="1" applyFont="1" applyBorder="1" applyAlignment="1">
      <alignment horizontal="center" vertical="center"/>
    </xf>
    <xf numFmtId="177" fontId="2" fillId="0" borderId="140" xfId="0" applyNumberFormat="1" applyFont="1" applyBorder="1" applyAlignment="1">
      <alignment horizontal="center" vertical="center"/>
    </xf>
    <xf numFmtId="177" fontId="2" fillId="0" borderId="141"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16" fillId="0" borderId="4"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48" xfId="0" applyFont="1" applyBorder="1" applyAlignment="1">
      <alignment horizontal="center" vertical="center" shrinkToFit="1"/>
    </xf>
    <xf numFmtId="0" fontId="2" fillId="0" borderId="133" xfId="0" applyFont="1" applyBorder="1" applyAlignment="1">
      <alignment vertical="center"/>
    </xf>
    <xf numFmtId="0" fontId="2" fillId="0" borderId="134" xfId="0" applyFont="1" applyBorder="1" applyAlignment="1">
      <alignment vertical="center"/>
    </xf>
    <xf numFmtId="38" fontId="2" fillId="5" borderId="37" xfId="1" applyFont="1" applyFill="1" applyBorder="1" applyAlignment="1">
      <alignment vertical="center"/>
    </xf>
    <xf numFmtId="38" fontId="2" fillId="5" borderId="38" xfId="1" applyFont="1" applyFill="1" applyBorder="1" applyAlignment="1">
      <alignment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53" xfId="0" applyFont="1" applyFill="1" applyBorder="1" applyAlignment="1">
      <alignment horizontal="center" vertical="center"/>
    </xf>
    <xf numFmtId="38" fontId="9" fillId="2" borderId="51" xfId="0" applyNumberFormat="1" applyFont="1" applyFill="1" applyBorder="1" applyAlignment="1">
      <alignment horizontal="center" vertical="center"/>
    </xf>
    <xf numFmtId="38" fontId="9" fillId="2" borderId="22" xfId="0" applyNumberFormat="1" applyFont="1" applyFill="1" applyBorder="1" applyAlignment="1">
      <alignment horizontal="center" vertical="center"/>
    </xf>
    <xf numFmtId="0" fontId="9" fillId="2" borderId="61" xfId="0" applyFont="1" applyFill="1" applyBorder="1" applyAlignment="1">
      <alignment horizontal="center" vertical="center"/>
    </xf>
    <xf numFmtId="0" fontId="9" fillId="2" borderId="29" xfId="0" applyFont="1" applyFill="1" applyBorder="1" applyAlignment="1">
      <alignment horizontal="center" vertical="center"/>
    </xf>
    <xf numFmtId="0" fontId="3" fillId="0" borderId="76"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54" xfId="0" applyFont="1" applyBorder="1" applyAlignment="1">
      <alignment horizontal="center" vertical="center" textRotation="255" shrinkToFit="1"/>
    </xf>
    <xf numFmtId="0" fontId="3" fillId="5" borderId="52" xfId="0" applyFont="1" applyFill="1" applyBorder="1" applyAlignment="1">
      <alignment horizontal="center" vertical="center" shrinkToFit="1"/>
    </xf>
    <xf numFmtId="0" fontId="3" fillId="5" borderId="3" xfId="0" applyFont="1" applyFill="1" applyBorder="1" applyAlignment="1">
      <alignment horizontal="center" vertical="center" shrinkToFit="1"/>
    </xf>
    <xf numFmtId="0" fontId="3" fillId="5" borderId="70" xfId="0" applyFont="1" applyFill="1" applyBorder="1" applyAlignment="1">
      <alignment horizontal="center" vertical="center" shrinkToFit="1"/>
    </xf>
    <xf numFmtId="0" fontId="3" fillId="5" borderId="45" xfId="0" applyFont="1" applyFill="1" applyBorder="1" applyAlignment="1">
      <alignment horizontal="center" vertical="center" shrinkToFit="1"/>
    </xf>
    <xf numFmtId="0" fontId="3" fillId="5" borderId="66" xfId="0" applyFont="1" applyFill="1" applyBorder="1" applyAlignment="1">
      <alignment horizontal="center" vertical="center" shrinkToFit="1"/>
    </xf>
    <xf numFmtId="0" fontId="3" fillId="5" borderId="36"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3" fillId="0" borderId="151" xfId="0" applyFont="1" applyFill="1" applyBorder="1" applyAlignment="1">
      <alignment horizontal="center" vertical="center" shrinkToFit="1"/>
    </xf>
    <xf numFmtId="0" fontId="3" fillId="0" borderId="153" xfId="0" applyFont="1" applyFill="1" applyBorder="1" applyAlignment="1">
      <alignment horizontal="center" vertical="center" shrinkToFit="1"/>
    </xf>
    <xf numFmtId="0" fontId="3" fillId="0" borderId="152" xfId="0" applyFont="1" applyFill="1" applyBorder="1" applyAlignment="1">
      <alignment horizontal="center" vertical="center" shrinkToFit="1"/>
    </xf>
    <xf numFmtId="0" fontId="3" fillId="0" borderId="76"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5" borderId="55" xfId="0" applyFont="1" applyFill="1" applyBorder="1" applyAlignment="1">
      <alignment horizontal="center" vertical="center" shrinkToFit="1"/>
    </xf>
    <xf numFmtId="0" fontId="3" fillId="5" borderId="41" xfId="0" applyFont="1" applyFill="1" applyBorder="1" applyAlignment="1">
      <alignment horizontal="center" vertical="center" shrinkToFit="1"/>
    </xf>
    <xf numFmtId="0" fontId="3" fillId="0" borderId="16" xfId="0" applyFont="1" applyBorder="1" applyAlignment="1">
      <alignment horizontal="center" vertical="center" shrinkToFit="1"/>
    </xf>
    <xf numFmtId="0" fontId="0" fillId="0" borderId="36" xfId="0" applyBorder="1" applyAlignment="1">
      <alignment vertical="center" shrinkToFit="1"/>
    </xf>
    <xf numFmtId="0" fontId="0" fillId="0" borderId="1" xfId="0" applyBorder="1" applyAlignment="1">
      <alignment vertical="center" shrinkToFit="1"/>
    </xf>
    <xf numFmtId="0" fontId="0" fillId="0" borderId="41" xfId="0" applyBorder="1" applyAlignment="1">
      <alignment vertical="center" shrinkToFit="1"/>
    </xf>
    <xf numFmtId="0" fontId="3" fillId="0" borderId="16" xfId="0" applyFont="1" applyBorder="1" applyAlignment="1">
      <alignment horizontal="center" vertical="center" wrapText="1" shrinkToFit="1"/>
    </xf>
    <xf numFmtId="0" fontId="0" fillId="0" borderId="16" xfId="0" applyBorder="1" applyAlignment="1">
      <alignment vertical="center" shrinkToFit="1"/>
    </xf>
    <xf numFmtId="0" fontId="3"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6"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59"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131" xfId="0" applyFont="1" applyBorder="1" applyAlignment="1">
      <alignment horizontal="center" vertical="center" wrapText="1" shrinkToFit="1"/>
    </xf>
    <xf numFmtId="0" fontId="0" fillId="0" borderId="38" xfId="0" applyBorder="1" applyAlignment="1">
      <alignment horizontal="center" vertical="center" shrinkToFit="1"/>
    </xf>
    <xf numFmtId="0" fontId="0" fillId="0" borderId="5" xfId="0" applyBorder="1" applyAlignment="1">
      <alignment horizontal="center" vertical="center" shrinkToFit="1"/>
    </xf>
    <xf numFmtId="0" fontId="0" fillId="0" borderId="48" xfId="0" applyBorder="1" applyAlignment="1">
      <alignment horizontal="center" vertical="center" shrinkToFit="1"/>
    </xf>
    <xf numFmtId="0" fontId="3" fillId="0" borderId="89" xfId="0" applyFont="1" applyBorder="1" applyAlignment="1">
      <alignment horizontal="center" vertical="center" wrapText="1" shrinkToFit="1"/>
    </xf>
    <xf numFmtId="0" fontId="3" fillId="0" borderId="45" xfId="0" applyFont="1" applyBorder="1" applyAlignment="1">
      <alignment horizontal="center" vertical="center" wrapText="1" shrinkToFit="1"/>
    </xf>
    <xf numFmtId="0" fontId="3" fillId="0" borderId="55" xfId="0" applyFont="1" applyBorder="1" applyAlignment="1">
      <alignment horizontal="center" vertical="center" wrapText="1" shrinkToFit="1"/>
    </xf>
    <xf numFmtId="0" fontId="0" fillId="0" borderId="36" xfId="0" applyBorder="1" applyAlignment="1">
      <alignment horizontal="center" vertical="center" shrinkToFit="1"/>
    </xf>
    <xf numFmtId="0" fontId="0" fillId="0" borderId="1" xfId="0" applyBorder="1" applyAlignment="1">
      <alignment horizontal="center" vertical="center" shrinkToFit="1"/>
    </xf>
    <xf numFmtId="0" fontId="0" fillId="0" borderId="41" xfId="0" applyBorder="1" applyAlignment="1">
      <alignment horizontal="center" vertical="center" shrinkToFit="1"/>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3" fillId="0" borderId="15" xfId="0" applyFont="1" applyBorder="1" applyAlignment="1">
      <alignment horizontal="center" vertical="center" wrapText="1" shrinkToFit="1"/>
    </xf>
    <xf numFmtId="0" fontId="0" fillId="0" borderId="35" xfId="0" applyBorder="1" applyAlignment="1">
      <alignment horizontal="center" vertical="center" shrinkToFit="1"/>
    </xf>
    <xf numFmtId="0" fontId="0" fillId="0" borderId="19" xfId="0" applyBorder="1" applyAlignment="1">
      <alignment horizontal="center" vertical="center" shrinkToFit="1"/>
    </xf>
    <xf numFmtId="0" fontId="0" fillId="0" borderId="40" xfId="0" applyBorder="1" applyAlignment="1">
      <alignment horizontal="center" vertical="center" shrinkToFit="1"/>
    </xf>
    <xf numFmtId="0" fontId="3" fillId="5" borderId="82" xfId="0" applyFont="1" applyFill="1" applyBorder="1" applyAlignment="1">
      <alignment horizontal="center" vertical="center" shrinkToFit="1"/>
    </xf>
    <xf numFmtId="0" fontId="3" fillId="5" borderId="35" xfId="0" applyFont="1" applyFill="1" applyBorder="1" applyAlignment="1">
      <alignment horizontal="center" vertical="center" shrinkToFit="1"/>
    </xf>
    <xf numFmtId="0" fontId="3" fillId="5" borderId="46" xfId="0" applyFont="1" applyFill="1" applyBorder="1" applyAlignment="1">
      <alignment horizontal="center" vertical="center" shrinkToFit="1"/>
    </xf>
    <xf numFmtId="0" fontId="3" fillId="5" borderId="49"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161" xfId="0" applyFont="1" applyFill="1" applyBorder="1" applyAlignment="1">
      <alignment horizontal="center" vertical="center" shrinkToFit="1"/>
    </xf>
    <xf numFmtId="0" fontId="6" fillId="0" borderId="34"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0" fontId="6" fillId="0" borderId="55" xfId="0" applyFont="1" applyBorder="1" applyAlignment="1">
      <alignment horizontal="center" vertical="center" wrapText="1" shrinkToFit="1"/>
    </xf>
    <xf numFmtId="0" fontId="6" fillId="0" borderId="45"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6" xfId="0"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42" xfId="0" applyFont="1" applyFill="1" applyBorder="1" applyAlignment="1">
      <alignment horizontal="center" vertical="center" wrapText="1" shrinkToFit="1"/>
    </xf>
    <xf numFmtId="0" fontId="6" fillId="0" borderId="59" xfId="0" applyFont="1" applyFill="1" applyBorder="1" applyAlignment="1">
      <alignment horizontal="center" vertical="center" wrapText="1" shrinkToFit="1"/>
    </xf>
    <xf numFmtId="0" fontId="6" fillId="0" borderId="76"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161" xfId="0" applyFont="1" applyBorder="1" applyAlignment="1">
      <alignment horizontal="center" vertical="center" textRotation="255"/>
    </xf>
    <xf numFmtId="0" fontId="15" fillId="0" borderId="102" xfId="0" applyFont="1" applyBorder="1" applyAlignment="1">
      <alignment horizontal="center" vertical="center" textRotation="255"/>
    </xf>
    <xf numFmtId="0" fontId="15" fillId="0" borderId="101" xfId="0" applyFont="1" applyBorder="1" applyAlignment="1">
      <alignment horizontal="center" vertical="center" textRotation="255"/>
    </xf>
    <xf numFmtId="0" fontId="6" fillId="0" borderId="120" xfId="0" applyFont="1" applyFill="1" applyBorder="1" applyAlignment="1">
      <alignment horizontal="left" vertical="center" indent="1"/>
    </xf>
    <xf numFmtId="0" fontId="6" fillId="0" borderId="117" xfId="0" applyFont="1" applyFill="1" applyBorder="1" applyAlignment="1">
      <alignment horizontal="left" vertical="center" indent="1"/>
    </xf>
    <xf numFmtId="0" fontId="6" fillId="0" borderId="121" xfId="0" applyFont="1" applyFill="1" applyBorder="1" applyAlignment="1">
      <alignment horizontal="left" vertical="center" indent="1"/>
    </xf>
    <xf numFmtId="0" fontId="6" fillId="0" borderId="115" xfId="0" applyFont="1" applyFill="1" applyBorder="1" applyAlignment="1">
      <alignment horizontal="left" vertical="center" indent="1"/>
    </xf>
    <xf numFmtId="0" fontId="6" fillId="4" borderId="121" xfId="0" applyFont="1" applyFill="1" applyBorder="1" applyAlignment="1">
      <alignment horizontal="left" vertical="center" indent="1"/>
    </xf>
    <xf numFmtId="0" fontId="6" fillId="4" borderId="115" xfId="0" applyFont="1" applyFill="1" applyBorder="1" applyAlignment="1">
      <alignment horizontal="left" vertical="center" indent="1"/>
    </xf>
    <xf numFmtId="0" fontId="6" fillId="4" borderId="122" xfId="0" applyFont="1" applyFill="1" applyBorder="1" applyAlignment="1">
      <alignment horizontal="left" vertical="center" indent="1"/>
    </xf>
    <xf numFmtId="0" fontId="6" fillId="4" borderId="116" xfId="0" applyFont="1" applyFill="1" applyBorder="1" applyAlignment="1">
      <alignment horizontal="left" vertical="center" indent="1"/>
    </xf>
    <xf numFmtId="0" fontId="6" fillId="3" borderId="123" xfId="0" applyFont="1" applyFill="1" applyBorder="1" applyAlignment="1">
      <alignment horizontal="left" vertical="center" indent="1"/>
    </xf>
    <xf numFmtId="0" fontId="6" fillId="3" borderId="48" xfId="0" applyFont="1" applyFill="1" applyBorder="1" applyAlignment="1">
      <alignment horizontal="left" vertical="center" indent="1"/>
    </xf>
    <xf numFmtId="0" fontId="6" fillId="3" borderId="122" xfId="0" applyFont="1" applyFill="1" applyBorder="1" applyAlignment="1">
      <alignment horizontal="left" vertical="center" indent="1"/>
    </xf>
    <xf numFmtId="0" fontId="6" fillId="3" borderId="116" xfId="0" applyFont="1" applyFill="1" applyBorder="1" applyAlignment="1">
      <alignment horizontal="left" vertical="center" indent="1"/>
    </xf>
    <xf numFmtId="0" fontId="6" fillId="3" borderId="125" xfId="0" applyFont="1" applyFill="1" applyBorder="1" applyAlignment="1">
      <alignment horizontal="left" vertical="center" indent="1"/>
    </xf>
    <xf numFmtId="0" fontId="6" fillId="3" borderId="5" xfId="0" applyFont="1" applyFill="1" applyBorder="1" applyAlignment="1">
      <alignment horizontal="left" vertical="center" indent="1"/>
    </xf>
    <xf numFmtId="0" fontId="6" fillId="0" borderId="118" xfId="0" applyFont="1" applyBorder="1" applyAlignment="1">
      <alignment horizontal="center" vertical="center"/>
    </xf>
    <xf numFmtId="0" fontId="6" fillId="0" borderId="33" xfId="0" applyFont="1" applyBorder="1" applyAlignment="1">
      <alignment horizontal="center" vertical="center"/>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19" xfId="0" applyFont="1" applyBorder="1" applyAlignment="1">
      <alignment horizontal="center" vertical="center"/>
    </xf>
    <xf numFmtId="0" fontId="6" fillId="0" borderId="43" xfId="0" applyFont="1" applyBorder="1" applyAlignment="1">
      <alignment horizontal="center" vertical="center"/>
    </xf>
    <xf numFmtId="0" fontId="6" fillId="0" borderId="122" xfId="0" applyFont="1" applyBorder="1" applyAlignment="1">
      <alignment horizontal="left" vertical="center" indent="1"/>
    </xf>
    <xf numFmtId="0" fontId="6" fillId="0" borderId="116" xfId="0" applyFont="1" applyBorder="1" applyAlignment="1">
      <alignment horizontal="left" vertical="center" indent="1"/>
    </xf>
    <xf numFmtId="0" fontId="15" fillId="0" borderId="103" xfId="0" applyFont="1" applyBorder="1" applyAlignment="1">
      <alignment horizontal="center" vertical="center" textRotation="255"/>
    </xf>
    <xf numFmtId="0" fontId="6" fillId="3" borderId="120" xfId="0" applyFont="1" applyFill="1" applyBorder="1" applyAlignment="1">
      <alignment horizontal="left" vertical="center" indent="1"/>
    </xf>
    <xf numFmtId="0" fontId="6" fillId="3" borderId="117" xfId="0" applyFont="1" applyFill="1" applyBorder="1" applyAlignment="1">
      <alignment horizontal="left" vertical="center" indent="1"/>
    </xf>
    <xf numFmtId="0" fontId="6" fillId="3" borderId="121" xfId="0" applyFont="1" applyFill="1" applyBorder="1" applyAlignment="1">
      <alignment horizontal="left" vertical="center" indent="1"/>
    </xf>
    <xf numFmtId="0" fontId="6" fillId="3" borderId="115" xfId="0" applyFont="1" applyFill="1" applyBorder="1" applyAlignment="1">
      <alignment horizontal="left" vertical="center" indent="1"/>
    </xf>
    <xf numFmtId="0" fontId="6" fillId="6" borderId="27"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179" fontId="6" fillId="6" borderId="25" xfId="0" applyNumberFormat="1" applyFont="1" applyFill="1" applyBorder="1" applyAlignment="1">
      <alignment horizontal="center" vertical="center"/>
    </xf>
    <xf numFmtId="179" fontId="6" fillId="6" borderId="21" xfId="0" applyNumberFormat="1" applyFont="1" applyFill="1" applyBorder="1" applyAlignment="1">
      <alignment horizontal="center" vertical="center"/>
    </xf>
    <xf numFmtId="179" fontId="6" fillId="6" borderId="26" xfId="0" applyNumberFormat="1" applyFont="1" applyFill="1" applyBorder="1" applyAlignment="1">
      <alignment horizontal="center" vertical="center"/>
    </xf>
    <xf numFmtId="179" fontId="6" fillId="6" borderId="29" xfId="0" applyNumberFormat="1" applyFont="1" applyFill="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129" xfId="0" applyFont="1" applyBorder="1" applyAlignment="1">
      <alignment horizontal="center" vertical="center"/>
    </xf>
    <xf numFmtId="0" fontId="6" fillId="6" borderId="27" xfId="0" applyFont="1" applyFill="1" applyBorder="1" applyAlignment="1">
      <alignment horizontal="center" vertical="center" wrapText="1"/>
    </xf>
    <xf numFmtId="0" fontId="15" fillId="0" borderId="165" xfId="0" applyFont="1" applyBorder="1" applyAlignment="1">
      <alignment horizontal="center" vertical="center" textRotation="255"/>
    </xf>
    <xf numFmtId="0" fontId="15" fillId="0" borderId="166" xfId="0" applyFont="1" applyBorder="1" applyAlignment="1">
      <alignment horizontal="center" vertical="center" textRotation="255"/>
    </xf>
    <xf numFmtId="0" fontId="15" fillId="0" borderId="167" xfId="0" applyFont="1" applyBorder="1" applyAlignment="1">
      <alignment horizontal="center" vertical="center" textRotation="255"/>
    </xf>
    <xf numFmtId="0" fontId="6" fillId="4" borderId="121" xfId="0" applyFont="1" applyFill="1" applyBorder="1" applyAlignment="1">
      <alignment horizontal="left" vertical="center" wrapText="1" indent="1"/>
    </xf>
    <xf numFmtId="0" fontId="6" fillId="4" borderId="115" xfId="0" applyFont="1" applyFill="1" applyBorder="1" applyAlignment="1">
      <alignment horizontal="left" vertical="center" wrapText="1" indent="1"/>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1"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30" xfId="0" applyFont="1" applyBorder="1" applyAlignment="1">
      <alignment horizontal="center" vertical="center"/>
    </xf>
    <xf numFmtId="179" fontId="6" fillId="0" borderId="168"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jpg" />
  <Relationship Id="rId4" Type="http://schemas.openxmlformats.org/officeDocument/2006/relationships/image" Target="../media/image4.png"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5.jpg" />
</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7</xdr:row>
      <xdr:rowOff>111799</xdr:rowOff>
    </xdr:from>
    <xdr:to>
      <xdr:col>16</xdr:col>
      <xdr:colOff>545110</xdr:colOff>
      <xdr:row>26</xdr:row>
      <xdr:rowOff>111125</xdr:rowOff>
    </xdr:to>
    <xdr:pic>
      <xdr:nvPicPr>
        <xdr:cNvPr id="3" name="図 2">
          <a:extLst>
            <a:ext uri="{FF2B5EF4-FFF2-40B4-BE49-F238E27FC236}">
              <a16:creationId xmlns:a16="http://schemas.microsoft.com/office/drawing/2014/main" id="{10EA12F4-E477-4864-93EF-AD16C6E3301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5152" t="17410" r="56313" b="24199"/>
        <a:stretch/>
      </xdr:blipFill>
      <xdr:spPr>
        <a:xfrm>
          <a:off x="7683500" y="11287799"/>
          <a:ext cx="3751860" cy="5428576"/>
        </a:xfrm>
        <a:prstGeom prst="rect">
          <a:avLst/>
        </a:prstGeom>
      </xdr:spPr>
    </xdr:pic>
    <xdr:clientData/>
  </xdr:twoCellAnchor>
  <xdr:twoCellAnchor>
    <xdr:from>
      <xdr:col>11</xdr:col>
      <xdr:colOff>495300</xdr:colOff>
      <xdr:row>8</xdr:row>
      <xdr:rowOff>25400</xdr:rowOff>
    </xdr:from>
    <xdr:to>
      <xdr:col>14</xdr:col>
      <xdr:colOff>215900</xdr:colOff>
      <xdr:row>10</xdr:row>
      <xdr:rowOff>76200</xdr:rowOff>
    </xdr:to>
    <xdr:sp macro="" textlink="">
      <xdr:nvSpPr>
        <xdr:cNvPr id="5" name="フリーフォーム: 図形 4">
          <a:extLst>
            <a:ext uri="{FF2B5EF4-FFF2-40B4-BE49-F238E27FC236}">
              <a16:creationId xmlns:a16="http://schemas.microsoft.com/office/drawing/2014/main" id="{EFEFA438-C2AF-4A0E-B64F-39316752086D}"/>
            </a:ext>
          </a:extLst>
        </xdr:cNvPr>
        <xdr:cNvSpPr/>
      </xdr:nvSpPr>
      <xdr:spPr>
        <a:xfrm>
          <a:off x="7797800" y="10915650"/>
          <a:ext cx="2019300" cy="622300"/>
        </a:xfrm>
        <a:custGeom>
          <a:avLst/>
          <a:gdLst>
            <a:gd name="connsiteX0" fmla="*/ 0 w 2019300"/>
            <a:gd name="connsiteY0" fmla="*/ 622300 h 622300"/>
            <a:gd name="connsiteX1" fmla="*/ 2019300 w 2019300"/>
            <a:gd name="connsiteY1" fmla="*/ 622300 h 622300"/>
            <a:gd name="connsiteX2" fmla="*/ 2019300 w 2019300"/>
            <a:gd name="connsiteY2" fmla="*/ 0 h 622300"/>
          </a:gdLst>
          <a:ahLst/>
          <a:cxnLst>
            <a:cxn ang="0">
              <a:pos x="connsiteX0" y="connsiteY0"/>
            </a:cxn>
            <a:cxn ang="0">
              <a:pos x="connsiteX1" y="connsiteY1"/>
            </a:cxn>
            <a:cxn ang="0">
              <a:pos x="connsiteX2" y="connsiteY2"/>
            </a:cxn>
          </a:cxnLst>
          <a:rect l="l" t="t" r="r" b="b"/>
          <a:pathLst>
            <a:path w="2019300" h="622300">
              <a:moveTo>
                <a:pt x="0" y="622300"/>
              </a:moveTo>
              <a:lnTo>
                <a:pt x="2019300" y="622300"/>
              </a:lnTo>
              <a:lnTo>
                <a:pt x="2019300" y="0"/>
              </a:lnTo>
            </a:path>
          </a:pathLst>
        </a:cu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495300</xdr:colOff>
      <xdr:row>17</xdr:row>
      <xdr:rowOff>184150</xdr:rowOff>
    </xdr:from>
    <xdr:to>
      <xdr:col>14</xdr:col>
      <xdr:colOff>215900</xdr:colOff>
      <xdr:row>19</xdr:row>
      <xdr:rowOff>234950</xdr:rowOff>
    </xdr:to>
    <xdr:sp macro="" textlink="">
      <xdr:nvSpPr>
        <xdr:cNvPr id="6" name="フリーフォーム: 図形 5">
          <a:extLst>
            <a:ext uri="{FF2B5EF4-FFF2-40B4-BE49-F238E27FC236}">
              <a16:creationId xmlns:a16="http://schemas.microsoft.com/office/drawing/2014/main" id="{5ECBDDF6-2D8E-4FBA-A342-1AE1B68E2979}"/>
            </a:ext>
          </a:extLst>
        </xdr:cNvPr>
        <xdr:cNvSpPr/>
      </xdr:nvSpPr>
      <xdr:spPr>
        <a:xfrm>
          <a:off x="7778750" y="14217650"/>
          <a:ext cx="2006600" cy="622300"/>
        </a:xfrm>
        <a:custGeom>
          <a:avLst/>
          <a:gdLst>
            <a:gd name="connsiteX0" fmla="*/ 0 w 2019300"/>
            <a:gd name="connsiteY0" fmla="*/ 622300 h 622300"/>
            <a:gd name="connsiteX1" fmla="*/ 2019300 w 2019300"/>
            <a:gd name="connsiteY1" fmla="*/ 622300 h 622300"/>
            <a:gd name="connsiteX2" fmla="*/ 2019300 w 2019300"/>
            <a:gd name="connsiteY2" fmla="*/ 0 h 622300"/>
          </a:gdLst>
          <a:ahLst/>
          <a:cxnLst>
            <a:cxn ang="0">
              <a:pos x="connsiteX0" y="connsiteY0"/>
            </a:cxn>
            <a:cxn ang="0">
              <a:pos x="connsiteX1" y="connsiteY1"/>
            </a:cxn>
            <a:cxn ang="0">
              <a:pos x="connsiteX2" y="connsiteY2"/>
            </a:cxn>
          </a:cxnLst>
          <a:rect l="l" t="t" r="r" b="b"/>
          <a:pathLst>
            <a:path w="2019300" h="622300">
              <a:moveTo>
                <a:pt x="0" y="622300"/>
              </a:moveTo>
              <a:lnTo>
                <a:pt x="2019300" y="622300"/>
              </a:lnTo>
              <a:lnTo>
                <a:pt x="2019300" y="0"/>
              </a:lnTo>
            </a:path>
          </a:pathLst>
        </a:cu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508000</xdr:colOff>
      <xdr:row>8</xdr:row>
      <xdr:rowOff>38100</xdr:rowOff>
    </xdr:from>
    <xdr:to>
      <xdr:col>14</xdr:col>
      <xdr:colOff>419100</xdr:colOff>
      <xdr:row>11</xdr:row>
      <xdr:rowOff>38100</xdr:rowOff>
    </xdr:to>
    <xdr:sp macro="" textlink="">
      <xdr:nvSpPr>
        <xdr:cNvPr id="7" name="フリーフォーム: 図形 6">
          <a:extLst>
            <a:ext uri="{FF2B5EF4-FFF2-40B4-BE49-F238E27FC236}">
              <a16:creationId xmlns:a16="http://schemas.microsoft.com/office/drawing/2014/main" id="{153AD14F-2294-45BB-8009-B930E5443A5A}"/>
            </a:ext>
          </a:extLst>
        </xdr:cNvPr>
        <xdr:cNvSpPr/>
      </xdr:nvSpPr>
      <xdr:spPr>
        <a:xfrm>
          <a:off x="7810500" y="10928350"/>
          <a:ext cx="2209800" cy="857250"/>
        </a:xfrm>
        <a:custGeom>
          <a:avLst/>
          <a:gdLst>
            <a:gd name="connsiteX0" fmla="*/ 0 w 2209800"/>
            <a:gd name="connsiteY0" fmla="*/ 615950 h 857250"/>
            <a:gd name="connsiteX1" fmla="*/ 203200 w 2209800"/>
            <a:gd name="connsiteY1" fmla="*/ 857250 h 857250"/>
            <a:gd name="connsiteX2" fmla="*/ 2209800 w 2209800"/>
            <a:gd name="connsiteY2" fmla="*/ 857250 h 857250"/>
            <a:gd name="connsiteX3" fmla="*/ 2209800 w 2209800"/>
            <a:gd name="connsiteY3" fmla="*/ 165100 h 857250"/>
            <a:gd name="connsiteX4" fmla="*/ 2012950 w 2209800"/>
            <a:gd name="connsiteY4" fmla="*/ 0 h 857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09800" h="857250">
              <a:moveTo>
                <a:pt x="0" y="615950"/>
              </a:moveTo>
              <a:lnTo>
                <a:pt x="203200" y="857250"/>
              </a:lnTo>
              <a:lnTo>
                <a:pt x="2209800" y="857250"/>
              </a:lnTo>
              <a:lnTo>
                <a:pt x="2209800" y="165100"/>
              </a:lnTo>
              <a:lnTo>
                <a:pt x="2012950" y="0"/>
              </a:lnTo>
            </a:path>
          </a:pathLst>
        </a:cu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11</xdr:col>
      <xdr:colOff>654050</xdr:colOff>
      <xdr:row>11</xdr:row>
      <xdr:rowOff>0</xdr:rowOff>
    </xdr:from>
    <xdr:ext cx="3288080" cy="328423"/>
    <xdr:sp macro="" textlink="">
      <xdr:nvSpPr>
        <xdr:cNvPr id="8" name="テキスト ボックス 7">
          <a:extLst>
            <a:ext uri="{FF2B5EF4-FFF2-40B4-BE49-F238E27FC236}">
              <a16:creationId xmlns:a16="http://schemas.microsoft.com/office/drawing/2014/main" id="{25D401E9-D119-4CAC-BDC3-782EFD931C18}"/>
            </a:ext>
          </a:extLst>
        </xdr:cNvPr>
        <xdr:cNvSpPr txBox="1"/>
      </xdr:nvSpPr>
      <xdr:spPr>
        <a:xfrm>
          <a:off x="7956550" y="12326938"/>
          <a:ext cx="328808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1100">
              <a:solidFill>
                <a:schemeClr val="accent6">
                  <a:lumMod val="75000"/>
                </a:schemeClr>
              </a:solidFill>
              <a:effectLst/>
              <a:latin typeface="+mn-lt"/>
              <a:ea typeface="+mn-ea"/>
              <a:cs typeface="+mn-cs"/>
            </a:rPr>
            <a:t>大会時（選手村</a:t>
          </a:r>
          <a:r>
            <a:rPr lang="ja-JP" altLang="en-US" sz="1100">
              <a:solidFill>
                <a:schemeClr val="accent6">
                  <a:lumMod val="75000"/>
                </a:schemeClr>
              </a:solidFill>
              <a:effectLst/>
              <a:latin typeface="+mn-lt"/>
              <a:ea typeface="+mn-ea"/>
              <a:cs typeface="+mn-cs"/>
            </a:rPr>
            <a:t>供用</a:t>
          </a:r>
          <a:r>
            <a:rPr lang="ja-JP" altLang="ja-JP" sz="1100">
              <a:solidFill>
                <a:schemeClr val="accent6">
                  <a:lumMod val="75000"/>
                </a:schemeClr>
              </a:solidFill>
              <a:effectLst/>
              <a:latin typeface="+mn-lt"/>
              <a:ea typeface="+mn-ea"/>
              <a:cs typeface="+mn-cs"/>
            </a:rPr>
            <a:t>時）には施工しない間仕切壁</a:t>
          </a:r>
          <a:endParaRPr kumimoji="1" lang="ja-JP" altLang="en-US" sz="1100">
            <a:solidFill>
              <a:schemeClr val="accent6">
                <a:lumMod val="75000"/>
              </a:schemeClr>
            </a:solidFill>
          </a:endParaRPr>
        </a:p>
      </xdr:txBody>
    </xdr:sp>
    <xdr:clientData/>
  </xdr:oneCellAnchor>
  <xdr:twoCellAnchor>
    <xdr:from>
      <xdr:col>11</xdr:col>
      <xdr:colOff>501650</xdr:colOff>
      <xdr:row>17</xdr:row>
      <xdr:rowOff>190500</xdr:rowOff>
    </xdr:from>
    <xdr:to>
      <xdr:col>14</xdr:col>
      <xdr:colOff>412750</xdr:colOff>
      <xdr:row>20</xdr:row>
      <xdr:rowOff>190500</xdr:rowOff>
    </xdr:to>
    <xdr:sp macro="" textlink="">
      <xdr:nvSpPr>
        <xdr:cNvPr id="11" name="フリーフォーム: 図形 10">
          <a:extLst>
            <a:ext uri="{FF2B5EF4-FFF2-40B4-BE49-F238E27FC236}">
              <a16:creationId xmlns:a16="http://schemas.microsoft.com/office/drawing/2014/main" id="{7A8F18E2-1C1E-4A22-873E-2285F41597F6}"/>
            </a:ext>
          </a:extLst>
        </xdr:cNvPr>
        <xdr:cNvSpPr/>
      </xdr:nvSpPr>
      <xdr:spPr>
        <a:xfrm>
          <a:off x="7785100" y="14224000"/>
          <a:ext cx="2197100" cy="857250"/>
        </a:xfrm>
        <a:custGeom>
          <a:avLst/>
          <a:gdLst>
            <a:gd name="connsiteX0" fmla="*/ 0 w 2209800"/>
            <a:gd name="connsiteY0" fmla="*/ 615950 h 857250"/>
            <a:gd name="connsiteX1" fmla="*/ 203200 w 2209800"/>
            <a:gd name="connsiteY1" fmla="*/ 857250 h 857250"/>
            <a:gd name="connsiteX2" fmla="*/ 2209800 w 2209800"/>
            <a:gd name="connsiteY2" fmla="*/ 857250 h 857250"/>
            <a:gd name="connsiteX3" fmla="*/ 2209800 w 2209800"/>
            <a:gd name="connsiteY3" fmla="*/ 165100 h 857250"/>
            <a:gd name="connsiteX4" fmla="*/ 2012950 w 2209800"/>
            <a:gd name="connsiteY4" fmla="*/ 0 h 857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09800" h="857250">
              <a:moveTo>
                <a:pt x="0" y="615950"/>
              </a:moveTo>
              <a:lnTo>
                <a:pt x="203200" y="857250"/>
              </a:lnTo>
              <a:lnTo>
                <a:pt x="2209800" y="857250"/>
              </a:lnTo>
              <a:lnTo>
                <a:pt x="2209800" y="165100"/>
              </a:lnTo>
              <a:lnTo>
                <a:pt x="2012950" y="0"/>
              </a:lnTo>
            </a:path>
          </a:pathLst>
        </a:cu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11</xdr:col>
      <xdr:colOff>647700</xdr:colOff>
      <xdr:row>20</xdr:row>
      <xdr:rowOff>133350</xdr:rowOff>
    </xdr:from>
    <xdr:ext cx="3288080" cy="328423"/>
    <xdr:sp macro="" textlink="">
      <xdr:nvSpPr>
        <xdr:cNvPr id="12" name="テキスト ボックス 11">
          <a:extLst>
            <a:ext uri="{FF2B5EF4-FFF2-40B4-BE49-F238E27FC236}">
              <a16:creationId xmlns:a16="http://schemas.microsoft.com/office/drawing/2014/main" id="{7C4B7CDD-9164-41FE-B225-7851A3E18285}"/>
            </a:ext>
          </a:extLst>
        </xdr:cNvPr>
        <xdr:cNvSpPr txBox="1"/>
      </xdr:nvSpPr>
      <xdr:spPr>
        <a:xfrm>
          <a:off x="7950200" y="15032038"/>
          <a:ext cx="328808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1100">
              <a:solidFill>
                <a:schemeClr val="accent6">
                  <a:lumMod val="75000"/>
                </a:schemeClr>
              </a:solidFill>
              <a:effectLst/>
              <a:latin typeface="+mn-lt"/>
              <a:ea typeface="+mn-ea"/>
              <a:cs typeface="+mn-cs"/>
            </a:rPr>
            <a:t>大会時（選手村</a:t>
          </a:r>
          <a:r>
            <a:rPr lang="ja-JP" altLang="en-US" sz="1100">
              <a:solidFill>
                <a:schemeClr val="accent6">
                  <a:lumMod val="75000"/>
                </a:schemeClr>
              </a:solidFill>
              <a:effectLst/>
              <a:latin typeface="+mn-lt"/>
              <a:ea typeface="+mn-ea"/>
              <a:cs typeface="+mn-cs"/>
            </a:rPr>
            <a:t>供用</a:t>
          </a:r>
          <a:r>
            <a:rPr lang="ja-JP" altLang="ja-JP" sz="1100">
              <a:solidFill>
                <a:schemeClr val="accent6">
                  <a:lumMod val="75000"/>
                </a:schemeClr>
              </a:solidFill>
              <a:effectLst/>
              <a:latin typeface="+mn-lt"/>
              <a:ea typeface="+mn-ea"/>
              <a:cs typeface="+mn-cs"/>
            </a:rPr>
            <a:t>時）には施工しない間仕切壁</a:t>
          </a:r>
          <a:endParaRPr lang="ja-JP" altLang="ja-JP">
            <a:solidFill>
              <a:schemeClr val="accent6">
                <a:lumMod val="75000"/>
              </a:schemeClr>
            </a:solidFill>
            <a:effectLst/>
          </a:endParaRPr>
        </a:p>
      </xdr:txBody>
    </xdr:sp>
    <xdr:clientData/>
  </xdr:oneCellAnchor>
  <xdr:twoCellAnchor editAs="oneCell">
    <xdr:from>
      <xdr:col>1</xdr:col>
      <xdr:colOff>635000</xdr:colOff>
      <xdr:row>7</xdr:row>
      <xdr:rowOff>55161</xdr:rowOff>
    </xdr:from>
    <xdr:to>
      <xdr:col>7</xdr:col>
      <xdr:colOff>94600</xdr:colOff>
      <xdr:row>26</xdr:row>
      <xdr:rowOff>95250</xdr:rowOff>
    </xdr:to>
    <xdr:pic>
      <xdr:nvPicPr>
        <xdr:cNvPr id="9" name="図 8">
          <a:extLst>
            <a:ext uri="{FF2B5EF4-FFF2-40B4-BE49-F238E27FC236}">
              <a16:creationId xmlns:a16="http://schemas.microsoft.com/office/drawing/2014/main" id="{446EB32D-95B6-40E8-81E3-08695D2AC32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8100" y="11231161"/>
          <a:ext cx="3733150" cy="5469339"/>
        </a:xfrm>
        <a:prstGeom prst="rect">
          <a:avLst/>
        </a:prstGeom>
      </xdr:spPr>
    </xdr:pic>
    <xdr:clientData/>
  </xdr:twoCellAnchor>
  <xdr:twoCellAnchor editAs="oneCell">
    <xdr:from>
      <xdr:col>1</xdr:col>
      <xdr:colOff>219075</xdr:colOff>
      <xdr:row>26</xdr:row>
      <xdr:rowOff>164463</xdr:rowOff>
    </xdr:from>
    <xdr:to>
      <xdr:col>7</xdr:col>
      <xdr:colOff>495300</xdr:colOff>
      <xdr:row>30</xdr:row>
      <xdr:rowOff>187325</xdr:rowOff>
    </xdr:to>
    <xdr:pic>
      <xdr:nvPicPr>
        <xdr:cNvPr id="10" name="図 9">
          <a:extLst>
            <a:ext uri="{FF2B5EF4-FFF2-40B4-BE49-F238E27FC236}">
              <a16:creationId xmlns:a16="http://schemas.microsoft.com/office/drawing/2014/main" id="{6C4C818D-8554-4AF0-9208-F04664394A03}"/>
            </a:ext>
          </a:extLst>
        </xdr:cNvPr>
        <xdr:cNvPicPr>
          <a:picLocks noChangeAspect="1"/>
        </xdr:cNvPicPr>
      </xdr:nvPicPr>
      <xdr:blipFill rotWithShape="1">
        <a:blip xmlns:r="http://schemas.openxmlformats.org/officeDocument/2006/relationships" r:embed="rId3"/>
        <a:srcRect l="761" t="2857" r="379" b="1905"/>
        <a:stretch/>
      </xdr:blipFill>
      <xdr:spPr>
        <a:xfrm>
          <a:off x="892175" y="16769713"/>
          <a:ext cx="4549775" cy="1165862"/>
        </a:xfrm>
        <a:prstGeom prst="rect">
          <a:avLst/>
        </a:prstGeom>
        <a:ln w="15875">
          <a:solidFill>
            <a:schemeClr val="tx1"/>
          </a:solidFill>
        </a:ln>
      </xdr:spPr>
    </xdr:pic>
    <xdr:clientData/>
  </xdr:twoCellAnchor>
  <xdr:twoCellAnchor editAs="oneCell">
    <xdr:from>
      <xdr:col>13</xdr:col>
      <xdr:colOff>82550</xdr:colOff>
      <xdr:row>27</xdr:row>
      <xdr:rowOff>244474</xdr:rowOff>
    </xdr:from>
    <xdr:to>
      <xdr:col>14</xdr:col>
      <xdr:colOff>466444</xdr:colOff>
      <xdr:row>29</xdr:row>
      <xdr:rowOff>262315</xdr:rowOff>
    </xdr:to>
    <xdr:pic>
      <xdr:nvPicPr>
        <xdr:cNvPr id="13" name="図 12">
          <a:extLst>
            <a:ext uri="{FF2B5EF4-FFF2-40B4-BE49-F238E27FC236}">
              <a16:creationId xmlns:a16="http://schemas.microsoft.com/office/drawing/2014/main" id="{E53F19B0-1535-4B55-B2A0-2C8C04B4FDDA}"/>
            </a:ext>
          </a:extLst>
        </xdr:cNvPr>
        <xdr:cNvPicPr>
          <a:picLocks noChangeAspect="1"/>
        </xdr:cNvPicPr>
      </xdr:nvPicPr>
      <xdr:blipFill>
        <a:blip xmlns:r="http://schemas.openxmlformats.org/officeDocument/2006/relationships" r:embed="rId4"/>
        <a:stretch>
          <a:fillRect/>
        </a:stretch>
      </xdr:blipFill>
      <xdr:spPr>
        <a:xfrm>
          <a:off x="8997950" y="17135474"/>
          <a:ext cx="1037944" cy="589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130635</xdr:colOff>
      <xdr:row>2</xdr:row>
      <xdr:rowOff>46728</xdr:rowOff>
    </xdr:from>
    <xdr:to>
      <xdr:col>20</xdr:col>
      <xdr:colOff>491672</xdr:colOff>
      <xdr:row>27</xdr:row>
      <xdr:rowOff>263021</xdr:rowOff>
    </xdr:to>
    <xdr:pic>
      <xdr:nvPicPr>
        <xdr:cNvPr id="3" name="図 2">
          <a:extLst>
            <a:ext uri="{FF2B5EF4-FFF2-40B4-BE49-F238E27FC236}">
              <a16:creationId xmlns:a16="http://schemas.microsoft.com/office/drawing/2014/main" id="{C59D9D7A-BFA3-45E5-8326-57AB504969C9}"/>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4971" t="14159" r="3949" b="8292"/>
        <a:stretch/>
      </xdr:blipFill>
      <xdr:spPr>
        <a:xfrm>
          <a:off x="791035" y="9686028"/>
          <a:ext cx="11918037" cy="81029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1"/>
  <sheetViews>
    <sheetView view="pageBreakPreview" zoomScale="70" zoomScaleNormal="70" zoomScaleSheetLayoutView="70" zoomScalePageLayoutView="60" workbookViewId="0">
      <selection activeCell="Q11" sqref="Q11"/>
    </sheetView>
  </sheetViews>
  <sheetFormatPr defaultRowHeight="18" x14ac:dyDescent="0.55000000000000004"/>
  <cols>
    <col min="1" max="2" width="20.58203125" customWidth="1"/>
    <col min="3" max="6" width="13.33203125" customWidth="1"/>
    <col min="7" max="8" width="10.08203125" customWidth="1"/>
    <col min="9" max="9" width="4.08203125" customWidth="1"/>
    <col min="10" max="11" width="10.08203125" customWidth="1"/>
    <col min="12" max="12" width="4.08203125" customWidth="1"/>
    <col min="13" max="13" width="12.83203125" customWidth="1"/>
    <col min="14" max="15" width="10.08203125" customWidth="1"/>
    <col min="16" max="16" width="4.08203125" customWidth="1"/>
    <col min="17" max="21" width="8.58203125" customWidth="1"/>
  </cols>
  <sheetData>
    <row r="1" spans="1:18" ht="22.5" x14ac:dyDescent="0.55000000000000004">
      <c r="A1" s="70" t="s">
        <v>149</v>
      </c>
    </row>
    <row r="2" spans="1:18" ht="23" thickBot="1" x14ac:dyDescent="0.6">
      <c r="A2" s="2" t="s">
        <v>106</v>
      </c>
      <c r="B2" s="2"/>
      <c r="C2" s="2"/>
      <c r="D2" s="2"/>
      <c r="E2" s="2"/>
      <c r="F2" s="2"/>
      <c r="G2" s="2"/>
      <c r="H2" s="2"/>
      <c r="I2" s="2"/>
      <c r="J2" s="2"/>
      <c r="K2" s="2"/>
      <c r="L2" s="2"/>
      <c r="M2" s="2"/>
      <c r="N2" s="2"/>
      <c r="O2" s="2"/>
      <c r="P2" s="58"/>
    </row>
    <row r="3" spans="1:18" ht="23" thickTop="1" x14ac:dyDescent="0.55000000000000004">
      <c r="A3" s="320" t="s">
        <v>147</v>
      </c>
      <c r="B3" s="321" t="s">
        <v>73</v>
      </c>
      <c r="C3" s="323" t="s">
        <v>0</v>
      </c>
      <c r="D3" s="323"/>
      <c r="E3" s="323"/>
      <c r="F3" s="323"/>
      <c r="G3" s="323" t="s">
        <v>100</v>
      </c>
      <c r="H3" s="323"/>
      <c r="I3" s="323"/>
      <c r="J3" s="323"/>
      <c r="K3" s="323"/>
      <c r="L3" s="323"/>
      <c r="M3" s="323"/>
      <c r="N3" s="323"/>
      <c r="O3" s="323"/>
      <c r="P3" s="324"/>
    </row>
    <row r="4" spans="1:18" ht="22.5" customHeight="1" x14ac:dyDescent="0.55000000000000004">
      <c r="A4" s="246"/>
      <c r="B4" s="322"/>
      <c r="C4" s="227"/>
      <c r="D4" s="227"/>
      <c r="E4" s="227"/>
      <c r="F4" s="227"/>
      <c r="G4" s="227" t="s">
        <v>18</v>
      </c>
      <c r="H4" s="227"/>
      <c r="I4" s="227"/>
      <c r="J4" s="227"/>
      <c r="K4" s="227"/>
      <c r="L4" s="227"/>
      <c r="M4" s="322" t="s">
        <v>142</v>
      </c>
      <c r="N4" s="227"/>
      <c r="O4" s="227"/>
      <c r="P4" s="325"/>
    </row>
    <row r="5" spans="1:18" ht="23.15" customHeight="1" x14ac:dyDescent="0.55000000000000004">
      <c r="A5" s="246"/>
      <c r="B5" s="322"/>
      <c r="C5" s="227"/>
      <c r="D5" s="227"/>
      <c r="E5" s="227"/>
      <c r="F5" s="227"/>
      <c r="G5" s="326" t="s">
        <v>143</v>
      </c>
      <c r="H5" s="327"/>
      <c r="I5" s="328"/>
      <c r="J5" s="227" t="s">
        <v>4</v>
      </c>
      <c r="K5" s="227"/>
      <c r="L5" s="227"/>
      <c r="M5" s="227" t="s">
        <v>144</v>
      </c>
      <c r="N5" s="335" t="s">
        <v>145</v>
      </c>
      <c r="O5" s="336"/>
      <c r="P5" s="337"/>
    </row>
    <row r="6" spans="1:18" ht="23.15" customHeight="1" x14ac:dyDescent="0.55000000000000004">
      <c r="A6" s="246"/>
      <c r="B6" s="322"/>
      <c r="C6" s="227"/>
      <c r="D6" s="227"/>
      <c r="E6" s="227"/>
      <c r="F6" s="227"/>
      <c r="G6" s="338" t="s">
        <v>101</v>
      </c>
      <c r="H6" s="339"/>
      <c r="I6" s="340"/>
      <c r="J6" s="227"/>
      <c r="K6" s="227"/>
      <c r="L6" s="227"/>
      <c r="M6" s="227"/>
      <c r="N6" s="341" t="s">
        <v>101</v>
      </c>
      <c r="O6" s="342"/>
      <c r="P6" s="343"/>
    </row>
    <row r="7" spans="1:18" ht="23.15" customHeight="1" x14ac:dyDescent="0.55000000000000004">
      <c r="A7" s="245" t="s">
        <v>99</v>
      </c>
      <c r="B7" s="329" t="s">
        <v>123</v>
      </c>
      <c r="C7" s="315" t="s">
        <v>124</v>
      </c>
      <c r="D7" s="315"/>
      <c r="E7" s="315"/>
      <c r="F7" s="316"/>
      <c r="G7" s="330"/>
      <c r="H7" s="331"/>
      <c r="I7" s="334" t="s">
        <v>6</v>
      </c>
      <c r="J7" s="344"/>
      <c r="K7" s="345"/>
      <c r="L7" s="229" t="s">
        <v>16</v>
      </c>
      <c r="M7" s="122" t="s">
        <v>15</v>
      </c>
      <c r="N7" s="232">
        <v>4484</v>
      </c>
      <c r="O7" s="233"/>
      <c r="P7" s="121" t="s">
        <v>6</v>
      </c>
    </row>
    <row r="8" spans="1:18" ht="23.15" customHeight="1" x14ac:dyDescent="0.55000000000000004">
      <c r="A8" s="245"/>
      <c r="B8" s="329"/>
      <c r="C8" s="315"/>
      <c r="D8" s="315"/>
      <c r="E8" s="315"/>
      <c r="F8" s="316"/>
      <c r="G8" s="332"/>
      <c r="H8" s="333"/>
      <c r="I8" s="334"/>
      <c r="J8" s="344"/>
      <c r="K8" s="345"/>
      <c r="L8" s="227"/>
      <c r="M8" s="120" t="s">
        <v>14</v>
      </c>
      <c r="N8" s="346">
        <v>10000</v>
      </c>
      <c r="O8" s="347"/>
      <c r="P8" s="123" t="s">
        <v>6</v>
      </c>
    </row>
    <row r="9" spans="1:18" ht="19.5" customHeight="1" x14ac:dyDescent="0.55000000000000004">
      <c r="A9" s="245" t="s">
        <v>98</v>
      </c>
      <c r="B9" s="304" t="s">
        <v>125</v>
      </c>
      <c r="C9" s="306" t="s">
        <v>126</v>
      </c>
      <c r="D9" s="306"/>
      <c r="E9" s="306"/>
      <c r="F9" s="307"/>
      <c r="G9" s="310">
        <v>7200</v>
      </c>
      <c r="H9" s="311"/>
      <c r="I9" s="312" t="s">
        <v>6</v>
      </c>
      <c r="J9" s="225">
        <v>705</v>
      </c>
      <c r="K9" s="225"/>
      <c r="L9" s="227" t="s">
        <v>16</v>
      </c>
      <c r="M9" s="228" t="s">
        <v>13</v>
      </c>
      <c r="N9" s="230"/>
      <c r="O9" s="231"/>
      <c r="P9" s="234" t="s">
        <v>6</v>
      </c>
    </row>
    <row r="10" spans="1:18" ht="19.5" customHeight="1" x14ac:dyDescent="0.55000000000000004">
      <c r="A10" s="245"/>
      <c r="B10" s="305"/>
      <c r="C10" s="308"/>
      <c r="D10" s="308"/>
      <c r="E10" s="308"/>
      <c r="F10" s="309"/>
      <c r="G10" s="310"/>
      <c r="H10" s="311"/>
      <c r="I10" s="313"/>
      <c r="J10" s="226"/>
      <c r="K10" s="226"/>
      <c r="L10" s="227"/>
      <c r="M10" s="229"/>
      <c r="N10" s="232"/>
      <c r="O10" s="233"/>
      <c r="P10" s="235"/>
    </row>
    <row r="11" spans="1:18" ht="19.5" customHeight="1" x14ac:dyDescent="0.55000000000000004">
      <c r="A11" s="245"/>
      <c r="B11" s="304" t="s">
        <v>125</v>
      </c>
      <c r="C11" s="306" t="s">
        <v>126</v>
      </c>
      <c r="D11" s="306"/>
      <c r="E11" s="306"/>
      <c r="F11" s="307"/>
      <c r="G11" s="310">
        <v>7200</v>
      </c>
      <c r="H11" s="311"/>
      <c r="I11" s="312" t="s">
        <v>6</v>
      </c>
      <c r="J11" s="225">
        <v>705</v>
      </c>
      <c r="K11" s="225"/>
      <c r="L11" s="227" t="s">
        <v>16</v>
      </c>
      <c r="M11" s="228" t="s">
        <v>13</v>
      </c>
      <c r="N11" s="230"/>
      <c r="O11" s="231"/>
      <c r="P11" s="234" t="s">
        <v>6</v>
      </c>
    </row>
    <row r="12" spans="1:18" ht="19.5" customHeight="1" x14ac:dyDescent="0.55000000000000004">
      <c r="A12" s="245"/>
      <c r="B12" s="305"/>
      <c r="C12" s="308"/>
      <c r="D12" s="308"/>
      <c r="E12" s="308"/>
      <c r="F12" s="309"/>
      <c r="G12" s="310"/>
      <c r="H12" s="311"/>
      <c r="I12" s="313"/>
      <c r="J12" s="226"/>
      <c r="K12" s="226"/>
      <c r="L12" s="227"/>
      <c r="M12" s="229"/>
      <c r="N12" s="232"/>
      <c r="O12" s="233"/>
      <c r="P12" s="235"/>
    </row>
    <row r="13" spans="1:18" ht="19.5" customHeight="1" x14ac:dyDescent="0.55000000000000004">
      <c r="A13" s="245"/>
      <c r="B13" s="304" t="s">
        <v>131</v>
      </c>
      <c r="C13" s="306" t="s">
        <v>158</v>
      </c>
      <c r="D13" s="306"/>
      <c r="E13" s="306"/>
      <c r="F13" s="307"/>
      <c r="G13" s="310"/>
      <c r="H13" s="311"/>
      <c r="I13" s="312" t="s">
        <v>6</v>
      </c>
      <c r="J13" s="225"/>
      <c r="K13" s="225"/>
      <c r="L13" s="227" t="s">
        <v>16</v>
      </c>
      <c r="M13" s="228" t="s">
        <v>13</v>
      </c>
      <c r="N13" s="230">
        <v>2026</v>
      </c>
      <c r="O13" s="231"/>
      <c r="P13" s="234" t="s">
        <v>6</v>
      </c>
    </row>
    <row r="14" spans="1:18" ht="19.5" customHeight="1" x14ac:dyDescent="0.55000000000000004">
      <c r="A14" s="245"/>
      <c r="B14" s="305"/>
      <c r="C14" s="308"/>
      <c r="D14" s="308"/>
      <c r="E14" s="308"/>
      <c r="F14" s="309"/>
      <c r="G14" s="310"/>
      <c r="H14" s="311"/>
      <c r="I14" s="313"/>
      <c r="J14" s="226"/>
      <c r="K14" s="226"/>
      <c r="L14" s="227"/>
      <c r="M14" s="229"/>
      <c r="N14" s="232"/>
      <c r="O14" s="233"/>
      <c r="P14" s="235"/>
    </row>
    <row r="15" spans="1:18" ht="19.5" customHeight="1" x14ac:dyDescent="0.55000000000000004">
      <c r="A15" s="245"/>
      <c r="B15" s="304" t="s">
        <v>131</v>
      </c>
      <c r="C15" s="306" t="s">
        <v>188</v>
      </c>
      <c r="D15" s="306"/>
      <c r="E15" s="306"/>
      <c r="F15" s="307"/>
      <c r="G15" s="310"/>
      <c r="H15" s="311"/>
      <c r="I15" s="312" t="s">
        <v>6</v>
      </c>
      <c r="J15" s="225"/>
      <c r="K15" s="225"/>
      <c r="L15" s="227" t="s">
        <v>16</v>
      </c>
      <c r="M15" s="228" t="s">
        <v>13</v>
      </c>
      <c r="N15" s="230">
        <v>5034</v>
      </c>
      <c r="O15" s="231"/>
      <c r="P15" s="234" t="s">
        <v>6</v>
      </c>
    </row>
    <row r="16" spans="1:18" ht="19.5" customHeight="1" thickBot="1" x14ac:dyDescent="0.6">
      <c r="A16" s="303"/>
      <c r="B16" s="314"/>
      <c r="C16" s="315"/>
      <c r="D16" s="315"/>
      <c r="E16" s="315"/>
      <c r="F16" s="316"/>
      <c r="G16" s="317"/>
      <c r="H16" s="318"/>
      <c r="I16" s="319"/>
      <c r="J16" s="298"/>
      <c r="K16" s="298"/>
      <c r="L16" s="228"/>
      <c r="M16" s="299"/>
      <c r="N16" s="300"/>
      <c r="O16" s="301"/>
      <c r="P16" s="302"/>
      <c r="R16" s="40"/>
    </row>
    <row r="17" spans="1:18" ht="17.5" customHeight="1" thickTop="1" x14ac:dyDescent="0.55000000000000004">
      <c r="A17" s="266" t="s">
        <v>17</v>
      </c>
      <c r="B17" s="267"/>
      <c r="C17" s="267"/>
      <c r="D17" s="267"/>
      <c r="E17" s="267"/>
      <c r="F17" s="267"/>
      <c r="G17" s="238">
        <f>SUM(G7:H16)</f>
        <v>14400</v>
      </c>
      <c r="H17" s="239"/>
      <c r="I17" s="270" t="s">
        <v>6</v>
      </c>
      <c r="J17" s="238">
        <f>SUM(J7:K16)</f>
        <v>1410</v>
      </c>
      <c r="K17" s="239"/>
      <c r="L17" s="272" t="s">
        <v>16</v>
      </c>
      <c r="M17" s="236"/>
      <c r="N17" s="238">
        <f>SUM(N7:O16)</f>
        <v>21544</v>
      </c>
      <c r="O17" s="239"/>
      <c r="P17" s="242" t="s">
        <v>6</v>
      </c>
      <c r="R17" s="39"/>
    </row>
    <row r="18" spans="1:18" ht="17.5" customHeight="1" thickBot="1" x14ac:dyDescent="0.6">
      <c r="A18" s="268"/>
      <c r="B18" s="269"/>
      <c r="C18" s="269"/>
      <c r="D18" s="269"/>
      <c r="E18" s="269"/>
      <c r="F18" s="269"/>
      <c r="G18" s="240"/>
      <c r="H18" s="241"/>
      <c r="I18" s="271"/>
      <c r="J18" s="240"/>
      <c r="K18" s="241"/>
      <c r="L18" s="273"/>
      <c r="M18" s="237"/>
      <c r="N18" s="240"/>
      <c r="O18" s="241"/>
      <c r="P18" s="243"/>
    </row>
    <row r="19" spans="1:18" ht="23" thickTop="1" x14ac:dyDescent="0.55000000000000004">
      <c r="A19" s="2" t="s">
        <v>146</v>
      </c>
      <c r="B19" s="2"/>
      <c r="C19" s="2"/>
      <c r="D19" s="2"/>
      <c r="E19" s="2"/>
      <c r="F19" s="2"/>
      <c r="G19" s="2"/>
      <c r="H19" s="2"/>
      <c r="I19" s="2"/>
      <c r="J19" s="2"/>
      <c r="K19" s="2"/>
      <c r="L19" s="2"/>
      <c r="M19" s="2"/>
      <c r="N19" s="2"/>
      <c r="O19" s="2"/>
      <c r="P19" s="2"/>
    </row>
    <row r="20" spans="1:18" ht="22.5" x14ac:dyDescent="0.55000000000000004">
      <c r="A20" s="2" t="s">
        <v>199</v>
      </c>
      <c r="B20" s="2"/>
      <c r="C20" s="2"/>
      <c r="D20" s="2"/>
      <c r="E20" s="2"/>
      <c r="F20" s="2"/>
      <c r="G20" s="2"/>
      <c r="H20" s="2"/>
      <c r="I20" s="2"/>
      <c r="J20" s="2"/>
      <c r="K20" s="2"/>
      <c r="L20" s="2"/>
      <c r="M20" s="2"/>
      <c r="N20" s="2"/>
      <c r="O20" s="2"/>
      <c r="P20" s="2"/>
    </row>
    <row r="21" spans="1:18" ht="22.5" x14ac:dyDescent="0.55000000000000004">
      <c r="A21" s="2" t="s">
        <v>200</v>
      </c>
      <c r="B21" s="2"/>
      <c r="C21" s="2"/>
      <c r="D21" s="2"/>
      <c r="E21" s="2"/>
      <c r="F21" s="2"/>
      <c r="G21" s="2"/>
      <c r="H21" s="2"/>
      <c r="I21" s="2"/>
      <c r="J21" s="2"/>
      <c r="K21" s="2"/>
      <c r="L21" s="2"/>
      <c r="M21" s="2"/>
      <c r="N21" s="2"/>
      <c r="O21" s="2"/>
      <c r="P21" s="2"/>
    </row>
    <row r="22" spans="1:18" ht="22.5" x14ac:dyDescent="0.55000000000000004">
      <c r="A22" s="2" t="s">
        <v>201</v>
      </c>
      <c r="B22" s="2"/>
      <c r="C22" s="2"/>
      <c r="D22" s="2"/>
      <c r="E22" s="2"/>
      <c r="F22" s="2"/>
      <c r="G22" s="2"/>
      <c r="H22" s="2"/>
      <c r="I22" s="2"/>
      <c r="J22" s="2"/>
      <c r="K22" s="2"/>
      <c r="L22" s="2"/>
      <c r="M22" s="2"/>
      <c r="N22" s="2"/>
      <c r="O22" s="2"/>
      <c r="P22" s="2"/>
    </row>
    <row r="23" spans="1:18" ht="22.5" x14ac:dyDescent="0.55000000000000004">
      <c r="A23" s="2" t="s">
        <v>202</v>
      </c>
      <c r="B23" s="2"/>
      <c r="C23" s="2"/>
      <c r="D23" s="2"/>
      <c r="E23" s="2"/>
      <c r="F23" s="2"/>
      <c r="G23" s="2"/>
      <c r="H23" s="2"/>
      <c r="I23" s="2"/>
      <c r="J23" s="2"/>
      <c r="K23" s="2"/>
      <c r="L23" s="2"/>
      <c r="M23" s="2"/>
      <c r="N23" s="2"/>
      <c r="O23" s="2"/>
      <c r="P23" s="2"/>
    </row>
    <row r="24" spans="1:18" ht="22.5" x14ac:dyDescent="0.55000000000000004">
      <c r="A24" s="2" t="s">
        <v>110</v>
      </c>
      <c r="B24" s="2"/>
      <c r="C24" s="2"/>
      <c r="D24" s="2"/>
      <c r="E24" s="2"/>
      <c r="F24" s="2"/>
      <c r="G24" s="2"/>
      <c r="H24" s="2"/>
      <c r="I24" s="2"/>
      <c r="J24" s="2"/>
      <c r="K24" s="2"/>
      <c r="L24" s="2"/>
      <c r="M24" s="2"/>
      <c r="N24" s="2"/>
      <c r="O24" s="2"/>
      <c r="P24" s="2"/>
    </row>
    <row r="25" spans="1:18" ht="22.5" x14ac:dyDescent="0.55000000000000004">
      <c r="A25" s="2" t="s">
        <v>196</v>
      </c>
      <c r="B25" s="38"/>
      <c r="C25" s="38"/>
      <c r="D25" s="38"/>
      <c r="E25" s="38"/>
      <c r="F25" s="38"/>
      <c r="G25" s="38"/>
      <c r="H25" s="38"/>
      <c r="I25" s="38"/>
      <c r="J25" s="38"/>
      <c r="K25" s="38"/>
      <c r="L25" s="38"/>
      <c r="M25" s="38"/>
      <c r="N25" s="38"/>
      <c r="O25" s="38"/>
      <c r="P25" s="38"/>
    </row>
    <row r="26" spans="1:18" ht="22.5" x14ac:dyDescent="0.55000000000000004">
      <c r="A26" s="2"/>
      <c r="B26" s="38"/>
      <c r="C26" s="38"/>
      <c r="D26" s="38"/>
      <c r="E26" s="38"/>
      <c r="F26" s="38"/>
      <c r="G26" s="38"/>
      <c r="H26" s="38"/>
      <c r="I26" s="38"/>
      <c r="J26" s="38"/>
      <c r="K26" s="38"/>
      <c r="L26" s="38"/>
      <c r="M26" s="38"/>
      <c r="N26" s="38"/>
      <c r="O26" s="38"/>
      <c r="P26" s="38"/>
    </row>
    <row r="27" spans="1:18" ht="16" customHeight="1" x14ac:dyDescent="0.55000000000000004">
      <c r="A27" s="124"/>
      <c r="B27" s="124"/>
      <c r="C27" s="124"/>
      <c r="D27" s="124"/>
      <c r="E27" s="124"/>
      <c r="F27" s="124"/>
      <c r="G27" s="124"/>
      <c r="H27" s="124"/>
      <c r="I27" s="124"/>
      <c r="J27" s="78"/>
      <c r="K27" s="78"/>
      <c r="L27" s="79"/>
      <c r="M27" s="79"/>
      <c r="N27" s="79"/>
      <c r="O27" s="79"/>
      <c r="P27" s="124"/>
    </row>
    <row r="28" spans="1:18" ht="25" thickBot="1" x14ac:dyDescent="0.6">
      <c r="A28" s="80" t="s">
        <v>203</v>
      </c>
      <c r="B28" s="124"/>
      <c r="C28" s="124"/>
      <c r="D28" s="124"/>
      <c r="E28" s="124"/>
      <c r="F28" s="124"/>
      <c r="G28" s="124"/>
      <c r="H28" s="124"/>
      <c r="I28" s="124"/>
      <c r="J28" s="78"/>
      <c r="K28" s="78"/>
      <c r="L28" s="79"/>
      <c r="M28" s="79"/>
      <c r="N28" s="79"/>
      <c r="O28" s="79"/>
      <c r="P28" s="124"/>
    </row>
    <row r="29" spans="1:18" ht="22.5" customHeight="1" thickTop="1" x14ac:dyDescent="0.55000000000000004">
      <c r="A29" s="244" t="s">
        <v>98</v>
      </c>
      <c r="B29" s="274" t="s">
        <v>105</v>
      </c>
      <c r="C29" s="275"/>
      <c r="D29" s="275"/>
      <c r="E29" s="276"/>
      <c r="F29" s="248" t="s">
        <v>102</v>
      </c>
      <c r="G29" s="249"/>
      <c r="H29" s="286" t="s">
        <v>104</v>
      </c>
      <c r="I29" s="287"/>
      <c r="J29" s="287"/>
      <c r="K29" s="287"/>
      <c r="L29" s="287"/>
      <c r="M29" s="288"/>
      <c r="N29" s="254" t="s">
        <v>103</v>
      </c>
      <c r="O29" s="255"/>
      <c r="P29" s="256"/>
    </row>
    <row r="30" spans="1:18" ht="22.5" customHeight="1" x14ac:dyDescent="0.55000000000000004">
      <c r="A30" s="245"/>
      <c r="B30" s="277"/>
      <c r="C30" s="278"/>
      <c r="D30" s="278"/>
      <c r="E30" s="279"/>
      <c r="F30" s="250"/>
      <c r="G30" s="251"/>
      <c r="H30" s="289"/>
      <c r="I30" s="290"/>
      <c r="J30" s="290"/>
      <c r="K30" s="290"/>
      <c r="L30" s="290"/>
      <c r="M30" s="291"/>
      <c r="N30" s="257"/>
      <c r="O30" s="258"/>
      <c r="P30" s="259"/>
    </row>
    <row r="31" spans="1:18" ht="22.5" customHeight="1" x14ac:dyDescent="0.55000000000000004">
      <c r="A31" s="246"/>
      <c r="B31" s="280">
        <v>83351</v>
      </c>
      <c r="C31" s="281"/>
      <c r="D31" s="281"/>
      <c r="E31" s="282"/>
      <c r="F31" s="250"/>
      <c r="G31" s="251"/>
      <c r="H31" s="292">
        <f>'様式6-2-4'!N50</f>
        <v>79680</v>
      </c>
      <c r="I31" s="293"/>
      <c r="J31" s="293"/>
      <c r="K31" s="293"/>
      <c r="L31" s="293"/>
      <c r="M31" s="294"/>
      <c r="N31" s="260" t="str">
        <f>IF(B31&gt;=H31,"○","×")</f>
        <v>○</v>
      </c>
      <c r="O31" s="261"/>
      <c r="P31" s="262"/>
    </row>
    <row r="32" spans="1:18" ht="18.649999999999999" customHeight="1" thickBot="1" x14ac:dyDescent="0.6">
      <c r="A32" s="247"/>
      <c r="B32" s="283"/>
      <c r="C32" s="284"/>
      <c r="D32" s="284"/>
      <c r="E32" s="285"/>
      <c r="F32" s="252"/>
      <c r="G32" s="253"/>
      <c r="H32" s="295"/>
      <c r="I32" s="296"/>
      <c r="J32" s="296"/>
      <c r="K32" s="296"/>
      <c r="L32" s="296"/>
      <c r="M32" s="297"/>
      <c r="N32" s="263"/>
      <c r="O32" s="264"/>
      <c r="P32" s="265"/>
    </row>
    <row r="33" spans="1:16" ht="23" thickTop="1" x14ac:dyDescent="0.55000000000000004">
      <c r="A33" s="81" t="s">
        <v>204</v>
      </c>
      <c r="B33" s="2"/>
      <c r="C33" s="2"/>
      <c r="D33" s="2"/>
      <c r="E33" s="2"/>
      <c r="F33" s="2"/>
      <c r="G33" s="2"/>
      <c r="H33" s="2"/>
      <c r="I33" s="2"/>
      <c r="J33" s="2"/>
      <c r="K33" s="2"/>
      <c r="L33" s="2"/>
      <c r="M33" s="2"/>
      <c r="N33" s="2"/>
      <c r="O33" s="2"/>
      <c r="P33" s="58"/>
    </row>
    <row r="34" spans="1:16" ht="22.5" x14ac:dyDescent="0.55000000000000004">
      <c r="A34" s="81" t="s">
        <v>205</v>
      </c>
      <c r="B34" s="2"/>
      <c r="C34" s="2"/>
      <c r="D34" s="2"/>
      <c r="E34" s="2"/>
      <c r="F34" s="2"/>
      <c r="G34" s="2"/>
      <c r="H34" s="2"/>
      <c r="I34" s="2"/>
      <c r="J34" s="2"/>
      <c r="K34" s="2"/>
      <c r="L34" s="2"/>
      <c r="M34" s="2"/>
      <c r="N34" s="2"/>
      <c r="O34" s="2"/>
      <c r="P34" s="58"/>
    </row>
    <row r="35" spans="1:16" ht="22.5" x14ac:dyDescent="0.55000000000000004">
      <c r="A35" s="38"/>
      <c r="B35" s="38"/>
      <c r="C35" s="38"/>
      <c r="D35" s="38"/>
      <c r="E35" s="38"/>
      <c r="F35" s="38"/>
      <c r="G35" s="38"/>
      <c r="H35" s="38"/>
      <c r="I35" s="38"/>
      <c r="J35" s="38"/>
      <c r="K35" s="38"/>
      <c r="L35" s="38"/>
      <c r="M35" s="38"/>
      <c r="N35" s="38"/>
      <c r="O35" s="38"/>
      <c r="P35" s="38"/>
    </row>
    <row r="36" spans="1:16" ht="22.5" x14ac:dyDescent="0.55000000000000004">
      <c r="A36" s="38"/>
      <c r="B36" s="38"/>
      <c r="C36" s="38"/>
      <c r="D36" s="38"/>
      <c r="E36" s="38"/>
      <c r="F36" s="38"/>
      <c r="G36" s="38"/>
      <c r="H36" s="38"/>
      <c r="I36" s="38"/>
      <c r="J36" s="38"/>
      <c r="K36" s="38"/>
      <c r="L36" s="38"/>
      <c r="M36" s="38"/>
      <c r="N36" s="38"/>
      <c r="O36" s="38"/>
      <c r="P36" s="38"/>
    </row>
    <row r="37" spans="1:16" ht="22.5" x14ac:dyDescent="0.55000000000000004">
      <c r="A37" s="38"/>
      <c r="B37" s="38"/>
      <c r="C37" s="38"/>
      <c r="D37" s="38"/>
      <c r="E37" s="38"/>
      <c r="F37" s="38"/>
      <c r="G37" s="38"/>
      <c r="H37" s="38"/>
      <c r="I37" s="38"/>
      <c r="J37" s="38"/>
      <c r="K37" s="38"/>
      <c r="L37" s="38"/>
      <c r="M37" s="38"/>
      <c r="N37" s="38"/>
      <c r="O37" s="38"/>
      <c r="P37" s="38"/>
    </row>
    <row r="38" spans="1:16" ht="22.5" x14ac:dyDescent="0.55000000000000004">
      <c r="A38" s="38"/>
      <c r="B38" s="38"/>
      <c r="C38" s="38"/>
      <c r="D38" s="38"/>
      <c r="E38" s="38"/>
      <c r="F38" s="38"/>
      <c r="G38" s="38"/>
      <c r="H38" s="38"/>
      <c r="I38" s="38"/>
      <c r="J38" s="38"/>
      <c r="K38" s="38"/>
      <c r="L38" s="38"/>
      <c r="M38" s="38"/>
      <c r="N38" s="38"/>
      <c r="O38" s="38"/>
      <c r="P38" s="38"/>
    </row>
    <row r="39" spans="1:16" ht="22.5" x14ac:dyDescent="0.55000000000000004">
      <c r="A39" s="38"/>
      <c r="B39" s="38"/>
      <c r="C39" s="38"/>
      <c r="D39" s="38"/>
      <c r="E39" s="38"/>
      <c r="F39" s="38"/>
      <c r="G39" s="38"/>
      <c r="H39" s="38"/>
      <c r="I39" s="38"/>
      <c r="J39" s="38"/>
      <c r="K39" s="38"/>
      <c r="L39" s="38"/>
      <c r="M39" s="38"/>
      <c r="N39" s="38"/>
      <c r="O39" s="38"/>
      <c r="P39" s="38"/>
    </row>
    <row r="40" spans="1:16" ht="22.5" x14ac:dyDescent="0.55000000000000004">
      <c r="A40" s="38"/>
      <c r="B40" s="38"/>
      <c r="C40" s="38"/>
      <c r="D40" s="38"/>
      <c r="E40" s="38"/>
      <c r="F40" s="38"/>
      <c r="G40" s="38"/>
      <c r="H40" s="38"/>
      <c r="I40" s="38"/>
      <c r="J40" s="38"/>
      <c r="K40" s="38"/>
      <c r="L40" s="38"/>
      <c r="M40" s="38"/>
      <c r="N40" s="38"/>
      <c r="O40" s="38"/>
      <c r="P40" s="38"/>
    </row>
    <row r="41" spans="1:16" ht="22.5" x14ac:dyDescent="0.55000000000000004">
      <c r="A41" s="38"/>
      <c r="B41" s="38"/>
      <c r="C41" s="38"/>
      <c r="D41" s="38"/>
      <c r="E41" s="38"/>
      <c r="F41" s="38"/>
      <c r="G41" s="38"/>
      <c r="H41" s="38"/>
      <c r="I41" s="38"/>
      <c r="J41" s="38"/>
      <c r="K41" s="38"/>
      <c r="L41" s="38"/>
      <c r="M41" s="38"/>
      <c r="N41" s="38"/>
      <c r="O41" s="38"/>
      <c r="P41" s="38"/>
    </row>
  </sheetData>
  <sheetProtection algorithmName="SHA-512" hashValue="ifnC+H2PDuDaQTN2wkftZs13Dv308WGb6S4X1vprbdccikzUBhGsjQvlVCPgeZTG9EWAmy5jrmkJ6tQjeQHkmA==" saltValue="NxezL11Ke0FyuotQXh7CKA==" spinCount="100000" sheet="1" objects="1" scenarios="1"/>
  <mergeCells count="74">
    <mergeCell ref="G6:I6"/>
    <mergeCell ref="N6:P6"/>
    <mergeCell ref="J7:K8"/>
    <mergeCell ref="L7:L8"/>
    <mergeCell ref="N7:O7"/>
    <mergeCell ref="N8:O8"/>
    <mergeCell ref="I15:I16"/>
    <mergeCell ref="A3:A6"/>
    <mergeCell ref="B3:B6"/>
    <mergeCell ref="C3:F6"/>
    <mergeCell ref="G3:P3"/>
    <mergeCell ref="G4:L4"/>
    <mergeCell ref="M4:P4"/>
    <mergeCell ref="G5:I5"/>
    <mergeCell ref="J5:L6"/>
    <mergeCell ref="A7:A8"/>
    <mergeCell ref="B7:B8"/>
    <mergeCell ref="C7:F8"/>
    <mergeCell ref="G7:H8"/>
    <mergeCell ref="I7:I8"/>
    <mergeCell ref="M5:M6"/>
    <mergeCell ref="N5:P5"/>
    <mergeCell ref="A9:A16"/>
    <mergeCell ref="B11:B12"/>
    <mergeCell ref="C11:F12"/>
    <mergeCell ref="G11:H12"/>
    <mergeCell ref="I11:I12"/>
    <mergeCell ref="B9:B10"/>
    <mergeCell ref="C9:F10"/>
    <mergeCell ref="G9:H10"/>
    <mergeCell ref="I9:I10"/>
    <mergeCell ref="B13:B14"/>
    <mergeCell ref="C13:F14"/>
    <mergeCell ref="G13:H14"/>
    <mergeCell ref="I13:I14"/>
    <mergeCell ref="B15:B16"/>
    <mergeCell ref="C15:F16"/>
    <mergeCell ref="G15:H16"/>
    <mergeCell ref="J15:K16"/>
    <mergeCell ref="L15:L16"/>
    <mergeCell ref="M15:M16"/>
    <mergeCell ref="N15:O16"/>
    <mergeCell ref="P15:P16"/>
    <mergeCell ref="J13:K14"/>
    <mergeCell ref="L13:L14"/>
    <mergeCell ref="M13:M14"/>
    <mergeCell ref="N13:O14"/>
    <mergeCell ref="P13:P14"/>
    <mergeCell ref="M17:M18"/>
    <mergeCell ref="N17:O18"/>
    <mergeCell ref="P17:P18"/>
    <mergeCell ref="A29:A32"/>
    <mergeCell ref="F29:G32"/>
    <mergeCell ref="N29:P30"/>
    <mergeCell ref="N31:P32"/>
    <mergeCell ref="A17:F18"/>
    <mergeCell ref="G17:H18"/>
    <mergeCell ref="I17:I18"/>
    <mergeCell ref="J17:K18"/>
    <mergeCell ref="L17:L18"/>
    <mergeCell ref="B29:E30"/>
    <mergeCell ref="B31:E32"/>
    <mergeCell ref="H29:M30"/>
    <mergeCell ref="H31:M32"/>
    <mergeCell ref="J11:K12"/>
    <mergeCell ref="L11:L12"/>
    <mergeCell ref="M11:M12"/>
    <mergeCell ref="N11:O12"/>
    <mergeCell ref="P11:P12"/>
    <mergeCell ref="J9:K10"/>
    <mergeCell ref="L9:L10"/>
    <mergeCell ref="M9:M10"/>
    <mergeCell ref="N9:O10"/>
    <mergeCell ref="P9:P10"/>
  </mergeCells>
  <phoneticPr fontId="1"/>
  <pageMargins left="0.70866141732283472" right="0.70866141732283472" top="0.74803149606299213" bottom="0.74803149606299213" header="0.31496062992125984" footer="0.31496062992125984"/>
  <pageSetup paperSize="8"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39"/>
  <sheetViews>
    <sheetView view="pageBreakPreview" zoomScale="75" zoomScaleNormal="75" zoomScaleSheetLayoutView="75" workbookViewId="0">
      <selection activeCell="A21" sqref="A21"/>
    </sheetView>
  </sheetViews>
  <sheetFormatPr defaultColWidth="9" defaultRowHeight="17.5" x14ac:dyDescent="0.55000000000000004"/>
  <cols>
    <col min="1" max="1" width="0.58203125" style="6" customWidth="1"/>
    <col min="2" max="4" width="8.83203125" style="6" customWidth="1"/>
    <col min="5" max="5" width="30.58203125" style="6" customWidth="1"/>
    <col min="6" max="6" width="10.75" style="6" customWidth="1"/>
    <col min="7" max="7" width="30.58203125" style="6" customWidth="1"/>
    <col min="8" max="8" width="11.5" style="6" customWidth="1"/>
    <col min="9" max="9" width="3.75" style="6" customWidth="1"/>
    <col min="10" max="10" width="11.5" style="6" customWidth="1"/>
    <col min="11" max="11" width="3.58203125" style="6" customWidth="1"/>
    <col min="12" max="13" width="11.5" style="6" customWidth="1"/>
    <col min="14" max="14" width="3.83203125" style="6" customWidth="1"/>
    <col min="15" max="15" width="11.5" style="6" customWidth="1"/>
    <col min="16" max="16" width="3.58203125" style="6" customWidth="1"/>
    <col min="17" max="16384" width="9" style="6"/>
  </cols>
  <sheetData>
    <row r="1" spans="2:16" ht="22.5" x14ac:dyDescent="0.55000000000000004">
      <c r="B1" s="2" t="s">
        <v>150</v>
      </c>
      <c r="C1" s="2"/>
      <c r="D1" s="2"/>
    </row>
    <row r="2" spans="2:16" ht="22.5" customHeight="1" thickBot="1" x14ac:dyDescent="0.6">
      <c r="B2" s="2" t="s">
        <v>107</v>
      </c>
      <c r="C2" s="2"/>
      <c r="D2" s="2"/>
      <c r="P2" s="35"/>
    </row>
    <row r="3" spans="2:16" ht="19.5" customHeight="1" x14ac:dyDescent="0.55000000000000004">
      <c r="B3" s="400" t="s">
        <v>111</v>
      </c>
      <c r="C3" s="402" t="s">
        <v>73</v>
      </c>
      <c r="D3" s="406" t="s">
        <v>96</v>
      </c>
      <c r="E3" s="376" t="s">
        <v>0</v>
      </c>
      <c r="F3" s="376" t="s">
        <v>1</v>
      </c>
      <c r="G3" s="376" t="s">
        <v>2</v>
      </c>
      <c r="H3" s="380" t="s">
        <v>112</v>
      </c>
      <c r="I3" s="381"/>
      <c r="J3" s="382" t="s">
        <v>117</v>
      </c>
      <c r="K3" s="383"/>
      <c r="L3" s="380" t="s">
        <v>3</v>
      </c>
      <c r="M3" s="388" t="s">
        <v>100</v>
      </c>
      <c r="N3" s="389"/>
      <c r="O3" s="389"/>
      <c r="P3" s="390"/>
    </row>
    <row r="4" spans="2:16" ht="18" customHeight="1" x14ac:dyDescent="0.55000000000000004">
      <c r="B4" s="401"/>
      <c r="C4" s="403"/>
      <c r="D4" s="407"/>
      <c r="E4" s="409"/>
      <c r="F4" s="377"/>
      <c r="G4" s="377"/>
      <c r="H4" s="377"/>
      <c r="I4" s="377"/>
      <c r="J4" s="384"/>
      <c r="K4" s="385"/>
      <c r="L4" s="377"/>
      <c r="M4" s="391" t="s">
        <v>116</v>
      </c>
      <c r="N4" s="392"/>
      <c r="O4" s="396" t="s">
        <v>4</v>
      </c>
      <c r="P4" s="397"/>
    </row>
    <row r="5" spans="2:16" ht="10" customHeight="1" x14ac:dyDescent="0.55000000000000004">
      <c r="B5" s="401"/>
      <c r="C5" s="404"/>
      <c r="D5" s="407"/>
      <c r="E5" s="410"/>
      <c r="F5" s="378"/>
      <c r="G5" s="378"/>
      <c r="H5" s="378"/>
      <c r="I5" s="378"/>
      <c r="J5" s="384"/>
      <c r="K5" s="385"/>
      <c r="L5" s="378"/>
      <c r="M5" s="393"/>
      <c r="N5" s="392"/>
      <c r="O5" s="396"/>
      <c r="P5" s="397"/>
    </row>
    <row r="6" spans="2:16" ht="30.65" customHeight="1" thickBot="1" x14ac:dyDescent="0.6">
      <c r="B6" s="401"/>
      <c r="C6" s="405"/>
      <c r="D6" s="408"/>
      <c r="E6" s="411"/>
      <c r="F6" s="379"/>
      <c r="G6" s="379"/>
      <c r="H6" s="379"/>
      <c r="I6" s="379"/>
      <c r="J6" s="386"/>
      <c r="K6" s="387"/>
      <c r="L6" s="379"/>
      <c r="M6" s="394"/>
      <c r="N6" s="395"/>
      <c r="O6" s="398"/>
      <c r="P6" s="399"/>
    </row>
    <row r="7" spans="2:16" ht="18" customHeight="1" thickTop="1" x14ac:dyDescent="0.55000000000000004">
      <c r="B7" s="371" t="s">
        <v>60</v>
      </c>
      <c r="C7" s="361" t="s">
        <v>125</v>
      </c>
      <c r="D7" s="363" t="s">
        <v>192</v>
      </c>
      <c r="E7" s="365" t="s">
        <v>127</v>
      </c>
      <c r="F7" s="85" t="s">
        <v>130</v>
      </c>
      <c r="G7" s="85" t="s">
        <v>5</v>
      </c>
      <c r="H7" s="86">
        <v>70</v>
      </c>
      <c r="I7" s="20" t="s">
        <v>6</v>
      </c>
      <c r="J7" s="92">
        <f>IF(H7="","",ROUNDDOWN(H7/10,0))</f>
        <v>7</v>
      </c>
      <c r="K7" s="22" t="s">
        <v>10</v>
      </c>
      <c r="L7" s="89">
        <v>79</v>
      </c>
      <c r="M7" s="52">
        <f>IF(L7="","",H7*L7)</f>
        <v>5530</v>
      </c>
      <c r="N7" s="20" t="s">
        <v>6</v>
      </c>
      <c r="O7" s="23">
        <f>IF(L7="","",J7*L7)</f>
        <v>553</v>
      </c>
      <c r="P7" s="36" t="s">
        <v>10</v>
      </c>
    </row>
    <row r="8" spans="2:16" ht="17.5" customHeight="1" x14ac:dyDescent="0.55000000000000004">
      <c r="B8" s="372"/>
      <c r="C8" s="362"/>
      <c r="D8" s="364"/>
      <c r="E8" s="366"/>
      <c r="F8" s="85" t="s">
        <v>130</v>
      </c>
      <c r="G8" s="85" t="s">
        <v>8</v>
      </c>
      <c r="H8" s="86">
        <v>80</v>
      </c>
      <c r="I8" s="24" t="s">
        <v>6</v>
      </c>
      <c r="J8" s="92">
        <f>IF(H8="","",ROUNDDOWN(H8/10,0))</f>
        <v>8</v>
      </c>
      <c r="K8" s="24" t="s">
        <v>7</v>
      </c>
      <c r="L8" s="90">
        <v>19</v>
      </c>
      <c r="M8" s="19">
        <f t="shared" ref="M8:M22" si="0">IF(L8="","",H8*L8)</f>
        <v>1520</v>
      </c>
      <c r="N8" s="197" t="s">
        <v>6</v>
      </c>
      <c r="O8" s="23">
        <f t="shared" ref="O8:O14" si="1">IF(L8="","",J8*L8)</f>
        <v>152</v>
      </c>
      <c r="P8" s="37" t="s">
        <v>7</v>
      </c>
    </row>
    <row r="9" spans="2:16" ht="17.5" customHeight="1" x14ac:dyDescent="0.55000000000000004">
      <c r="B9" s="372"/>
      <c r="C9" s="362"/>
      <c r="D9" s="364"/>
      <c r="E9" s="366"/>
      <c r="F9" s="85"/>
      <c r="G9" s="85"/>
      <c r="H9" s="86"/>
      <c r="I9" s="24" t="s">
        <v>6</v>
      </c>
      <c r="J9" s="92" t="str">
        <f>IF(H9="","",ROUNDDOWN(H9/10,0))</f>
        <v/>
      </c>
      <c r="K9" s="24" t="s">
        <v>7</v>
      </c>
      <c r="L9" s="90"/>
      <c r="M9" s="19" t="str">
        <f t="shared" si="0"/>
        <v/>
      </c>
      <c r="N9" s="198" t="s">
        <v>6</v>
      </c>
      <c r="O9" s="23" t="str">
        <f t="shared" si="1"/>
        <v/>
      </c>
      <c r="P9" s="37" t="s">
        <v>7</v>
      </c>
    </row>
    <row r="10" spans="2:16" ht="17.5" customHeight="1" x14ac:dyDescent="0.55000000000000004">
      <c r="B10" s="372"/>
      <c r="C10" s="362"/>
      <c r="D10" s="364"/>
      <c r="E10" s="366"/>
      <c r="F10" s="85"/>
      <c r="G10" s="85"/>
      <c r="H10" s="86"/>
      <c r="I10" s="24" t="s">
        <v>6</v>
      </c>
      <c r="J10" s="92" t="str">
        <f t="shared" ref="J10:J11" si="2">IF(H10="","",ROUNDDOWN(H10/10,0))</f>
        <v/>
      </c>
      <c r="K10" s="24" t="s">
        <v>7</v>
      </c>
      <c r="L10" s="90"/>
      <c r="M10" s="19" t="str">
        <f t="shared" si="0"/>
        <v/>
      </c>
      <c r="N10" s="198" t="s">
        <v>6</v>
      </c>
      <c r="O10" s="23" t="str">
        <f t="shared" si="1"/>
        <v/>
      </c>
      <c r="P10" s="37" t="s">
        <v>7</v>
      </c>
    </row>
    <row r="11" spans="2:16" ht="17.5" customHeight="1" x14ac:dyDescent="0.55000000000000004">
      <c r="B11" s="372"/>
      <c r="C11" s="362"/>
      <c r="D11" s="367" t="s">
        <v>193</v>
      </c>
      <c r="E11" s="366" t="s">
        <v>128</v>
      </c>
      <c r="F11" s="85" t="s">
        <v>130</v>
      </c>
      <c r="G11" s="85" t="s">
        <v>5</v>
      </c>
      <c r="H11" s="86">
        <v>70</v>
      </c>
      <c r="I11" s="24" t="s">
        <v>6</v>
      </c>
      <c r="J11" s="92">
        <f t="shared" si="2"/>
        <v>7</v>
      </c>
      <c r="K11" s="24" t="s">
        <v>7</v>
      </c>
      <c r="L11" s="90">
        <v>79</v>
      </c>
      <c r="M11" s="19">
        <f t="shared" si="0"/>
        <v>5530</v>
      </c>
      <c r="N11" s="198" t="s">
        <v>6</v>
      </c>
      <c r="O11" s="23">
        <f t="shared" si="1"/>
        <v>553</v>
      </c>
      <c r="P11" s="37" t="s">
        <v>7</v>
      </c>
    </row>
    <row r="12" spans="2:16" ht="17.5" customHeight="1" x14ac:dyDescent="0.55000000000000004">
      <c r="B12" s="372"/>
      <c r="C12" s="362"/>
      <c r="D12" s="364"/>
      <c r="E12" s="366"/>
      <c r="F12" s="85" t="s">
        <v>130</v>
      </c>
      <c r="G12" s="85" t="s">
        <v>8</v>
      </c>
      <c r="H12" s="86">
        <v>80</v>
      </c>
      <c r="I12" s="24" t="s">
        <v>6</v>
      </c>
      <c r="J12" s="92">
        <f>IF(H12="","",ROUNDDOWN(H12/10,0))</f>
        <v>8</v>
      </c>
      <c r="K12" s="24" t="s">
        <v>7</v>
      </c>
      <c r="L12" s="90">
        <v>19</v>
      </c>
      <c r="M12" s="19">
        <f t="shared" si="0"/>
        <v>1520</v>
      </c>
      <c r="N12" s="198" t="s">
        <v>6</v>
      </c>
      <c r="O12" s="23">
        <f t="shared" si="1"/>
        <v>152</v>
      </c>
      <c r="P12" s="37" t="s">
        <v>7</v>
      </c>
    </row>
    <row r="13" spans="2:16" ht="18" customHeight="1" x14ac:dyDescent="0.55000000000000004">
      <c r="B13" s="372"/>
      <c r="C13" s="362"/>
      <c r="D13" s="364"/>
      <c r="E13" s="366"/>
      <c r="F13" s="85"/>
      <c r="G13" s="85"/>
      <c r="H13" s="86"/>
      <c r="I13" s="24" t="s">
        <v>6</v>
      </c>
      <c r="J13" s="92" t="str">
        <f>IF(H13="","",ROUNDDOWN(H13/10,0))</f>
        <v/>
      </c>
      <c r="K13" s="24" t="s">
        <v>7</v>
      </c>
      <c r="L13" s="90"/>
      <c r="M13" s="19" t="str">
        <f t="shared" si="0"/>
        <v/>
      </c>
      <c r="N13" s="198" t="s">
        <v>6</v>
      </c>
      <c r="O13" s="23" t="str">
        <f t="shared" si="1"/>
        <v/>
      </c>
      <c r="P13" s="37" t="s">
        <v>7</v>
      </c>
    </row>
    <row r="14" spans="2:16" ht="18.649999999999999" customHeight="1" thickBot="1" x14ac:dyDescent="0.6">
      <c r="B14" s="372"/>
      <c r="C14" s="362"/>
      <c r="D14" s="374"/>
      <c r="E14" s="375"/>
      <c r="F14" s="87"/>
      <c r="G14" s="87"/>
      <c r="H14" s="88"/>
      <c r="I14" s="26" t="s">
        <v>6</v>
      </c>
      <c r="J14" s="93" t="str">
        <f t="shared" ref="J14" si="3">IF(H14="","",ROUNDDOWN(H14/10,0))</f>
        <v/>
      </c>
      <c r="K14" s="26" t="s">
        <v>7</v>
      </c>
      <c r="L14" s="91"/>
      <c r="M14" s="32" t="str">
        <f t="shared" si="0"/>
        <v/>
      </c>
      <c r="N14" s="199" t="s">
        <v>6</v>
      </c>
      <c r="O14" s="33" t="str">
        <f t="shared" si="1"/>
        <v/>
      </c>
      <c r="P14" s="49" t="s">
        <v>7</v>
      </c>
    </row>
    <row r="15" spans="2:16" ht="18.649999999999999" customHeight="1" thickTop="1" x14ac:dyDescent="0.55000000000000004">
      <c r="B15" s="372"/>
      <c r="C15" s="361"/>
      <c r="D15" s="363"/>
      <c r="E15" s="365"/>
      <c r="F15" s="94"/>
      <c r="G15" s="94"/>
      <c r="H15" s="95"/>
      <c r="I15" s="22" t="s">
        <v>6</v>
      </c>
      <c r="J15" s="69" t="str">
        <f>IF(H15="","",ROUNDDOWN(H15/10,0))</f>
        <v/>
      </c>
      <c r="K15" s="22" t="s">
        <v>10</v>
      </c>
      <c r="L15" s="98"/>
      <c r="M15" s="51" t="str">
        <f t="shared" si="0"/>
        <v/>
      </c>
      <c r="N15" s="200" t="s">
        <v>6</v>
      </c>
      <c r="O15" s="52" t="str">
        <f>IF(L15="","",J15*L15)</f>
        <v/>
      </c>
      <c r="P15" s="53" t="s">
        <v>10</v>
      </c>
    </row>
    <row r="16" spans="2:16" ht="17.5" customHeight="1" x14ac:dyDescent="0.55000000000000004">
      <c r="B16" s="372"/>
      <c r="C16" s="362"/>
      <c r="D16" s="364"/>
      <c r="E16" s="366"/>
      <c r="F16" s="85"/>
      <c r="G16" s="85"/>
      <c r="H16" s="86"/>
      <c r="I16" s="24" t="s">
        <v>6</v>
      </c>
      <c r="J16" s="21" t="str">
        <f>IF(H16="","",ROUNDDOWN(H16/10,0))</f>
        <v/>
      </c>
      <c r="K16" s="24" t="s">
        <v>7</v>
      </c>
      <c r="L16" s="90"/>
      <c r="M16" s="19" t="str">
        <f t="shared" si="0"/>
        <v/>
      </c>
      <c r="N16" s="198" t="s">
        <v>6</v>
      </c>
      <c r="O16" s="23" t="str">
        <f t="shared" ref="O16:O22" si="4">IF(L16="","",J16*L16)</f>
        <v/>
      </c>
      <c r="P16" s="37" t="s">
        <v>7</v>
      </c>
    </row>
    <row r="17" spans="2:16" ht="17.5" customHeight="1" x14ac:dyDescent="0.55000000000000004">
      <c r="B17" s="372"/>
      <c r="C17" s="362"/>
      <c r="D17" s="364"/>
      <c r="E17" s="366"/>
      <c r="F17" s="85"/>
      <c r="G17" s="85"/>
      <c r="H17" s="86"/>
      <c r="I17" s="24" t="s">
        <v>6</v>
      </c>
      <c r="J17" s="21" t="str">
        <f>IF(H17="","",ROUNDDOWN(H17/10,0))</f>
        <v/>
      </c>
      <c r="K17" s="24" t="s">
        <v>7</v>
      </c>
      <c r="L17" s="90"/>
      <c r="M17" s="19" t="str">
        <f t="shared" si="0"/>
        <v/>
      </c>
      <c r="N17" s="198" t="s">
        <v>6</v>
      </c>
      <c r="O17" s="23" t="str">
        <f t="shared" si="4"/>
        <v/>
      </c>
      <c r="P17" s="37" t="s">
        <v>7</v>
      </c>
    </row>
    <row r="18" spans="2:16" ht="17.5" customHeight="1" x14ac:dyDescent="0.55000000000000004">
      <c r="B18" s="372"/>
      <c r="C18" s="362"/>
      <c r="D18" s="364"/>
      <c r="E18" s="366"/>
      <c r="F18" s="85"/>
      <c r="G18" s="85"/>
      <c r="H18" s="86"/>
      <c r="I18" s="24" t="s">
        <v>6</v>
      </c>
      <c r="J18" s="21" t="str">
        <f t="shared" ref="J18:J19" si="5">IF(H18="","",ROUNDDOWN(H18/10,0))</f>
        <v/>
      </c>
      <c r="K18" s="24" t="s">
        <v>7</v>
      </c>
      <c r="L18" s="90"/>
      <c r="M18" s="19" t="str">
        <f t="shared" si="0"/>
        <v/>
      </c>
      <c r="N18" s="198" t="s">
        <v>6</v>
      </c>
      <c r="O18" s="23" t="str">
        <f t="shared" si="4"/>
        <v/>
      </c>
      <c r="P18" s="37" t="s">
        <v>7</v>
      </c>
    </row>
    <row r="19" spans="2:16" ht="17.5" customHeight="1" x14ac:dyDescent="0.55000000000000004">
      <c r="B19" s="372"/>
      <c r="C19" s="362"/>
      <c r="D19" s="367"/>
      <c r="E19" s="366"/>
      <c r="F19" s="85"/>
      <c r="G19" s="85"/>
      <c r="H19" s="86"/>
      <c r="I19" s="24" t="s">
        <v>6</v>
      </c>
      <c r="J19" s="21" t="str">
        <f t="shared" si="5"/>
        <v/>
      </c>
      <c r="K19" s="24" t="s">
        <v>7</v>
      </c>
      <c r="L19" s="90"/>
      <c r="M19" s="19" t="str">
        <f t="shared" si="0"/>
        <v/>
      </c>
      <c r="N19" s="198" t="s">
        <v>6</v>
      </c>
      <c r="O19" s="23" t="str">
        <f t="shared" si="4"/>
        <v/>
      </c>
      <c r="P19" s="37" t="s">
        <v>7</v>
      </c>
    </row>
    <row r="20" spans="2:16" ht="18" customHeight="1" x14ac:dyDescent="0.55000000000000004">
      <c r="B20" s="372"/>
      <c r="C20" s="362"/>
      <c r="D20" s="364"/>
      <c r="E20" s="366"/>
      <c r="F20" s="85"/>
      <c r="G20" s="85"/>
      <c r="H20" s="86"/>
      <c r="I20" s="24" t="s">
        <v>6</v>
      </c>
      <c r="J20" s="21" t="str">
        <f>IF(H20="","",ROUNDDOWN(H20/10,0))</f>
        <v/>
      </c>
      <c r="K20" s="24" t="s">
        <v>7</v>
      </c>
      <c r="L20" s="90"/>
      <c r="M20" s="19" t="str">
        <f t="shared" si="0"/>
        <v/>
      </c>
      <c r="N20" s="198" t="s">
        <v>6</v>
      </c>
      <c r="O20" s="23" t="str">
        <f t="shared" si="4"/>
        <v/>
      </c>
      <c r="P20" s="37" t="s">
        <v>7</v>
      </c>
    </row>
    <row r="21" spans="2:16" ht="18" customHeight="1" x14ac:dyDescent="0.55000000000000004">
      <c r="B21" s="372"/>
      <c r="C21" s="362"/>
      <c r="D21" s="364"/>
      <c r="E21" s="366"/>
      <c r="F21" s="85"/>
      <c r="G21" s="85"/>
      <c r="H21" s="86"/>
      <c r="I21" s="24" t="s">
        <v>6</v>
      </c>
      <c r="J21" s="21" t="str">
        <f>IF(H21="","",ROUNDDOWN(H21/10,0))</f>
        <v/>
      </c>
      <c r="K21" s="24" t="s">
        <v>7</v>
      </c>
      <c r="L21" s="90"/>
      <c r="M21" s="19" t="str">
        <f t="shared" si="0"/>
        <v/>
      </c>
      <c r="N21" s="198" t="s">
        <v>6</v>
      </c>
      <c r="O21" s="23" t="str">
        <f t="shared" si="4"/>
        <v/>
      </c>
      <c r="P21" s="37" t="s">
        <v>7</v>
      </c>
    </row>
    <row r="22" spans="2:16" ht="18.649999999999999" customHeight="1" thickBot="1" x14ac:dyDescent="0.6">
      <c r="B22" s="372"/>
      <c r="C22" s="362"/>
      <c r="D22" s="364"/>
      <c r="E22" s="367"/>
      <c r="F22" s="96"/>
      <c r="G22" s="96"/>
      <c r="H22" s="97"/>
      <c r="I22" s="41" t="s">
        <v>6</v>
      </c>
      <c r="J22" s="46" t="str">
        <f t="shared" ref="J22" si="6">IF(H22="","",ROUNDDOWN(H22/10,0))</f>
        <v/>
      </c>
      <c r="K22" s="41" t="s">
        <v>7</v>
      </c>
      <c r="L22" s="99"/>
      <c r="M22" s="82" t="str">
        <f t="shared" si="0"/>
        <v/>
      </c>
      <c r="N22" s="201" t="s">
        <v>6</v>
      </c>
      <c r="O22" s="47" t="str">
        <f t="shared" si="4"/>
        <v/>
      </c>
      <c r="P22" s="48" t="s">
        <v>7</v>
      </c>
    </row>
    <row r="23" spans="2:16" ht="18.649999999999999" customHeight="1" thickTop="1" thickBot="1" x14ac:dyDescent="0.6">
      <c r="B23" s="373"/>
      <c r="C23" s="368" t="s">
        <v>121</v>
      </c>
      <c r="D23" s="369"/>
      <c r="E23" s="369"/>
      <c r="F23" s="369"/>
      <c r="G23" s="370"/>
      <c r="H23" s="116"/>
      <c r="I23" s="114" t="s">
        <v>6</v>
      </c>
      <c r="J23" s="118">
        <f>IF(J7="","",SUM(J7:J22))</f>
        <v>30</v>
      </c>
      <c r="K23" s="114" t="s">
        <v>7</v>
      </c>
      <c r="L23" s="117"/>
      <c r="M23" s="203">
        <f>IF(M7="","",SUM(M7:M22))</f>
        <v>14100</v>
      </c>
      <c r="N23" s="202" t="s">
        <v>6</v>
      </c>
      <c r="O23" s="118">
        <f>IF(O7="","",SUM(O7:O22))</f>
        <v>1410</v>
      </c>
      <c r="P23" s="115" t="s">
        <v>7</v>
      </c>
    </row>
    <row r="24" spans="2:16" ht="18" customHeight="1" thickTop="1" x14ac:dyDescent="0.55000000000000004">
      <c r="B24" s="358" t="s">
        <v>119</v>
      </c>
      <c r="C24" s="361" t="s">
        <v>125</v>
      </c>
      <c r="D24" s="363" t="s">
        <v>192</v>
      </c>
      <c r="E24" s="365" t="s">
        <v>127</v>
      </c>
      <c r="F24" s="83" t="s">
        <v>155</v>
      </c>
      <c r="G24" s="83" t="s">
        <v>5</v>
      </c>
      <c r="H24" s="84">
        <v>70</v>
      </c>
      <c r="I24" s="22" t="s">
        <v>6</v>
      </c>
      <c r="J24" s="100"/>
      <c r="K24" s="22" t="s">
        <v>10</v>
      </c>
      <c r="L24" s="98">
        <v>1</v>
      </c>
      <c r="M24" s="51">
        <f>IF(L24="","",H24*L24)</f>
        <v>70</v>
      </c>
      <c r="N24" s="200" t="s">
        <v>6</v>
      </c>
      <c r="O24" s="102"/>
      <c r="P24" s="53" t="s">
        <v>10</v>
      </c>
    </row>
    <row r="25" spans="2:16" ht="17.5" customHeight="1" x14ac:dyDescent="0.55000000000000004">
      <c r="B25" s="359"/>
      <c r="C25" s="362"/>
      <c r="D25" s="364"/>
      <c r="E25" s="366"/>
      <c r="F25" s="85" t="s">
        <v>155</v>
      </c>
      <c r="G25" s="85" t="s">
        <v>8</v>
      </c>
      <c r="H25" s="86">
        <v>80</v>
      </c>
      <c r="I25" s="24" t="s">
        <v>6</v>
      </c>
      <c r="J25" s="101"/>
      <c r="K25" s="24" t="s">
        <v>7</v>
      </c>
      <c r="L25" s="90">
        <v>1</v>
      </c>
      <c r="M25" s="19">
        <f t="shared" ref="M25:M29" si="7">IF(L25="","",H25*L25)</f>
        <v>80</v>
      </c>
      <c r="N25" s="198" t="s">
        <v>6</v>
      </c>
      <c r="O25" s="103"/>
      <c r="P25" s="37" t="s">
        <v>7</v>
      </c>
    </row>
    <row r="26" spans="2:16" ht="17.5" customHeight="1" x14ac:dyDescent="0.55000000000000004">
      <c r="B26" s="359"/>
      <c r="C26" s="362"/>
      <c r="D26" s="364"/>
      <c r="E26" s="366"/>
      <c r="F26" s="85"/>
      <c r="G26" s="85"/>
      <c r="H26" s="86"/>
      <c r="I26" s="24" t="s">
        <v>6</v>
      </c>
      <c r="J26" s="101"/>
      <c r="K26" s="24" t="s">
        <v>7</v>
      </c>
      <c r="L26" s="90"/>
      <c r="M26" s="19" t="str">
        <f t="shared" si="7"/>
        <v/>
      </c>
      <c r="N26" s="198" t="s">
        <v>6</v>
      </c>
      <c r="O26" s="103"/>
      <c r="P26" s="37" t="s">
        <v>7</v>
      </c>
    </row>
    <row r="27" spans="2:16" ht="17.5" customHeight="1" x14ac:dyDescent="0.55000000000000004">
      <c r="B27" s="359"/>
      <c r="C27" s="362"/>
      <c r="D27" s="367" t="s">
        <v>193</v>
      </c>
      <c r="E27" s="366" t="s">
        <v>128</v>
      </c>
      <c r="F27" s="85" t="s">
        <v>129</v>
      </c>
      <c r="G27" s="85" t="s">
        <v>5</v>
      </c>
      <c r="H27" s="86">
        <v>70</v>
      </c>
      <c r="I27" s="24" t="s">
        <v>6</v>
      </c>
      <c r="J27" s="101"/>
      <c r="K27" s="24" t="s">
        <v>7</v>
      </c>
      <c r="L27" s="90">
        <v>1</v>
      </c>
      <c r="M27" s="19">
        <f t="shared" si="7"/>
        <v>70</v>
      </c>
      <c r="N27" s="198" t="s">
        <v>6</v>
      </c>
      <c r="O27" s="103"/>
      <c r="P27" s="37" t="s">
        <v>7</v>
      </c>
    </row>
    <row r="28" spans="2:16" ht="17.5" customHeight="1" x14ac:dyDescent="0.55000000000000004">
      <c r="B28" s="359"/>
      <c r="C28" s="362"/>
      <c r="D28" s="364"/>
      <c r="E28" s="366"/>
      <c r="F28" s="85" t="s">
        <v>155</v>
      </c>
      <c r="G28" s="85" t="s">
        <v>8</v>
      </c>
      <c r="H28" s="86">
        <v>80</v>
      </c>
      <c r="I28" s="24" t="s">
        <v>6</v>
      </c>
      <c r="J28" s="101"/>
      <c r="K28" s="24" t="s">
        <v>7</v>
      </c>
      <c r="L28" s="90">
        <v>1</v>
      </c>
      <c r="M28" s="19">
        <f t="shared" si="7"/>
        <v>80</v>
      </c>
      <c r="N28" s="198" t="s">
        <v>6</v>
      </c>
      <c r="O28" s="103"/>
      <c r="P28" s="37" t="s">
        <v>7</v>
      </c>
    </row>
    <row r="29" spans="2:16" ht="18.649999999999999" customHeight="1" thickBot="1" x14ac:dyDescent="0.6">
      <c r="B29" s="359"/>
      <c r="C29" s="362"/>
      <c r="D29" s="364"/>
      <c r="E29" s="367"/>
      <c r="F29" s="96"/>
      <c r="G29" s="96"/>
      <c r="H29" s="97"/>
      <c r="I29" s="41" t="s">
        <v>6</v>
      </c>
      <c r="J29" s="104"/>
      <c r="K29" s="41" t="s">
        <v>7</v>
      </c>
      <c r="L29" s="99"/>
      <c r="M29" s="82" t="str">
        <f t="shared" si="7"/>
        <v/>
      </c>
      <c r="N29" s="201" t="s">
        <v>6</v>
      </c>
      <c r="O29" s="105"/>
      <c r="P29" s="48" t="s">
        <v>7</v>
      </c>
    </row>
    <row r="30" spans="2:16" ht="18.649999999999999" customHeight="1" thickTop="1" thickBot="1" x14ac:dyDescent="0.6">
      <c r="B30" s="360"/>
      <c r="C30" s="368" t="s">
        <v>122</v>
      </c>
      <c r="D30" s="369"/>
      <c r="E30" s="369"/>
      <c r="F30" s="369"/>
      <c r="G30" s="370"/>
      <c r="H30" s="116"/>
      <c r="I30" s="114" t="s">
        <v>6</v>
      </c>
      <c r="J30" s="119"/>
      <c r="K30" s="114" t="s">
        <v>7</v>
      </c>
      <c r="L30" s="117"/>
      <c r="M30" s="203">
        <f>IF(M24="","",SUM(M24:M29))</f>
        <v>300</v>
      </c>
      <c r="N30" s="202" t="s">
        <v>6</v>
      </c>
      <c r="O30" s="119"/>
      <c r="P30" s="115" t="s">
        <v>7</v>
      </c>
    </row>
    <row r="31" spans="2:16" ht="19" customHeight="1" thickTop="1" x14ac:dyDescent="0.55000000000000004">
      <c r="B31" s="348" t="s">
        <v>17</v>
      </c>
      <c r="C31" s="349"/>
      <c r="D31" s="349"/>
      <c r="E31" s="349"/>
      <c r="F31" s="349"/>
      <c r="G31" s="349"/>
      <c r="H31" s="349"/>
      <c r="I31" s="349"/>
      <c r="J31" s="349"/>
      <c r="K31" s="349"/>
      <c r="L31" s="350"/>
      <c r="M31" s="354">
        <f>IF(M7="","",M23+M30)</f>
        <v>14400</v>
      </c>
      <c r="N31" s="350" t="s">
        <v>6</v>
      </c>
      <c r="O31" s="354">
        <f>IF(O7="","",O23)</f>
        <v>1410</v>
      </c>
      <c r="P31" s="356" t="s">
        <v>7</v>
      </c>
    </row>
    <row r="32" spans="2:16" ht="19" customHeight="1" thickBot="1" x14ac:dyDescent="0.6">
      <c r="B32" s="351"/>
      <c r="C32" s="352"/>
      <c r="D32" s="352"/>
      <c r="E32" s="352"/>
      <c r="F32" s="352"/>
      <c r="G32" s="352"/>
      <c r="H32" s="352"/>
      <c r="I32" s="352"/>
      <c r="J32" s="352"/>
      <c r="K32" s="352"/>
      <c r="L32" s="353"/>
      <c r="M32" s="355"/>
      <c r="N32" s="353"/>
      <c r="O32" s="355"/>
      <c r="P32" s="357"/>
    </row>
    <row r="33" spans="3:16" ht="18.649999999999999" customHeight="1" x14ac:dyDescent="0.55000000000000004">
      <c r="C33" s="6" t="s">
        <v>108</v>
      </c>
      <c r="E33" s="55"/>
      <c r="F33" s="55"/>
      <c r="G33" s="55"/>
      <c r="H33" s="55"/>
      <c r="I33" s="55"/>
      <c r="J33" s="55"/>
      <c r="K33" s="55"/>
      <c r="L33" s="55"/>
      <c r="M33" s="55"/>
      <c r="N33" s="55"/>
      <c r="O33" s="56"/>
      <c r="P33" s="56"/>
    </row>
    <row r="34" spans="3:16" ht="18.649999999999999" customHeight="1" x14ac:dyDescent="0.55000000000000004">
      <c r="C34" s="6" t="s">
        <v>109</v>
      </c>
      <c r="E34" s="55"/>
      <c r="F34" s="55"/>
      <c r="G34" s="55"/>
      <c r="H34" s="55"/>
      <c r="I34" s="55"/>
      <c r="J34" s="55"/>
      <c r="K34" s="55"/>
      <c r="L34" s="55"/>
      <c r="M34" s="55"/>
      <c r="N34" s="55"/>
      <c r="O34" s="56"/>
      <c r="P34" s="56"/>
    </row>
    <row r="35" spans="3:16" ht="18" x14ac:dyDescent="0.55000000000000004">
      <c r="C35" s="6" t="s">
        <v>113</v>
      </c>
      <c r="E35" s="34"/>
      <c r="F35" s="34"/>
      <c r="G35" s="34"/>
      <c r="H35" s="34"/>
      <c r="I35" s="34"/>
      <c r="J35" s="34"/>
      <c r="K35" s="34"/>
      <c r="L35" s="34"/>
      <c r="M35" s="34"/>
      <c r="N35" s="34"/>
      <c r="O35" s="34"/>
      <c r="P35" s="34"/>
    </row>
    <row r="36" spans="3:16" ht="18" x14ac:dyDescent="0.55000000000000004">
      <c r="C36" s="31" t="s">
        <v>114</v>
      </c>
      <c r="D36" s="31"/>
      <c r="E36" s="28"/>
      <c r="F36" s="28"/>
      <c r="G36" s="28"/>
      <c r="H36" s="28"/>
      <c r="I36" s="28"/>
      <c r="J36" s="28"/>
      <c r="K36" s="28"/>
      <c r="L36" s="28"/>
      <c r="M36" s="28"/>
      <c r="N36" s="28"/>
      <c r="O36" s="29"/>
      <c r="P36" s="30"/>
    </row>
    <row r="37" spans="3:16" ht="18" x14ac:dyDescent="0.55000000000000004">
      <c r="C37" s="31" t="s">
        <v>209</v>
      </c>
      <c r="D37" s="31"/>
      <c r="E37" s="28"/>
      <c r="F37" s="28"/>
      <c r="G37" s="28"/>
      <c r="H37" s="28"/>
      <c r="I37" s="28"/>
      <c r="J37" s="28"/>
      <c r="K37" s="28"/>
      <c r="L37" s="28"/>
      <c r="M37" s="28"/>
      <c r="N37" s="28"/>
      <c r="O37" s="29"/>
      <c r="P37" s="30"/>
    </row>
    <row r="38" spans="3:16" ht="18" x14ac:dyDescent="0.55000000000000004">
      <c r="C38" s="31" t="s">
        <v>118</v>
      </c>
      <c r="D38" s="31"/>
      <c r="E38" s="28"/>
      <c r="F38" s="28"/>
      <c r="G38" s="28"/>
      <c r="H38" s="28"/>
      <c r="I38" s="28"/>
      <c r="J38" s="28"/>
      <c r="K38" s="28"/>
      <c r="L38" s="28"/>
      <c r="M38" s="28"/>
      <c r="N38" s="28"/>
      <c r="O38" s="29"/>
      <c r="P38" s="30"/>
    </row>
    <row r="39" spans="3:16" ht="18" x14ac:dyDescent="0.55000000000000004">
      <c r="C39" s="31" t="s">
        <v>120</v>
      </c>
      <c r="D39" s="31"/>
      <c r="E39" s="28"/>
      <c r="F39" s="28"/>
      <c r="G39" s="28"/>
      <c r="H39" s="28"/>
      <c r="I39" s="28"/>
      <c r="J39" s="28"/>
      <c r="K39" s="28"/>
      <c r="L39" s="28"/>
      <c r="M39" s="28"/>
      <c r="N39" s="28"/>
      <c r="O39" s="29"/>
      <c r="P39" s="30"/>
    </row>
  </sheetData>
  <sheetProtection algorithmName="SHA-512" hashValue="Y2RmI2adswTAZyFRU4knMNjk0YW6et8LmRXD2jnyPaNknjRtbzz3INlOriUehtFYRFwaZVHXpuNt/LhdpBIVBQ==" saltValue="Q2qemiBgWcmO5Z0nrizMtg==" spinCount="100000" sheet="1" objects="1" scenarios="1"/>
  <mergeCells count="36">
    <mergeCell ref="B3:B6"/>
    <mergeCell ref="C3:C6"/>
    <mergeCell ref="D3:D6"/>
    <mergeCell ref="E3:E6"/>
    <mergeCell ref="F3:F6"/>
    <mergeCell ref="G3:G6"/>
    <mergeCell ref="H3:I6"/>
    <mergeCell ref="J3:K6"/>
    <mergeCell ref="L3:L6"/>
    <mergeCell ref="M3:P3"/>
    <mergeCell ref="M4:N6"/>
    <mergeCell ref="O4:P6"/>
    <mergeCell ref="B7:B23"/>
    <mergeCell ref="C7:C14"/>
    <mergeCell ref="D7:D10"/>
    <mergeCell ref="E7:E10"/>
    <mergeCell ref="D11:D14"/>
    <mergeCell ref="E11:E14"/>
    <mergeCell ref="C15:C22"/>
    <mergeCell ref="D15:D18"/>
    <mergeCell ref="E15:E18"/>
    <mergeCell ref="D19:D22"/>
    <mergeCell ref="E19:E22"/>
    <mergeCell ref="C23:G23"/>
    <mergeCell ref="B24:B30"/>
    <mergeCell ref="C24:C29"/>
    <mergeCell ref="D24:D26"/>
    <mergeCell ref="E24:E26"/>
    <mergeCell ref="D27:D29"/>
    <mergeCell ref="E27:E29"/>
    <mergeCell ref="C30:G30"/>
    <mergeCell ref="B31:L32"/>
    <mergeCell ref="M31:M32"/>
    <mergeCell ref="N31:N32"/>
    <mergeCell ref="O31:O32"/>
    <mergeCell ref="P31:P32"/>
  </mergeCells>
  <phoneticPr fontId="1"/>
  <pageMargins left="0.59055118110236227" right="0.39370078740157483" top="0.74803149606299213" bottom="0.74803149606299213" header="0.31496062992125984" footer="0.31496062992125984"/>
  <pageSetup paperSize="8" scale="9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42"/>
  <sheetViews>
    <sheetView view="pageBreakPreview" zoomScale="70" zoomScaleNormal="75" zoomScaleSheetLayoutView="70" workbookViewId="0">
      <selection activeCell="A21" sqref="A21"/>
    </sheetView>
  </sheetViews>
  <sheetFormatPr defaultColWidth="9" defaultRowHeight="17.5" x14ac:dyDescent="0.55000000000000004"/>
  <cols>
    <col min="1" max="1" width="0.58203125" style="6" customWidth="1"/>
    <col min="2" max="3" width="8.83203125" style="6" customWidth="1"/>
    <col min="4" max="4" width="30.58203125" style="6" customWidth="1"/>
    <col min="5" max="5" width="10.75" style="6" customWidth="1"/>
    <col min="6" max="6" width="30.58203125" style="6" customWidth="1"/>
    <col min="7" max="7" width="8.58203125" style="6" customWidth="1"/>
    <col min="8" max="8" width="3.75" style="6" customWidth="1"/>
    <col min="9" max="10" width="7.58203125" style="6" customWidth="1"/>
    <col min="11" max="11" width="36.58203125" style="6" customWidth="1"/>
    <col min="12" max="12" width="11.58203125" style="6" customWidth="1"/>
    <col min="13" max="13" width="3.58203125" style="6" customWidth="1"/>
    <col min="14" max="16384" width="9" style="6"/>
  </cols>
  <sheetData>
    <row r="1" spans="2:13" ht="22.5" x14ac:dyDescent="0.55000000000000004">
      <c r="B1" s="2" t="s">
        <v>151</v>
      </c>
    </row>
    <row r="2" spans="2:13" ht="22.5" customHeight="1" thickBot="1" x14ac:dyDescent="0.6">
      <c r="B2" s="2" t="s">
        <v>115</v>
      </c>
      <c r="C2" s="2"/>
      <c r="M2" s="35"/>
    </row>
    <row r="3" spans="2:13" ht="18.75" customHeight="1" x14ac:dyDescent="0.55000000000000004">
      <c r="B3" s="419" t="s">
        <v>73</v>
      </c>
      <c r="C3" s="406" t="s">
        <v>96</v>
      </c>
      <c r="D3" s="376" t="s">
        <v>0</v>
      </c>
      <c r="E3" s="376" t="s">
        <v>1</v>
      </c>
      <c r="F3" s="376" t="s">
        <v>2</v>
      </c>
      <c r="G3" s="376" t="s">
        <v>12</v>
      </c>
      <c r="H3" s="381"/>
      <c r="I3" s="380" t="s">
        <v>9</v>
      </c>
      <c r="J3" s="429" t="s">
        <v>100</v>
      </c>
      <c r="K3" s="430"/>
      <c r="L3" s="430"/>
      <c r="M3" s="431"/>
    </row>
    <row r="4" spans="2:13" ht="18" customHeight="1" x14ac:dyDescent="0.55000000000000004">
      <c r="B4" s="420"/>
      <c r="C4" s="407"/>
      <c r="D4" s="409"/>
      <c r="E4" s="377"/>
      <c r="F4" s="377"/>
      <c r="G4" s="377"/>
      <c r="H4" s="377"/>
      <c r="I4" s="377"/>
      <c r="J4" s="432" t="s">
        <v>27</v>
      </c>
      <c r="K4" s="434" t="s">
        <v>25</v>
      </c>
      <c r="L4" s="436" t="s">
        <v>97</v>
      </c>
      <c r="M4" s="437"/>
    </row>
    <row r="5" spans="2:13" ht="18.75" customHeight="1" x14ac:dyDescent="0.55000000000000004">
      <c r="B5" s="421"/>
      <c r="C5" s="407"/>
      <c r="D5" s="410"/>
      <c r="E5" s="378"/>
      <c r="F5" s="378"/>
      <c r="G5" s="378"/>
      <c r="H5" s="378"/>
      <c r="I5" s="378"/>
      <c r="J5" s="432"/>
      <c r="K5" s="434"/>
      <c r="L5" s="436"/>
      <c r="M5" s="437"/>
    </row>
    <row r="6" spans="2:13" ht="39.75" customHeight="1" thickBot="1" x14ac:dyDescent="0.6">
      <c r="B6" s="422"/>
      <c r="C6" s="408"/>
      <c r="D6" s="411"/>
      <c r="E6" s="379"/>
      <c r="F6" s="379"/>
      <c r="G6" s="379"/>
      <c r="H6" s="379"/>
      <c r="I6" s="379"/>
      <c r="J6" s="433"/>
      <c r="K6" s="435"/>
      <c r="L6" s="438"/>
      <c r="M6" s="439"/>
    </row>
    <row r="7" spans="2:13" ht="18" thickTop="1" x14ac:dyDescent="0.55000000000000004">
      <c r="B7" s="423" t="s">
        <v>156</v>
      </c>
      <c r="C7" s="363" t="s">
        <v>194</v>
      </c>
      <c r="D7" s="365" t="s">
        <v>157</v>
      </c>
      <c r="E7" s="94">
        <v>1</v>
      </c>
      <c r="F7" s="94" t="s">
        <v>166</v>
      </c>
      <c r="G7" s="95">
        <v>10000</v>
      </c>
      <c r="H7" s="22" t="s">
        <v>6</v>
      </c>
      <c r="I7" s="98">
        <v>1</v>
      </c>
      <c r="J7" s="108" t="s">
        <v>21</v>
      </c>
      <c r="K7" s="109" t="s">
        <v>169</v>
      </c>
      <c r="L7" s="52">
        <f>IF(G7="","",G7*I7)</f>
        <v>10000</v>
      </c>
      <c r="M7" s="53" t="s">
        <v>6</v>
      </c>
    </row>
    <row r="8" spans="2:13" x14ac:dyDescent="0.55000000000000004">
      <c r="B8" s="424"/>
      <c r="C8" s="364"/>
      <c r="D8" s="366"/>
      <c r="E8" s="85">
        <v>1</v>
      </c>
      <c r="F8" s="85" t="s">
        <v>167</v>
      </c>
      <c r="G8" s="86">
        <v>5000</v>
      </c>
      <c r="H8" s="24" t="s">
        <v>6</v>
      </c>
      <c r="I8" s="90">
        <v>1</v>
      </c>
      <c r="J8" s="106" t="s">
        <v>20</v>
      </c>
      <c r="K8" s="107" t="s">
        <v>170</v>
      </c>
      <c r="L8" s="25">
        <f>IF(G8="","",G8*I8)</f>
        <v>5000</v>
      </c>
      <c r="M8" s="37" t="s">
        <v>6</v>
      </c>
    </row>
    <row r="9" spans="2:13" x14ac:dyDescent="0.55000000000000004">
      <c r="B9" s="424"/>
      <c r="C9" s="364"/>
      <c r="D9" s="366"/>
      <c r="E9" s="85"/>
      <c r="F9" s="85"/>
      <c r="G9" s="86"/>
      <c r="H9" s="24" t="s">
        <v>6</v>
      </c>
      <c r="I9" s="90"/>
      <c r="J9" s="106"/>
      <c r="K9" s="107"/>
      <c r="L9" s="25" t="str">
        <f>IF(G9="","",G9*I9)</f>
        <v/>
      </c>
      <c r="M9" s="37" t="s">
        <v>6</v>
      </c>
    </row>
    <row r="10" spans="2:13" ht="18" thickBot="1" x14ac:dyDescent="0.6">
      <c r="B10" s="424"/>
      <c r="C10" s="425"/>
      <c r="D10" s="366"/>
      <c r="E10" s="87"/>
      <c r="F10" s="87"/>
      <c r="G10" s="88"/>
      <c r="H10" s="26" t="s">
        <v>6</v>
      </c>
      <c r="I10" s="91"/>
      <c r="J10" s="110"/>
      <c r="K10" s="111"/>
      <c r="L10" s="33" t="str">
        <f>IF(G10="","",G10*I10)</f>
        <v/>
      </c>
      <c r="M10" s="49" t="s">
        <v>6</v>
      </c>
    </row>
    <row r="11" spans="2:13" ht="18" thickTop="1" x14ac:dyDescent="0.55000000000000004">
      <c r="B11" s="426" t="s">
        <v>131</v>
      </c>
      <c r="C11" s="363" t="s">
        <v>195</v>
      </c>
      <c r="D11" s="365" t="s">
        <v>158</v>
      </c>
      <c r="E11" s="94">
        <v>1</v>
      </c>
      <c r="F11" s="94" t="s">
        <v>23</v>
      </c>
      <c r="G11" s="95">
        <v>2026</v>
      </c>
      <c r="H11" s="22" t="s">
        <v>6</v>
      </c>
      <c r="I11" s="98">
        <v>1</v>
      </c>
      <c r="J11" s="108" t="s">
        <v>168</v>
      </c>
      <c r="K11" s="109" t="s">
        <v>133</v>
      </c>
      <c r="L11" s="52">
        <f t="shared" ref="L11:L24" si="0">IF(G11="","",G11*I11)</f>
        <v>2026</v>
      </c>
      <c r="M11" s="53" t="s">
        <v>6</v>
      </c>
    </row>
    <row r="12" spans="2:13" ht="18" customHeight="1" x14ac:dyDescent="0.55000000000000004">
      <c r="B12" s="427"/>
      <c r="C12" s="364"/>
      <c r="D12" s="366"/>
      <c r="E12" s="85"/>
      <c r="F12" s="85"/>
      <c r="G12" s="86"/>
      <c r="H12" s="24" t="s">
        <v>6</v>
      </c>
      <c r="I12" s="90"/>
      <c r="J12" s="106"/>
      <c r="K12" s="107"/>
      <c r="L12" s="25" t="str">
        <f t="shared" si="0"/>
        <v/>
      </c>
      <c r="M12" s="37" t="s">
        <v>6</v>
      </c>
    </row>
    <row r="13" spans="2:13" ht="18" customHeight="1" x14ac:dyDescent="0.55000000000000004">
      <c r="B13" s="427"/>
      <c r="C13" s="364"/>
      <c r="D13" s="366"/>
      <c r="E13" s="85"/>
      <c r="F13" s="85"/>
      <c r="G13" s="86"/>
      <c r="H13" s="24" t="s">
        <v>6</v>
      </c>
      <c r="I13" s="90"/>
      <c r="J13" s="106"/>
      <c r="K13" s="107"/>
      <c r="L13" s="25" t="str">
        <f t="shared" si="0"/>
        <v/>
      </c>
      <c r="M13" s="37" t="s">
        <v>6</v>
      </c>
    </row>
    <row r="14" spans="2:13" ht="17.149999999999999" customHeight="1" x14ac:dyDescent="0.55000000000000004">
      <c r="B14" s="427"/>
      <c r="C14" s="364"/>
      <c r="D14" s="366"/>
      <c r="E14" s="85"/>
      <c r="F14" s="85"/>
      <c r="G14" s="86"/>
      <c r="H14" s="24" t="s">
        <v>6</v>
      </c>
      <c r="I14" s="90"/>
      <c r="J14" s="106"/>
      <c r="K14" s="107"/>
      <c r="L14" s="25" t="str">
        <f t="shared" si="0"/>
        <v/>
      </c>
      <c r="M14" s="37" t="s">
        <v>6</v>
      </c>
    </row>
    <row r="15" spans="2:13" ht="18" customHeight="1" x14ac:dyDescent="0.55000000000000004">
      <c r="B15" s="427"/>
      <c r="C15" s="367" t="s">
        <v>195</v>
      </c>
      <c r="D15" s="367" t="s">
        <v>159</v>
      </c>
      <c r="E15" s="85">
        <v>1</v>
      </c>
      <c r="F15" s="85" t="s">
        <v>160</v>
      </c>
      <c r="G15" s="86">
        <v>408</v>
      </c>
      <c r="H15" s="24" t="s">
        <v>6</v>
      </c>
      <c r="I15" s="90">
        <v>1</v>
      </c>
      <c r="J15" s="106" t="s">
        <v>168</v>
      </c>
      <c r="K15" s="107" t="s">
        <v>189</v>
      </c>
      <c r="L15" s="25">
        <f t="shared" si="0"/>
        <v>408</v>
      </c>
      <c r="M15" s="37" t="s">
        <v>6</v>
      </c>
    </row>
    <row r="16" spans="2:13" ht="18" customHeight="1" x14ac:dyDescent="0.55000000000000004">
      <c r="B16" s="427"/>
      <c r="C16" s="364"/>
      <c r="D16" s="364"/>
      <c r="E16" s="85">
        <v>1</v>
      </c>
      <c r="F16" s="85" t="s">
        <v>161</v>
      </c>
      <c r="G16" s="86">
        <v>1631</v>
      </c>
      <c r="H16" s="24" t="s">
        <v>6</v>
      </c>
      <c r="I16" s="90">
        <v>1</v>
      </c>
      <c r="J16" s="106" t="s">
        <v>19</v>
      </c>
      <c r="K16" s="107" t="s">
        <v>173</v>
      </c>
      <c r="L16" s="25">
        <f t="shared" si="0"/>
        <v>1631</v>
      </c>
      <c r="M16" s="37" t="s">
        <v>6</v>
      </c>
    </row>
    <row r="17" spans="2:13" ht="18" customHeight="1" x14ac:dyDescent="0.55000000000000004">
      <c r="B17" s="427"/>
      <c r="C17" s="364"/>
      <c r="D17" s="364"/>
      <c r="E17" s="85">
        <v>2</v>
      </c>
      <c r="F17" s="85" t="s">
        <v>162</v>
      </c>
      <c r="G17" s="86">
        <v>416</v>
      </c>
      <c r="H17" s="24" t="s">
        <v>6</v>
      </c>
      <c r="I17" s="90">
        <v>1</v>
      </c>
      <c r="J17" s="106" t="s">
        <v>19</v>
      </c>
      <c r="K17" s="107" t="s">
        <v>178</v>
      </c>
      <c r="L17" s="25">
        <f t="shared" si="0"/>
        <v>416</v>
      </c>
      <c r="M17" s="37" t="s">
        <v>6</v>
      </c>
    </row>
    <row r="18" spans="2:13" ht="18" customHeight="1" x14ac:dyDescent="0.55000000000000004">
      <c r="B18" s="427"/>
      <c r="C18" s="364"/>
      <c r="D18" s="364"/>
      <c r="E18" s="85">
        <v>2</v>
      </c>
      <c r="F18" s="85" t="s">
        <v>163</v>
      </c>
      <c r="G18" s="86">
        <v>102</v>
      </c>
      <c r="H18" s="24" t="s">
        <v>6</v>
      </c>
      <c r="I18" s="90">
        <v>1</v>
      </c>
      <c r="J18" s="106" t="s">
        <v>19</v>
      </c>
      <c r="K18" s="107" t="s">
        <v>179</v>
      </c>
      <c r="L18" s="25">
        <f t="shared" si="0"/>
        <v>102</v>
      </c>
      <c r="M18" s="37" t="s">
        <v>6</v>
      </c>
    </row>
    <row r="19" spans="2:13" ht="18" customHeight="1" x14ac:dyDescent="0.55000000000000004">
      <c r="B19" s="427"/>
      <c r="C19" s="364"/>
      <c r="D19" s="364"/>
      <c r="E19" s="85">
        <v>2</v>
      </c>
      <c r="F19" s="85" t="s">
        <v>164</v>
      </c>
      <c r="G19" s="86">
        <v>34</v>
      </c>
      <c r="H19" s="24" t="s">
        <v>6</v>
      </c>
      <c r="I19" s="90">
        <v>7</v>
      </c>
      <c r="J19" s="106" t="s">
        <v>19</v>
      </c>
      <c r="K19" s="107" t="s">
        <v>175</v>
      </c>
      <c r="L19" s="25">
        <f t="shared" si="0"/>
        <v>238</v>
      </c>
      <c r="M19" s="37" t="s">
        <v>6</v>
      </c>
    </row>
    <row r="20" spans="2:13" ht="18" customHeight="1" x14ac:dyDescent="0.55000000000000004">
      <c r="B20" s="427"/>
      <c r="C20" s="364"/>
      <c r="D20" s="364"/>
      <c r="E20" s="85">
        <v>2</v>
      </c>
      <c r="F20" s="85" t="s">
        <v>165</v>
      </c>
      <c r="G20" s="86">
        <v>68</v>
      </c>
      <c r="H20" s="24" t="s">
        <v>6</v>
      </c>
      <c r="I20" s="90">
        <v>1</v>
      </c>
      <c r="J20" s="106" t="s">
        <v>19</v>
      </c>
      <c r="K20" s="107" t="s">
        <v>176</v>
      </c>
      <c r="L20" s="25">
        <f t="shared" si="0"/>
        <v>68</v>
      </c>
      <c r="M20" s="37" t="s">
        <v>6</v>
      </c>
    </row>
    <row r="21" spans="2:13" ht="18" customHeight="1" x14ac:dyDescent="0.55000000000000004">
      <c r="B21" s="427"/>
      <c r="C21" s="364"/>
      <c r="D21" s="364"/>
      <c r="E21" s="85">
        <v>2</v>
      </c>
      <c r="F21" s="85" t="s">
        <v>171</v>
      </c>
      <c r="G21" s="86">
        <v>34</v>
      </c>
      <c r="H21" s="24" t="s">
        <v>6</v>
      </c>
      <c r="I21" s="90">
        <v>1</v>
      </c>
      <c r="J21" s="106" t="s">
        <v>19</v>
      </c>
      <c r="K21" s="107" t="s">
        <v>177</v>
      </c>
      <c r="L21" s="25">
        <f t="shared" si="0"/>
        <v>34</v>
      </c>
      <c r="M21" s="37" t="s">
        <v>6</v>
      </c>
    </row>
    <row r="22" spans="2:13" ht="18" customHeight="1" x14ac:dyDescent="0.55000000000000004">
      <c r="B22" s="427"/>
      <c r="C22" s="364"/>
      <c r="D22" s="364"/>
      <c r="E22" s="85">
        <v>2</v>
      </c>
      <c r="F22" s="85" t="s">
        <v>172</v>
      </c>
      <c r="G22" s="86">
        <v>102</v>
      </c>
      <c r="H22" s="24" t="s">
        <v>6</v>
      </c>
      <c r="I22" s="90">
        <v>1</v>
      </c>
      <c r="J22" s="106" t="s">
        <v>19</v>
      </c>
      <c r="K22" s="107" t="s">
        <v>179</v>
      </c>
      <c r="L22" s="25">
        <f t="shared" si="0"/>
        <v>102</v>
      </c>
      <c r="M22" s="37" t="s">
        <v>6</v>
      </c>
    </row>
    <row r="23" spans="2:13" ht="18" customHeight="1" x14ac:dyDescent="0.55000000000000004">
      <c r="B23" s="427"/>
      <c r="C23" s="364"/>
      <c r="D23" s="364"/>
      <c r="E23" s="85">
        <v>2</v>
      </c>
      <c r="F23" s="85" t="s">
        <v>181</v>
      </c>
      <c r="G23" s="86">
        <v>68</v>
      </c>
      <c r="H23" s="24" t="s">
        <v>6</v>
      </c>
      <c r="I23" s="90">
        <v>14</v>
      </c>
      <c r="J23" s="106" t="s">
        <v>19</v>
      </c>
      <c r="K23" s="107" t="s">
        <v>180</v>
      </c>
      <c r="L23" s="25">
        <f t="shared" si="0"/>
        <v>952</v>
      </c>
      <c r="M23" s="37" t="s">
        <v>6</v>
      </c>
    </row>
    <row r="24" spans="2:13" ht="18" customHeight="1" x14ac:dyDescent="0.55000000000000004">
      <c r="B24" s="427"/>
      <c r="C24" s="364"/>
      <c r="D24" s="364"/>
      <c r="E24" s="85">
        <v>3</v>
      </c>
      <c r="F24" s="85" t="s">
        <v>186</v>
      </c>
      <c r="G24" s="86">
        <v>68</v>
      </c>
      <c r="H24" s="24" t="s">
        <v>6</v>
      </c>
      <c r="I24" s="90">
        <v>2</v>
      </c>
      <c r="J24" s="106" t="s">
        <v>132</v>
      </c>
      <c r="K24" s="107" t="s">
        <v>187</v>
      </c>
      <c r="L24" s="42">
        <f t="shared" si="0"/>
        <v>136</v>
      </c>
      <c r="M24" s="48" t="s">
        <v>6</v>
      </c>
    </row>
    <row r="25" spans="2:13" ht="18" customHeight="1" x14ac:dyDescent="0.55000000000000004">
      <c r="B25" s="427"/>
      <c r="C25" s="364"/>
      <c r="D25" s="364"/>
      <c r="E25" s="85">
        <v>3</v>
      </c>
      <c r="F25" s="85" t="s">
        <v>182</v>
      </c>
      <c r="G25" s="86">
        <v>312</v>
      </c>
      <c r="H25" s="24" t="s">
        <v>6</v>
      </c>
      <c r="I25" s="90">
        <v>1</v>
      </c>
      <c r="J25" s="106" t="s">
        <v>132</v>
      </c>
      <c r="K25" s="107" t="s">
        <v>183</v>
      </c>
      <c r="L25" s="25">
        <f t="shared" ref="L25:L29" si="1">IF(G25="","",G25*I25)</f>
        <v>312</v>
      </c>
      <c r="M25" s="37" t="s">
        <v>6</v>
      </c>
    </row>
    <row r="26" spans="2:13" ht="18.649999999999999" customHeight="1" x14ac:dyDescent="0.55000000000000004">
      <c r="B26" s="427"/>
      <c r="C26" s="364"/>
      <c r="D26" s="364"/>
      <c r="E26" s="85">
        <v>3</v>
      </c>
      <c r="F26" s="85" t="s">
        <v>22</v>
      </c>
      <c r="G26" s="86">
        <v>104</v>
      </c>
      <c r="H26" s="24" t="s">
        <v>6</v>
      </c>
      <c r="I26" s="90">
        <v>1</v>
      </c>
      <c r="J26" s="106" t="s">
        <v>132</v>
      </c>
      <c r="K26" s="107" t="s">
        <v>184</v>
      </c>
      <c r="L26" s="25">
        <f t="shared" si="1"/>
        <v>104</v>
      </c>
      <c r="M26" s="37" t="s">
        <v>6</v>
      </c>
    </row>
    <row r="27" spans="2:13" ht="18.649999999999999" customHeight="1" x14ac:dyDescent="0.55000000000000004">
      <c r="B27" s="427"/>
      <c r="C27" s="364"/>
      <c r="D27" s="364"/>
      <c r="E27" s="85">
        <v>3</v>
      </c>
      <c r="F27" s="85" t="s">
        <v>171</v>
      </c>
      <c r="G27" s="86">
        <v>34</v>
      </c>
      <c r="H27" s="24" t="s">
        <v>6</v>
      </c>
      <c r="I27" s="90">
        <v>1</v>
      </c>
      <c r="J27" s="106" t="s">
        <v>132</v>
      </c>
      <c r="K27" s="107" t="s">
        <v>177</v>
      </c>
      <c r="L27" s="25">
        <f t="shared" si="1"/>
        <v>34</v>
      </c>
      <c r="M27" s="37" t="s">
        <v>6</v>
      </c>
    </row>
    <row r="28" spans="2:13" ht="18" customHeight="1" x14ac:dyDescent="0.55000000000000004">
      <c r="B28" s="427"/>
      <c r="C28" s="364"/>
      <c r="D28" s="364"/>
      <c r="E28" s="85">
        <v>3</v>
      </c>
      <c r="F28" s="85" t="s">
        <v>172</v>
      </c>
      <c r="G28" s="86">
        <v>102</v>
      </c>
      <c r="H28" s="24" t="s">
        <v>6</v>
      </c>
      <c r="I28" s="90">
        <v>1</v>
      </c>
      <c r="J28" s="106" t="s">
        <v>168</v>
      </c>
      <c r="K28" s="107" t="s">
        <v>179</v>
      </c>
      <c r="L28" s="25">
        <f t="shared" si="1"/>
        <v>102</v>
      </c>
      <c r="M28" s="37" t="s">
        <v>6</v>
      </c>
    </row>
    <row r="29" spans="2:13" ht="18.649999999999999" customHeight="1" thickBot="1" x14ac:dyDescent="0.6">
      <c r="B29" s="428"/>
      <c r="C29" s="374"/>
      <c r="D29" s="374"/>
      <c r="E29" s="85">
        <v>3</v>
      </c>
      <c r="F29" s="85" t="s">
        <v>185</v>
      </c>
      <c r="G29" s="86">
        <v>68</v>
      </c>
      <c r="H29" s="24" t="s">
        <v>174</v>
      </c>
      <c r="I29" s="90">
        <v>18</v>
      </c>
      <c r="J29" s="204" t="s">
        <v>168</v>
      </c>
      <c r="K29" s="111" t="s">
        <v>191</v>
      </c>
      <c r="L29" s="33">
        <f t="shared" si="1"/>
        <v>1224</v>
      </c>
      <c r="M29" s="49" t="s">
        <v>174</v>
      </c>
    </row>
    <row r="30" spans="2:13" ht="18" thickTop="1" x14ac:dyDescent="0.55000000000000004">
      <c r="B30" s="412" t="s">
        <v>28</v>
      </c>
      <c r="C30" s="413"/>
      <c r="D30" s="349"/>
      <c r="E30" s="349"/>
      <c r="F30" s="349"/>
      <c r="G30" s="349"/>
      <c r="H30" s="349"/>
      <c r="I30" s="349"/>
      <c r="J30" s="205" t="s">
        <v>20</v>
      </c>
      <c r="K30" s="206"/>
      <c r="L30" s="207">
        <f>L8</f>
        <v>5000</v>
      </c>
      <c r="M30" s="208" t="s">
        <v>6</v>
      </c>
    </row>
    <row r="31" spans="2:13" x14ac:dyDescent="0.55000000000000004">
      <c r="B31" s="414"/>
      <c r="C31" s="415"/>
      <c r="D31" s="416"/>
      <c r="E31" s="416"/>
      <c r="F31" s="416"/>
      <c r="G31" s="416"/>
      <c r="H31" s="416"/>
      <c r="I31" s="416"/>
      <c r="J31" s="54" t="s">
        <v>21</v>
      </c>
      <c r="K31" s="59"/>
      <c r="L31" s="112">
        <f>L7</f>
        <v>10000</v>
      </c>
      <c r="M31" s="43" t="s">
        <v>6</v>
      </c>
    </row>
    <row r="32" spans="2:13" ht="18" thickBot="1" x14ac:dyDescent="0.6">
      <c r="B32" s="417"/>
      <c r="C32" s="418"/>
      <c r="D32" s="418"/>
      <c r="E32" s="418"/>
      <c r="F32" s="418"/>
      <c r="G32" s="418"/>
      <c r="H32" s="418"/>
      <c r="I32" s="418"/>
      <c r="J32" s="50" t="s">
        <v>19</v>
      </c>
      <c r="K32" s="60"/>
      <c r="L32" s="113">
        <f>SUM(L11:L29)</f>
        <v>7889</v>
      </c>
      <c r="M32" s="44" t="s">
        <v>6</v>
      </c>
    </row>
    <row r="33" spans="2:13" ht="18" x14ac:dyDescent="0.55000000000000004">
      <c r="B33" s="6" t="s">
        <v>206</v>
      </c>
      <c r="D33" s="28"/>
      <c r="E33" s="28"/>
      <c r="F33" s="28"/>
      <c r="G33" s="28"/>
      <c r="H33" s="28"/>
      <c r="I33" s="28"/>
      <c r="J33" s="45"/>
      <c r="K33" s="30"/>
      <c r="L33" s="29"/>
      <c r="M33" s="30"/>
    </row>
    <row r="34" spans="2:13" ht="18" x14ac:dyDescent="0.55000000000000004">
      <c r="B34" s="6" t="s">
        <v>26</v>
      </c>
      <c r="D34" s="28"/>
      <c r="E34" s="28"/>
      <c r="F34" s="28"/>
      <c r="G34" s="28"/>
      <c r="H34" s="28"/>
      <c r="I34" s="28"/>
      <c r="J34" s="45"/>
      <c r="K34" s="30"/>
      <c r="L34" s="29"/>
      <c r="M34" s="30"/>
    </row>
    <row r="35" spans="2:13" ht="18" x14ac:dyDescent="0.55000000000000004">
      <c r="B35" s="6" t="s">
        <v>207</v>
      </c>
      <c r="D35" s="28"/>
      <c r="E35" s="28"/>
      <c r="F35" s="28"/>
      <c r="G35" s="28"/>
      <c r="H35" s="28"/>
      <c r="I35" s="28"/>
      <c r="J35" s="45"/>
      <c r="K35" s="30"/>
      <c r="L35" s="29"/>
      <c r="M35" s="30"/>
    </row>
    <row r="36" spans="2:13" ht="18" x14ac:dyDescent="0.55000000000000004">
      <c r="B36" s="6" t="s">
        <v>208</v>
      </c>
      <c r="D36" s="28"/>
      <c r="E36" s="28"/>
      <c r="F36" s="28"/>
      <c r="G36" s="28"/>
      <c r="H36" s="28"/>
      <c r="I36" s="28"/>
      <c r="J36" s="45"/>
      <c r="K36" s="30"/>
      <c r="L36" s="29"/>
      <c r="M36" s="30"/>
    </row>
    <row r="37" spans="2:13" ht="18" x14ac:dyDescent="0.55000000000000004">
      <c r="B37" s="6" t="s">
        <v>110</v>
      </c>
      <c r="D37" s="28"/>
      <c r="E37" s="28"/>
      <c r="F37" s="28"/>
      <c r="G37" s="28"/>
      <c r="H37" s="28"/>
      <c r="I37" s="28"/>
      <c r="J37" s="45"/>
      <c r="K37" s="30"/>
      <c r="L37" s="29"/>
      <c r="M37" s="30"/>
    </row>
    <row r="38" spans="2:13" ht="18" x14ac:dyDescent="0.55000000000000004">
      <c r="D38" s="28"/>
      <c r="E38" s="28"/>
      <c r="F38" s="28"/>
      <c r="G38" s="28"/>
      <c r="H38" s="28"/>
      <c r="I38" s="28"/>
      <c r="J38" s="45"/>
      <c r="K38" s="30"/>
      <c r="L38" s="29"/>
      <c r="M38" s="30"/>
    </row>
    <row r="39" spans="2:13" ht="18" x14ac:dyDescent="0.55000000000000004">
      <c r="D39" s="28"/>
      <c r="E39" s="28"/>
      <c r="F39" s="28"/>
      <c r="G39" s="28"/>
      <c r="H39" s="28"/>
      <c r="I39" s="28"/>
      <c r="J39" s="45"/>
      <c r="K39" s="30"/>
      <c r="L39" s="29"/>
      <c r="M39" s="30"/>
    </row>
    <row r="40" spans="2:13" ht="18" x14ac:dyDescent="0.55000000000000004">
      <c r="D40" s="28"/>
      <c r="E40" s="28"/>
      <c r="F40" s="28"/>
      <c r="G40" s="28"/>
      <c r="H40" s="28"/>
      <c r="I40" s="28"/>
      <c r="J40" s="45"/>
      <c r="K40" s="30"/>
      <c r="L40" s="29"/>
      <c r="M40" s="30"/>
    </row>
    <row r="41" spans="2:13" ht="18" x14ac:dyDescent="0.55000000000000004">
      <c r="D41" s="28"/>
      <c r="E41" s="28"/>
      <c r="F41" s="28"/>
      <c r="G41" s="28"/>
      <c r="H41" s="28"/>
      <c r="I41" s="28"/>
      <c r="J41" s="45"/>
      <c r="K41" s="30"/>
      <c r="L41" s="29"/>
      <c r="M41" s="30"/>
    </row>
    <row r="42" spans="2:13" ht="18" x14ac:dyDescent="0.55000000000000004">
      <c r="B42" s="27"/>
      <c r="C42" s="27"/>
      <c r="D42" s="28"/>
      <c r="E42" s="28"/>
      <c r="F42" s="28"/>
      <c r="G42" s="28"/>
      <c r="H42" s="28"/>
      <c r="I42" s="28"/>
      <c r="J42" s="45"/>
      <c r="K42" s="30"/>
      <c r="L42" s="29"/>
      <c r="M42" s="30"/>
    </row>
  </sheetData>
  <sheetProtection algorithmName="SHA-512" hashValue="becMwKtlHJgv3W+IWbs4xhivOEbn38Pj9aW8Ksl9Zu8G9fVCdte0dL7acNUiZXETnqFdU6ot0ZPJJmjXqh22bg==" saltValue="3REsl1pZbbe5JSYzad3qdQ==" spinCount="100000" sheet="1" objects="1" scenarios="1"/>
  <mergeCells count="20">
    <mergeCell ref="J3:M3"/>
    <mergeCell ref="J4:J6"/>
    <mergeCell ref="K4:K6"/>
    <mergeCell ref="L4:M6"/>
    <mergeCell ref="C11:C14"/>
    <mergeCell ref="D11:D14"/>
    <mergeCell ref="D7:D10"/>
    <mergeCell ref="B30:I32"/>
    <mergeCell ref="B3:B6"/>
    <mergeCell ref="C3:C6"/>
    <mergeCell ref="D3:D6"/>
    <mergeCell ref="B7:B10"/>
    <mergeCell ref="C7:C10"/>
    <mergeCell ref="B11:B29"/>
    <mergeCell ref="C15:C29"/>
    <mergeCell ref="D15:D29"/>
    <mergeCell ref="E3:E6"/>
    <mergeCell ref="F3:F6"/>
    <mergeCell ref="G3:H6"/>
    <mergeCell ref="I3:I6"/>
  </mergeCells>
  <phoneticPr fontId="1"/>
  <pageMargins left="0.7" right="0.7" top="0.75" bottom="0.75" header="0.3" footer="0.3"/>
  <pageSetup paperSize="8" scale="9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3"/>
  <sheetViews>
    <sheetView tabSelected="1" view="pageBreakPreview" topLeftCell="A34" zoomScaleNormal="100" zoomScaleSheetLayoutView="100" workbookViewId="0">
      <selection activeCell="M60" sqref="M60"/>
    </sheetView>
  </sheetViews>
  <sheetFormatPr defaultColWidth="8.58203125" defaultRowHeight="17.5" x14ac:dyDescent="0.55000000000000004"/>
  <cols>
    <col min="1" max="2" width="3.5" style="6" customWidth="1"/>
    <col min="3" max="4" width="26.58203125" style="6" customWidth="1"/>
    <col min="5" max="5" width="14.33203125" style="6" customWidth="1"/>
    <col min="6" max="6" width="10.33203125" style="6" customWidth="1"/>
    <col min="7" max="7" width="37.83203125" style="6" customWidth="1"/>
    <col min="8" max="9" width="14.33203125" style="6" customWidth="1"/>
    <col min="10" max="10" width="10.33203125" style="6" customWidth="1"/>
    <col min="11" max="13" width="14.33203125" style="6" customWidth="1"/>
    <col min="14" max="14" width="10.83203125" style="6" bestFit="1" customWidth="1"/>
    <col min="15" max="16384" width="8.58203125" style="6"/>
  </cols>
  <sheetData>
    <row r="1" spans="1:15" s="128" customFormat="1" x14ac:dyDescent="0.55000000000000004">
      <c r="A1" s="128" t="s">
        <v>152</v>
      </c>
    </row>
    <row r="2" spans="1:15" s="128" customFormat="1" ht="18" thickBot="1" x14ac:dyDescent="0.6">
      <c r="A2" s="128" t="s">
        <v>95</v>
      </c>
      <c r="I2" s="129"/>
    </row>
    <row r="3" spans="1:15" s="128" customFormat="1" ht="18" customHeight="1" x14ac:dyDescent="0.55000000000000004">
      <c r="A3" s="130"/>
      <c r="B3" s="131"/>
      <c r="C3" s="465" t="s">
        <v>29</v>
      </c>
      <c r="D3" s="466"/>
      <c r="E3" s="132" t="s">
        <v>30</v>
      </c>
      <c r="F3" s="132" t="s">
        <v>31</v>
      </c>
      <c r="G3" s="132" t="s">
        <v>32</v>
      </c>
      <c r="H3" s="132" t="s">
        <v>33</v>
      </c>
      <c r="I3" s="467" t="s">
        <v>80</v>
      </c>
      <c r="J3" s="468"/>
      <c r="K3" s="132" t="s">
        <v>83</v>
      </c>
      <c r="L3" s="132" t="s">
        <v>84</v>
      </c>
      <c r="M3" s="133" t="s">
        <v>85</v>
      </c>
    </row>
    <row r="4" spans="1:15" s="128" customFormat="1" ht="18.649999999999999" customHeight="1" thickBot="1" x14ac:dyDescent="0.6">
      <c r="A4" s="134"/>
      <c r="B4" s="135"/>
      <c r="C4" s="469" t="s">
        <v>86</v>
      </c>
      <c r="D4" s="470"/>
      <c r="E4" s="127" t="s">
        <v>87</v>
      </c>
      <c r="F4" s="136" t="s">
        <v>73</v>
      </c>
      <c r="G4" s="136" t="s">
        <v>0</v>
      </c>
      <c r="H4" s="127" t="s">
        <v>88</v>
      </c>
      <c r="I4" s="126"/>
      <c r="J4" s="137" t="s">
        <v>82</v>
      </c>
      <c r="K4" s="127" t="s">
        <v>89</v>
      </c>
      <c r="L4" s="127" t="s">
        <v>81</v>
      </c>
      <c r="M4" s="125" t="s">
        <v>79</v>
      </c>
    </row>
    <row r="5" spans="1:15" s="128" customFormat="1" ht="18" customHeight="1" thickTop="1" x14ac:dyDescent="0.55000000000000004">
      <c r="A5" s="440" t="s">
        <v>75</v>
      </c>
      <c r="B5" s="449" t="s">
        <v>34</v>
      </c>
      <c r="C5" s="451" t="s">
        <v>35</v>
      </c>
      <c r="D5" s="452"/>
      <c r="E5" s="214">
        <v>600</v>
      </c>
      <c r="F5" s="72"/>
      <c r="G5" s="72"/>
      <c r="H5" s="73"/>
      <c r="I5" s="138">
        <f>H5/E5</f>
        <v>0</v>
      </c>
      <c r="J5" s="139" t="str">
        <f>_xlfn.IFS(I5&gt;=1.05,"●",AND(I5&gt;=0.95,I5&lt;1.05),"○",I5&lt;0.95,"×")</f>
        <v>×</v>
      </c>
      <c r="K5" s="140">
        <f>ROUNDUP(_xlfn.IFS(J5="○",H5,J5="●",E5*1.05,J5="△",H5,J5="×",0),0)</f>
        <v>0</v>
      </c>
      <c r="L5" s="141"/>
      <c r="M5" s="142">
        <f>_xlfn.IFS(J5="○",0,J5="●",0,J5="×",E5*1.3,J5="△",(E5-H5)*1.3)</f>
        <v>780</v>
      </c>
    </row>
    <row r="6" spans="1:15" s="128" customFormat="1" ht="18" customHeight="1" x14ac:dyDescent="0.55000000000000004">
      <c r="A6" s="441"/>
      <c r="B6" s="449"/>
      <c r="C6" s="453" t="s">
        <v>36</v>
      </c>
      <c r="D6" s="454"/>
      <c r="E6" s="214">
        <v>440</v>
      </c>
      <c r="F6" s="72"/>
      <c r="G6" s="72"/>
      <c r="H6" s="73"/>
      <c r="I6" s="143">
        <f t="shared" ref="I6:I26" si="0">H6/E6</f>
        <v>0</v>
      </c>
      <c r="J6" s="144" t="str">
        <f t="shared" ref="J6:J11" si="1">_xlfn.IFS(I6&gt;=1.05,"●",AND(I6&gt;=0.95,I6&lt;1.05),"○",I6&lt;0.95,"×")</f>
        <v>×</v>
      </c>
      <c r="K6" s="140">
        <f>ROUNDUP(_xlfn.IFS(J6="○",H6,J6="●",E6*1.05,J6="△",H6,J6="×",0),0)</f>
        <v>0</v>
      </c>
      <c r="L6" s="141"/>
      <c r="M6" s="145">
        <f t="shared" ref="M6:M13" si="2">_xlfn.IFS(J6="○",0,J6="●",0,J6="×",E6*1.3,J6="△",(E6-H6)*1.3)</f>
        <v>572</v>
      </c>
    </row>
    <row r="7" spans="1:15" s="128" customFormat="1" ht="18" customHeight="1" x14ac:dyDescent="0.55000000000000004">
      <c r="A7" s="441"/>
      <c r="B7" s="449"/>
      <c r="C7" s="453" t="s">
        <v>37</v>
      </c>
      <c r="D7" s="454"/>
      <c r="E7" s="214">
        <v>310</v>
      </c>
      <c r="F7" s="72"/>
      <c r="G7" s="72"/>
      <c r="H7" s="73"/>
      <c r="I7" s="143">
        <f t="shared" si="0"/>
        <v>0</v>
      </c>
      <c r="J7" s="144" t="str">
        <f t="shared" si="1"/>
        <v>×</v>
      </c>
      <c r="K7" s="140">
        <f t="shared" ref="K7:K13" si="3">ROUNDUP(_xlfn.IFS(J7="○",H7,J7="●",E7*1.05,J7="△",H7,J7="×",0),0)</f>
        <v>0</v>
      </c>
      <c r="L7" s="141"/>
      <c r="M7" s="145">
        <f t="shared" si="2"/>
        <v>403</v>
      </c>
    </row>
    <row r="8" spans="1:15" s="128" customFormat="1" ht="18" customHeight="1" x14ac:dyDescent="0.55000000000000004">
      <c r="A8" s="441"/>
      <c r="B8" s="449"/>
      <c r="C8" s="453" t="s">
        <v>38</v>
      </c>
      <c r="D8" s="454"/>
      <c r="E8" s="214">
        <v>90</v>
      </c>
      <c r="F8" s="72"/>
      <c r="G8" s="72"/>
      <c r="H8" s="73"/>
      <c r="I8" s="143">
        <f t="shared" si="0"/>
        <v>0</v>
      </c>
      <c r="J8" s="144" t="str">
        <f t="shared" si="1"/>
        <v>×</v>
      </c>
      <c r="K8" s="140">
        <f t="shared" si="3"/>
        <v>0</v>
      </c>
      <c r="L8" s="141"/>
      <c r="M8" s="145">
        <f t="shared" si="2"/>
        <v>117</v>
      </c>
    </row>
    <row r="9" spans="1:15" s="128" customFormat="1" ht="18" customHeight="1" x14ac:dyDescent="0.55000000000000004">
      <c r="A9" s="441"/>
      <c r="B9" s="449"/>
      <c r="C9" s="453" t="s">
        <v>39</v>
      </c>
      <c r="D9" s="454"/>
      <c r="E9" s="214">
        <v>380</v>
      </c>
      <c r="F9" s="72"/>
      <c r="G9" s="72"/>
      <c r="H9" s="73"/>
      <c r="I9" s="143">
        <f t="shared" si="0"/>
        <v>0</v>
      </c>
      <c r="J9" s="144" t="str">
        <f t="shared" si="1"/>
        <v>×</v>
      </c>
      <c r="K9" s="140">
        <f t="shared" si="3"/>
        <v>0</v>
      </c>
      <c r="L9" s="141"/>
      <c r="M9" s="145">
        <f t="shared" si="2"/>
        <v>494</v>
      </c>
    </row>
    <row r="10" spans="1:15" s="128" customFormat="1" ht="18" customHeight="1" x14ac:dyDescent="0.55000000000000004">
      <c r="A10" s="441"/>
      <c r="B10" s="449"/>
      <c r="C10" s="453" t="s">
        <v>40</v>
      </c>
      <c r="D10" s="454"/>
      <c r="E10" s="214">
        <v>600</v>
      </c>
      <c r="F10" s="72"/>
      <c r="G10" s="72"/>
      <c r="H10" s="73"/>
      <c r="I10" s="143">
        <f t="shared" si="0"/>
        <v>0</v>
      </c>
      <c r="J10" s="144" t="str">
        <f t="shared" si="1"/>
        <v>×</v>
      </c>
      <c r="K10" s="140">
        <f t="shared" si="3"/>
        <v>0</v>
      </c>
      <c r="L10" s="141"/>
      <c r="M10" s="145">
        <f t="shared" si="2"/>
        <v>780</v>
      </c>
    </row>
    <row r="11" spans="1:15" s="128" customFormat="1" ht="18" customHeight="1" x14ac:dyDescent="0.55000000000000004">
      <c r="A11" s="441"/>
      <c r="B11" s="449"/>
      <c r="C11" s="453" t="s">
        <v>41</v>
      </c>
      <c r="D11" s="454"/>
      <c r="E11" s="214">
        <v>950</v>
      </c>
      <c r="F11" s="72"/>
      <c r="G11" s="72"/>
      <c r="H11" s="73"/>
      <c r="I11" s="143">
        <f t="shared" si="0"/>
        <v>0</v>
      </c>
      <c r="J11" s="144" t="str">
        <f t="shared" si="1"/>
        <v>×</v>
      </c>
      <c r="K11" s="140">
        <f t="shared" si="3"/>
        <v>0</v>
      </c>
      <c r="L11" s="141"/>
      <c r="M11" s="145">
        <f t="shared" si="2"/>
        <v>1235</v>
      </c>
    </row>
    <row r="12" spans="1:15" s="128" customFormat="1" ht="18" customHeight="1" x14ac:dyDescent="0.55000000000000004">
      <c r="A12" s="441"/>
      <c r="B12" s="449"/>
      <c r="C12" s="455" t="s">
        <v>42</v>
      </c>
      <c r="D12" s="456"/>
      <c r="E12" s="215">
        <v>640</v>
      </c>
      <c r="F12" s="72"/>
      <c r="G12" s="72"/>
      <c r="H12" s="73"/>
      <c r="I12" s="146">
        <f t="shared" si="0"/>
        <v>0</v>
      </c>
      <c r="J12" s="147" t="str">
        <f>_xlfn.IFS(I12&gt;=1.05,"●",AND(I12&gt;=0.95,I12&lt;1.05),"○",I12&lt;0.95,"△")</f>
        <v>△</v>
      </c>
      <c r="K12" s="148">
        <f t="shared" si="3"/>
        <v>0</v>
      </c>
      <c r="L12" s="149"/>
      <c r="M12" s="150">
        <f t="shared" si="2"/>
        <v>832</v>
      </c>
    </row>
    <row r="13" spans="1:15" s="128" customFormat="1" ht="18.649999999999999" customHeight="1" x14ac:dyDescent="0.55000000000000004">
      <c r="A13" s="441"/>
      <c r="B13" s="449"/>
      <c r="C13" s="457" t="s">
        <v>43</v>
      </c>
      <c r="D13" s="458"/>
      <c r="E13" s="216">
        <v>4270</v>
      </c>
      <c r="F13" s="72" t="s">
        <v>137</v>
      </c>
      <c r="G13" s="72" t="s">
        <v>138</v>
      </c>
      <c r="H13" s="75">
        <v>5000</v>
      </c>
      <c r="I13" s="151">
        <f t="shared" si="0"/>
        <v>1.1709601873536299</v>
      </c>
      <c r="J13" s="152" t="str">
        <f>_xlfn.IFS(I13&gt;=1.05,"●",AND(I13&gt;=0.95,I13&lt;1.05),"○",I13&lt;0.95,"△")</f>
        <v>●</v>
      </c>
      <c r="K13" s="153">
        <f t="shared" si="3"/>
        <v>4484</v>
      </c>
      <c r="L13" s="154"/>
      <c r="M13" s="155">
        <f t="shared" si="2"/>
        <v>0</v>
      </c>
    </row>
    <row r="14" spans="1:15" s="128" customFormat="1" ht="19" customHeight="1" thickBot="1" x14ac:dyDescent="0.6">
      <c r="A14" s="441"/>
      <c r="B14" s="450"/>
      <c r="C14" s="459" t="s">
        <v>44</v>
      </c>
      <c r="D14" s="460"/>
      <c r="E14" s="217">
        <f>SUM(E5:E13)</f>
        <v>8280</v>
      </c>
      <c r="F14" s="156"/>
      <c r="G14" s="156"/>
      <c r="H14" s="157">
        <f>SUM(H5:H13)</f>
        <v>5000</v>
      </c>
      <c r="I14" s="158">
        <f t="shared" si="0"/>
        <v>0.60386473429951693</v>
      </c>
      <c r="J14" s="159"/>
      <c r="K14" s="157">
        <f>SUM(K5:K13)</f>
        <v>4484</v>
      </c>
      <c r="L14" s="156"/>
      <c r="M14" s="160">
        <f>SUM(M5:M13)</f>
        <v>5213</v>
      </c>
    </row>
    <row r="15" spans="1:15" s="128" customFormat="1" ht="18.649999999999999" customHeight="1" thickTop="1" x14ac:dyDescent="0.55000000000000004">
      <c r="A15" s="441"/>
      <c r="B15" s="473" t="s">
        <v>45</v>
      </c>
      <c r="C15" s="474" t="s">
        <v>46</v>
      </c>
      <c r="D15" s="475"/>
      <c r="E15" s="214">
        <v>10000</v>
      </c>
      <c r="F15" s="72" t="s">
        <v>137</v>
      </c>
      <c r="G15" s="72" t="s">
        <v>138</v>
      </c>
      <c r="H15" s="73">
        <v>10000</v>
      </c>
      <c r="I15" s="138">
        <f t="shared" si="0"/>
        <v>1</v>
      </c>
      <c r="J15" s="139" t="str">
        <f>_xlfn.IFS(I15&gt;=1.05,"●",AND(I15&gt;=0.95,I15&lt;1.05),"○",I15&lt;0.95,"×")</f>
        <v>○</v>
      </c>
      <c r="K15" s="140">
        <f>ROUNDUP(_xlfn.IFS(J15="○",H15,J15="●",E15*1.05,J15="△",H15,J15="×",0),0)</f>
        <v>10000</v>
      </c>
      <c r="L15" s="141"/>
      <c r="M15" s="142">
        <f t="shared" ref="M15" si="4">_xlfn.IFS(J15="○",0,J15="●",0,J15="×",E15,J15="△",E15-H15)</f>
        <v>0</v>
      </c>
      <c r="O15" s="161"/>
    </row>
    <row r="16" spans="1:15" s="128" customFormat="1" ht="18.649999999999999" customHeight="1" x14ac:dyDescent="0.55000000000000004">
      <c r="A16" s="441"/>
      <c r="B16" s="449"/>
      <c r="C16" s="476" t="s">
        <v>47</v>
      </c>
      <c r="D16" s="477"/>
      <c r="E16" s="214">
        <v>530</v>
      </c>
      <c r="F16" s="72"/>
      <c r="G16" s="72"/>
      <c r="H16" s="73"/>
      <c r="I16" s="143">
        <f t="shared" si="0"/>
        <v>0</v>
      </c>
      <c r="J16" s="144" t="str">
        <f t="shared" ref="J16:J22" si="5">_xlfn.IFS(I16&gt;=1.05,"●",AND(I16&gt;=0.95,I16&lt;1.05),"○",I16&lt;0.95,"×")</f>
        <v>×</v>
      </c>
      <c r="K16" s="140">
        <f t="shared" ref="K16:K26" si="6">ROUNDUP(_xlfn.IFS(J16="○",H16,J16="●",E16*1.05,J16="△",H16,J16="×",0),0)</f>
        <v>0</v>
      </c>
      <c r="L16" s="141"/>
      <c r="M16" s="145">
        <f t="shared" ref="M16:M26" si="7">_xlfn.IFS(J16="○",0,J16="●",0,J16="×",E16*1.3,J16="△",(E16-H16)*1.3)</f>
        <v>689</v>
      </c>
    </row>
    <row r="17" spans="1:13" s="128" customFormat="1" ht="18" customHeight="1" x14ac:dyDescent="0.55000000000000004">
      <c r="A17" s="441"/>
      <c r="B17" s="449"/>
      <c r="C17" s="476" t="s">
        <v>48</v>
      </c>
      <c r="D17" s="477"/>
      <c r="E17" s="214">
        <v>350</v>
      </c>
      <c r="F17" s="72"/>
      <c r="G17" s="72"/>
      <c r="H17" s="73"/>
      <c r="I17" s="143">
        <f t="shared" si="0"/>
        <v>0</v>
      </c>
      <c r="J17" s="144" t="str">
        <f t="shared" si="5"/>
        <v>×</v>
      </c>
      <c r="K17" s="140">
        <f t="shared" si="6"/>
        <v>0</v>
      </c>
      <c r="L17" s="141"/>
      <c r="M17" s="145">
        <f t="shared" si="7"/>
        <v>455</v>
      </c>
    </row>
    <row r="18" spans="1:13" s="128" customFormat="1" ht="18" customHeight="1" x14ac:dyDescent="0.55000000000000004">
      <c r="A18" s="441"/>
      <c r="B18" s="449"/>
      <c r="C18" s="476" t="s">
        <v>49</v>
      </c>
      <c r="D18" s="477"/>
      <c r="E18" s="214">
        <v>220</v>
      </c>
      <c r="F18" s="72"/>
      <c r="G18" s="72"/>
      <c r="H18" s="73"/>
      <c r="I18" s="143">
        <f t="shared" si="0"/>
        <v>0</v>
      </c>
      <c r="J18" s="144" t="str">
        <f t="shared" si="5"/>
        <v>×</v>
      </c>
      <c r="K18" s="140">
        <f t="shared" si="6"/>
        <v>0</v>
      </c>
      <c r="L18" s="141"/>
      <c r="M18" s="145">
        <f>_xlfn.IFS(J18="○",0,J18="●",0,J18="×",E18*1.3,J18="△",(E18-H18)*1.3)</f>
        <v>286</v>
      </c>
    </row>
    <row r="19" spans="1:13" s="128" customFormat="1" ht="18" customHeight="1" x14ac:dyDescent="0.55000000000000004">
      <c r="A19" s="441"/>
      <c r="B19" s="449"/>
      <c r="C19" s="476" t="s">
        <v>50</v>
      </c>
      <c r="D19" s="477"/>
      <c r="E19" s="214">
        <v>160</v>
      </c>
      <c r="F19" s="72"/>
      <c r="G19" s="72"/>
      <c r="H19" s="73"/>
      <c r="I19" s="143">
        <f t="shared" si="0"/>
        <v>0</v>
      </c>
      <c r="J19" s="144" t="str">
        <f t="shared" si="5"/>
        <v>×</v>
      </c>
      <c r="K19" s="140">
        <f t="shared" si="6"/>
        <v>0</v>
      </c>
      <c r="L19" s="141"/>
      <c r="M19" s="145">
        <f t="shared" si="7"/>
        <v>208</v>
      </c>
    </row>
    <row r="20" spans="1:13" s="128" customFormat="1" ht="18" customHeight="1" x14ac:dyDescent="0.55000000000000004">
      <c r="A20" s="441"/>
      <c r="B20" s="449"/>
      <c r="C20" s="476" t="s">
        <v>51</v>
      </c>
      <c r="D20" s="477"/>
      <c r="E20" s="214">
        <v>220</v>
      </c>
      <c r="F20" s="72"/>
      <c r="G20" s="72"/>
      <c r="H20" s="73"/>
      <c r="I20" s="143">
        <f t="shared" si="0"/>
        <v>0</v>
      </c>
      <c r="J20" s="144" t="str">
        <f t="shared" si="5"/>
        <v>×</v>
      </c>
      <c r="K20" s="140">
        <f t="shared" si="6"/>
        <v>0</v>
      </c>
      <c r="L20" s="141"/>
      <c r="M20" s="145">
        <f t="shared" si="7"/>
        <v>286</v>
      </c>
    </row>
    <row r="21" spans="1:13" s="128" customFormat="1" ht="18" customHeight="1" x14ac:dyDescent="0.55000000000000004">
      <c r="A21" s="441"/>
      <c r="B21" s="449"/>
      <c r="C21" s="476" t="s">
        <v>52</v>
      </c>
      <c r="D21" s="477"/>
      <c r="E21" s="214">
        <v>100</v>
      </c>
      <c r="F21" s="72"/>
      <c r="G21" s="72"/>
      <c r="H21" s="73"/>
      <c r="I21" s="143">
        <f t="shared" si="0"/>
        <v>0</v>
      </c>
      <c r="J21" s="144" t="str">
        <f t="shared" si="5"/>
        <v>×</v>
      </c>
      <c r="K21" s="140">
        <f t="shared" si="6"/>
        <v>0</v>
      </c>
      <c r="L21" s="141"/>
      <c r="M21" s="145">
        <f t="shared" si="7"/>
        <v>130</v>
      </c>
    </row>
    <row r="22" spans="1:13" s="128" customFormat="1" ht="18" customHeight="1" x14ac:dyDescent="0.55000000000000004">
      <c r="A22" s="441"/>
      <c r="B22" s="449"/>
      <c r="C22" s="476" t="s">
        <v>53</v>
      </c>
      <c r="D22" s="477"/>
      <c r="E22" s="214">
        <v>430</v>
      </c>
      <c r="F22" s="72"/>
      <c r="G22" s="72"/>
      <c r="H22" s="73"/>
      <c r="I22" s="143">
        <f t="shared" si="0"/>
        <v>0</v>
      </c>
      <c r="J22" s="144" t="str">
        <f t="shared" si="5"/>
        <v>×</v>
      </c>
      <c r="K22" s="140">
        <f t="shared" si="6"/>
        <v>0</v>
      </c>
      <c r="L22" s="141"/>
      <c r="M22" s="145">
        <f t="shared" si="7"/>
        <v>559</v>
      </c>
    </row>
    <row r="23" spans="1:13" s="128" customFormat="1" ht="18" customHeight="1" x14ac:dyDescent="0.55000000000000004">
      <c r="A23" s="441"/>
      <c r="B23" s="449"/>
      <c r="C23" s="455" t="s">
        <v>54</v>
      </c>
      <c r="D23" s="456"/>
      <c r="E23" s="215">
        <v>1230</v>
      </c>
      <c r="F23" s="72"/>
      <c r="G23" s="72"/>
      <c r="H23" s="73"/>
      <c r="I23" s="146">
        <f t="shared" si="0"/>
        <v>0</v>
      </c>
      <c r="J23" s="147" t="str">
        <f>_xlfn.IFS(I23&gt;=1.05,"●",AND(I23&gt;=0.95,I23&lt;1.05),"○",I23&lt;0.95,"△")</f>
        <v>△</v>
      </c>
      <c r="K23" s="148">
        <f t="shared" si="6"/>
        <v>0</v>
      </c>
      <c r="L23" s="149"/>
      <c r="M23" s="150">
        <f t="shared" si="7"/>
        <v>1599</v>
      </c>
    </row>
    <row r="24" spans="1:13" s="128" customFormat="1" ht="18" customHeight="1" x14ac:dyDescent="0.55000000000000004">
      <c r="A24" s="441"/>
      <c r="B24" s="449"/>
      <c r="C24" s="476" t="s">
        <v>55</v>
      </c>
      <c r="D24" s="477"/>
      <c r="E24" s="214">
        <v>1800</v>
      </c>
      <c r="F24" s="72"/>
      <c r="G24" s="72"/>
      <c r="H24" s="73"/>
      <c r="I24" s="143">
        <f t="shared" si="0"/>
        <v>0</v>
      </c>
      <c r="J24" s="144" t="str">
        <f t="shared" ref="J24:J26" si="8">_xlfn.IFS(I24&gt;=1.05,"●",AND(I24&gt;=0.95,I24&lt;1.05),"○",I24&lt;0.95,"×")</f>
        <v>×</v>
      </c>
      <c r="K24" s="140">
        <f t="shared" si="6"/>
        <v>0</v>
      </c>
      <c r="L24" s="141"/>
      <c r="M24" s="145">
        <f t="shared" si="7"/>
        <v>2340</v>
      </c>
    </row>
    <row r="25" spans="1:13" s="128" customFormat="1" ht="18" customHeight="1" x14ac:dyDescent="0.55000000000000004">
      <c r="A25" s="441"/>
      <c r="B25" s="449"/>
      <c r="C25" s="476" t="s">
        <v>56</v>
      </c>
      <c r="D25" s="477"/>
      <c r="E25" s="214">
        <v>350</v>
      </c>
      <c r="F25" s="72"/>
      <c r="G25" s="72"/>
      <c r="H25" s="73"/>
      <c r="I25" s="143">
        <f t="shared" si="0"/>
        <v>0</v>
      </c>
      <c r="J25" s="144" t="str">
        <f t="shared" si="8"/>
        <v>×</v>
      </c>
      <c r="K25" s="140">
        <f t="shared" si="6"/>
        <v>0</v>
      </c>
      <c r="L25" s="141"/>
      <c r="M25" s="145">
        <f t="shared" si="7"/>
        <v>455</v>
      </c>
    </row>
    <row r="26" spans="1:13" s="128" customFormat="1" ht="18.649999999999999" customHeight="1" x14ac:dyDescent="0.55000000000000004">
      <c r="A26" s="441"/>
      <c r="B26" s="449"/>
      <c r="C26" s="461" t="s">
        <v>57</v>
      </c>
      <c r="D26" s="462"/>
      <c r="E26" s="218">
        <v>350</v>
      </c>
      <c r="F26" s="72"/>
      <c r="G26" s="72"/>
      <c r="H26" s="75"/>
      <c r="I26" s="162">
        <f t="shared" si="0"/>
        <v>0</v>
      </c>
      <c r="J26" s="163" t="str">
        <f t="shared" si="8"/>
        <v>×</v>
      </c>
      <c r="K26" s="164">
        <f t="shared" si="6"/>
        <v>0</v>
      </c>
      <c r="L26" s="165"/>
      <c r="M26" s="166">
        <f t="shared" si="7"/>
        <v>455</v>
      </c>
    </row>
    <row r="27" spans="1:13" s="128" customFormat="1" ht="19" customHeight="1" x14ac:dyDescent="0.55000000000000004">
      <c r="A27" s="441"/>
      <c r="B27" s="449"/>
      <c r="C27" s="463" t="s">
        <v>58</v>
      </c>
      <c r="D27" s="464"/>
      <c r="E27" s="223">
        <f>SUM(E15:E26)</f>
        <v>15740</v>
      </c>
      <c r="F27" s="182"/>
      <c r="G27" s="182"/>
      <c r="H27" s="183">
        <f>SUM(H15:H26)</f>
        <v>10000</v>
      </c>
      <c r="I27" s="184">
        <f>H27/E27</f>
        <v>0.63532401524777637</v>
      </c>
      <c r="J27" s="185"/>
      <c r="K27" s="183">
        <f>SUM(K15:K26)</f>
        <v>10000</v>
      </c>
      <c r="L27" s="182"/>
      <c r="M27" s="209">
        <f>SUM(M15:M26)</f>
        <v>7462</v>
      </c>
    </row>
    <row r="28" spans="1:13" s="128" customFormat="1" ht="19" customHeight="1" thickBot="1" x14ac:dyDescent="0.6">
      <c r="A28" s="442"/>
      <c r="B28" s="443" t="s">
        <v>197</v>
      </c>
      <c r="C28" s="444"/>
      <c r="D28" s="445"/>
      <c r="E28" s="217">
        <f>E14+E27</f>
        <v>24020</v>
      </c>
      <c r="F28" s="159"/>
      <c r="G28" s="159"/>
      <c r="H28" s="157">
        <f>H14+H27</f>
        <v>15000</v>
      </c>
      <c r="I28" s="158">
        <f>H28/E28</f>
        <v>0.62447960033305583</v>
      </c>
      <c r="J28" s="159"/>
      <c r="K28" s="157">
        <f>K14+K27</f>
        <v>14484</v>
      </c>
      <c r="L28" s="159"/>
      <c r="M28" s="160">
        <f>M14+M27</f>
        <v>12675</v>
      </c>
    </row>
    <row r="29" spans="1:13" s="128" customFormat="1" ht="18.649999999999999" customHeight="1" thickTop="1" x14ac:dyDescent="0.55000000000000004">
      <c r="A29" s="446" t="s">
        <v>74</v>
      </c>
      <c r="B29" s="490" t="s">
        <v>59</v>
      </c>
      <c r="C29" s="474" t="s">
        <v>60</v>
      </c>
      <c r="D29" s="475"/>
      <c r="E29" s="219" t="s">
        <v>61</v>
      </c>
      <c r="F29" s="196" t="s">
        <v>139</v>
      </c>
      <c r="G29" s="196" t="s">
        <v>140</v>
      </c>
      <c r="H29" s="167">
        <f>'様式6-2-2'!M23</f>
        <v>14100</v>
      </c>
      <c r="I29" s="168"/>
      <c r="J29" s="169"/>
      <c r="K29" s="170"/>
      <c r="L29" s="171">
        <f>'様式6-2-2'!O23</f>
        <v>1410</v>
      </c>
      <c r="M29" s="172"/>
    </row>
    <row r="30" spans="1:13" s="128" customFormat="1" ht="18.649999999999999" customHeight="1" x14ac:dyDescent="0.55000000000000004">
      <c r="A30" s="447"/>
      <c r="B30" s="491"/>
      <c r="C30" s="476" t="s">
        <v>62</v>
      </c>
      <c r="D30" s="477"/>
      <c r="E30" s="220" t="s">
        <v>63</v>
      </c>
      <c r="F30" s="72" t="s">
        <v>139</v>
      </c>
      <c r="G30" s="72" t="s">
        <v>140</v>
      </c>
      <c r="H30" s="173">
        <f>'様式6-2-2'!M30</f>
        <v>300</v>
      </c>
      <c r="I30" s="174"/>
      <c r="J30" s="175"/>
      <c r="K30" s="176"/>
      <c r="L30" s="175"/>
      <c r="M30" s="177"/>
    </row>
    <row r="31" spans="1:13" s="128" customFormat="1" ht="37.5" customHeight="1" x14ac:dyDescent="0.55000000000000004">
      <c r="A31" s="447"/>
      <c r="B31" s="491"/>
      <c r="C31" s="493" t="s">
        <v>70</v>
      </c>
      <c r="D31" s="494"/>
      <c r="E31" s="215">
        <v>1900</v>
      </c>
      <c r="F31" s="72"/>
      <c r="G31" s="72"/>
      <c r="H31" s="73"/>
      <c r="I31" s="178">
        <f t="shared" ref="I31:I41" si="9">H31/E31</f>
        <v>0</v>
      </c>
      <c r="J31" s="147" t="str">
        <f>_xlfn.IFS(I31&gt;=1.05,"●",AND(I31&gt;=0.95,I31&lt;1.05),"○",I31&lt;0.95,"△")</f>
        <v>△</v>
      </c>
      <c r="K31" s="148">
        <f t="shared" ref="K31:K39" si="10">ROUNDUP(_xlfn.IFS(J31="○",H31,J31="●",E31*1.05,J31="△",H31,J31="×",0),0)</f>
        <v>0</v>
      </c>
      <c r="L31" s="149"/>
      <c r="M31" s="179"/>
    </row>
    <row r="32" spans="1:13" s="128" customFormat="1" ht="18" customHeight="1" x14ac:dyDescent="0.55000000000000004">
      <c r="A32" s="447"/>
      <c r="B32" s="491"/>
      <c r="C32" s="455" t="s">
        <v>64</v>
      </c>
      <c r="D32" s="456"/>
      <c r="E32" s="215">
        <v>550</v>
      </c>
      <c r="F32" s="72"/>
      <c r="G32" s="72"/>
      <c r="H32" s="73"/>
      <c r="I32" s="146">
        <f t="shared" si="9"/>
        <v>0</v>
      </c>
      <c r="J32" s="147" t="str">
        <f t="shared" ref="J32:J37" si="11">_xlfn.IFS(I32&gt;=1.05,"●",AND(I32&gt;=0.95,I32&lt;1.05),"○",I32&lt;0.95,"△")</f>
        <v>△</v>
      </c>
      <c r="K32" s="148">
        <f t="shared" si="10"/>
        <v>0</v>
      </c>
      <c r="L32" s="149"/>
      <c r="M32" s="179"/>
    </row>
    <row r="33" spans="1:13" s="128" customFormat="1" ht="18" customHeight="1" x14ac:dyDescent="0.55000000000000004">
      <c r="A33" s="447"/>
      <c r="B33" s="491"/>
      <c r="C33" s="455" t="s">
        <v>65</v>
      </c>
      <c r="D33" s="456"/>
      <c r="E33" s="215">
        <v>500</v>
      </c>
      <c r="F33" s="72"/>
      <c r="G33" s="72"/>
      <c r="H33" s="73"/>
      <c r="I33" s="146">
        <f t="shared" si="9"/>
        <v>0</v>
      </c>
      <c r="J33" s="147" t="str">
        <f t="shared" si="11"/>
        <v>△</v>
      </c>
      <c r="K33" s="148">
        <f t="shared" si="10"/>
        <v>0</v>
      </c>
      <c r="L33" s="149"/>
      <c r="M33" s="179"/>
    </row>
    <row r="34" spans="1:13" s="128" customFormat="1" ht="18" customHeight="1" x14ac:dyDescent="0.55000000000000004">
      <c r="A34" s="447"/>
      <c r="B34" s="491"/>
      <c r="C34" s="455" t="s">
        <v>54</v>
      </c>
      <c r="D34" s="456"/>
      <c r="E34" s="215">
        <v>400</v>
      </c>
      <c r="F34" s="72"/>
      <c r="G34" s="72"/>
      <c r="H34" s="73"/>
      <c r="I34" s="146">
        <f t="shared" si="9"/>
        <v>0</v>
      </c>
      <c r="J34" s="147" t="str">
        <f t="shared" si="11"/>
        <v>△</v>
      </c>
      <c r="K34" s="148">
        <f t="shared" si="10"/>
        <v>0</v>
      </c>
      <c r="L34" s="149"/>
      <c r="M34" s="179"/>
    </row>
    <row r="35" spans="1:13" s="128" customFormat="1" ht="18" customHeight="1" x14ac:dyDescent="0.55000000000000004">
      <c r="A35" s="447"/>
      <c r="B35" s="491"/>
      <c r="C35" s="493" t="s">
        <v>66</v>
      </c>
      <c r="D35" s="494"/>
      <c r="E35" s="215">
        <v>7500</v>
      </c>
      <c r="F35" s="72" t="s">
        <v>141</v>
      </c>
      <c r="G35" s="72" t="s">
        <v>188</v>
      </c>
      <c r="H35" s="73">
        <f>416+102+102+105*(7+1+9)+312+104+102</f>
        <v>2923</v>
      </c>
      <c r="I35" s="146">
        <f t="shared" si="9"/>
        <v>0.38973333333333332</v>
      </c>
      <c r="J35" s="147" t="str">
        <f t="shared" si="11"/>
        <v>△</v>
      </c>
      <c r="K35" s="148">
        <f t="shared" si="10"/>
        <v>2923</v>
      </c>
      <c r="L35" s="149"/>
      <c r="M35" s="179"/>
    </row>
    <row r="36" spans="1:13" s="128" customFormat="1" ht="18" customHeight="1" x14ac:dyDescent="0.55000000000000004">
      <c r="A36" s="447"/>
      <c r="B36" s="491"/>
      <c r="C36" s="455" t="s">
        <v>67</v>
      </c>
      <c r="D36" s="456"/>
      <c r="E36" s="215">
        <v>460</v>
      </c>
      <c r="F36" s="72" t="s">
        <v>141</v>
      </c>
      <c r="G36" s="72" t="s">
        <v>188</v>
      </c>
      <c r="H36" s="73">
        <f>21*(7+2+1+1)</f>
        <v>231</v>
      </c>
      <c r="I36" s="146">
        <f t="shared" si="9"/>
        <v>0.50217391304347825</v>
      </c>
      <c r="J36" s="147" t="str">
        <f t="shared" si="11"/>
        <v>△</v>
      </c>
      <c r="K36" s="148">
        <f t="shared" si="10"/>
        <v>231</v>
      </c>
      <c r="L36" s="149"/>
      <c r="M36" s="179"/>
    </row>
    <row r="37" spans="1:13" s="128" customFormat="1" ht="18" customHeight="1" x14ac:dyDescent="0.55000000000000004">
      <c r="A37" s="447"/>
      <c r="B37" s="491"/>
      <c r="C37" s="455" t="s">
        <v>24</v>
      </c>
      <c r="D37" s="456"/>
      <c r="E37" s="215">
        <v>1950</v>
      </c>
      <c r="F37" s="72" t="s">
        <v>141</v>
      </c>
      <c r="G37" s="72" t="s">
        <v>158</v>
      </c>
      <c r="H37" s="73">
        <v>2026</v>
      </c>
      <c r="I37" s="146">
        <f t="shared" si="9"/>
        <v>1.038974358974359</v>
      </c>
      <c r="J37" s="147" t="str">
        <f t="shared" si="11"/>
        <v>○</v>
      </c>
      <c r="K37" s="148">
        <f t="shared" si="10"/>
        <v>2026</v>
      </c>
      <c r="L37" s="149"/>
      <c r="M37" s="179"/>
    </row>
    <row r="38" spans="1:13" s="128" customFormat="1" ht="18" customHeight="1" x14ac:dyDescent="0.55000000000000004">
      <c r="A38" s="447"/>
      <c r="B38" s="491"/>
      <c r="C38" s="453" t="s">
        <v>68</v>
      </c>
      <c r="D38" s="454"/>
      <c r="E38" s="221">
        <v>1420</v>
      </c>
      <c r="F38" s="72" t="s">
        <v>131</v>
      </c>
      <c r="G38" s="72" t="s">
        <v>190</v>
      </c>
      <c r="H38" s="73">
        <v>1631</v>
      </c>
      <c r="I38" s="143">
        <f t="shared" si="9"/>
        <v>1.1485915492957746</v>
      </c>
      <c r="J38" s="144" t="str">
        <f t="shared" ref="J38:J39" si="12">_xlfn.IFS(I38&gt;=1.05,"●",AND(I38&gt;=0.95,I38&lt;1.05),"○",I38&lt;0.95,"×")</f>
        <v>●</v>
      </c>
      <c r="K38" s="140">
        <f t="shared" si="10"/>
        <v>1491</v>
      </c>
      <c r="L38" s="141"/>
      <c r="M38" s="180"/>
    </row>
    <row r="39" spans="1:13" s="128" customFormat="1" ht="18.649999999999999" customHeight="1" x14ac:dyDescent="0.55000000000000004">
      <c r="A39" s="447"/>
      <c r="B39" s="491"/>
      <c r="C39" s="471" t="s">
        <v>69</v>
      </c>
      <c r="D39" s="472"/>
      <c r="E39" s="222">
        <v>370</v>
      </c>
      <c r="F39" s="74" t="s">
        <v>131</v>
      </c>
      <c r="G39" s="74" t="s">
        <v>190</v>
      </c>
      <c r="H39" s="75">
        <v>408</v>
      </c>
      <c r="I39" s="162">
        <f t="shared" si="9"/>
        <v>1.1027027027027028</v>
      </c>
      <c r="J39" s="163" t="str">
        <f t="shared" si="12"/>
        <v>●</v>
      </c>
      <c r="K39" s="164">
        <f t="shared" si="10"/>
        <v>389</v>
      </c>
      <c r="L39" s="165"/>
      <c r="M39" s="181"/>
    </row>
    <row r="40" spans="1:13" s="128" customFormat="1" ht="19" customHeight="1" x14ac:dyDescent="0.55000000000000004">
      <c r="A40" s="447"/>
      <c r="B40" s="492"/>
      <c r="C40" s="463" t="s">
        <v>91</v>
      </c>
      <c r="D40" s="464"/>
      <c r="E40" s="223">
        <f>SUM(E31:E39)</f>
        <v>15050</v>
      </c>
      <c r="F40" s="182"/>
      <c r="G40" s="182"/>
      <c r="H40" s="183">
        <f>SUM(H31:H39)</f>
        <v>7219</v>
      </c>
      <c r="I40" s="184">
        <f>H40/E40</f>
        <v>0.47966777408637873</v>
      </c>
      <c r="J40" s="185"/>
      <c r="K40" s="183">
        <f>SUM(K31:K39)</f>
        <v>7060</v>
      </c>
      <c r="L40" s="211"/>
      <c r="M40" s="186"/>
    </row>
    <row r="41" spans="1:13" s="128" customFormat="1" ht="19" customHeight="1" thickBot="1" x14ac:dyDescent="0.6">
      <c r="A41" s="448"/>
      <c r="B41" s="443" t="s">
        <v>198</v>
      </c>
      <c r="C41" s="444"/>
      <c r="D41" s="445"/>
      <c r="E41" s="217">
        <f>E40</f>
        <v>15050</v>
      </c>
      <c r="F41" s="159"/>
      <c r="G41" s="159"/>
      <c r="H41" s="157">
        <f>H40</f>
        <v>7219</v>
      </c>
      <c r="I41" s="158">
        <f t="shared" si="9"/>
        <v>0.47966777408637873</v>
      </c>
      <c r="J41" s="159"/>
      <c r="K41" s="157">
        <f>K40</f>
        <v>7060</v>
      </c>
      <c r="L41" s="212"/>
      <c r="M41" s="210"/>
    </row>
    <row r="42" spans="1:13" s="128" customFormat="1" ht="19" customHeight="1" thickTop="1" thickBot="1" x14ac:dyDescent="0.6">
      <c r="A42" s="486" t="s">
        <v>92</v>
      </c>
      <c r="B42" s="487"/>
      <c r="C42" s="487"/>
      <c r="D42" s="488"/>
      <c r="E42" s="224">
        <f>E28+E41</f>
        <v>39070</v>
      </c>
      <c r="F42" s="187"/>
      <c r="G42" s="187"/>
      <c r="H42" s="188">
        <f>H28+H41</f>
        <v>22219</v>
      </c>
      <c r="I42" s="189">
        <f>H42/E42</f>
        <v>0.568697210135654</v>
      </c>
      <c r="J42" s="187"/>
      <c r="K42" s="188">
        <f>K28+K41</f>
        <v>21544</v>
      </c>
      <c r="L42" s="213"/>
      <c r="M42" s="505"/>
    </row>
    <row r="43" spans="1:13" s="128" customFormat="1" x14ac:dyDescent="0.55000000000000004">
      <c r="B43" s="128" t="s">
        <v>135</v>
      </c>
      <c r="L43" s="30"/>
    </row>
    <row r="44" spans="1:13" s="128" customFormat="1" x14ac:dyDescent="0.55000000000000004">
      <c r="B44" s="128" t="s">
        <v>136</v>
      </c>
      <c r="L44" s="30"/>
    </row>
    <row r="45" spans="1:13" s="128" customFormat="1" x14ac:dyDescent="0.55000000000000004">
      <c r="B45" s="128" t="s">
        <v>153</v>
      </c>
    </row>
    <row r="46" spans="1:13" s="128" customFormat="1" x14ac:dyDescent="0.55000000000000004">
      <c r="B46" s="128" t="s">
        <v>90</v>
      </c>
    </row>
    <row r="47" spans="1:13" s="128" customFormat="1" x14ac:dyDescent="0.55000000000000004">
      <c r="A47" s="30"/>
      <c r="B47" s="128" t="s">
        <v>210</v>
      </c>
      <c r="C47" s="30"/>
      <c r="D47" s="30"/>
      <c r="E47" s="30"/>
      <c r="F47" s="30"/>
      <c r="G47" s="30"/>
      <c r="H47" s="30"/>
      <c r="I47" s="30"/>
      <c r="J47" s="30"/>
      <c r="K47" s="30"/>
      <c r="L47" s="30"/>
      <c r="M47" s="30"/>
    </row>
    <row r="48" spans="1:13" s="128" customFormat="1" ht="18" customHeight="1" thickBot="1" x14ac:dyDescent="0.6">
      <c r="A48" s="30"/>
      <c r="B48" s="128" t="s">
        <v>154</v>
      </c>
      <c r="C48" s="30"/>
      <c r="D48" s="190"/>
      <c r="E48" s="190"/>
      <c r="F48" s="191"/>
      <c r="G48" s="191"/>
      <c r="H48" s="192"/>
      <c r="I48" s="192"/>
      <c r="J48" s="193"/>
      <c r="K48" s="193"/>
      <c r="L48" s="193"/>
      <c r="M48" s="30"/>
    </row>
    <row r="49" spans="1:14" s="128" customFormat="1" ht="18.649999999999999" customHeight="1" x14ac:dyDescent="0.55000000000000004">
      <c r="A49" s="30"/>
      <c r="B49" s="30"/>
      <c r="C49" s="489" t="s">
        <v>78</v>
      </c>
      <c r="D49" s="479" t="s">
        <v>77</v>
      </c>
      <c r="E49" s="482">
        <f>M28</f>
        <v>12675</v>
      </c>
      <c r="F49" s="484"/>
      <c r="G49" s="194"/>
      <c r="H49" s="478" t="s">
        <v>76</v>
      </c>
      <c r="I49" s="479"/>
      <c r="J49" s="482" t="s">
        <v>77</v>
      </c>
      <c r="K49" s="482">
        <f>ROUNDUP(105000-12.4*L29-1.11*K40,0)</f>
        <v>79680</v>
      </c>
      <c r="L49" s="484"/>
      <c r="M49" s="30"/>
    </row>
    <row r="50" spans="1:14" s="128" customFormat="1" ht="18.649999999999999" customHeight="1" thickBot="1" x14ac:dyDescent="0.6">
      <c r="A50" s="30"/>
      <c r="B50" s="30"/>
      <c r="C50" s="480"/>
      <c r="D50" s="481"/>
      <c r="E50" s="483"/>
      <c r="F50" s="485"/>
      <c r="G50" s="30"/>
      <c r="H50" s="480"/>
      <c r="I50" s="481"/>
      <c r="J50" s="483"/>
      <c r="K50" s="483"/>
      <c r="L50" s="485"/>
      <c r="M50" s="30"/>
      <c r="N50" s="195">
        <f>K49</f>
        <v>79680</v>
      </c>
    </row>
    <row r="51" spans="1:14" x14ac:dyDescent="0.55000000000000004">
      <c r="A51" s="57"/>
      <c r="B51" s="57"/>
      <c r="C51" s="57"/>
      <c r="D51" s="76"/>
      <c r="E51" s="76"/>
      <c r="F51" s="77"/>
      <c r="G51" s="77"/>
      <c r="H51" s="57"/>
      <c r="I51" s="57"/>
      <c r="J51" s="57"/>
      <c r="K51" s="57"/>
      <c r="L51" s="71"/>
      <c r="M51" s="57"/>
    </row>
    <row r="52" spans="1:14" x14ac:dyDescent="0.55000000000000004">
      <c r="A52" s="57"/>
      <c r="B52" s="57"/>
      <c r="C52" s="57"/>
      <c r="D52" s="76"/>
      <c r="E52" s="76"/>
      <c r="F52" s="77"/>
      <c r="G52" s="77"/>
      <c r="H52" s="57"/>
      <c r="I52" s="57"/>
      <c r="J52" s="57"/>
      <c r="K52" s="57"/>
      <c r="L52" s="57"/>
      <c r="M52" s="57"/>
    </row>
    <row r="53" spans="1:14" x14ac:dyDescent="0.55000000000000004">
      <c r="A53" s="57"/>
      <c r="B53" s="57"/>
      <c r="C53" s="57"/>
      <c r="D53" s="57"/>
      <c r="E53" s="57"/>
      <c r="F53" s="57"/>
      <c r="G53" s="57"/>
      <c r="H53" s="57"/>
      <c r="I53" s="57"/>
      <c r="J53" s="57"/>
      <c r="K53" s="57"/>
      <c r="L53" s="57"/>
      <c r="M53" s="57"/>
    </row>
  </sheetData>
  <sheetProtection algorithmName="SHA-512" hashValue="X6LNfOQDfz1z3KrqraYfJ6MPENZ3WmD3BkZwsqmoaqbKHIF13YYZJMNyLrZn5StkEk0uzZWVb+AgoMUhjS45TQ==" saltValue="Md14Fz753ubyHmrkKxZ2ug==" spinCount="100000" sheet="1" objects="1" scenarios="1"/>
  <mergeCells count="52">
    <mergeCell ref="H49:I50"/>
    <mergeCell ref="J49:J50"/>
    <mergeCell ref="K49:L50"/>
    <mergeCell ref="C40:D40"/>
    <mergeCell ref="A42:D42"/>
    <mergeCell ref="C49:C50"/>
    <mergeCell ref="D49:D50"/>
    <mergeCell ref="E49:F50"/>
    <mergeCell ref="B29:B40"/>
    <mergeCell ref="C29:D29"/>
    <mergeCell ref="C30:D30"/>
    <mergeCell ref="C31:D31"/>
    <mergeCell ref="C32:D32"/>
    <mergeCell ref="C33:D33"/>
    <mergeCell ref="C34:D34"/>
    <mergeCell ref="C35:D35"/>
    <mergeCell ref="C37:D37"/>
    <mergeCell ref="C38:D38"/>
    <mergeCell ref="C39:D39"/>
    <mergeCell ref="B15:B27"/>
    <mergeCell ref="C15:D15"/>
    <mergeCell ref="C16:D16"/>
    <mergeCell ref="C17:D17"/>
    <mergeCell ref="C18:D18"/>
    <mergeCell ref="C19:D19"/>
    <mergeCell ref="C20:D20"/>
    <mergeCell ref="C21:D21"/>
    <mergeCell ref="C22:D22"/>
    <mergeCell ref="C23:D23"/>
    <mergeCell ref="C24:D24"/>
    <mergeCell ref="C25:D25"/>
    <mergeCell ref="C27:D27"/>
    <mergeCell ref="C3:D3"/>
    <mergeCell ref="I3:J3"/>
    <mergeCell ref="C4:D4"/>
    <mergeCell ref="C36:D36"/>
    <mergeCell ref="A5:A28"/>
    <mergeCell ref="B28:D28"/>
    <mergeCell ref="A29:A41"/>
    <mergeCell ref="B41:D41"/>
    <mergeCell ref="B5:B14"/>
    <mergeCell ref="C5:D5"/>
    <mergeCell ref="C6:D6"/>
    <mergeCell ref="C7:D7"/>
    <mergeCell ref="C8:D8"/>
    <mergeCell ref="C9:D9"/>
    <mergeCell ref="C10:D10"/>
    <mergeCell ref="C11:D11"/>
    <mergeCell ref="C12:D12"/>
    <mergeCell ref="C13:D13"/>
    <mergeCell ref="C14:D14"/>
    <mergeCell ref="C26:D26"/>
  </mergeCells>
  <phoneticPr fontId="1"/>
  <pageMargins left="0.70866141732283472" right="0.70866141732283472" top="0.55118110236220474" bottom="0.55118110236220474" header="0.31496062992125984" footer="0.31496062992125984"/>
  <pageSetup paperSize="8" scale="7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8"/>
  <sheetViews>
    <sheetView view="pageBreakPreview" zoomScale="60" zoomScaleNormal="100" zoomScalePageLayoutView="60" workbookViewId="0">
      <selection activeCell="A21" sqref="A21"/>
    </sheetView>
  </sheetViews>
  <sheetFormatPr defaultRowHeight="18" x14ac:dyDescent="0.55000000000000004"/>
  <cols>
    <col min="1" max="1" width="8.83203125" customWidth="1"/>
    <col min="2" max="2" width="10.58203125" customWidth="1"/>
    <col min="3" max="3" width="10.83203125" customWidth="1"/>
    <col min="10" max="10" width="4.5" customWidth="1"/>
    <col min="11" max="11" width="8.83203125" customWidth="1"/>
    <col min="12" max="12" width="10.58203125" customWidth="1"/>
    <col min="13" max="13" width="10.83203125" customWidth="1"/>
    <col min="14" max="14" width="8.58203125" customWidth="1"/>
    <col min="20" max="20" width="4.5" customWidth="1"/>
  </cols>
  <sheetData>
    <row r="1" spans="1:20" ht="22.5" x14ac:dyDescent="0.55000000000000004">
      <c r="A1" s="81" t="s">
        <v>134</v>
      </c>
      <c r="B1" s="3"/>
      <c r="C1" s="3"/>
      <c r="D1" s="3"/>
      <c r="E1" s="3"/>
      <c r="F1" s="3"/>
      <c r="G1" s="3"/>
      <c r="H1" s="3"/>
      <c r="I1" s="3"/>
      <c r="J1" s="3"/>
      <c r="K1" s="3"/>
      <c r="L1" s="3"/>
      <c r="M1" s="3"/>
      <c r="N1" s="3"/>
      <c r="O1" s="1"/>
      <c r="P1" s="1"/>
      <c r="Q1" s="1"/>
      <c r="R1" s="1"/>
      <c r="S1" s="1"/>
      <c r="T1" s="1"/>
    </row>
    <row r="2" spans="1:20" ht="22.5" x14ac:dyDescent="0.55000000000000004">
      <c r="A2" s="81" t="s">
        <v>94</v>
      </c>
      <c r="B2" s="2"/>
      <c r="C2" s="2"/>
      <c r="D2" s="2"/>
      <c r="E2" s="2"/>
      <c r="F2" s="2"/>
      <c r="G2" s="2"/>
      <c r="H2" s="2"/>
      <c r="I2" s="2"/>
      <c r="J2" s="2"/>
      <c r="K2" s="2"/>
      <c r="L2" s="2"/>
      <c r="M2" s="2"/>
      <c r="N2" s="2"/>
      <c r="T2" s="35"/>
    </row>
    <row r="3" spans="1:20" ht="23" thickBot="1" x14ac:dyDescent="0.6">
      <c r="A3" s="2"/>
      <c r="B3" s="2"/>
      <c r="C3" s="2"/>
      <c r="D3" s="2"/>
      <c r="E3" s="2"/>
      <c r="F3" s="2"/>
      <c r="G3" s="2"/>
      <c r="H3" s="2"/>
      <c r="I3" s="2"/>
      <c r="J3" s="2"/>
      <c r="K3" s="2"/>
      <c r="L3" s="2"/>
      <c r="M3" s="2"/>
      <c r="N3" s="2"/>
    </row>
    <row r="4" spans="1:20" ht="22.5" x14ac:dyDescent="0.55000000000000004">
      <c r="A4" s="15" t="s">
        <v>73</v>
      </c>
      <c r="B4" s="498" t="s">
        <v>0</v>
      </c>
      <c r="C4" s="499"/>
      <c r="D4" s="500"/>
      <c r="E4" s="2"/>
      <c r="F4" s="2"/>
      <c r="G4" s="2"/>
      <c r="H4" s="2"/>
      <c r="I4" s="2"/>
      <c r="J4" s="2"/>
      <c r="K4" s="2"/>
      <c r="L4" s="2"/>
      <c r="M4" s="2"/>
      <c r="N4" s="2"/>
    </row>
    <row r="5" spans="1:20" ht="23" thickBot="1" x14ac:dyDescent="0.6">
      <c r="A5" s="16" t="s">
        <v>123</v>
      </c>
      <c r="B5" s="501" t="s">
        <v>124</v>
      </c>
      <c r="C5" s="502"/>
      <c r="D5" s="503"/>
      <c r="E5" s="2"/>
      <c r="F5" s="2"/>
      <c r="G5" s="2"/>
      <c r="H5" s="2"/>
      <c r="I5" s="2"/>
      <c r="J5" s="2"/>
      <c r="K5" s="2"/>
      <c r="L5" s="2"/>
      <c r="M5" s="2"/>
      <c r="N5" s="2"/>
    </row>
    <row r="6" spans="1:20" ht="22.5" x14ac:dyDescent="0.55000000000000004">
      <c r="A6" s="504" t="s">
        <v>71</v>
      </c>
      <c r="B6" s="499"/>
      <c r="C6" s="499"/>
      <c r="D6" s="499"/>
      <c r="E6" s="499"/>
      <c r="F6" s="499"/>
      <c r="G6" s="499"/>
      <c r="H6" s="499"/>
      <c r="I6" s="499"/>
      <c r="J6" s="500"/>
      <c r="K6" s="495" t="s">
        <v>72</v>
      </c>
      <c r="L6" s="496"/>
      <c r="M6" s="496"/>
      <c r="N6" s="496"/>
      <c r="O6" s="496"/>
      <c r="P6" s="496"/>
      <c r="Q6" s="496"/>
      <c r="R6" s="496"/>
      <c r="S6" s="496"/>
      <c r="T6" s="497"/>
    </row>
    <row r="7" spans="1:20" ht="22.5" x14ac:dyDescent="0.55000000000000004">
      <c r="A7" s="7"/>
      <c r="B7" s="3"/>
      <c r="C7" s="3"/>
      <c r="D7" s="3"/>
      <c r="E7" s="3"/>
      <c r="F7" s="3"/>
      <c r="G7" s="3"/>
      <c r="H7" s="3"/>
      <c r="I7" s="3"/>
      <c r="J7" s="8"/>
      <c r="K7" s="17"/>
      <c r="L7" s="4"/>
      <c r="M7" s="4"/>
      <c r="N7" s="4"/>
      <c r="O7" s="5"/>
      <c r="P7" s="5"/>
      <c r="Q7" s="5"/>
      <c r="R7" s="5"/>
      <c r="S7" s="5"/>
      <c r="T7" s="18"/>
    </row>
    <row r="8" spans="1:20" ht="22.5" x14ac:dyDescent="0.55000000000000004">
      <c r="A8" s="7"/>
      <c r="B8" s="3"/>
      <c r="C8" s="3"/>
      <c r="D8" s="3"/>
      <c r="E8" s="3"/>
      <c r="F8" s="3"/>
      <c r="G8" s="3"/>
      <c r="H8" s="3"/>
      <c r="I8" s="3"/>
      <c r="J8" s="8"/>
      <c r="K8" s="7"/>
      <c r="L8" s="3"/>
      <c r="M8" s="3"/>
      <c r="N8" s="3"/>
      <c r="O8" s="1"/>
      <c r="P8" s="1"/>
      <c r="Q8" s="1"/>
      <c r="R8" s="1"/>
      <c r="S8" s="1"/>
      <c r="T8" s="12"/>
    </row>
    <row r="9" spans="1:20" ht="22.5" x14ac:dyDescent="0.55000000000000004">
      <c r="A9" s="7"/>
      <c r="B9" s="3"/>
      <c r="C9" s="3"/>
      <c r="D9" s="3"/>
      <c r="E9" s="3"/>
      <c r="F9" s="3"/>
      <c r="G9" s="3"/>
      <c r="H9" s="3"/>
      <c r="I9" s="3"/>
      <c r="J9" s="8"/>
      <c r="K9" s="7"/>
      <c r="L9" s="3"/>
      <c r="M9" s="3"/>
      <c r="N9" s="3"/>
      <c r="O9" s="1"/>
      <c r="P9" s="1"/>
      <c r="Q9" s="1"/>
      <c r="R9" s="1"/>
      <c r="S9" s="1"/>
      <c r="T9" s="12"/>
    </row>
    <row r="10" spans="1:20" ht="22.5" x14ac:dyDescent="0.55000000000000004">
      <c r="A10" s="7"/>
      <c r="B10" s="3"/>
      <c r="C10" s="3"/>
      <c r="D10" s="3"/>
      <c r="E10" s="3"/>
      <c r="F10" s="3"/>
      <c r="G10" s="3"/>
      <c r="H10" s="3"/>
      <c r="I10" s="3"/>
      <c r="J10" s="8"/>
      <c r="K10" s="7"/>
      <c r="L10" s="3"/>
      <c r="M10" s="3"/>
      <c r="N10" s="3"/>
      <c r="O10" s="1"/>
      <c r="P10" s="1"/>
      <c r="Q10" s="1"/>
      <c r="R10" s="1"/>
      <c r="S10" s="1"/>
      <c r="T10" s="12"/>
    </row>
    <row r="11" spans="1:20" ht="22.5" x14ac:dyDescent="0.55000000000000004">
      <c r="A11" s="7"/>
      <c r="B11" s="3"/>
      <c r="C11" s="3"/>
      <c r="D11" s="3"/>
      <c r="E11" s="3"/>
      <c r="F11" s="3"/>
      <c r="G11" s="3"/>
      <c r="H11" s="3"/>
      <c r="I11" s="3"/>
      <c r="J11" s="8"/>
      <c r="K11" s="7"/>
      <c r="L11" s="3"/>
      <c r="M11" s="3"/>
      <c r="N11" s="3"/>
      <c r="O11" s="1"/>
      <c r="P11" s="1"/>
      <c r="Q11" s="1"/>
      <c r="R11" s="1"/>
      <c r="S11" s="1"/>
      <c r="T11" s="12"/>
    </row>
    <row r="12" spans="1:20" ht="22.5" x14ac:dyDescent="0.55000000000000004">
      <c r="A12" s="7"/>
      <c r="B12" s="3"/>
      <c r="C12" s="3"/>
      <c r="D12" s="3"/>
      <c r="E12" s="3"/>
      <c r="F12" s="3"/>
      <c r="G12" s="3"/>
      <c r="H12" s="3"/>
      <c r="I12" s="3"/>
      <c r="J12" s="8"/>
      <c r="K12" s="7"/>
      <c r="L12" s="3"/>
      <c r="M12" s="3"/>
      <c r="N12" s="3"/>
      <c r="O12" s="1"/>
      <c r="P12" s="1"/>
      <c r="Q12" s="1"/>
      <c r="R12" s="1"/>
      <c r="S12" s="1"/>
      <c r="T12" s="12"/>
    </row>
    <row r="13" spans="1:20" ht="22.5" x14ac:dyDescent="0.55000000000000004">
      <c r="A13" s="7"/>
      <c r="B13" s="3"/>
      <c r="C13" s="3"/>
      <c r="D13" s="3"/>
      <c r="E13" s="3"/>
      <c r="F13" s="3"/>
      <c r="G13" s="3"/>
      <c r="H13" s="3"/>
      <c r="I13" s="3"/>
      <c r="J13" s="8"/>
      <c r="K13" s="7"/>
      <c r="L13" s="3"/>
      <c r="M13" s="3"/>
      <c r="N13" s="3"/>
      <c r="O13" s="1"/>
      <c r="P13" s="1"/>
      <c r="Q13" s="1"/>
      <c r="R13" s="1"/>
      <c r="S13" s="1"/>
      <c r="T13" s="12"/>
    </row>
    <row r="14" spans="1:20" ht="22.5" x14ac:dyDescent="0.55000000000000004">
      <c r="A14" s="7"/>
      <c r="B14" s="3"/>
      <c r="C14" s="3"/>
      <c r="D14" s="3"/>
      <c r="E14" s="3"/>
      <c r="F14" s="3"/>
      <c r="G14" s="3"/>
      <c r="H14" s="3"/>
      <c r="I14" s="3"/>
      <c r="J14" s="8"/>
      <c r="K14" s="7"/>
      <c r="L14" s="3"/>
      <c r="M14" s="3"/>
      <c r="N14" s="3"/>
      <c r="O14" s="1"/>
      <c r="P14" s="1"/>
      <c r="Q14" s="1"/>
      <c r="R14" s="1"/>
      <c r="S14" s="1"/>
      <c r="T14" s="12"/>
    </row>
    <row r="15" spans="1:20" ht="22.5" x14ac:dyDescent="0.55000000000000004">
      <c r="A15" s="7"/>
      <c r="B15" s="3"/>
      <c r="C15" s="3"/>
      <c r="D15" s="3"/>
      <c r="E15" s="3"/>
      <c r="F15" s="3"/>
      <c r="G15" s="3"/>
      <c r="H15" s="3"/>
      <c r="I15" s="3"/>
      <c r="J15" s="8"/>
      <c r="K15" s="7"/>
      <c r="L15" s="3"/>
      <c r="M15" s="3"/>
      <c r="N15" s="3"/>
      <c r="O15" s="1"/>
      <c r="P15" s="1"/>
      <c r="Q15" s="1"/>
      <c r="R15" s="1"/>
      <c r="S15" s="1"/>
      <c r="T15" s="12"/>
    </row>
    <row r="16" spans="1:20" ht="22.5" x14ac:dyDescent="0.55000000000000004">
      <c r="A16" s="7"/>
      <c r="B16" s="3"/>
      <c r="C16" s="3"/>
      <c r="D16" s="3"/>
      <c r="E16" s="3"/>
      <c r="F16" s="3"/>
      <c r="G16" s="3"/>
      <c r="H16" s="3"/>
      <c r="I16" s="3"/>
      <c r="J16" s="8"/>
      <c r="K16" s="7"/>
      <c r="L16" s="3"/>
      <c r="M16" s="3"/>
      <c r="N16" s="3"/>
      <c r="O16" s="1"/>
      <c r="P16" s="1"/>
      <c r="Q16" s="1"/>
      <c r="R16" s="1"/>
      <c r="S16" s="1"/>
      <c r="T16" s="12"/>
    </row>
    <row r="17" spans="1:20" ht="22.5" x14ac:dyDescent="0.55000000000000004">
      <c r="A17" s="7"/>
      <c r="B17" s="3"/>
      <c r="C17" s="3"/>
      <c r="D17" s="3"/>
      <c r="E17" s="3"/>
      <c r="F17" s="3"/>
      <c r="G17" s="3"/>
      <c r="H17" s="3"/>
      <c r="I17" s="3"/>
      <c r="J17" s="8"/>
      <c r="K17" s="7"/>
      <c r="L17" s="3"/>
      <c r="M17" s="3"/>
      <c r="N17" s="3"/>
      <c r="O17" s="1"/>
      <c r="P17" s="1"/>
      <c r="Q17" s="1"/>
      <c r="R17" s="1"/>
      <c r="S17" s="1"/>
      <c r="T17" s="12"/>
    </row>
    <row r="18" spans="1:20" ht="22.5" x14ac:dyDescent="0.55000000000000004">
      <c r="A18" s="7"/>
      <c r="B18" s="3"/>
      <c r="C18" s="3"/>
      <c r="D18" s="3"/>
      <c r="E18" s="3"/>
      <c r="F18" s="3"/>
      <c r="G18" s="3"/>
      <c r="H18" s="3"/>
      <c r="I18" s="3"/>
      <c r="J18" s="8"/>
      <c r="K18" s="7"/>
      <c r="L18" s="3"/>
      <c r="M18" s="3"/>
      <c r="N18" s="3"/>
      <c r="O18" s="1"/>
      <c r="P18" s="1"/>
      <c r="Q18" s="1"/>
      <c r="R18" s="1"/>
      <c r="S18" s="1"/>
      <c r="T18" s="12"/>
    </row>
    <row r="19" spans="1:20" ht="22.5" x14ac:dyDescent="0.55000000000000004">
      <c r="A19" s="7"/>
      <c r="B19" s="3"/>
      <c r="C19" s="3"/>
      <c r="D19" s="3"/>
      <c r="E19" s="3"/>
      <c r="F19" s="3"/>
      <c r="G19" s="3"/>
      <c r="H19" s="3"/>
      <c r="I19" s="3"/>
      <c r="J19" s="8"/>
      <c r="K19" s="7"/>
      <c r="L19" s="3"/>
      <c r="M19" s="3"/>
      <c r="N19" s="3"/>
      <c r="O19" s="1"/>
      <c r="P19" s="1"/>
      <c r="Q19" s="1"/>
      <c r="R19" s="1"/>
      <c r="S19" s="1"/>
      <c r="T19" s="12"/>
    </row>
    <row r="20" spans="1:20" ht="22.5" x14ac:dyDescent="0.55000000000000004">
      <c r="A20" s="7"/>
      <c r="B20" s="3"/>
      <c r="C20" s="3"/>
      <c r="D20" s="3"/>
      <c r="E20" s="3"/>
      <c r="F20" s="3"/>
      <c r="G20" s="3"/>
      <c r="H20" s="3"/>
      <c r="I20" s="3"/>
      <c r="J20" s="8"/>
      <c r="K20" s="7"/>
      <c r="L20" s="3"/>
      <c r="M20" s="3"/>
      <c r="N20" s="3"/>
      <c r="O20" s="1"/>
      <c r="P20" s="1"/>
      <c r="Q20" s="1"/>
      <c r="R20" s="1"/>
      <c r="S20" s="1"/>
      <c r="T20" s="12"/>
    </row>
    <row r="21" spans="1:20" ht="22.5" x14ac:dyDescent="0.55000000000000004">
      <c r="A21" s="7"/>
      <c r="B21" s="3"/>
      <c r="C21" s="3"/>
      <c r="D21" s="3"/>
      <c r="E21" s="3"/>
      <c r="F21" s="3"/>
      <c r="G21" s="3"/>
      <c r="H21" s="3"/>
      <c r="I21" s="3"/>
      <c r="J21" s="8"/>
      <c r="K21" s="7"/>
      <c r="L21" s="3"/>
      <c r="M21" s="3"/>
      <c r="N21" s="3"/>
      <c r="O21" s="1"/>
      <c r="P21" s="1"/>
      <c r="Q21" s="1"/>
      <c r="R21" s="1"/>
      <c r="S21" s="1"/>
      <c r="T21" s="12"/>
    </row>
    <row r="22" spans="1:20" ht="22.5" x14ac:dyDescent="0.55000000000000004">
      <c r="A22" s="7"/>
      <c r="B22" s="3"/>
      <c r="C22" s="3"/>
      <c r="D22" s="3"/>
      <c r="E22" s="3"/>
      <c r="F22" s="3"/>
      <c r="G22" s="3"/>
      <c r="H22" s="3"/>
      <c r="I22" s="3"/>
      <c r="J22" s="8"/>
      <c r="K22" s="7"/>
      <c r="L22" s="3"/>
      <c r="M22" s="3"/>
      <c r="N22" s="3"/>
      <c r="O22" s="1"/>
      <c r="P22" s="1"/>
      <c r="Q22" s="1"/>
      <c r="R22" s="1"/>
      <c r="S22" s="1"/>
      <c r="T22" s="12"/>
    </row>
    <row r="23" spans="1:20" ht="22.5" x14ac:dyDescent="0.55000000000000004">
      <c r="A23" s="7"/>
      <c r="B23" s="3"/>
      <c r="C23" s="3"/>
      <c r="D23" s="3"/>
      <c r="E23" s="3"/>
      <c r="F23" s="3"/>
      <c r="G23" s="3"/>
      <c r="H23" s="3"/>
      <c r="I23" s="3"/>
      <c r="J23" s="8"/>
      <c r="K23" s="7"/>
      <c r="L23" s="3"/>
      <c r="M23" s="3"/>
      <c r="N23" s="3"/>
      <c r="O23" s="1"/>
      <c r="P23" s="1"/>
      <c r="Q23" s="1"/>
      <c r="R23" s="1"/>
      <c r="S23" s="1"/>
      <c r="T23" s="12"/>
    </row>
    <row r="24" spans="1:20" ht="22.5" x14ac:dyDescent="0.55000000000000004">
      <c r="A24" s="7"/>
      <c r="B24" s="3"/>
      <c r="C24" s="3"/>
      <c r="D24" s="3"/>
      <c r="E24" s="3"/>
      <c r="F24" s="3"/>
      <c r="G24" s="3"/>
      <c r="H24" s="3"/>
      <c r="I24" s="3"/>
      <c r="J24" s="8"/>
      <c r="K24" s="7"/>
      <c r="L24" s="3"/>
      <c r="M24" s="3"/>
      <c r="N24" s="3"/>
      <c r="O24" s="1"/>
      <c r="P24" s="1"/>
      <c r="Q24" s="1"/>
      <c r="R24" s="1"/>
      <c r="S24" s="1"/>
      <c r="T24" s="12"/>
    </row>
    <row r="25" spans="1:20" ht="22.5" x14ac:dyDescent="0.55000000000000004">
      <c r="A25" s="7"/>
      <c r="B25" s="3"/>
      <c r="C25" s="3"/>
      <c r="D25" s="3"/>
      <c r="E25" s="3"/>
      <c r="F25" s="3"/>
      <c r="G25" s="3"/>
      <c r="H25" s="3"/>
      <c r="I25" s="3"/>
      <c r="J25" s="8"/>
      <c r="K25" s="7"/>
      <c r="L25" s="3"/>
      <c r="M25" s="3"/>
      <c r="N25" s="3"/>
      <c r="O25" s="1"/>
      <c r="P25" s="1"/>
      <c r="Q25" s="1"/>
      <c r="R25" s="1"/>
      <c r="S25" s="1"/>
      <c r="T25" s="12"/>
    </row>
    <row r="26" spans="1:20" ht="22.5" x14ac:dyDescent="0.55000000000000004">
      <c r="A26" s="7"/>
      <c r="B26" s="3"/>
      <c r="C26" s="3"/>
      <c r="D26" s="3"/>
      <c r="E26" s="3"/>
      <c r="F26" s="3"/>
      <c r="G26" s="3"/>
      <c r="H26" s="3"/>
      <c r="I26" s="3"/>
      <c r="J26" s="8"/>
      <c r="K26" s="7"/>
      <c r="L26" s="3"/>
      <c r="M26" s="3"/>
      <c r="N26" s="3"/>
      <c r="O26" s="1"/>
      <c r="P26" s="1"/>
      <c r="Q26" s="1"/>
      <c r="R26" s="1"/>
      <c r="S26" s="1"/>
      <c r="T26" s="12"/>
    </row>
    <row r="27" spans="1:20" ht="22.5" x14ac:dyDescent="0.55000000000000004">
      <c r="A27" s="7"/>
      <c r="B27" s="3"/>
      <c r="C27" s="3"/>
      <c r="D27" s="3"/>
      <c r="E27" s="3"/>
      <c r="F27" s="3"/>
      <c r="G27" s="3"/>
      <c r="H27" s="3"/>
      <c r="I27" s="3"/>
      <c r="J27" s="8"/>
      <c r="K27" s="7"/>
      <c r="L27" s="3"/>
      <c r="M27" s="3"/>
      <c r="N27" s="3"/>
      <c r="O27" s="1"/>
      <c r="P27" s="1"/>
      <c r="Q27" s="1"/>
      <c r="R27" s="1"/>
      <c r="S27" s="1"/>
      <c r="T27" s="12"/>
    </row>
    <row r="28" spans="1:20" ht="22.5" x14ac:dyDescent="0.55000000000000004">
      <c r="A28" s="7"/>
      <c r="B28" s="3"/>
      <c r="C28" s="3"/>
      <c r="D28" s="3"/>
      <c r="E28" s="3"/>
      <c r="F28" s="3"/>
      <c r="G28" s="3"/>
      <c r="H28" s="3"/>
      <c r="I28" s="3"/>
      <c r="J28" s="8"/>
      <c r="K28" s="7"/>
      <c r="L28" s="3"/>
      <c r="M28" s="3"/>
      <c r="N28" s="3"/>
      <c r="O28" s="1"/>
      <c r="P28" s="1"/>
      <c r="Q28" s="1"/>
      <c r="R28" s="1"/>
      <c r="S28" s="1"/>
      <c r="T28" s="12"/>
    </row>
    <row r="29" spans="1:20" ht="22.5" x14ac:dyDescent="0.55000000000000004">
      <c r="A29" s="7"/>
      <c r="B29" s="3"/>
      <c r="C29" s="3"/>
      <c r="D29" s="3"/>
      <c r="E29" s="3"/>
      <c r="F29" s="3"/>
      <c r="G29" s="3"/>
      <c r="H29" s="3"/>
      <c r="I29" s="3"/>
      <c r="J29" s="8"/>
      <c r="K29" s="7"/>
      <c r="L29" s="3"/>
      <c r="M29" s="3"/>
      <c r="N29" s="3"/>
      <c r="O29" s="1"/>
      <c r="P29" s="1"/>
      <c r="Q29" s="1"/>
      <c r="R29" s="1"/>
      <c r="S29" s="1"/>
      <c r="T29" s="12"/>
    </row>
    <row r="30" spans="1:20" ht="22.5" x14ac:dyDescent="0.55000000000000004">
      <c r="A30" s="7"/>
      <c r="B30" s="3"/>
      <c r="C30" s="3"/>
      <c r="D30" s="3"/>
      <c r="E30" s="3"/>
      <c r="F30" s="3"/>
      <c r="G30" s="3"/>
      <c r="H30" s="3"/>
      <c r="I30" s="3"/>
      <c r="J30" s="8"/>
      <c r="K30" s="7"/>
      <c r="L30" s="3"/>
      <c r="M30" s="3"/>
      <c r="N30" s="3"/>
      <c r="O30" s="1"/>
      <c r="P30" s="1"/>
      <c r="Q30" s="1"/>
      <c r="R30" s="1"/>
      <c r="S30" s="1"/>
      <c r="T30" s="12"/>
    </row>
    <row r="31" spans="1:20" ht="23" thickBot="1" x14ac:dyDescent="0.6">
      <c r="A31" s="9"/>
      <c r="B31" s="10"/>
      <c r="C31" s="10"/>
      <c r="D31" s="10"/>
      <c r="E31" s="10"/>
      <c r="F31" s="10"/>
      <c r="G31" s="10"/>
      <c r="H31" s="10"/>
      <c r="I31" s="10"/>
      <c r="J31" s="11"/>
      <c r="K31" s="9"/>
      <c r="L31" s="10"/>
      <c r="M31" s="10"/>
      <c r="N31" s="10"/>
      <c r="O31" s="13"/>
      <c r="P31" s="13"/>
      <c r="Q31" s="13"/>
      <c r="R31" s="13"/>
      <c r="S31" s="13"/>
      <c r="T31" s="14"/>
    </row>
    <row r="32" spans="1:20" ht="22.5" x14ac:dyDescent="0.55000000000000004">
      <c r="A32" s="57" t="s">
        <v>11</v>
      </c>
      <c r="B32" s="3"/>
      <c r="C32" s="3"/>
      <c r="D32" s="3"/>
      <c r="E32" s="3"/>
      <c r="F32" s="3"/>
      <c r="G32" s="3"/>
      <c r="H32" s="3"/>
      <c r="I32" s="3"/>
      <c r="J32" s="3"/>
      <c r="K32" s="3"/>
      <c r="L32" s="3"/>
      <c r="M32" s="3"/>
      <c r="N32" s="3"/>
      <c r="O32" s="1"/>
      <c r="P32" s="1"/>
      <c r="Q32" s="1"/>
      <c r="R32" s="1"/>
      <c r="S32" s="1"/>
      <c r="T32" s="1"/>
    </row>
    <row r="33" spans="1:14" ht="22.5" x14ac:dyDescent="0.55000000000000004">
      <c r="A33" s="2"/>
      <c r="B33" s="2"/>
      <c r="C33" s="2"/>
      <c r="D33" s="2"/>
      <c r="E33" s="2"/>
      <c r="F33" s="2"/>
      <c r="G33" s="2"/>
      <c r="H33" s="2"/>
      <c r="I33" s="2"/>
      <c r="J33" s="2"/>
      <c r="K33" s="2"/>
      <c r="L33" s="2"/>
      <c r="M33" s="2"/>
      <c r="N33" s="2"/>
    </row>
    <row r="34" spans="1:14" ht="22.5" x14ac:dyDescent="0.55000000000000004">
      <c r="A34" s="2"/>
      <c r="B34" s="2"/>
      <c r="C34" s="2"/>
      <c r="D34" s="2"/>
      <c r="E34" s="2"/>
      <c r="F34" s="2"/>
      <c r="G34" s="2"/>
      <c r="H34" s="2"/>
      <c r="I34" s="2"/>
      <c r="J34" s="2"/>
      <c r="K34" s="2"/>
      <c r="L34" s="2"/>
      <c r="M34" s="2"/>
      <c r="N34" s="2"/>
    </row>
    <row r="35" spans="1:14" ht="22.5" x14ac:dyDescent="0.55000000000000004">
      <c r="A35" s="2"/>
      <c r="B35" s="2"/>
      <c r="C35" s="2"/>
      <c r="D35" s="2"/>
      <c r="E35" s="2"/>
      <c r="F35" s="2"/>
      <c r="G35" s="2"/>
      <c r="H35" s="2"/>
      <c r="I35" s="2"/>
      <c r="J35" s="2"/>
      <c r="K35" s="2"/>
      <c r="L35" s="2"/>
      <c r="M35" s="2"/>
      <c r="N35" s="2"/>
    </row>
    <row r="36" spans="1:14" ht="22.5" x14ac:dyDescent="0.55000000000000004">
      <c r="A36" s="2"/>
      <c r="B36" s="2"/>
      <c r="C36" s="2"/>
      <c r="D36" s="2"/>
      <c r="E36" s="2"/>
      <c r="F36" s="2"/>
      <c r="G36" s="2"/>
      <c r="H36" s="2"/>
      <c r="I36" s="2"/>
      <c r="J36" s="2"/>
      <c r="K36" s="2"/>
      <c r="L36" s="2"/>
      <c r="M36" s="2"/>
      <c r="N36" s="2"/>
    </row>
    <row r="37" spans="1:14" ht="22.5" x14ac:dyDescent="0.55000000000000004">
      <c r="A37" s="2"/>
      <c r="B37" s="2"/>
      <c r="C37" s="2"/>
      <c r="D37" s="2"/>
      <c r="E37" s="2"/>
      <c r="F37" s="2"/>
      <c r="G37" s="2"/>
      <c r="H37" s="2"/>
      <c r="I37" s="2"/>
      <c r="J37" s="2"/>
      <c r="K37" s="2"/>
      <c r="L37" s="2"/>
      <c r="M37" s="2"/>
      <c r="N37" s="2"/>
    </row>
    <row r="38" spans="1:14" ht="22.5" x14ac:dyDescent="0.55000000000000004">
      <c r="A38" s="2"/>
      <c r="B38" s="2"/>
      <c r="C38" s="2"/>
      <c r="D38" s="2"/>
      <c r="E38" s="2"/>
      <c r="F38" s="2"/>
      <c r="G38" s="2"/>
      <c r="H38" s="2"/>
      <c r="I38" s="2"/>
      <c r="J38" s="2"/>
      <c r="K38" s="2"/>
      <c r="L38" s="2"/>
      <c r="M38" s="2"/>
      <c r="N38" s="2"/>
    </row>
    <row r="39" spans="1:14" ht="22.5" x14ac:dyDescent="0.55000000000000004">
      <c r="A39" s="2"/>
      <c r="B39" s="2"/>
      <c r="C39" s="2"/>
      <c r="D39" s="2"/>
      <c r="E39" s="2"/>
      <c r="F39" s="2"/>
      <c r="G39" s="2"/>
      <c r="H39" s="2"/>
      <c r="I39" s="2"/>
      <c r="J39" s="2"/>
      <c r="K39" s="2"/>
      <c r="L39" s="2"/>
      <c r="M39" s="2"/>
      <c r="N39" s="2"/>
    </row>
    <row r="40" spans="1:14" ht="22.5" x14ac:dyDescent="0.55000000000000004">
      <c r="A40" s="2"/>
      <c r="B40" s="2"/>
      <c r="C40" s="2"/>
      <c r="D40" s="2"/>
      <c r="E40" s="2"/>
      <c r="F40" s="2"/>
      <c r="G40" s="2"/>
      <c r="H40" s="2"/>
      <c r="I40" s="2"/>
      <c r="J40" s="2"/>
      <c r="K40" s="2"/>
      <c r="L40" s="2"/>
      <c r="M40" s="2"/>
      <c r="N40" s="2"/>
    </row>
    <row r="41" spans="1:14" ht="22.5" x14ac:dyDescent="0.55000000000000004">
      <c r="A41" s="2"/>
      <c r="B41" s="2"/>
      <c r="C41" s="2"/>
      <c r="D41" s="2"/>
      <c r="E41" s="2"/>
      <c r="F41" s="2"/>
      <c r="G41" s="2"/>
      <c r="H41" s="2"/>
      <c r="I41" s="2"/>
      <c r="J41" s="2"/>
      <c r="K41" s="2"/>
      <c r="L41" s="2"/>
      <c r="M41" s="2"/>
      <c r="N41" s="2"/>
    </row>
    <row r="42" spans="1:14" ht="22.5" x14ac:dyDescent="0.55000000000000004">
      <c r="A42" s="2"/>
      <c r="B42" s="2"/>
      <c r="C42" s="2"/>
      <c r="D42" s="2"/>
      <c r="E42" s="2"/>
      <c r="F42" s="2"/>
      <c r="G42" s="2"/>
      <c r="H42" s="2"/>
      <c r="I42" s="2"/>
      <c r="J42" s="2"/>
      <c r="K42" s="2"/>
      <c r="L42" s="2"/>
      <c r="M42" s="2"/>
      <c r="N42" s="2"/>
    </row>
    <row r="43" spans="1:14" ht="22.5" x14ac:dyDescent="0.55000000000000004">
      <c r="A43" s="2"/>
      <c r="B43" s="2"/>
      <c r="C43" s="2"/>
      <c r="D43" s="2"/>
      <c r="E43" s="2"/>
      <c r="F43" s="2"/>
      <c r="G43" s="2"/>
      <c r="H43" s="2"/>
      <c r="I43" s="2"/>
      <c r="J43" s="2"/>
      <c r="K43" s="2"/>
      <c r="L43" s="2"/>
      <c r="M43" s="2"/>
      <c r="N43" s="2"/>
    </row>
    <row r="44" spans="1:14" ht="22.5" x14ac:dyDescent="0.55000000000000004">
      <c r="A44" s="2"/>
      <c r="B44" s="2"/>
      <c r="C44" s="2"/>
      <c r="D44" s="2"/>
      <c r="E44" s="2"/>
      <c r="F44" s="2"/>
      <c r="G44" s="2"/>
      <c r="H44" s="2"/>
      <c r="I44" s="2"/>
      <c r="J44" s="2"/>
      <c r="K44" s="2"/>
      <c r="L44" s="2"/>
      <c r="M44" s="2"/>
      <c r="N44" s="2"/>
    </row>
    <row r="45" spans="1:14" ht="22.5" x14ac:dyDescent="0.55000000000000004">
      <c r="A45" s="2"/>
      <c r="B45" s="2"/>
      <c r="C45" s="2"/>
      <c r="D45" s="2"/>
      <c r="E45" s="2"/>
      <c r="F45" s="2"/>
      <c r="G45" s="2"/>
      <c r="H45" s="2"/>
      <c r="I45" s="2"/>
      <c r="J45" s="2"/>
      <c r="K45" s="2"/>
      <c r="L45" s="2"/>
      <c r="M45" s="2"/>
      <c r="N45" s="2"/>
    </row>
    <row r="46" spans="1:14" ht="22.5" x14ac:dyDescent="0.55000000000000004">
      <c r="A46" s="2"/>
      <c r="B46" s="2"/>
      <c r="C46" s="2"/>
      <c r="D46" s="2"/>
      <c r="E46" s="2"/>
      <c r="F46" s="2"/>
      <c r="G46" s="2"/>
      <c r="H46" s="2"/>
      <c r="I46" s="2"/>
      <c r="J46" s="2"/>
      <c r="K46" s="2"/>
      <c r="L46" s="2"/>
      <c r="M46" s="2"/>
      <c r="N46" s="2"/>
    </row>
    <row r="47" spans="1:14" ht="22.5" x14ac:dyDescent="0.55000000000000004">
      <c r="A47" s="2"/>
      <c r="B47" s="2"/>
      <c r="C47" s="2"/>
      <c r="D47" s="2"/>
      <c r="E47" s="2"/>
      <c r="F47" s="2"/>
      <c r="G47" s="2"/>
      <c r="H47" s="2"/>
      <c r="I47" s="2"/>
      <c r="J47" s="2"/>
      <c r="K47" s="2"/>
      <c r="L47" s="2"/>
      <c r="M47" s="2"/>
      <c r="N47" s="2"/>
    </row>
    <row r="48" spans="1:14" ht="22.5" x14ac:dyDescent="0.55000000000000004">
      <c r="A48" s="2"/>
      <c r="B48" s="2"/>
      <c r="C48" s="2"/>
      <c r="D48" s="2"/>
      <c r="E48" s="2"/>
      <c r="F48" s="2"/>
      <c r="G48" s="2"/>
      <c r="H48" s="2"/>
      <c r="I48" s="2"/>
      <c r="J48" s="2"/>
      <c r="K48" s="2"/>
      <c r="L48" s="2"/>
      <c r="M48" s="2"/>
      <c r="N48" s="2"/>
    </row>
    <row r="49" spans="1:14" ht="22.5" x14ac:dyDescent="0.55000000000000004">
      <c r="A49" s="2"/>
      <c r="B49" s="2"/>
      <c r="C49" s="2"/>
      <c r="D49" s="2"/>
      <c r="E49" s="2"/>
      <c r="F49" s="2"/>
      <c r="G49" s="2"/>
      <c r="H49" s="2"/>
      <c r="I49" s="2"/>
      <c r="J49" s="2"/>
      <c r="K49" s="2"/>
      <c r="L49" s="2"/>
      <c r="M49" s="2"/>
      <c r="N49" s="2"/>
    </row>
    <row r="50" spans="1:14" ht="22.5" x14ac:dyDescent="0.55000000000000004">
      <c r="A50" s="2"/>
      <c r="B50" s="2"/>
      <c r="C50" s="2"/>
      <c r="D50" s="2"/>
      <c r="E50" s="2"/>
      <c r="F50" s="2"/>
      <c r="G50" s="2"/>
      <c r="H50" s="2"/>
      <c r="I50" s="2"/>
      <c r="J50" s="2"/>
      <c r="K50" s="2"/>
      <c r="L50" s="2"/>
      <c r="M50" s="2"/>
      <c r="N50" s="2"/>
    </row>
    <row r="51" spans="1:14" ht="22.5" x14ac:dyDescent="0.55000000000000004">
      <c r="A51" s="2"/>
      <c r="B51" s="2"/>
      <c r="C51" s="2"/>
      <c r="D51" s="2"/>
      <c r="E51" s="2"/>
      <c r="F51" s="2"/>
      <c r="G51" s="2"/>
      <c r="H51" s="2"/>
      <c r="I51" s="2"/>
      <c r="J51" s="2"/>
      <c r="K51" s="2"/>
      <c r="L51" s="2"/>
      <c r="M51" s="2"/>
      <c r="N51" s="2"/>
    </row>
    <row r="52" spans="1:14" ht="22.5" x14ac:dyDescent="0.55000000000000004">
      <c r="A52" s="2"/>
      <c r="B52" s="2"/>
      <c r="C52" s="2"/>
      <c r="D52" s="2"/>
      <c r="E52" s="2"/>
      <c r="F52" s="2"/>
      <c r="G52" s="2"/>
      <c r="H52" s="2"/>
      <c r="I52" s="2"/>
      <c r="J52" s="2"/>
      <c r="K52" s="2"/>
      <c r="L52" s="2"/>
      <c r="M52" s="2"/>
      <c r="N52" s="2"/>
    </row>
    <row r="53" spans="1:14" ht="22.5" x14ac:dyDescent="0.55000000000000004">
      <c r="A53" s="2"/>
      <c r="B53" s="2"/>
      <c r="C53" s="2"/>
      <c r="D53" s="2"/>
      <c r="E53" s="2"/>
      <c r="F53" s="2"/>
      <c r="G53" s="2"/>
      <c r="H53" s="2"/>
      <c r="I53" s="2"/>
      <c r="J53" s="2"/>
      <c r="K53" s="2"/>
      <c r="L53" s="2"/>
      <c r="M53" s="2"/>
      <c r="N53" s="2"/>
    </row>
    <row r="54" spans="1:14" ht="22.5" x14ac:dyDescent="0.55000000000000004">
      <c r="A54" s="2"/>
      <c r="B54" s="2"/>
      <c r="C54" s="2"/>
      <c r="D54" s="2"/>
      <c r="E54" s="2"/>
      <c r="F54" s="2"/>
      <c r="G54" s="2"/>
      <c r="H54" s="2"/>
      <c r="I54" s="2"/>
      <c r="J54" s="2"/>
      <c r="K54" s="2"/>
      <c r="L54" s="2"/>
      <c r="M54" s="2"/>
      <c r="N54" s="2"/>
    </row>
    <row r="55" spans="1:14" ht="22.5" x14ac:dyDescent="0.55000000000000004">
      <c r="A55" s="2"/>
      <c r="B55" s="2"/>
      <c r="C55" s="2"/>
      <c r="D55" s="2"/>
      <c r="E55" s="2"/>
      <c r="F55" s="2"/>
      <c r="G55" s="2"/>
      <c r="H55" s="2"/>
      <c r="I55" s="2"/>
      <c r="J55" s="2"/>
      <c r="K55" s="2"/>
      <c r="L55" s="2"/>
      <c r="M55" s="2"/>
      <c r="N55" s="2"/>
    </row>
    <row r="56" spans="1:14" ht="22.5" x14ac:dyDescent="0.55000000000000004">
      <c r="A56" s="2"/>
      <c r="B56" s="2"/>
      <c r="C56" s="2"/>
      <c r="D56" s="2"/>
      <c r="E56" s="2"/>
      <c r="F56" s="2"/>
      <c r="G56" s="2"/>
      <c r="H56" s="2"/>
      <c r="I56" s="2"/>
      <c r="J56" s="2"/>
      <c r="K56" s="2"/>
      <c r="L56" s="2"/>
      <c r="M56" s="2"/>
      <c r="N56" s="2"/>
    </row>
    <row r="57" spans="1:14" ht="22.5" x14ac:dyDescent="0.55000000000000004">
      <c r="A57" s="2"/>
      <c r="B57" s="2"/>
      <c r="C57" s="2"/>
      <c r="D57" s="2"/>
      <c r="E57" s="2"/>
      <c r="F57" s="2"/>
      <c r="G57" s="2"/>
      <c r="H57" s="2"/>
      <c r="I57" s="2"/>
      <c r="J57" s="2"/>
      <c r="K57" s="2"/>
      <c r="L57" s="2"/>
      <c r="M57" s="2"/>
      <c r="N57" s="2"/>
    </row>
    <row r="58" spans="1:14" ht="22.5" x14ac:dyDescent="0.55000000000000004">
      <c r="A58" s="2"/>
      <c r="B58" s="2"/>
      <c r="C58" s="2"/>
      <c r="D58" s="2"/>
      <c r="E58" s="2"/>
      <c r="F58" s="2"/>
      <c r="G58" s="2"/>
      <c r="H58" s="2"/>
      <c r="I58" s="2"/>
      <c r="J58" s="2"/>
      <c r="K58" s="2"/>
      <c r="L58" s="2"/>
      <c r="M58" s="2"/>
      <c r="N58" s="2"/>
    </row>
    <row r="59" spans="1:14" ht="22.5" x14ac:dyDescent="0.55000000000000004">
      <c r="A59" s="2"/>
      <c r="B59" s="2"/>
      <c r="C59" s="2"/>
      <c r="D59" s="2"/>
      <c r="E59" s="2"/>
      <c r="F59" s="2"/>
      <c r="G59" s="2"/>
      <c r="H59" s="2"/>
      <c r="I59" s="2"/>
      <c r="J59" s="2"/>
      <c r="K59" s="2"/>
      <c r="L59" s="2"/>
      <c r="M59" s="2"/>
      <c r="N59" s="2"/>
    </row>
    <row r="60" spans="1:14" ht="22.5" x14ac:dyDescent="0.55000000000000004">
      <c r="A60" s="2"/>
      <c r="B60" s="2"/>
      <c r="C60" s="2"/>
      <c r="D60" s="2"/>
      <c r="E60" s="2"/>
      <c r="F60" s="2"/>
      <c r="G60" s="2"/>
      <c r="H60" s="2"/>
      <c r="I60" s="2"/>
      <c r="J60" s="2"/>
      <c r="K60" s="2"/>
      <c r="L60" s="2"/>
      <c r="M60" s="2"/>
      <c r="N60" s="2"/>
    </row>
    <row r="61" spans="1:14" ht="22.5" x14ac:dyDescent="0.55000000000000004">
      <c r="A61" s="2"/>
      <c r="B61" s="2"/>
      <c r="C61" s="2"/>
      <c r="D61" s="2"/>
      <c r="E61" s="2"/>
      <c r="F61" s="2"/>
      <c r="G61" s="2"/>
      <c r="H61" s="2"/>
      <c r="I61" s="2"/>
      <c r="J61" s="2"/>
      <c r="K61" s="2"/>
      <c r="L61" s="2"/>
      <c r="M61" s="2"/>
      <c r="N61" s="2"/>
    </row>
    <row r="62" spans="1:14" ht="22.5" x14ac:dyDescent="0.55000000000000004">
      <c r="A62" s="2"/>
      <c r="B62" s="2"/>
      <c r="C62" s="2"/>
      <c r="D62" s="2"/>
      <c r="E62" s="2"/>
      <c r="F62" s="2"/>
      <c r="G62" s="2"/>
      <c r="H62" s="2"/>
      <c r="I62" s="2"/>
      <c r="J62" s="2"/>
      <c r="K62" s="2"/>
      <c r="L62" s="2"/>
      <c r="M62" s="2"/>
      <c r="N62" s="2"/>
    </row>
    <row r="63" spans="1:14" ht="22.5" x14ac:dyDescent="0.55000000000000004">
      <c r="A63" s="2"/>
      <c r="B63" s="2"/>
      <c r="C63" s="2"/>
      <c r="D63" s="2"/>
      <c r="E63" s="2"/>
      <c r="F63" s="2"/>
      <c r="G63" s="2"/>
      <c r="H63" s="2"/>
      <c r="I63" s="2"/>
      <c r="J63" s="2"/>
      <c r="K63" s="2"/>
      <c r="L63" s="2"/>
      <c r="M63" s="2"/>
      <c r="N63" s="2"/>
    </row>
    <row r="64" spans="1:14" ht="22.5" x14ac:dyDescent="0.55000000000000004">
      <c r="A64" s="2"/>
      <c r="B64" s="2"/>
      <c r="C64" s="2"/>
      <c r="D64" s="2"/>
      <c r="E64" s="2"/>
      <c r="F64" s="2"/>
      <c r="G64" s="2"/>
      <c r="H64" s="2"/>
      <c r="I64" s="2"/>
      <c r="J64" s="2"/>
      <c r="K64" s="2"/>
      <c r="L64" s="2"/>
      <c r="M64" s="2"/>
      <c r="N64" s="2"/>
    </row>
    <row r="65" spans="1:14" ht="22.5" x14ac:dyDescent="0.55000000000000004">
      <c r="A65" s="2"/>
      <c r="B65" s="2"/>
      <c r="C65" s="2"/>
      <c r="D65" s="2"/>
      <c r="E65" s="2"/>
      <c r="F65" s="2"/>
      <c r="G65" s="2"/>
      <c r="H65" s="2"/>
      <c r="I65" s="2"/>
      <c r="J65" s="2"/>
      <c r="K65" s="2"/>
      <c r="L65" s="2"/>
      <c r="M65" s="2"/>
      <c r="N65" s="2"/>
    </row>
    <row r="66" spans="1:14" ht="22.5" x14ac:dyDescent="0.55000000000000004">
      <c r="A66" s="2"/>
      <c r="B66" s="2"/>
      <c r="C66" s="2"/>
      <c r="D66" s="2"/>
      <c r="E66" s="2"/>
      <c r="F66" s="2"/>
      <c r="G66" s="2"/>
      <c r="H66" s="2"/>
      <c r="I66" s="2"/>
      <c r="J66" s="2"/>
      <c r="K66" s="2"/>
      <c r="L66" s="2"/>
      <c r="M66" s="2"/>
      <c r="N66" s="2"/>
    </row>
    <row r="67" spans="1:14" ht="22.5" x14ac:dyDescent="0.55000000000000004">
      <c r="A67" s="2"/>
      <c r="B67" s="2"/>
      <c r="C67" s="2"/>
      <c r="D67" s="2"/>
      <c r="E67" s="2"/>
      <c r="F67" s="2"/>
      <c r="G67" s="2"/>
      <c r="H67" s="2"/>
      <c r="I67" s="2"/>
      <c r="J67" s="2"/>
      <c r="K67" s="2"/>
      <c r="L67" s="2"/>
      <c r="M67" s="2"/>
      <c r="N67" s="2"/>
    </row>
    <row r="68" spans="1:14" ht="22.5" x14ac:dyDescent="0.55000000000000004">
      <c r="A68" s="2"/>
      <c r="B68" s="2"/>
      <c r="C68" s="2"/>
      <c r="D68" s="2"/>
      <c r="E68" s="2"/>
      <c r="F68" s="2"/>
      <c r="G68" s="2"/>
      <c r="H68" s="2"/>
      <c r="I68" s="2"/>
      <c r="J68" s="2"/>
      <c r="K68" s="2"/>
      <c r="L68" s="2"/>
      <c r="M68" s="2"/>
      <c r="N68" s="2"/>
    </row>
    <row r="69" spans="1:14" ht="22.5" x14ac:dyDescent="0.55000000000000004">
      <c r="A69" s="2"/>
      <c r="B69" s="2"/>
      <c r="C69" s="2"/>
      <c r="D69" s="2"/>
      <c r="E69" s="2"/>
      <c r="F69" s="2"/>
      <c r="G69" s="2"/>
      <c r="H69" s="2"/>
      <c r="I69" s="2"/>
      <c r="J69" s="2"/>
      <c r="K69" s="2"/>
      <c r="L69" s="2"/>
      <c r="M69" s="2"/>
      <c r="N69" s="2"/>
    </row>
    <row r="70" spans="1:14" ht="22.5" x14ac:dyDescent="0.55000000000000004">
      <c r="A70" s="2"/>
      <c r="B70" s="2"/>
      <c r="C70" s="2"/>
      <c r="D70" s="2"/>
      <c r="E70" s="2"/>
      <c r="F70" s="2"/>
      <c r="G70" s="2"/>
      <c r="H70" s="2"/>
      <c r="I70" s="2"/>
      <c r="J70" s="2"/>
      <c r="K70" s="2"/>
      <c r="L70" s="2"/>
      <c r="M70" s="2"/>
      <c r="N70" s="2"/>
    </row>
    <row r="71" spans="1:14" ht="22.5" x14ac:dyDescent="0.55000000000000004">
      <c r="A71" s="2"/>
      <c r="B71" s="2"/>
      <c r="C71" s="2"/>
      <c r="D71" s="2"/>
      <c r="E71" s="2"/>
      <c r="F71" s="2"/>
      <c r="G71" s="2"/>
      <c r="H71" s="2"/>
      <c r="I71" s="2"/>
      <c r="J71" s="2"/>
      <c r="K71" s="2"/>
      <c r="L71" s="2"/>
      <c r="M71" s="2"/>
      <c r="N71" s="2"/>
    </row>
    <row r="72" spans="1:14" ht="22.5" x14ac:dyDescent="0.55000000000000004">
      <c r="A72" s="2"/>
      <c r="B72" s="2"/>
      <c r="C72" s="2"/>
      <c r="D72" s="2"/>
      <c r="E72" s="2"/>
      <c r="F72" s="2"/>
      <c r="G72" s="2"/>
      <c r="H72" s="2"/>
      <c r="I72" s="2"/>
      <c r="J72" s="2"/>
      <c r="K72" s="2"/>
      <c r="L72" s="2"/>
      <c r="M72" s="2"/>
      <c r="N72" s="2"/>
    </row>
    <row r="73" spans="1:14" ht="22.5" x14ac:dyDescent="0.55000000000000004">
      <c r="A73" s="2"/>
      <c r="B73" s="2"/>
      <c r="C73" s="2"/>
      <c r="D73" s="2"/>
      <c r="E73" s="2"/>
      <c r="F73" s="2"/>
      <c r="G73" s="2"/>
      <c r="H73" s="2"/>
      <c r="I73" s="2"/>
      <c r="J73" s="2"/>
      <c r="K73" s="2"/>
      <c r="L73" s="2"/>
      <c r="M73" s="2"/>
      <c r="N73" s="2"/>
    </row>
    <row r="74" spans="1:14" ht="22.5" x14ac:dyDescent="0.55000000000000004">
      <c r="A74" s="2"/>
      <c r="B74" s="2"/>
      <c r="C74" s="2"/>
      <c r="D74" s="2"/>
      <c r="E74" s="2"/>
      <c r="F74" s="2"/>
      <c r="G74" s="2"/>
      <c r="H74" s="2"/>
      <c r="I74" s="2"/>
      <c r="J74" s="2"/>
      <c r="K74" s="2"/>
      <c r="L74" s="2"/>
      <c r="M74" s="2"/>
      <c r="N74" s="2"/>
    </row>
    <row r="75" spans="1:14" ht="22.5" x14ac:dyDescent="0.55000000000000004">
      <c r="A75" s="2"/>
      <c r="B75" s="2"/>
      <c r="C75" s="2"/>
      <c r="D75" s="2"/>
      <c r="E75" s="2"/>
      <c r="F75" s="2"/>
      <c r="G75" s="2"/>
      <c r="H75" s="2"/>
      <c r="I75" s="2"/>
      <c r="J75" s="2"/>
      <c r="K75" s="2"/>
      <c r="L75" s="2"/>
      <c r="M75" s="2"/>
      <c r="N75" s="2"/>
    </row>
    <row r="76" spans="1:14" ht="22.5" x14ac:dyDescent="0.55000000000000004">
      <c r="A76" s="2"/>
      <c r="B76" s="2"/>
      <c r="C76" s="2"/>
      <c r="D76" s="2"/>
      <c r="E76" s="2"/>
      <c r="F76" s="2"/>
      <c r="G76" s="2"/>
      <c r="H76" s="2"/>
      <c r="I76" s="2"/>
      <c r="J76" s="2"/>
      <c r="K76" s="2"/>
      <c r="L76" s="2"/>
      <c r="M76" s="2"/>
      <c r="N76" s="2"/>
    </row>
    <row r="77" spans="1:14" ht="22.5" x14ac:dyDescent="0.55000000000000004">
      <c r="A77" s="2"/>
      <c r="B77" s="2"/>
      <c r="C77" s="2"/>
      <c r="D77" s="2"/>
      <c r="E77" s="2"/>
      <c r="F77" s="2"/>
      <c r="G77" s="2"/>
      <c r="H77" s="2"/>
      <c r="I77" s="2"/>
      <c r="J77" s="2"/>
      <c r="K77" s="2"/>
      <c r="L77" s="2"/>
      <c r="M77" s="2"/>
      <c r="N77" s="2"/>
    </row>
    <row r="78" spans="1:14" ht="22.5" x14ac:dyDescent="0.55000000000000004">
      <c r="A78" s="2"/>
      <c r="B78" s="2"/>
      <c r="C78" s="2"/>
      <c r="D78" s="2"/>
      <c r="E78" s="2"/>
      <c r="F78" s="2"/>
      <c r="G78" s="2"/>
      <c r="H78" s="2"/>
      <c r="I78" s="2"/>
      <c r="J78" s="2"/>
      <c r="K78" s="2"/>
      <c r="L78" s="2"/>
      <c r="M78" s="2"/>
      <c r="N78" s="2"/>
    </row>
    <row r="79" spans="1:14" ht="22.5" x14ac:dyDescent="0.55000000000000004">
      <c r="A79" s="2"/>
      <c r="B79" s="2"/>
      <c r="C79" s="2"/>
      <c r="D79" s="2"/>
      <c r="E79" s="2"/>
      <c r="F79" s="2"/>
      <c r="G79" s="2"/>
      <c r="H79" s="2"/>
      <c r="I79" s="2"/>
      <c r="J79" s="2"/>
      <c r="K79" s="2"/>
      <c r="L79" s="2"/>
      <c r="M79" s="2"/>
      <c r="N79" s="2"/>
    </row>
    <row r="80" spans="1:14" ht="22.5" x14ac:dyDescent="0.55000000000000004">
      <c r="A80" s="2"/>
      <c r="B80" s="2"/>
      <c r="C80" s="2"/>
      <c r="D80" s="2"/>
      <c r="E80" s="2"/>
      <c r="F80" s="2"/>
      <c r="G80" s="2"/>
      <c r="H80" s="2"/>
      <c r="I80" s="2"/>
      <c r="J80" s="2"/>
      <c r="K80" s="2"/>
      <c r="L80" s="2"/>
      <c r="M80" s="2"/>
      <c r="N80" s="2"/>
    </row>
    <row r="81" spans="1:14" ht="22.5" x14ac:dyDescent="0.55000000000000004">
      <c r="A81" s="2"/>
      <c r="B81" s="2"/>
      <c r="C81" s="2"/>
      <c r="D81" s="2"/>
      <c r="E81" s="2"/>
      <c r="F81" s="2"/>
      <c r="G81" s="2"/>
      <c r="H81" s="2"/>
      <c r="I81" s="2"/>
      <c r="J81" s="2"/>
      <c r="K81" s="2"/>
      <c r="L81" s="2"/>
      <c r="M81" s="2"/>
      <c r="N81" s="2"/>
    </row>
    <row r="82" spans="1:14" ht="22.5" x14ac:dyDescent="0.55000000000000004">
      <c r="A82" s="2"/>
      <c r="B82" s="2"/>
      <c r="C82" s="2"/>
      <c r="D82" s="2"/>
      <c r="E82" s="2"/>
      <c r="F82" s="2"/>
      <c r="G82" s="2"/>
      <c r="H82" s="2"/>
      <c r="I82" s="2"/>
      <c r="J82" s="2"/>
      <c r="K82" s="2"/>
      <c r="L82" s="2"/>
      <c r="M82" s="2"/>
      <c r="N82" s="2"/>
    </row>
    <row r="83" spans="1:14" ht="22.5" x14ac:dyDescent="0.55000000000000004">
      <c r="A83" s="2"/>
      <c r="B83" s="2"/>
      <c r="C83" s="2"/>
      <c r="D83" s="2"/>
      <c r="E83" s="2"/>
      <c r="F83" s="2"/>
      <c r="G83" s="2"/>
      <c r="H83" s="2"/>
      <c r="I83" s="2"/>
      <c r="J83" s="2"/>
      <c r="K83" s="2"/>
      <c r="L83" s="2"/>
      <c r="M83" s="2"/>
      <c r="N83" s="2"/>
    </row>
    <row r="84" spans="1:14" ht="22.5" x14ac:dyDescent="0.55000000000000004">
      <c r="A84" s="2"/>
      <c r="B84" s="2"/>
      <c r="C84" s="2"/>
      <c r="D84" s="2"/>
      <c r="E84" s="2"/>
      <c r="F84" s="2"/>
      <c r="G84" s="2"/>
      <c r="H84" s="2"/>
      <c r="I84" s="2"/>
      <c r="J84" s="2"/>
      <c r="K84" s="2"/>
      <c r="L84" s="2"/>
      <c r="M84" s="2"/>
      <c r="N84" s="2"/>
    </row>
    <row r="85" spans="1:14" ht="22.5" x14ac:dyDescent="0.55000000000000004">
      <c r="A85" s="2"/>
      <c r="B85" s="2"/>
      <c r="C85" s="2"/>
      <c r="D85" s="2"/>
      <c r="E85" s="2"/>
      <c r="F85" s="2"/>
      <c r="G85" s="2"/>
      <c r="H85" s="2"/>
      <c r="I85" s="2"/>
      <c r="J85" s="2"/>
      <c r="K85" s="2"/>
      <c r="L85" s="2"/>
      <c r="M85" s="2"/>
      <c r="N85" s="2"/>
    </row>
    <row r="86" spans="1:14" ht="22.5" x14ac:dyDescent="0.55000000000000004">
      <c r="A86" s="2"/>
      <c r="B86" s="2"/>
      <c r="C86" s="2"/>
      <c r="D86" s="2"/>
      <c r="E86" s="2"/>
      <c r="F86" s="2"/>
      <c r="G86" s="2"/>
      <c r="H86" s="2"/>
      <c r="I86" s="2"/>
      <c r="J86" s="2"/>
      <c r="K86" s="2"/>
      <c r="L86" s="2"/>
      <c r="M86" s="2"/>
      <c r="N86" s="2"/>
    </row>
    <row r="87" spans="1:14" ht="22.5" x14ac:dyDescent="0.55000000000000004">
      <c r="A87" s="2"/>
      <c r="B87" s="2"/>
      <c r="C87" s="2"/>
      <c r="D87" s="2"/>
      <c r="E87" s="2"/>
      <c r="F87" s="2"/>
      <c r="G87" s="2"/>
      <c r="H87" s="2"/>
      <c r="I87" s="2"/>
      <c r="J87" s="2"/>
      <c r="K87" s="2"/>
      <c r="L87" s="2"/>
      <c r="M87" s="2"/>
      <c r="N87" s="2"/>
    </row>
    <row r="88" spans="1:14" ht="22.5" x14ac:dyDescent="0.55000000000000004">
      <c r="A88" s="2"/>
      <c r="B88" s="2"/>
      <c r="C88" s="2"/>
      <c r="D88" s="2"/>
      <c r="E88" s="2"/>
      <c r="F88" s="2"/>
      <c r="G88" s="2"/>
      <c r="H88" s="2"/>
      <c r="I88" s="2"/>
      <c r="J88" s="2"/>
      <c r="K88" s="2"/>
      <c r="L88" s="2"/>
      <c r="M88" s="2"/>
      <c r="N88" s="2"/>
    </row>
    <row r="89" spans="1:14" ht="22.5" x14ac:dyDescent="0.55000000000000004">
      <c r="A89" s="2"/>
      <c r="B89" s="2"/>
      <c r="C89" s="2"/>
      <c r="D89" s="2"/>
      <c r="E89" s="2"/>
      <c r="F89" s="2"/>
      <c r="G89" s="2"/>
      <c r="H89" s="2"/>
      <c r="I89" s="2"/>
      <c r="J89" s="2"/>
      <c r="K89" s="2"/>
      <c r="L89" s="2"/>
      <c r="M89" s="2"/>
      <c r="N89" s="2"/>
    </row>
    <row r="90" spans="1:14" ht="22.5" x14ac:dyDescent="0.55000000000000004">
      <c r="A90" s="2"/>
      <c r="B90" s="2"/>
      <c r="C90" s="2"/>
      <c r="D90" s="2"/>
      <c r="E90" s="2"/>
      <c r="F90" s="2"/>
      <c r="G90" s="2"/>
      <c r="H90" s="2"/>
      <c r="I90" s="2"/>
      <c r="J90" s="2"/>
      <c r="K90" s="2"/>
      <c r="L90" s="2"/>
      <c r="M90" s="2"/>
      <c r="N90" s="2"/>
    </row>
    <row r="91" spans="1:14" ht="22.5" x14ac:dyDescent="0.55000000000000004">
      <c r="A91" s="2"/>
      <c r="B91" s="2"/>
      <c r="C91" s="2"/>
      <c r="D91" s="2"/>
      <c r="E91" s="2"/>
      <c r="F91" s="2"/>
      <c r="G91" s="2"/>
      <c r="H91" s="2"/>
      <c r="I91" s="2"/>
      <c r="J91" s="2"/>
      <c r="K91" s="2"/>
      <c r="L91" s="2"/>
      <c r="M91" s="2"/>
      <c r="N91" s="2"/>
    </row>
    <row r="92" spans="1:14" ht="22.5" x14ac:dyDescent="0.55000000000000004">
      <c r="A92" s="2"/>
      <c r="B92" s="2"/>
      <c r="C92" s="2"/>
      <c r="D92" s="2"/>
      <c r="E92" s="2"/>
      <c r="F92" s="2"/>
      <c r="G92" s="2"/>
      <c r="H92" s="2"/>
      <c r="I92" s="2"/>
      <c r="J92" s="2"/>
      <c r="K92" s="2"/>
      <c r="L92" s="2"/>
      <c r="M92" s="2"/>
      <c r="N92" s="2"/>
    </row>
    <row r="93" spans="1:14" ht="22.5" x14ac:dyDescent="0.55000000000000004">
      <c r="A93" s="2"/>
      <c r="B93" s="2"/>
      <c r="C93" s="2"/>
      <c r="D93" s="2"/>
      <c r="E93" s="2"/>
      <c r="F93" s="2"/>
      <c r="G93" s="2"/>
      <c r="H93" s="2"/>
      <c r="I93" s="2"/>
      <c r="J93" s="2"/>
      <c r="K93" s="2"/>
      <c r="L93" s="2"/>
      <c r="M93" s="2"/>
      <c r="N93" s="2"/>
    </row>
    <row r="94" spans="1:14" ht="22.5" x14ac:dyDescent="0.55000000000000004">
      <c r="A94" s="2"/>
      <c r="B94" s="2"/>
      <c r="C94" s="2"/>
      <c r="D94" s="2"/>
      <c r="E94" s="2"/>
      <c r="F94" s="2"/>
      <c r="G94" s="2"/>
      <c r="H94" s="2"/>
      <c r="I94" s="2"/>
      <c r="J94" s="2"/>
      <c r="K94" s="2"/>
      <c r="L94" s="2"/>
      <c r="M94" s="2"/>
      <c r="N94" s="2"/>
    </row>
    <row r="95" spans="1:14" ht="22.5" x14ac:dyDescent="0.55000000000000004">
      <c r="A95" s="2"/>
      <c r="B95" s="2"/>
      <c r="C95" s="2"/>
      <c r="D95" s="2"/>
      <c r="E95" s="2"/>
      <c r="F95" s="2"/>
      <c r="G95" s="2"/>
      <c r="H95" s="2"/>
      <c r="I95" s="2"/>
      <c r="J95" s="2"/>
      <c r="K95" s="2"/>
      <c r="L95" s="2"/>
      <c r="M95" s="2"/>
      <c r="N95" s="2"/>
    </row>
    <row r="96" spans="1:14" ht="22.5" x14ac:dyDescent="0.55000000000000004">
      <c r="A96" s="2"/>
      <c r="B96" s="2"/>
      <c r="C96" s="2"/>
      <c r="D96" s="2"/>
      <c r="E96" s="2"/>
      <c r="F96" s="2"/>
      <c r="G96" s="2"/>
      <c r="H96" s="2"/>
      <c r="I96" s="2"/>
      <c r="J96" s="2"/>
      <c r="K96" s="2"/>
      <c r="L96" s="2"/>
      <c r="M96" s="2"/>
      <c r="N96" s="2"/>
    </row>
    <row r="97" spans="1:14" ht="22.5" x14ac:dyDescent="0.55000000000000004">
      <c r="A97" s="2"/>
      <c r="B97" s="2"/>
      <c r="C97" s="2"/>
      <c r="D97" s="2"/>
      <c r="E97" s="2"/>
      <c r="F97" s="2"/>
      <c r="G97" s="2"/>
      <c r="H97" s="2"/>
      <c r="I97" s="2"/>
      <c r="J97" s="2"/>
      <c r="K97" s="2"/>
      <c r="L97" s="2"/>
      <c r="M97" s="2"/>
      <c r="N97" s="2"/>
    </row>
    <row r="98" spans="1:14" ht="22.5" x14ac:dyDescent="0.55000000000000004">
      <c r="A98" s="2"/>
      <c r="B98" s="2"/>
      <c r="C98" s="2"/>
      <c r="D98" s="2"/>
      <c r="E98" s="2"/>
      <c r="F98" s="2"/>
      <c r="G98" s="2"/>
      <c r="H98" s="2"/>
      <c r="I98" s="2"/>
      <c r="J98" s="2"/>
      <c r="K98" s="2"/>
      <c r="L98" s="2"/>
      <c r="M98" s="2"/>
      <c r="N98" s="2"/>
    </row>
    <row r="99" spans="1:14" ht="22.5" x14ac:dyDescent="0.55000000000000004">
      <c r="A99" s="2"/>
      <c r="B99" s="2"/>
      <c r="C99" s="2"/>
      <c r="D99" s="2"/>
      <c r="E99" s="2"/>
      <c r="F99" s="2"/>
      <c r="G99" s="2"/>
      <c r="H99" s="2"/>
      <c r="I99" s="2"/>
      <c r="J99" s="2"/>
      <c r="K99" s="2"/>
      <c r="L99" s="2"/>
      <c r="M99" s="2"/>
      <c r="N99" s="2"/>
    </row>
    <row r="100" spans="1:14" ht="22.5" x14ac:dyDescent="0.55000000000000004">
      <c r="A100" s="2"/>
      <c r="B100" s="2"/>
      <c r="C100" s="2"/>
      <c r="D100" s="2"/>
      <c r="E100" s="2"/>
      <c r="F100" s="2"/>
      <c r="G100" s="2"/>
      <c r="H100" s="2"/>
      <c r="I100" s="2"/>
      <c r="J100" s="2"/>
      <c r="K100" s="2"/>
      <c r="L100" s="2"/>
      <c r="M100" s="2"/>
      <c r="N100" s="2"/>
    </row>
    <row r="101" spans="1:14" ht="22.5" x14ac:dyDescent="0.55000000000000004">
      <c r="A101" s="2"/>
      <c r="B101" s="2"/>
      <c r="C101" s="2"/>
      <c r="D101" s="2"/>
      <c r="E101" s="2"/>
      <c r="F101" s="2"/>
      <c r="G101" s="2"/>
      <c r="H101" s="2"/>
      <c r="I101" s="2"/>
      <c r="J101" s="2"/>
      <c r="K101" s="2"/>
      <c r="L101" s="2"/>
      <c r="M101" s="2"/>
      <c r="N101" s="2"/>
    </row>
    <row r="102" spans="1:14" ht="22.5" x14ac:dyDescent="0.55000000000000004">
      <c r="A102" s="2"/>
      <c r="B102" s="2"/>
      <c r="C102" s="2"/>
      <c r="D102" s="2"/>
      <c r="E102" s="2"/>
      <c r="F102" s="2"/>
      <c r="G102" s="2"/>
      <c r="H102" s="2"/>
      <c r="I102" s="2"/>
      <c r="J102" s="2"/>
      <c r="K102" s="2"/>
      <c r="L102" s="2"/>
      <c r="M102" s="2"/>
      <c r="N102" s="2"/>
    </row>
    <row r="103" spans="1:14" ht="22.5" x14ac:dyDescent="0.55000000000000004">
      <c r="A103" s="2"/>
      <c r="B103" s="2"/>
      <c r="C103" s="2"/>
      <c r="D103" s="2"/>
      <c r="E103" s="2"/>
      <c r="F103" s="2"/>
      <c r="G103" s="2"/>
      <c r="H103" s="2"/>
      <c r="I103" s="2"/>
      <c r="J103" s="2"/>
      <c r="K103" s="2"/>
      <c r="L103" s="2"/>
      <c r="M103" s="2"/>
      <c r="N103" s="2"/>
    </row>
    <row r="104" spans="1:14" ht="22.5" x14ac:dyDescent="0.55000000000000004">
      <c r="A104" s="2"/>
      <c r="B104" s="2"/>
      <c r="C104" s="2"/>
      <c r="D104" s="2"/>
      <c r="E104" s="2"/>
      <c r="F104" s="2"/>
      <c r="G104" s="2"/>
      <c r="H104" s="2"/>
      <c r="I104" s="2"/>
      <c r="J104" s="2"/>
      <c r="K104" s="2"/>
      <c r="L104" s="2"/>
      <c r="M104" s="2"/>
      <c r="N104" s="2"/>
    </row>
    <row r="105" spans="1:14" ht="22.5" x14ac:dyDescent="0.55000000000000004">
      <c r="A105" s="2"/>
      <c r="B105" s="2"/>
      <c r="C105" s="2"/>
      <c r="D105" s="2"/>
      <c r="E105" s="2"/>
      <c r="F105" s="2"/>
      <c r="G105" s="2"/>
      <c r="H105" s="2"/>
      <c r="I105" s="2"/>
      <c r="J105" s="2"/>
      <c r="K105" s="2"/>
      <c r="L105" s="2"/>
      <c r="M105" s="2"/>
      <c r="N105" s="2"/>
    </row>
    <row r="106" spans="1:14" ht="22.5" x14ac:dyDescent="0.55000000000000004">
      <c r="A106" s="2"/>
      <c r="B106" s="2"/>
      <c r="C106" s="2"/>
      <c r="D106" s="2"/>
      <c r="E106" s="2"/>
      <c r="F106" s="2"/>
      <c r="G106" s="2"/>
      <c r="H106" s="2"/>
      <c r="I106" s="2"/>
      <c r="J106" s="2"/>
      <c r="K106" s="2"/>
      <c r="L106" s="2"/>
      <c r="M106" s="2"/>
      <c r="N106" s="2"/>
    </row>
    <row r="107" spans="1:14" ht="22.5" x14ac:dyDescent="0.55000000000000004">
      <c r="A107" s="2"/>
      <c r="B107" s="2"/>
      <c r="C107" s="2"/>
      <c r="D107" s="2"/>
      <c r="E107" s="2"/>
      <c r="F107" s="2"/>
      <c r="G107" s="2"/>
      <c r="H107" s="2"/>
      <c r="I107" s="2"/>
      <c r="J107" s="2"/>
      <c r="K107" s="2"/>
      <c r="L107" s="2"/>
      <c r="M107" s="2"/>
      <c r="N107" s="2"/>
    </row>
    <row r="108" spans="1:14" ht="22.5" x14ac:dyDescent="0.55000000000000004">
      <c r="A108" s="2"/>
      <c r="B108" s="2"/>
      <c r="C108" s="2"/>
      <c r="D108" s="2"/>
      <c r="E108" s="2"/>
      <c r="F108" s="2"/>
      <c r="G108" s="2"/>
      <c r="H108" s="2"/>
      <c r="I108" s="2"/>
      <c r="J108" s="2"/>
      <c r="K108" s="2"/>
      <c r="L108" s="2"/>
      <c r="M108" s="2"/>
      <c r="N108" s="2"/>
    </row>
    <row r="109" spans="1:14" ht="22.5" x14ac:dyDescent="0.55000000000000004">
      <c r="A109" s="2"/>
      <c r="B109" s="2"/>
      <c r="C109" s="2"/>
      <c r="D109" s="2"/>
      <c r="E109" s="2"/>
      <c r="F109" s="2"/>
      <c r="G109" s="2"/>
      <c r="H109" s="2"/>
      <c r="I109" s="2"/>
      <c r="J109" s="2"/>
      <c r="K109" s="2"/>
      <c r="L109" s="2"/>
      <c r="M109" s="2"/>
      <c r="N109" s="2"/>
    </row>
    <row r="110" spans="1:14" ht="22.5" x14ac:dyDescent="0.55000000000000004">
      <c r="A110" s="2"/>
      <c r="B110" s="2"/>
      <c r="C110" s="2"/>
      <c r="D110" s="2"/>
      <c r="E110" s="2"/>
      <c r="F110" s="2"/>
      <c r="G110" s="2"/>
      <c r="H110" s="2"/>
      <c r="I110" s="2"/>
      <c r="J110" s="2"/>
      <c r="K110" s="2"/>
      <c r="L110" s="2"/>
      <c r="M110" s="2"/>
      <c r="N110" s="2"/>
    </row>
    <row r="111" spans="1:14" ht="22.5" x14ac:dyDescent="0.55000000000000004">
      <c r="A111" s="2"/>
      <c r="B111" s="2"/>
      <c r="C111" s="2"/>
      <c r="D111" s="2"/>
      <c r="E111" s="2"/>
      <c r="F111" s="2"/>
      <c r="G111" s="2"/>
      <c r="H111" s="2"/>
      <c r="I111" s="2"/>
      <c r="J111" s="2"/>
      <c r="K111" s="2"/>
      <c r="L111" s="2"/>
      <c r="M111" s="2"/>
      <c r="N111" s="2"/>
    </row>
    <row r="112" spans="1:14" ht="22.5" x14ac:dyDescent="0.55000000000000004">
      <c r="A112" s="2"/>
      <c r="B112" s="2"/>
      <c r="C112" s="2"/>
      <c r="D112" s="2"/>
      <c r="E112" s="2"/>
      <c r="F112" s="2"/>
      <c r="G112" s="2"/>
      <c r="H112" s="2"/>
      <c r="I112" s="2"/>
      <c r="J112" s="2"/>
      <c r="K112" s="2"/>
      <c r="L112" s="2"/>
      <c r="M112" s="2"/>
      <c r="N112" s="2"/>
    </row>
    <row r="113" spans="1:14" ht="22.5" x14ac:dyDescent="0.55000000000000004">
      <c r="A113" s="2"/>
      <c r="B113" s="2"/>
      <c r="C113" s="2"/>
      <c r="D113" s="2"/>
      <c r="E113" s="2"/>
      <c r="F113" s="2"/>
      <c r="G113" s="2"/>
      <c r="H113" s="2"/>
      <c r="I113" s="2"/>
      <c r="J113" s="2"/>
      <c r="K113" s="2"/>
      <c r="L113" s="2"/>
      <c r="M113" s="2"/>
      <c r="N113" s="2"/>
    </row>
    <row r="114" spans="1:14" ht="22.5" x14ac:dyDescent="0.55000000000000004">
      <c r="A114" s="2"/>
      <c r="B114" s="2"/>
      <c r="C114" s="2"/>
      <c r="D114" s="2"/>
      <c r="E114" s="2"/>
      <c r="F114" s="2"/>
      <c r="G114" s="2"/>
      <c r="H114" s="2"/>
      <c r="I114" s="2"/>
      <c r="J114" s="2"/>
      <c r="K114" s="2"/>
      <c r="L114" s="2"/>
      <c r="M114" s="2"/>
      <c r="N114" s="2"/>
    </row>
    <row r="115" spans="1:14" ht="22.5" x14ac:dyDescent="0.55000000000000004">
      <c r="A115" s="2"/>
      <c r="B115" s="2"/>
      <c r="C115" s="2"/>
      <c r="D115" s="2"/>
      <c r="E115" s="2"/>
      <c r="F115" s="2"/>
      <c r="G115" s="2"/>
      <c r="H115" s="2"/>
      <c r="I115" s="2"/>
      <c r="J115" s="2"/>
      <c r="K115" s="2"/>
      <c r="L115" s="2"/>
      <c r="M115" s="2"/>
      <c r="N115" s="2"/>
    </row>
    <row r="116" spans="1:14" ht="22.5" x14ac:dyDescent="0.55000000000000004">
      <c r="A116" s="2"/>
      <c r="B116" s="2"/>
      <c r="C116" s="2"/>
      <c r="D116" s="2"/>
      <c r="E116" s="2"/>
      <c r="F116" s="2"/>
      <c r="G116" s="2"/>
      <c r="H116" s="2"/>
      <c r="I116" s="2"/>
      <c r="J116" s="2"/>
      <c r="K116" s="2"/>
      <c r="L116" s="2"/>
      <c r="M116" s="2"/>
      <c r="N116" s="2"/>
    </row>
    <row r="117" spans="1:14" ht="22.5" x14ac:dyDescent="0.55000000000000004">
      <c r="A117" s="2"/>
      <c r="B117" s="2"/>
      <c r="C117" s="2"/>
      <c r="D117" s="2"/>
      <c r="E117" s="2"/>
      <c r="F117" s="2"/>
      <c r="G117" s="2"/>
      <c r="H117" s="2"/>
      <c r="I117" s="2"/>
      <c r="J117" s="2"/>
      <c r="K117" s="2"/>
      <c r="L117" s="2"/>
      <c r="M117" s="2"/>
      <c r="N117" s="2"/>
    </row>
    <row r="118" spans="1:14" ht="22.5" x14ac:dyDescent="0.55000000000000004">
      <c r="A118" s="2"/>
      <c r="B118" s="2"/>
      <c r="C118" s="2"/>
      <c r="D118" s="2"/>
      <c r="E118" s="2"/>
      <c r="F118" s="2"/>
      <c r="G118" s="2"/>
      <c r="H118" s="2"/>
      <c r="I118" s="2"/>
      <c r="J118" s="2"/>
      <c r="K118" s="2"/>
      <c r="L118" s="2"/>
      <c r="M118" s="2"/>
      <c r="N118" s="2"/>
    </row>
  </sheetData>
  <sheetProtection algorithmName="SHA-512" hashValue="bQ8tOpOVSUlbPWVP/1ZI8KoqMvLnmcrCxQeOrgX6zwCZGVBXkE6N8J1hP1l9ztNXkzumuIKeMJV4QQXdzcZl8A==" saltValue="p9fObxZWItWHPyF3iwo04g==" spinCount="100000" sheet="1" objects="1" scenarios="1"/>
  <mergeCells count="4">
    <mergeCell ref="K6:T6"/>
    <mergeCell ref="B4:D4"/>
    <mergeCell ref="B5:D5"/>
    <mergeCell ref="A6:J6"/>
  </mergeCells>
  <phoneticPr fontId="1"/>
  <pageMargins left="0.7" right="0.7" top="0.75" bottom="0.75" header="0.3" footer="0.3"/>
  <pageSetup paperSize="8"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15"/>
  <sheetViews>
    <sheetView view="pageBreakPreview" zoomScale="50" zoomScaleNormal="100" zoomScaleSheetLayoutView="50" zoomScalePageLayoutView="60" workbookViewId="0">
      <selection activeCell="Y18" sqref="Y18"/>
    </sheetView>
  </sheetViews>
  <sheetFormatPr defaultRowHeight="18" x14ac:dyDescent="0.55000000000000004"/>
  <cols>
    <col min="16" max="16" width="4.33203125" customWidth="1"/>
    <col min="18" max="18" width="4.33203125" customWidth="1"/>
    <col min="19" max="19" width="8.58203125" customWidth="1"/>
    <col min="20" max="20" width="4.33203125" customWidth="1"/>
  </cols>
  <sheetData>
    <row r="1" spans="1:22" ht="22.5" x14ac:dyDescent="0.55000000000000004">
      <c r="A1" s="2" t="s">
        <v>148</v>
      </c>
    </row>
    <row r="2" spans="1:22" ht="23" thickBot="1" x14ac:dyDescent="0.6">
      <c r="A2" s="2" t="s">
        <v>93</v>
      </c>
      <c r="B2" s="2"/>
      <c r="C2" s="2"/>
      <c r="D2" s="2"/>
      <c r="E2" s="2"/>
      <c r="F2" s="2"/>
      <c r="G2" s="2"/>
      <c r="H2" s="2"/>
      <c r="I2" s="2"/>
      <c r="J2" s="2"/>
      <c r="K2" s="2"/>
      <c r="L2" s="2"/>
      <c r="M2" s="2"/>
      <c r="N2" s="2"/>
      <c r="O2" s="2"/>
      <c r="P2" s="2"/>
      <c r="Q2" s="2"/>
      <c r="R2" s="2"/>
      <c r="S2" s="2"/>
      <c r="T2" s="2"/>
      <c r="V2" s="61"/>
    </row>
    <row r="3" spans="1:22" ht="22.5" x14ac:dyDescent="0.55000000000000004">
      <c r="A3" s="63"/>
      <c r="B3" s="64"/>
      <c r="C3" s="64"/>
      <c r="D3" s="64"/>
      <c r="E3" s="64"/>
      <c r="F3" s="64"/>
      <c r="G3" s="64"/>
      <c r="H3" s="64"/>
      <c r="I3" s="64"/>
      <c r="J3" s="64"/>
      <c r="K3" s="64"/>
      <c r="L3" s="64"/>
      <c r="M3" s="64"/>
      <c r="N3" s="64"/>
      <c r="O3" s="64"/>
      <c r="P3" s="64"/>
      <c r="Q3" s="64"/>
      <c r="R3" s="64"/>
      <c r="S3" s="64"/>
      <c r="T3" s="64"/>
      <c r="U3" s="65"/>
      <c r="V3" s="66"/>
    </row>
    <row r="4" spans="1:22" ht="22.5" x14ac:dyDescent="0.55000000000000004">
      <c r="A4" s="7"/>
      <c r="B4" s="3"/>
      <c r="C4" s="3"/>
      <c r="D4" s="3"/>
      <c r="E4" s="3"/>
      <c r="F4" s="3"/>
      <c r="G4" s="3"/>
      <c r="H4" s="3"/>
      <c r="I4" s="3"/>
      <c r="J4" s="3"/>
      <c r="K4" s="3"/>
      <c r="L4" s="3"/>
      <c r="M4" s="3"/>
      <c r="N4" s="3"/>
      <c r="O4" s="3"/>
      <c r="P4" s="3"/>
      <c r="Q4" s="3"/>
      <c r="R4" s="3"/>
      <c r="S4" s="3"/>
      <c r="T4" s="3"/>
      <c r="U4" s="1"/>
      <c r="V4" s="12"/>
    </row>
    <row r="5" spans="1:22" ht="22.5" x14ac:dyDescent="0.55000000000000004">
      <c r="A5" s="7"/>
      <c r="B5" s="3"/>
      <c r="C5" s="3"/>
      <c r="D5" s="3"/>
      <c r="E5" s="3"/>
      <c r="F5" s="3"/>
      <c r="G5" s="3"/>
      <c r="H5" s="3"/>
      <c r="I5" s="3"/>
      <c r="J5" s="3"/>
      <c r="K5" s="3"/>
      <c r="L5" s="3"/>
      <c r="M5" s="3"/>
      <c r="N5" s="3"/>
      <c r="O5" s="3"/>
      <c r="P5" s="3"/>
      <c r="Q5" s="3"/>
      <c r="R5" s="3"/>
      <c r="S5" s="3"/>
      <c r="T5" s="3"/>
      <c r="U5" s="1"/>
      <c r="V5" s="12"/>
    </row>
    <row r="6" spans="1:22" ht="22.5" x14ac:dyDescent="0.55000000000000004">
      <c r="A6" s="7"/>
      <c r="B6" s="3"/>
      <c r="C6" s="3"/>
      <c r="D6" s="3"/>
      <c r="E6" s="3"/>
      <c r="F6" s="3"/>
      <c r="G6" s="3"/>
      <c r="H6" s="3"/>
      <c r="I6" s="3"/>
      <c r="J6" s="3"/>
      <c r="K6" s="3"/>
      <c r="L6" s="3"/>
      <c r="M6" s="3"/>
      <c r="N6" s="3"/>
      <c r="O6" s="3"/>
      <c r="P6" s="3"/>
      <c r="Q6" s="3"/>
      <c r="R6" s="3"/>
      <c r="S6" s="3"/>
      <c r="T6" s="3"/>
      <c r="U6" s="1"/>
      <c r="V6" s="12"/>
    </row>
    <row r="7" spans="1:22" ht="22.5" x14ac:dyDescent="0.55000000000000004">
      <c r="A7" s="7"/>
      <c r="B7" s="3"/>
      <c r="C7" s="3"/>
      <c r="D7" s="3"/>
      <c r="E7" s="3"/>
      <c r="F7" s="3"/>
      <c r="G7" s="3"/>
      <c r="H7" s="3"/>
      <c r="I7" s="3"/>
      <c r="J7" s="3"/>
      <c r="K7" s="3"/>
      <c r="L7" s="3"/>
      <c r="M7" s="3"/>
      <c r="N7" s="3"/>
      <c r="O7" s="3"/>
      <c r="P7" s="3"/>
      <c r="Q7" s="3"/>
      <c r="R7" s="3"/>
      <c r="S7" s="3"/>
      <c r="T7" s="3"/>
      <c r="U7" s="1"/>
      <c r="V7" s="12"/>
    </row>
    <row r="8" spans="1:22" ht="22.5" x14ac:dyDescent="0.55000000000000004">
      <c r="A8" s="7"/>
      <c r="B8" s="3"/>
      <c r="C8" s="3"/>
      <c r="D8" s="3"/>
      <c r="E8" s="3"/>
      <c r="F8" s="3"/>
      <c r="G8" s="3"/>
      <c r="H8" s="3"/>
      <c r="I8" s="3"/>
      <c r="J8" s="3"/>
      <c r="K8" s="3"/>
      <c r="L8" s="3"/>
      <c r="M8" s="3"/>
      <c r="N8" s="3"/>
      <c r="O8" s="3"/>
      <c r="P8" s="3"/>
      <c r="Q8" s="3"/>
      <c r="R8" s="3"/>
      <c r="S8" s="3"/>
      <c r="T8" s="3"/>
      <c r="U8" s="1"/>
      <c r="V8" s="12"/>
    </row>
    <row r="9" spans="1:22" ht="22.5" x14ac:dyDescent="0.55000000000000004">
      <c r="A9" s="7"/>
      <c r="B9" s="3"/>
      <c r="C9" s="3"/>
      <c r="D9" s="3"/>
      <c r="E9" s="3"/>
      <c r="F9" s="3"/>
      <c r="G9" s="3"/>
      <c r="H9" s="3"/>
      <c r="I9" s="3"/>
      <c r="J9" s="3"/>
      <c r="K9" s="3"/>
      <c r="L9" s="3"/>
      <c r="M9" s="3"/>
      <c r="N9" s="3"/>
      <c r="O9" s="3"/>
      <c r="P9" s="3"/>
      <c r="Q9" s="3"/>
      <c r="R9" s="3"/>
      <c r="S9" s="3"/>
      <c r="T9" s="3"/>
      <c r="U9" s="1"/>
      <c r="V9" s="12"/>
    </row>
    <row r="10" spans="1:22" ht="22.5" x14ac:dyDescent="0.55000000000000004">
      <c r="A10" s="7"/>
      <c r="B10" s="3"/>
      <c r="C10" s="3"/>
      <c r="D10" s="3"/>
      <c r="E10" s="3"/>
      <c r="F10" s="3"/>
      <c r="G10" s="3"/>
      <c r="H10" s="3"/>
      <c r="I10" s="3"/>
      <c r="J10" s="3"/>
      <c r="K10" s="3"/>
      <c r="L10" s="3"/>
      <c r="M10" s="3"/>
      <c r="N10" s="3"/>
      <c r="O10" s="3"/>
      <c r="P10" s="3"/>
      <c r="Q10" s="3"/>
      <c r="R10" s="3"/>
      <c r="S10" s="3"/>
      <c r="T10" s="3"/>
      <c r="U10" s="1"/>
      <c r="V10" s="12"/>
    </row>
    <row r="11" spans="1:22" ht="22.5" x14ac:dyDescent="0.55000000000000004">
      <c r="A11" s="7"/>
      <c r="B11" s="3"/>
      <c r="C11" s="3"/>
      <c r="D11" s="3"/>
      <c r="E11" s="3"/>
      <c r="F11" s="3"/>
      <c r="G11" s="3"/>
      <c r="H11" s="3"/>
      <c r="I11" s="3"/>
      <c r="J11" s="3"/>
      <c r="K11" s="3"/>
      <c r="L11" s="3"/>
      <c r="M11" s="3"/>
      <c r="N11" s="3"/>
      <c r="O11" s="3"/>
      <c r="P11" s="3"/>
      <c r="Q11" s="3"/>
      <c r="R11" s="3"/>
      <c r="S11" s="3"/>
      <c r="T11" s="3"/>
      <c r="U11" s="1"/>
      <c r="V11" s="12"/>
    </row>
    <row r="12" spans="1:22" ht="22.5" x14ac:dyDescent="0.55000000000000004">
      <c r="A12" s="7"/>
      <c r="B12" s="3"/>
      <c r="C12" s="3"/>
      <c r="D12" s="3"/>
      <c r="E12" s="3"/>
      <c r="F12" s="3"/>
      <c r="G12" s="3"/>
      <c r="H12" s="3"/>
      <c r="I12" s="3"/>
      <c r="J12" s="3"/>
      <c r="K12" s="3"/>
      <c r="L12" s="3"/>
      <c r="M12" s="3"/>
      <c r="N12" s="3"/>
      <c r="O12" s="3"/>
      <c r="P12" s="3"/>
      <c r="Q12" s="3"/>
      <c r="R12" s="3"/>
      <c r="S12" s="3"/>
      <c r="T12" s="3"/>
      <c r="U12" s="1"/>
      <c r="V12" s="12"/>
    </row>
    <row r="13" spans="1:22" ht="22.5" x14ac:dyDescent="0.55000000000000004">
      <c r="A13" s="7"/>
      <c r="B13" s="3"/>
      <c r="C13" s="3"/>
      <c r="D13" s="3"/>
      <c r="E13" s="3"/>
      <c r="F13" s="3"/>
      <c r="G13" s="3"/>
      <c r="H13" s="3"/>
      <c r="I13" s="3"/>
      <c r="J13" s="3"/>
      <c r="K13" s="3"/>
      <c r="L13" s="3"/>
      <c r="M13" s="3"/>
      <c r="N13" s="3"/>
      <c r="O13" s="3"/>
      <c r="P13" s="3"/>
      <c r="Q13" s="3"/>
      <c r="R13" s="3"/>
      <c r="S13" s="3"/>
      <c r="T13" s="3"/>
      <c r="U13" s="1"/>
      <c r="V13" s="12"/>
    </row>
    <row r="14" spans="1:22" ht="22.5" x14ac:dyDescent="0.55000000000000004">
      <c r="A14" s="7"/>
      <c r="B14" s="3"/>
      <c r="C14" s="3"/>
      <c r="D14" s="3"/>
      <c r="E14" s="3"/>
      <c r="F14" s="3"/>
      <c r="G14" s="3"/>
      <c r="H14" s="3"/>
      <c r="I14" s="3"/>
      <c r="J14" s="3"/>
      <c r="K14" s="3"/>
      <c r="L14" s="3"/>
      <c r="M14" s="3"/>
      <c r="N14" s="3"/>
      <c r="O14" s="3"/>
      <c r="P14" s="3"/>
      <c r="Q14" s="3"/>
      <c r="R14" s="3"/>
      <c r="S14" s="3"/>
      <c r="T14" s="3"/>
      <c r="U14" s="1"/>
      <c r="V14" s="12"/>
    </row>
    <row r="15" spans="1:22" ht="22.5" x14ac:dyDescent="0.55000000000000004">
      <c r="A15" s="7"/>
      <c r="B15" s="3"/>
      <c r="C15" s="3"/>
      <c r="D15" s="3"/>
      <c r="E15" s="3"/>
      <c r="F15" s="3"/>
      <c r="G15" s="3"/>
      <c r="H15" s="3"/>
      <c r="I15" s="3"/>
      <c r="J15" s="3"/>
      <c r="K15" s="3"/>
      <c r="L15" s="3"/>
      <c r="M15" s="3"/>
      <c r="N15" s="3"/>
      <c r="O15" s="3"/>
      <c r="P15" s="3"/>
      <c r="Q15" s="3"/>
      <c r="R15" s="3"/>
      <c r="S15" s="3"/>
      <c r="T15" s="3"/>
      <c r="U15" s="1"/>
      <c r="V15" s="12"/>
    </row>
    <row r="16" spans="1:22" ht="22.5" x14ac:dyDescent="0.55000000000000004">
      <c r="A16" s="7"/>
      <c r="B16" s="3"/>
      <c r="C16" s="3"/>
      <c r="D16" s="3"/>
      <c r="E16" s="3"/>
      <c r="F16" s="3"/>
      <c r="G16" s="3"/>
      <c r="H16" s="3"/>
      <c r="I16" s="3"/>
      <c r="J16" s="3"/>
      <c r="K16" s="3"/>
      <c r="L16" s="3"/>
      <c r="M16" s="3"/>
      <c r="N16" s="3"/>
      <c r="O16" s="3"/>
      <c r="P16" s="3"/>
      <c r="Q16" s="3"/>
      <c r="R16" s="3"/>
      <c r="S16" s="3"/>
      <c r="T16" s="3"/>
      <c r="U16" s="1"/>
      <c r="V16" s="12"/>
    </row>
    <row r="17" spans="1:22" ht="22.5" x14ac:dyDescent="0.55000000000000004">
      <c r="A17" s="7"/>
      <c r="B17" s="3"/>
      <c r="C17" s="3"/>
      <c r="D17" s="3"/>
      <c r="E17" s="3"/>
      <c r="F17" s="3"/>
      <c r="G17" s="3"/>
      <c r="H17" s="3"/>
      <c r="I17" s="3"/>
      <c r="J17" s="3"/>
      <c r="K17" s="3"/>
      <c r="L17" s="3"/>
      <c r="M17" s="3"/>
      <c r="N17" s="3"/>
      <c r="O17" s="3"/>
      <c r="P17" s="3"/>
      <c r="Q17" s="3"/>
      <c r="R17" s="3"/>
      <c r="S17" s="3"/>
      <c r="T17" s="3"/>
      <c r="U17" s="1"/>
      <c r="V17" s="12"/>
    </row>
    <row r="18" spans="1:22" ht="45" customHeight="1" x14ac:dyDescent="0.55000000000000004">
      <c r="A18" s="7"/>
      <c r="B18" s="3"/>
      <c r="C18" s="3"/>
      <c r="D18" s="3"/>
      <c r="E18" s="3"/>
      <c r="F18" s="3"/>
      <c r="G18" s="3"/>
      <c r="H18" s="3"/>
      <c r="I18" s="3"/>
      <c r="J18" s="3"/>
      <c r="K18" s="3"/>
      <c r="L18" s="3"/>
      <c r="M18" s="62"/>
      <c r="N18" s="62"/>
      <c r="O18" s="62"/>
      <c r="P18" s="62"/>
      <c r="Q18" s="62"/>
      <c r="R18" s="62"/>
      <c r="S18" s="62"/>
      <c r="T18" s="62"/>
      <c r="U18" s="1"/>
      <c r="V18" s="12"/>
    </row>
    <row r="19" spans="1:22" ht="45" customHeight="1" x14ac:dyDescent="0.55000000000000004">
      <c r="A19" s="7"/>
      <c r="B19" s="3"/>
      <c r="C19" s="3"/>
      <c r="D19" s="3"/>
      <c r="E19" s="3"/>
      <c r="F19" s="3"/>
      <c r="G19" s="3"/>
      <c r="H19" s="3"/>
      <c r="I19" s="3"/>
      <c r="J19" s="3"/>
      <c r="K19" s="3"/>
      <c r="L19" s="3"/>
      <c r="M19" s="62"/>
      <c r="N19" s="62"/>
      <c r="O19" s="62"/>
      <c r="P19" s="62"/>
      <c r="Q19" s="62"/>
      <c r="R19" s="62"/>
      <c r="S19" s="62"/>
      <c r="T19" s="62"/>
      <c r="U19" s="1"/>
      <c r="V19" s="12"/>
    </row>
    <row r="20" spans="1:22" s="6" customFormat="1" ht="17.5" x14ac:dyDescent="0.55000000000000004">
      <c r="A20" s="67"/>
      <c r="B20" s="57"/>
      <c r="C20" s="57"/>
      <c r="D20" s="57"/>
      <c r="E20" s="57"/>
      <c r="F20" s="57"/>
      <c r="G20" s="57"/>
      <c r="H20" s="57"/>
      <c r="I20" s="57"/>
      <c r="J20" s="57"/>
      <c r="K20" s="57"/>
      <c r="L20" s="57"/>
      <c r="M20" s="57"/>
      <c r="N20" s="57"/>
      <c r="O20" s="57"/>
      <c r="P20" s="57"/>
      <c r="Q20" s="57"/>
      <c r="R20" s="57"/>
      <c r="S20" s="57"/>
      <c r="T20" s="57"/>
      <c r="U20" s="57"/>
      <c r="V20" s="68"/>
    </row>
    <row r="21" spans="1:22" s="6" customFormat="1" ht="17.5" x14ac:dyDescent="0.55000000000000004">
      <c r="A21" s="67"/>
      <c r="B21" s="57"/>
      <c r="C21" s="57"/>
      <c r="D21" s="57"/>
      <c r="E21" s="57"/>
      <c r="F21" s="57"/>
      <c r="G21" s="57"/>
      <c r="H21" s="57"/>
      <c r="I21" s="57"/>
      <c r="J21" s="57"/>
      <c r="K21" s="57"/>
      <c r="L21" s="57"/>
      <c r="M21" s="57"/>
      <c r="N21" s="57"/>
      <c r="O21" s="57"/>
      <c r="P21" s="57"/>
      <c r="Q21" s="57"/>
      <c r="R21" s="57"/>
      <c r="S21" s="57"/>
      <c r="T21" s="57"/>
      <c r="U21" s="57"/>
      <c r="V21" s="68"/>
    </row>
    <row r="22" spans="1:22" s="6" customFormat="1" ht="17.5" x14ac:dyDescent="0.55000000000000004">
      <c r="A22" s="67"/>
      <c r="B22" s="57"/>
      <c r="C22" s="57"/>
      <c r="D22" s="57"/>
      <c r="E22" s="57"/>
      <c r="F22" s="57"/>
      <c r="G22" s="57"/>
      <c r="H22" s="57"/>
      <c r="I22" s="57"/>
      <c r="J22" s="57"/>
      <c r="K22" s="57"/>
      <c r="L22" s="57"/>
      <c r="M22" s="57"/>
      <c r="N22" s="57"/>
      <c r="O22" s="57"/>
      <c r="P22" s="57"/>
      <c r="Q22" s="57"/>
      <c r="R22" s="57"/>
      <c r="S22" s="57"/>
      <c r="T22" s="57"/>
      <c r="U22" s="57"/>
      <c r="V22" s="68"/>
    </row>
    <row r="23" spans="1:22" s="6" customFormat="1" ht="17.5" x14ac:dyDescent="0.55000000000000004">
      <c r="A23" s="67"/>
      <c r="B23" s="57"/>
      <c r="C23" s="57"/>
      <c r="D23" s="57"/>
      <c r="E23" s="57"/>
      <c r="F23" s="57"/>
      <c r="G23" s="57"/>
      <c r="H23" s="57"/>
      <c r="I23" s="57"/>
      <c r="J23" s="57"/>
      <c r="K23" s="57"/>
      <c r="L23" s="57"/>
      <c r="M23" s="57"/>
      <c r="N23" s="57"/>
      <c r="O23" s="57"/>
      <c r="P23" s="57"/>
      <c r="Q23" s="57"/>
      <c r="R23" s="57"/>
      <c r="S23" s="57"/>
      <c r="T23" s="57"/>
      <c r="U23" s="57"/>
      <c r="V23" s="68"/>
    </row>
    <row r="24" spans="1:22" ht="45" customHeight="1" x14ac:dyDescent="0.55000000000000004">
      <c r="A24" s="7"/>
      <c r="B24" s="3"/>
      <c r="C24" s="3"/>
      <c r="D24" s="3"/>
      <c r="E24" s="3"/>
      <c r="F24" s="3"/>
      <c r="G24" s="3"/>
      <c r="H24" s="3"/>
      <c r="I24" s="3"/>
      <c r="J24" s="3"/>
      <c r="K24" s="3"/>
      <c r="L24" s="3"/>
      <c r="M24" s="62"/>
      <c r="N24" s="62"/>
      <c r="O24" s="62"/>
      <c r="P24" s="62"/>
      <c r="Q24" s="62"/>
      <c r="R24" s="62"/>
      <c r="S24" s="62"/>
      <c r="T24" s="62"/>
      <c r="U24" s="1"/>
      <c r="V24" s="12"/>
    </row>
    <row r="25" spans="1:22" ht="22.5" x14ac:dyDescent="0.55000000000000004">
      <c r="A25" s="7"/>
      <c r="B25" s="3"/>
      <c r="C25" s="3"/>
      <c r="D25" s="3"/>
      <c r="E25" s="3"/>
      <c r="F25" s="3"/>
      <c r="G25" s="3"/>
      <c r="H25" s="3"/>
      <c r="I25" s="3"/>
      <c r="J25" s="3"/>
      <c r="K25" s="3"/>
      <c r="L25" s="3"/>
      <c r="M25" s="3"/>
      <c r="N25" s="3"/>
      <c r="O25" s="3"/>
      <c r="P25" s="3"/>
      <c r="Q25" s="3"/>
      <c r="R25" s="3"/>
      <c r="S25" s="3"/>
      <c r="T25" s="3"/>
      <c r="U25" s="1"/>
      <c r="V25" s="12"/>
    </row>
    <row r="26" spans="1:22" ht="22.5" x14ac:dyDescent="0.55000000000000004">
      <c r="A26" s="7"/>
      <c r="B26" s="3"/>
      <c r="C26" s="3"/>
      <c r="D26" s="3"/>
      <c r="E26" s="3"/>
      <c r="F26" s="3"/>
      <c r="G26" s="3"/>
      <c r="H26" s="3"/>
      <c r="I26" s="3"/>
      <c r="J26" s="3"/>
      <c r="K26" s="3"/>
      <c r="L26" s="3"/>
      <c r="M26" s="3"/>
      <c r="N26" s="3"/>
      <c r="O26" s="3"/>
      <c r="P26" s="3"/>
      <c r="Q26" s="3"/>
      <c r="R26" s="3"/>
      <c r="S26" s="3"/>
      <c r="T26" s="3"/>
      <c r="U26" s="1"/>
      <c r="V26" s="12"/>
    </row>
    <row r="27" spans="1:22" ht="22.5" x14ac:dyDescent="0.55000000000000004">
      <c r="A27" s="7"/>
      <c r="B27" s="3"/>
      <c r="C27" s="3"/>
      <c r="D27" s="3"/>
      <c r="E27" s="3"/>
      <c r="F27" s="3"/>
      <c r="G27" s="3"/>
      <c r="H27" s="3"/>
      <c r="I27" s="3"/>
      <c r="J27" s="3"/>
      <c r="K27" s="3"/>
      <c r="L27" s="3"/>
      <c r="M27" s="3"/>
      <c r="N27" s="3"/>
      <c r="O27" s="3"/>
      <c r="P27" s="3"/>
      <c r="Q27" s="3"/>
      <c r="R27" s="3"/>
      <c r="S27" s="3"/>
      <c r="T27" s="3"/>
      <c r="U27" s="1"/>
      <c r="V27" s="12"/>
    </row>
    <row r="28" spans="1:22" ht="23" thickBot="1" x14ac:dyDescent="0.6">
      <c r="A28" s="9"/>
      <c r="B28" s="10"/>
      <c r="C28" s="10"/>
      <c r="D28" s="10"/>
      <c r="E28" s="10"/>
      <c r="F28" s="10"/>
      <c r="G28" s="10"/>
      <c r="H28" s="10"/>
      <c r="I28" s="10"/>
      <c r="J28" s="10"/>
      <c r="K28" s="10"/>
      <c r="L28" s="10"/>
      <c r="M28" s="10"/>
      <c r="N28" s="10"/>
      <c r="O28" s="10"/>
      <c r="P28" s="10"/>
      <c r="Q28" s="10"/>
      <c r="R28" s="10"/>
      <c r="S28" s="10"/>
      <c r="T28" s="10"/>
      <c r="U28" s="13"/>
      <c r="V28" s="14"/>
    </row>
    <row r="29" spans="1:22" ht="22.5" x14ac:dyDescent="0.55000000000000004">
      <c r="A29" s="57" t="s">
        <v>11</v>
      </c>
      <c r="B29" s="3"/>
      <c r="C29" s="3"/>
      <c r="D29" s="3"/>
      <c r="E29" s="3"/>
      <c r="F29" s="3"/>
      <c r="G29" s="3"/>
      <c r="H29" s="3"/>
      <c r="I29" s="3"/>
      <c r="J29" s="3"/>
      <c r="K29" s="3"/>
      <c r="L29" s="3"/>
      <c r="M29" s="3"/>
      <c r="N29" s="3"/>
      <c r="O29" s="1"/>
      <c r="P29" s="1"/>
      <c r="Q29" s="1"/>
      <c r="R29" s="1"/>
      <c r="S29" s="1"/>
      <c r="T29" s="1"/>
    </row>
    <row r="30" spans="1:22" ht="22.5" x14ac:dyDescent="0.55000000000000004">
      <c r="A30" s="2"/>
      <c r="B30" s="2"/>
      <c r="C30" s="2"/>
      <c r="D30" s="2"/>
      <c r="E30" s="2"/>
      <c r="F30" s="2"/>
      <c r="G30" s="2"/>
      <c r="H30" s="2"/>
      <c r="I30" s="2"/>
      <c r="J30" s="2"/>
      <c r="K30" s="2"/>
      <c r="L30" s="2"/>
      <c r="M30" s="2"/>
      <c r="N30" s="2"/>
      <c r="O30" s="2"/>
      <c r="P30" s="2"/>
      <c r="Q30" s="2"/>
      <c r="R30" s="2"/>
      <c r="S30" s="2"/>
      <c r="T30" s="2"/>
    </row>
    <row r="31" spans="1:22" ht="22.5" x14ac:dyDescent="0.55000000000000004">
      <c r="A31" s="2"/>
      <c r="B31" s="2"/>
      <c r="C31" s="2"/>
      <c r="D31" s="2"/>
      <c r="E31" s="2"/>
      <c r="F31" s="2"/>
      <c r="G31" s="2"/>
      <c r="H31" s="2"/>
      <c r="I31" s="2"/>
      <c r="J31" s="2"/>
      <c r="K31" s="2"/>
      <c r="L31" s="2"/>
      <c r="M31" s="2"/>
      <c r="N31" s="2"/>
      <c r="O31" s="2"/>
      <c r="P31" s="2"/>
      <c r="Q31" s="2"/>
      <c r="R31" s="2"/>
      <c r="S31" s="2"/>
      <c r="T31" s="2"/>
    </row>
    <row r="32" spans="1:22" ht="22.5" x14ac:dyDescent="0.55000000000000004">
      <c r="A32" s="2"/>
      <c r="B32" s="2"/>
      <c r="C32" s="2"/>
      <c r="D32" s="2"/>
      <c r="E32" s="2"/>
      <c r="F32" s="2"/>
      <c r="G32" s="2"/>
      <c r="H32" s="2"/>
      <c r="I32" s="2"/>
      <c r="J32" s="2"/>
      <c r="K32" s="2"/>
      <c r="L32" s="2"/>
      <c r="M32" s="2"/>
      <c r="N32" s="2"/>
      <c r="O32" s="2"/>
      <c r="P32" s="2"/>
      <c r="Q32" s="2"/>
      <c r="R32" s="2"/>
      <c r="S32" s="2"/>
      <c r="T32" s="2"/>
    </row>
    <row r="33" spans="1:20" ht="22.5" x14ac:dyDescent="0.55000000000000004">
      <c r="A33" s="2"/>
      <c r="B33" s="2"/>
      <c r="C33" s="2"/>
      <c r="D33" s="2"/>
      <c r="E33" s="2"/>
      <c r="F33" s="2"/>
      <c r="G33" s="2"/>
      <c r="H33" s="2"/>
      <c r="I33" s="2"/>
      <c r="J33" s="2"/>
      <c r="K33" s="2"/>
      <c r="L33" s="2"/>
      <c r="M33" s="2"/>
      <c r="N33" s="2"/>
      <c r="O33" s="2"/>
      <c r="P33" s="2"/>
      <c r="Q33" s="2"/>
      <c r="R33" s="2"/>
      <c r="S33" s="2"/>
      <c r="T33" s="2"/>
    </row>
    <row r="34" spans="1:20" ht="22.5" x14ac:dyDescent="0.55000000000000004">
      <c r="A34" s="2"/>
      <c r="B34" s="2"/>
      <c r="C34" s="2"/>
      <c r="D34" s="2"/>
      <c r="E34" s="2"/>
      <c r="F34" s="2"/>
      <c r="G34" s="2"/>
      <c r="H34" s="2"/>
      <c r="I34" s="2"/>
      <c r="J34" s="2"/>
      <c r="K34" s="2"/>
      <c r="L34" s="2"/>
      <c r="M34" s="2"/>
      <c r="N34" s="2"/>
      <c r="O34" s="2"/>
      <c r="P34" s="2"/>
      <c r="Q34" s="2"/>
      <c r="R34" s="2"/>
      <c r="S34" s="2"/>
      <c r="T34" s="2"/>
    </row>
    <row r="35" spans="1:20" ht="22.5" x14ac:dyDescent="0.55000000000000004">
      <c r="A35" s="2"/>
      <c r="B35" s="2"/>
      <c r="C35" s="2"/>
      <c r="D35" s="2"/>
      <c r="E35" s="2"/>
      <c r="F35" s="2"/>
      <c r="G35" s="2"/>
      <c r="H35" s="2"/>
      <c r="I35" s="2"/>
      <c r="J35" s="2"/>
      <c r="K35" s="2"/>
      <c r="L35" s="2"/>
      <c r="M35" s="2"/>
      <c r="N35" s="2"/>
      <c r="O35" s="2"/>
      <c r="P35" s="2"/>
      <c r="Q35" s="2"/>
      <c r="R35" s="2"/>
      <c r="S35" s="2"/>
      <c r="T35" s="2"/>
    </row>
    <row r="36" spans="1:20" ht="22.5" x14ac:dyDescent="0.55000000000000004">
      <c r="A36" s="2"/>
      <c r="B36" s="2"/>
      <c r="C36" s="2"/>
      <c r="D36" s="2"/>
      <c r="E36" s="2"/>
      <c r="F36" s="2"/>
      <c r="G36" s="2"/>
      <c r="H36" s="2"/>
      <c r="I36" s="2"/>
      <c r="J36" s="2"/>
      <c r="K36" s="2"/>
      <c r="L36" s="2"/>
      <c r="M36" s="2"/>
      <c r="N36" s="2"/>
      <c r="O36" s="2"/>
      <c r="P36" s="2"/>
      <c r="Q36" s="2"/>
      <c r="R36" s="2"/>
      <c r="S36" s="2"/>
      <c r="T36" s="2"/>
    </row>
    <row r="37" spans="1:20" ht="22.5" x14ac:dyDescent="0.55000000000000004">
      <c r="A37" s="2"/>
      <c r="B37" s="2"/>
      <c r="C37" s="2"/>
      <c r="D37" s="2"/>
      <c r="E37" s="2"/>
      <c r="F37" s="2"/>
      <c r="G37" s="2"/>
      <c r="H37" s="2"/>
      <c r="I37" s="2"/>
      <c r="J37" s="2"/>
      <c r="K37" s="2"/>
      <c r="L37" s="2"/>
      <c r="M37" s="2"/>
      <c r="N37" s="2"/>
      <c r="O37" s="2"/>
      <c r="P37" s="2"/>
      <c r="Q37" s="2"/>
      <c r="R37" s="2"/>
      <c r="S37" s="2"/>
      <c r="T37" s="2"/>
    </row>
    <row r="38" spans="1:20" ht="22.5" x14ac:dyDescent="0.55000000000000004">
      <c r="A38" s="2"/>
      <c r="B38" s="2"/>
      <c r="C38" s="2"/>
      <c r="D38" s="2"/>
      <c r="E38" s="2"/>
      <c r="F38" s="2"/>
      <c r="G38" s="2"/>
      <c r="H38" s="2"/>
      <c r="I38" s="2"/>
      <c r="J38" s="2"/>
      <c r="K38" s="2"/>
      <c r="L38" s="2"/>
      <c r="M38" s="2"/>
      <c r="N38" s="2"/>
      <c r="O38" s="2"/>
      <c r="P38" s="2"/>
      <c r="Q38" s="2"/>
      <c r="R38" s="2"/>
      <c r="S38" s="2"/>
      <c r="T38" s="2"/>
    </row>
    <row r="39" spans="1:20" ht="22.5" x14ac:dyDescent="0.55000000000000004">
      <c r="A39" s="2"/>
      <c r="B39" s="2"/>
      <c r="C39" s="2"/>
      <c r="D39" s="2"/>
      <c r="E39" s="2"/>
      <c r="F39" s="2"/>
      <c r="G39" s="2"/>
      <c r="H39" s="2"/>
      <c r="I39" s="2"/>
      <c r="J39" s="2"/>
      <c r="K39" s="2"/>
      <c r="L39" s="2"/>
      <c r="M39" s="2"/>
      <c r="N39" s="2"/>
      <c r="O39" s="2"/>
      <c r="P39" s="2"/>
      <c r="Q39" s="2"/>
      <c r="R39" s="2"/>
      <c r="S39" s="2"/>
      <c r="T39" s="2"/>
    </row>
    <row r="40" spans="1:20" ht="22.5" x14ac:dyDescent="0.55000000000000004">
      <c r="A40" s="2"/>
      <c r="B40" s="2"/>
      <c r="C40" s="2"/>
      <c r="D40" s="2"/>
      <c r="E40" s="2"/>
      <c r="F40" s="2"/>
      <c r="G40" s="2"/>
      <c r="H40" s="2"/>
      <c r="I40" s="2"/>
      <c r="J40" s="2"/>
      <c r="K40" s="2"/>
      <c r="L40" s="2"/>
      <c r="M40" s="2"/>
      <c r="N40" s="2"/>
      <c r="O40" s="2"/>
      <c r="P40" s="2"/>
      <c r="Q40" s="2"/>
      <c r="R40" s="2"/>
      <c r="S40" s="2"/>
      <c r="T40" s="2"/>
    </row>
    <row r="41" spans="1:20" ht="22.5" x14ac:dyDescent="0.55000000000000004">
      <c r="A41" s="2"/>
      <c r="B41" s="2"/>
      <c r="C41" s="2"/>
      <c r="D41" s="2"/>
      <c r="E41" s="2"/>
      <c r="F41" s="2"/>
      <c r="G41" s="2"/>
      <c r="H41" s="2"/>
      <c r="I41" s="2"/>
      <c r="J41" s="2"/>
      <c r="K41" s="2"/>
      <c r="L41" s="2"/>
      <c r="M41" s="2"/>
      <c r="N41" s="2"/>
      <c r="O41" s="2"/>
      <c r="P41" s="2"/>
      <c r="Q41" s="2"/>
      <c r="R41" s="2"/>
      <c r="S41" s="2"/>
      <c r="T41" s="2"/>
    </row>
    <row r="42" spans="1:20" ht="22.5" x14ac:dyDescent="0.55000000000000004">
      <c r="A42" s="2"/>
      <c r="B42" s="2"/>
      <c r="C42" s="2"/>
      <c r="D42" s="2"/>
      <c r="E42" s="2"/>
      <c r="F42" s="2"/>
      <c r="G42" s="2"/>
      <c r="H42" s="2"/>
      <c r="I42" s="2"/>
      <c r="J42" s="2"/>
      <c r="K42" s="2"/>
      <c r="L42" s="2"/>
      <c r="M42" s="2"/>
      <c r="N42" s="2"/>
      <c r="O42" s="2"/>
      <c r="P42" s="2"/>
      <c r="Q42" s="2"/>
      <c r="R42" s="2"/>
      <c r="S42" s="2"/>
      <c r="T42" s="2"/>
    </row>
    <row r="43" spans="1:20" ht="22.5" x14ac:dyDescent="0.55000000000000004">
      <c r="A43" s="2"/>
      <c r="B43" s="2"/>
      <c r="C43" s="2"/>
      <c r="D43" s="2"/>
      <c r="E43" s="2"/>
      <c r="F43" s="2"/>
      <c r="G43" s="2"/>
      <c r="H43" s="2"/>
      <c r="I43" s="2"/>
      <c r="J43" s="2"/>
      <c r="K43" s="2"/>
      <c r="L43" s="2"/>
      <c r="M43" s="2"/>
      <c r="N43" s="2"/>
      <c r="O43" s="2"/>
      <c r="P43" s="2"/>
      <c r="Q43" s="2"/>
      <c r="R43" s="2"/>
      <c r="S43" s="2"/>
      <c r="T43" s="2"/>
    </row>
    <row r="44" spans="1:20" ht="22.5" x14ac:dyDescent="0.55000000000000004">
      <c r="A44" s="2"/>
      <c r="B44" s="2"/>
      <c r="C44" s="2"/>
      <c r="D44" s="2"/>
      <c r="E44" s="2"/>
      <c r="F44" s="2"/>
      <c r="G44" s="2"/>
      <c r="H44" s="2"/>
      <c r="I44" s="2"/>
      <c r="J44" s="2"/>
      <c r="K44" s="2"/>
      <c r="L44" s="2"/>
      <c r="M44" s="2"/>
      <c r="N44" s="2"/>
      <c r="O44" s="2"/>
      <c r="P44" s="2"/>
      <c r="Q44" s="2"/>
      <c r="R44" s="2"/>
      <c r="S44" s="2"/>
      <c r="T44" s="2"/>
    </row>
    <row r="45" spans="1:20" ht="22.5" x14ac:dyDescent="0.55000000000000004">
      <c r="A45" s="2"/>
      <c r="B45" s="2"/>
      <c r="C45" s="2"/>
      <c r="D45" s="2"/>
      <c r="E45" s="2"/>
      <c r="F45" s="2"/>
      <c r="G45" s="2"/>
      <c r="H45" s="2"/>
      <c r="I45" s="2"/>
      <c r="J45" s="2"/>
      <c r="K45" s="2"/>
      <c r="L45" s="2"/>
      <c r="M45" s="2"/>
      <c r="N45" s="2"/>
      <c r="O45" s="2"/>
      <c r="P45" s="2"/>
      <c r="Q45" s="2"/>
      <c r="R45" s="2"/>
      <c r="S45" s="2"/>
      <c r="T45" s="2"/>
    </row>
    <row r="46" spans="1:20" ht="22.5" x14ac:dyDescent="0.55000000000000004">
      <c r="A46" s="2"/>
      <c r="B46" s="2"/>
      <c r="C46" s="2"/>
      <c r="D46" s="2"/>
      <c r="E46" s="2"/>
      <c r="F46" s="2"/>
      <c r="G46" s="2"/>
      <c r="H46" s="2"/>
      <c r="I46" s="2"/>
      <c r="J46" s="2"/>
      <c r="K46" s="2"/>
      <c r="L46" s="2"/>
      <c r="M46" s="2"/>
      <c r="N46" s="2"/>
      <c r="O46" s="2"/>
      <c r="P46" s="2"/>
      <c r="Q46" s="2"/>
      <c r="R46" s="2"/>
      <c r="S46" s="2"/>
      <c r="T46" s="2"/>
    </row>
    <row r="47" spans="1:20" ht="22.5" x14ac:dyDescent="0.55000000000000004">
      <c r="A47" s="2"/>
      <c r="B47" s="2"/>
      <c r="C47" s="2"/>
      <c r="D47" s="2"/>
      <c r="E47" s="2"/>
      <c r="F47" s="2"/>
      <c r="G47" s="2"/>
      <c r="H47" s="2"/>
      <c r="I47" s="2"/>
      <c r="J47" s="2"/>
      <c r="K47" s="2"/>
      <c r="L47" s="2"/>
      <c r="M47" s="2"/>
      <c r="N47" s="2"/>
      <c r="O47" s="2"/>
      <c r="P47" s="2"/>
      <c r="Q47" s="2"/>
      <c r="R47" s="2"/>
      <c r="S47" s="2"/>
      <c r="T47" s="2"/>
    </row>
    <row r="48" spans="1:20" ht="22.5" x14ac:dyDescent="0.55000000000000004">
      <c r="A48" s="2"/>
      <c r="B48" s="2"/>
      <c r="C48" s="2"/>
      <c r="D48" s="2"/>
      <c r="E48" s="2"/>
      <c r="F48" s="2"/>
      <c r="G48" s="2"/>
      <c r="H48" s="2"/>
      <c r="I48" s="2"/>
      <c r="J48" s="2"/>
      <c r="K48" s="2"/>
      <c r="L48" s="2"/>
      <c r="M48" s="2"/>
      <c r="N48" s="2"/>
      <c r="O48" s="2"/>
      <c r="P48" s="2"/>
      <c r="Q48" s="2"/>
      <c r="R48" s="2"/>
      <c r="S48" s="2"/>
      <c r="T48" s="2"/>
    </row>
    <row r="49" spans="1:20" ht="22.5" x14ac:dyDescent="0.55000000000000004">
      <c r="A49" s="2"/>
      <c r="B49" s="2"/>
      <c r="C49" s="2"/>
      <c r="D49" s="2"/>
      <c r="E49" s="2"/>
      <c r="F49" s="2"/>
      <c r="G49" s="2"/>
      <c r="H49" s="2"/>
      <c r="I49" s="2"/>
      <c r="J49" s="2"/>
      <c r="K49" s="2"/>
      <c r="L49" s="2"/>
      <c r="M49" s="2"/>
      <c r="N49" s="2"/>
      <c r="O49" s="2"/>
      <c r="P49" s="2"/>
      <c r="Q49" s="2"/>
      <c r="R49" s="2"/>
      <c r="S49" s="2"/>
      <c r="T49" s="2"/>
    </row>
    <row r="50" spans="1:20" ht="22.5" x14ac:dyDescent="0.55000000000000004">
      <c r="A50" s="2"/>
      <c r="B50" s="2"/>
      <c r="C50" s="2"/>
      <c r="D50" s="2"/>
      <c r="E50" s="2"/>
      <c r="F50" s="2"/>
      <c r="G50" s="2"/>
      <c r="H50" s="2"/>
      <c r="I50" s="2"/>
      <c r="J50" s="2"/>
      <c r="K50" s="2"/>
      <c r="L50" s="2"/>
      <c r="M50" s="2"/>
      <c r="N50" s="2"/>
      <c r="O50" s="2"/>
      <c r="P50" s="2"/>
      <c r="Q50" s="2"/>
      <c r="R50" s="2"/>
      <c r="S50" s="2"/>
      <c r="T50" s="2"/>
    </row>
    <row r="51" spans="1:20" ht="22.5" x14ac:dyDescent="0.55000000000000004">
      <c r="A51" s="2"/>
      <c r="B51" s="2"/>
      <c r="C51" s="2"/>
      <c r="D51" s="2"/>
      <c r="E51" s="2"/>
      <c r="F51" s="2"/>
      <c r="G51" s="2"/>
      <c r="H51" s="2"/>
      <c r="I51" s="2"/>
      <c r="J51" s="2"/>
      <c r="K51" s="2"/>
      <c r="L51" s="2"/>
      <c r="M51" s="2"/>
      <c r="N51" s="2"/>
      <c r="O51" s="2"/>
      <c r="P51" s="2"/>
      <c r="Q51" s="2"/>
      <c r="R51" s="2"/>
      <c r="S51" s="2"/>
      <c r="T51" s="2"/>
    </row>
    <row r="52" spans="1:20" ht="22.5" x14ac:dyDescent="0.55000000000000004">
      <c r="A52" s="2"/>
      <c r="B52" s="2"/>
      <c r="C52" s="2"/>
      <c r="D52" s="2"/>
      <c r="E52" s="2"/>
      <c r="F52" s="2"/>
      <c r="G52" s="2"/>
      <c r="H52" s="2"/>
      <c r="I52" s="2"/>
      <c r="J52" s="2"/>
      <c r="K52" s="2"/>
      <c r="L52" s="2"/>
      <c r="M52" s="2"/>
      <c r="N52" s="2"/>
      <c r="O52" s="2"/>
      <c r="P52" s="2"/>
      <c r="Q52" s="2"/>
      <c r="R52" s="2"/>
      <c r="S52" s="2"/>
      <c r="T52" s="2"/>
    </row>
    <row r="53" spans="1:20" ht="22.5" x14ac:dyDescent="0.55000000000000004">
      <c r="A53" s="2"/>
      <c r="B53" s="2"/>
      <c r="C53" s="2"/>
      <c r="D53" s="2"/>
      <c r="E53" s="2"/>
      <c r="F53" s="2"/>
      <c r="G53" s="2"/>
      <c r="H53" s="2"/>
      <c r="I53" s="2"/>
      <c r="J53" s="2"/>
      <c r="K53" s="2"/>
      <c r="L53" s="2"/>
      <c r="M53" s="2"/>
      <c r="N53" s="2"/>
      <c r="O53" s="2"/>
      <c r="P53" s="2"/>
      <c r="Q53" s="2"/>
      <c r="R53" s="2"/>
      <c r="S53" s="2"/>
      <c r="T53" s="2"/>
    </row>
    <row r="54" spans="1:20" ht="22.5" x14ac:dyDescent="0.55000000000000004">
      <c r="A54" s="2"/>
      <c r="B54" s="2"/>
      <c r="C54" s="2"/>
      <c r="D54" s="2"/>
      <c r="E54" s="2"/>
      <c r="F54" s="2"/>
      <c r="G54" s="2"/>
      <c r="H54" s="2"/>
      <c r="I54" s="2"/>
      <c r="J54" s="2"/>
      <c r="K54" s="2"/>
      <c r="L54" s="2"/>
      <c r="M54" s="2"/>
      <c r="N54" s="2"/>
      <c r="O54" s="2"/>
      <c r="P54" s="2"/>
      <c r="Q54" s="2"/>
      <c r="R54" s="2"/>
      <c r="S54" s="2"/>
      <c r="T54" s="2"/>
    </row>
    <row r="55" spans="1:20" ht="22.5" x14ac:dyDescent="0.55000000000000004">
      <c r="A55" s="2"/>
      <c r="B55" s="2"/>
      <c r="C55" s="2"/>
      <c r="D55" s="2"/>
      <c r="E55" s="2"/>
      <c r="F55" s="2"/>
      <c r="G55" s="2"/>
      <c r="H55" s="2"/>
      <c r="I55" s="2"/>
      <c r="J55" s="2"/>
      <c r="K55" s="2"/>
      <c r="L55" s="2"/>
      <c r="M55" s="2"/>
      <c r="N55" s="2"/>
      <c r="O55" s="2"/>
      <c r="P55" s="2"/>
      <c r="Q55" s="2"/>
      <c r="R55" s="2"/>
      <c r="S55" s="2"/>
      <c r="T55" s="2"/>
    </row>
    <row r="56" spans="1:20" ht="22.5" x14ac:dyDescent="0.55000000000000004">
      <c r="A56" s="2"/>
      <c r="B56" s="2"/>
      <c r="C56" s="2"/>
      <c r="D56" s="2"/>
      <c r="E56" s="2"/>
      <c r="F56" s="2"/>
      <c r="G56" s="2"/>
      <c r="H56" s="2"/>
      <c r="I56" s="2"/>
      <c r="J56" s="2"/>
      <c r="K56" s="2"/>
      <c r="L56" s="2"/>
      <c r="M56" s="2"/>
      <c r="N56" s="2"/>
      <c r="O56" s="2"/>
      <c r="P56" s="2"/>
      <c r="Q56" s="2"/>
      <c r="R56" s="2"/>
      <c r="S56" s="2"/>
      <c r="T56" s="2"/>
    </row>
    <row r="57" spans="1:20" ht="22.5" x14ac:dyDescent="0.55000000000000004">
      <c r="A57" s="2"/>
      <c r="B57" s="2"/>
      <c r="C57" s="2"/>
      <c r="D57" s="2"/>
      <c r="E57" s="2"/>
      <c r="F57" s="2"/>
      <c r="G57" s="2"/>
      <c r="H57" s="2"/>
      <c r="I57" s="2"/>
      <c r="J57" s="2"/>
      <c r="K57" s="2"/>
      <c r="L57" s="2"/>
      <c r="M57" s="2"/>
      <c r="N57" s="2"/>
      <c r="O57" s="2"/>
      <c r="P57" s="2"/>
      <c r="Q57" s="2"/>
      <c r="R57" s="2"/>
      <c r="S57" s="2"/>
      <c r="T57" s="2"/>
    </row>
    <row r="58" spans="1:20" ht="22.5" x14ac:dyDescent="0.55000000000000004">
      <c r="A58" s="2"/>
      <c r="B58" s="2"/>
      <c r="C58" s="2"/>
      <c r="D58" s="2"/>
      <c r="E58" s="2"/>
      <c r="F58" s="2"/>
      <c r="G58" s="2"/>
      <c r="H58" s="2"/>
      <c r="I58" s="2"/>
      <c r="J58" s="2"/>
      <c r="K58" s="2"/>
      <c r="L58" s="2"/>
      <c r="M58" s="2"/>
      <c r="N58" s="2"/>
      <c r="O58" s="2"/>
      <c r="P58" s="2"/>
      <c r="Q58" s="2"/>
      <c r="R58" s="2"/>
      <c r="S58" s="2"/>
      <c r="T58" s="2"/>
    </row>
    <row r="59" spans="1:20" ht="22.5" x14ac:dyDescent="0.55000000000000004">
      <c r="A59" s="2"/>
      <c r="B59" s="2"/>
      <c r="C59" s="2"/>
      <c r="D59" s="2"/>
      <c r="E59" s="2"/>
      <c r="F59" s="2"/>
      <c r="G59" s="2"/>
      <c r="H59" s="2"/>
      <c r="I59" s="2"/>
      <c r="J59" s="2"/>
      <c r="K59" s="2"/>
      <c r="L59" s="2"/>
      <c r="M59" s="2"/>
      <c r="N59" s="2"/>
      <c r="O59" s="2"/>
      <c r="P59" s="2"/>
      <c r="Q59" s="2"/>
      <c r="R59" s="2"/>
      <c r="S59" s="2"/>
      <c r="T59" s="2"/>
    </row>
    <row r="60" spans="1:20" ht="22.5" x14ac:dyDescent="0.55000000000000004">
      <c r="A60" s="2"/>
      <c r="B60" s="2"/>
      <c r="C60" s="2"/>
      <c r="D60" s="2"/>
      <c r="E60" s="2"/>
      <c r="F60" s="2"/>
      <c r="G60" s="2"/>
      <c r="H60" s="2"/>
      <c r="I60" s="2"/>
      <c r="J60" s="2"/>
      <c r="K60" s="2"/>
      <c r="L60" s="2"/>
      <c r="M60" s="2"/>
      <c r="N60" s="2"/>
      <c r="O60" s="2"/>
      <c r="P60" s="2"/>
      <c r="Q60" s="2"/>
      <c r="R60" s="2"/>
      <c r="S60" s="2"/>
      <c r="T60" s="2"/>
    </row>
    <row r="61" spans="1:20" ht="22.5" x14ac:dyDescent="0.55000000000000004">
      <c r="A61" s="2"/>
      <c r="B61" s="2"/>
      <c r="C61" s="2"/>
      <c r="D61" s="2"/>
      <c r="E61" s="2"/>
      <c r="F61" s="2"/>
      <c r="G61" s="2"/>
      <c r="H61" s="2"/>
      <c r="I61" s="2"/>
      <c r="J61" s="2"/>
      <c r="K61" s="2"/>
      <c r="L61" s="2"/>
      <c r="M61" s="2"/>
      <c r="N61" s="2"/>
      <c r="O61" s="2"/>
      <c r="P61" s="2"/>
      <c r="Q61" s="2"/>
      <c r="R61" s="2"/>
      <c r="S61" s="2"/>
      <c r="T61" s="2"/>
    </row>
    <row r="62" spans="1:20" ht="22.5" x14ac:dyDescent="0.55000000000000004">
      <c r="A62" s="2"/>
      <c r="B62" s="2"/>
      <c r="C62" s="2"/>
      <c r="D62" s="2"/>
      <c r="E62" s="2"/>
      <c r="F62" s="2"/>
      <c r="G62" s="2"/>
      <c r="H62" s="2"/>
      <c r="I62" s="2"/>
      <c r="J62" s="2"/>
      <c r="K62" s="2"/>
      <c r="L62" s="2"/>
      <c r="M62" s="2"/>
      <c r="N62" s="2"/>
      <c r="O62" s="2"/>
      <c r="P62" s="2"/>
      <c r="Q62" s="2"/>
      <c r="R62" s="2"/>
      <c r="S62" s="2"/>
      <c r="T62" s="2"/>
    </row>
    <row r="63" spans="1:20" ht="22.5" x14ac:dyDescent="0.55000000000000004">
      <c r="A63" s="2"/>
      <c r="B63" s="2"/>
      <c r="C63" s="2"/>
      <c r="D63" s="2"/>
      <c r="E63" s="2"/>
      <c r="F63" s="2"/>
      <c r="G63" s="2"/>
      <c r="H63" s="2"/>
      <c r="I63" s="2"/>
      <c r="J63" s="2"/>
      <c r="K63" s="2"/>
      <c r="L63" s="2"/>
      <c r="M63" s="2"/>
      <c r="N63" s="2"/>
      <c r="O63" s="2"/>
      <c r="P63" s="2"/>
      <c r="Q63" s="2"/>
      <c r="R63" s="2"/>
      <c r="S63" s="2"/>
      <c r="T63" s="2"/>
    </row>
    <row r="64" spans="1:20" ht="22.5" x14ac:dyDescent="0.55000000000000004">
      <c r="A64" s="2"/>
      <c r="B64" s="2"/>
      <c r="C64" s="2"/>
      <c r="D64" s="2"/>
      <c r="E64" s="2"/>
      <c r="F64" s="2"/>
      <c r="G64" s="2"/>
      <c r="H64" s="2"/>
      <c r="I64" s="2"/>
      <c r="J64" s="2"/>
      <c r="K64" s="2"/>
      <c r="L64" s="2"/>
      <c r="M64" s="2"/>
      <c r="N64" s="2"/>
      <c r="O64" s="2"/>
      <c r="P64" s="2"/>
      <c r="Q64" s="2"/>
      <c r="R64" s="2"/>
      <c r="S64" s="2"/>
      <c r="T64" s="2"/>
    </row>
    <row r="65" spans="1:20" ht="22.5" x14ac:dyDescent="0.55000000000000004">
      <c r="A65" s="2"/>
      <c r="B65" s="2"/>
      <c r="C65" s="2"/>
      <c r="D65" s="2"/>
      <c r="E65" s="2"/>
      <c r="F65" s="2"/>
      <c r="G65" s="2"/>
      <c r="H65" s="2"/>
      <c r="I65" s="2"/>
      <c r="J65" s="2"/>
      <c r="K65" s="2"/>
      <c r="L65" s="2"/>
      <c r="M65" s="2"/>
      <c r="N65" s="2"/>
      <c r="O65" s="2"/>
      <c r="P65" s="2"/>
      <c r="Q65" s="2"/>
      <c r="R65" s="2"/>
      <c r="S65" s="2"/>
      <c r="T65" s="2"/>
    </row>
    <row r="66" spans="1:20" ht="22.5" x14ac:dyDescent="0.55000000000000004">
      <c r="A66" s="2"/>
      <c r="B66" s="2"/>
      <c r="C66" s="2"/>
      <c r="D66" s="2"/>
      <c r="E66" s="2"/>
      <c r="F66" s="2"/>
      <c r="G66" s="2"/>
      <c r="H66" s="2"/>
      <c r="I66" s="2"/>
      <c r="J66" s="2"/>
      <c r="K66" s="2"/>
      <c r="L66" s="2"/>
      <c r="M66" s="2"/>
      <c r="N66" s="2"/>
      <c r="O66" s="2"/>
      <c r="P66" s="2"/>
      <c r="Q66" s="2"/>
      <c r="R66" s="2"/>
      <c r="S66" s="2"/>
      <c r="T66" s="2"/>
    </row>
    <row r="67" spans="1:20" ht="22.5" x14ac:dyDescent="0.55000000000000004">
      <c r="A67" s="2"/>
      <c r="B67" s="2"/>
      <c r="C67" s="2"/>
      <c r="D67" s="2"/>
      <c r="E67" s="2"/>
      <c r="F67" s="2"/>
      <c r="G67" s="2"/>
      <c r="H67" s="2"/>
      <c r="I67" s="2"/>
      <c r="J67" s="2"/>
      <c r="K67" s="2"/>
      <c r="L67" s="2"/>
      <c r="M67" s="2"/>
      <c r="N67" s="2"/>
      <c r="O67" s="2"/>
      <c r="P67" s="2"/>
      <c r="Q67" s="2"/>
      <c r="R67" s="2"/>
      <c r="S67" s="2"/>
      <c r="T67" s="2"/>
    </row>
    <row r="68" spans="1:20" ht="22.5" x14ac:dyDescent="0.55000000000000004">
      <c r="A68" s="2"/>
      <c r="B68" s="2"/>
      <c r="C68" s="2"/>
      <c r="D68" s="2"/>
      <c r="E68" s="2"/>
      <c r="F68" s="2"/>
      <c r="G68" s="2"/>
      <c r="H68" s="2"/>
      <c r="I68" s="2"/>
      <c r="J68" s="2"/>
      <c r="K68" s="2"/>
      <c r="L68" s="2"/>
      <c r="M68" s="2"/>
      <c r="N68" s="2"/>
      <c r="O68" s="2"/>
      <c r="P68" s="2"/>
      <c r="Q68" s="2"/>
      <c r="R68" s="2"/>
      <c r="S68" s="2"/>
      <c r="T68" s="2"/>
    </row>
    <row r="69" spans="1:20" ht="22.5" x14ac:dyDescent="0.55000000000000004">
      <c r="A69" s="2"/>
      <c r="B69" s="2"/>
      <c r="C69" s="2"/>
      <c r="D69" s="2"/>
      <c r="E69" s="2"/>
      <c r="F69" s="2"/>
      <c r="G69" s="2"/>
      <c r="H69" s="2"/>
      <c r="I69" s="2"/>
      <c r="J69" s="2"/>
      <c r="K69" s="2"/>
      <c r="L69" s="2"/>
      <c r="M69" s="2"/>
      <c r="N69" s="2"/>
      <c r="O69" s="2"/>
      <c r="P69" s="2"/>
      <c r="Q69" s="2"/>
      <c r="R69" s="2"/>
      <c r="S69" s="2"/>
      <c r="T69" s="2"/>
    </row>
    <row r="70" spans="1:20" ht="22.5" x14ac:dyDescent="0.55000000000000004">
      <c r="A70" s="2"/>
      <c r="B70" s="2"/>
      <c r="C70" s="2"/>
      <c r="D70" s="2"/>
      <c r="E70" s="2"/>
      <c r="F70" s="2"/>
      <c r="G70" s="2"/>
      <c r="H70" s="2"/>
      <c r="I70" s="2"/>
      <c r="J70" s="2"/>
      <c r="K70" s="2"/>
      <c r="L70" s="2"/>
      <c r="M70" s="2"/>
      <c r="N70" s="2"/>
      <c r="O70" s="2"/>
      <c r="P70" s="2"/>
      <c r="Q70" s="2"/>
      <c r="R70" s="2"/>
      <c r="S70" s="2"/>
      <c r="T70" s="2"/>
    </row>
    <row r="71" spans="1:20" ht="22.5" x14ac:dyDescent="0.55000000000000004">
      <c r="A71" s="2"/>
      <c r="B71" s="2"/>
      <c r="C71" s="2"/>
      <c r="D71" s="2"/>
      <c r="E71" s="2"/>
      <c r="F71" s="2"/>
      <c r="G71" s="2"/>
      <c r="H71" s="2"/>
      <c r="I71" s="2"/>
      <c r="J71" s="2"/>
      <c r="K71" s="2"/>
      <c r="L71" s="2"/>
      <c r="M71" s="2"/>
      <c r="N71" s="2"/>
      <c r="O71" s="2"/>
      <c r="P71" s="2"/>
      <c r="Q71" s="2"/>
      <c r="R71" s="2"/>
      <c r="S71" s="2"/>
      <c r="T71" s="2"/>
    </row>
    <row r="72" spans="1:20" ht="22.5" x14ac:dyDescent="0.55000000000000004">
      <c r="A72" s="2"/>
      <c r="B72" s="2"/>
      <c r="C72" s="2"/>
      <c r="D72" s="2"/>
      <c r="E72" s="2"/>
      <c r="F72" s="2"/>
      <c r="G72" s="2"/>
      <c r="H72" s="2"/>
      <c r="I72" s="2"/>
      <c r="J72" s="2"/>
      <c r="K72" s="2"/>
      <c r="L72" s="2"/>
      <c r="M72" s="2"/>
      <c r="N72" s="2"/>
      <c r="O72" s="2"/>
      <c r="P72" s="2"/>
      <c r="Q72" s="2"/>
      <c r="R72" s="2"/>
      <c r="S72" s="2"/>
      <c r="T72" s="2"/>
    </row>
    <row r="73" spans="1:20" ht="22.5" x14ac:dyDescent="0.55000000000000004">
      <c r="A73" s="2"/>
      <c r="B73" s="2"/>
      <c r="C73" s="2"/>
      <c r="D73" s="2"/>
      <c r="E73" s="2"/>
      <c r="F73" s="2"/>
      <c r="G73" s="2"/>
      <c r="H73" s="2"/>
      <c r="I73" s="2"/>
      <c r="J73" s="2"/>
      <c r="K73" s="2"/>
      <c r="L73" s="2"/>
      <c r="M73" s="2"/>
      <c r="N73" s="2"/>
      <c r="O73" s="2"/>
      <c r="P73" s="2"/>
      <c r="Q73" s="2"/>
      <c r="R73" s="2"/>
      <c r="S73" s="2"/>
      <c r="T73" s="2"/>
    </row>
    <row r="74" spans="1:20" ht="22.5" x14ac:dyDescent="0.55000000000000004">
      <c r="A74" s="2"/>
      <c r="B74" s="2"/>
      <c r="C74" s="2"/>
      <c r="D74" s="2"/>
      <c r="E74" s="2"/>
      <c r="F74" s="2"/>
      <c r="G74" s="2"/>
      <c r="H74" s="2"/>
      <c r="I74" s="2"/>
      <c r="J74" s="2"/>
      <c r="K74" s="2"/>
      <c r="L74" s="2"/>
      <c r="M74" s="2"/>
      <c r="N74" s="2"/>
      <c r="O74" s="2"/>
      <c r="P74" s="2"/>
      <c r="Q74" s="2"/>
      <c r="R74" s="2"/>
      <c r="S74" s="2"/>
      <c r="T74" s="2"/>
    </row>
    <row r="75" spans="1:20" ht="22.5" x14ac:dyDescent="0.55000000000000004">
      <c r="A75" s="2"/>
      <c r="B75" s="2"/>
      <c r="C75" s="2"/>
      <c r="D75" s="2"/>
      <c r="E75" s="2"/>
      <c r="F75" s="2"/>
      <c r="G75" s="2"/>
      <c r="H75" s="2"/>
      <c r="I75" s="2"/>
      <c r="J75" s="2"/>
      <c r="K75" s="2"/>
      <c r="L75" s="2"/>
      <c r="M75" s="2"/>
      <c r="N75" s="2"/>
      <c r="O75" s="2"/>
      <c r="P75" s="2"/>
      <c r="Q75" s="2"/>
      <c r="R75" s="2"/>
      <c r="S75" s="2"/>
      <c r="T75" s="2"/>
    </row>
    <row r="76" spans="1:20" ht="22.5" x14ac:dyDescent="0.55000000000000004">
      <c r="A76" s="2"/>
      <c r="B76" s="2"/>
      <c r="C76" s="2"/>
      <c r="D76" s="2"/>
      <c r="E76" s="2"/>
      <c r="F76" s="2"/>
      <c r="G76" s="2"/>
      <c r="H76" s="2"/>
      <c r="I76" s="2"/>
      <c r="J76" s="2"/>
      <c r="K76" s="2"/>
      <c r="L76" s="2"/>
      <c r="M76" s="2"/>
      <c r="N76" s="2"/>
      <c r="O76" s="2"/>
      <c r="P76" s="2"/>
      <c r="Q76" s="2"/>
      <c r="R76" s="2"/>
      <c r="S76" s="2"/>
      <c r="T76" s="2"/>
    </row>
    <row r="77" spans="1:20" ht="22.5" x14ac:dyDescent="0.55000000000000004">
      <c r="A77" s="2"/>
      <c r="B77" s="2"/>
      <c r="C77" s="2"/>
      <c r="D77" s="2"/>
      <c r="E77" s="2"/>
      <c r="F77" s="2"/>
      <c r="G77" s="2"/>
      <c r="H77" s="2"/>
      <c r="I77" s="2"/>
      <c r="J77" s="2"/>
      <c r="K77" s="2"/>
      <c r="L77" s="2"/>
      <c r="M77" s="2"/>
      <c r="N77" s="2"/>
      <c r="O77" s="2"/>
      <c r="P77" s="2"/>
      <c r="Q77" s="2"/>
      <c r="R77" s="2"/>
      <c r="S77" s="2"/>
      <c r="T77" s="2"/>
    </row>
    <row r="78" spans="1:20" ht="22.5" x14ac:dyDescent="0.55000000000000004">
      <c r="A78" s="2"/>
      <c r="B78" s="2"/>
      <c r="C78" s="2"/>
      <c r="D78" s="2"/>
      <c r="E78" s="2"/>
      <c r="F78" s="2"/>
      <c r="G78" s="2"/>
      <c r="H78" s="2"/>
      <c r="I78" s="2"/>
      <c r="J78" s="2"/>
      <c r="K78" s="2"/>
      <c r="L78" s="2"/>
      <c r="M78" s="2"/>
      <c r="N78" s="2"/>
      <c r="O78" s="2"/>
      <c r="P78" s="2"/>
      <c r="Q78" s="2"/>
      <c r="R78" s="2"/>
      <c r="S78" s="2"/>
      <c r="T78" s="2"/>
    </row>
    <row r="79" spans="1:20" ht="22.5" x14ac:dyDescent="0.55000000000000004">
      <c r="A79" s="2"/>
      <c r="B79" s="2"/>
      <c r="C79" s="2"/>
      <c r="D79" s="2"/>
      <c r="E79" s="2"/>
      <c r="F79" s="2"/>
      <c r="G79" s="2"/>
      <c r="H79" s="2"/>
      <c r="I79" s="2"/>
      <c r="J79" s="2"/>
      <c r="K79" s="2"/>
      <c r="L79" s="2"/>
      <c r="M79" s="2"/>
      <c r="N79" s="2"/>
      <c r="O79" s="2"/>
      <c r="P79" s="2"/>
      <c r="Q79" s="2"/>
      <c r="R79" s="2"/>
      <c r="S79" s="2"/>
      <c r="T79" s="2"/>
    </row>
    <row r="80" spans="1:20" ht="22.5" x14ac:dyDescent="0.55000000000000004">
      <c r="A80" s="2"/>
      <c r="B80" s="2"/>
      <c r="C80" s="2"/>
      <c r="D80" s="2"/>
      <c r="E80" s="2"/>
      <c r="F80" s="2"/>
      <c r="G80" s="2"/>
      <c r="H80" s="2"/>
      <c r="I80" s="2"/>
      <c r="J80" s="2"/>
      <c r="K80" s="2"/>
      <c r="L80" s="2"/>
      <c r="M80" s="2"/>
      <c r="N80" s="2"/>
      <c r="O80" s="2"/>
      <c r="P80" s="2"/>
      <c r="Q80" s="2"/>
      <c r="R80" s="2"/>
      <c r="S80" s="2"/>
      <c r="T80" s="2"/>
    </row>
    <row r="81" spans="1:20" ht="22.5" x14ac:dyDescent="0.55000000000000004">
      <c r="A81" s="2"/>
      <c r="B81" s="2"/>
      <c r="C81" s="2"/>
      <c r="D81" s="2"/>
      <c r="E81" s="2"/>
      <c r="F81" s="2"/>
      <c r="G81" s="2"/>
      <c r="H81" s="2"/>
      <c r="I81" s="2"/>
      <c r="J81" s="2"/>
      <c r="K81" s="2"/>
      <c r="L81" s="2"/>
      <c r="M81" s="2"/>
      <c r="N81" s="2"/>
      <c r="O81" s="2"/>
      <c r="P81" s="2"/>
      <c r="Q81" s="2"/>
      <c r="R81" s="2"/>
      <c r="S81" s="2"/>
      <c r="T81" s="2"/>
    </row>
    <row r="82" spans="1:20" ht="22.5" x14ac:dyDescent="0.55000000000000004">
      <c r="A82" s="2"/>
      <c r="B82" s="2"/>
      <c r="C82" s="2"/>
      <c r="D82" s="2"/>
      <c r="E82" s="2"/>
      <c r="F82" s="2"/>
      <c r="G82" s="2"/>
      <c r="H82" s="2"/>
      <c r="I82" s="2"/>
      <c r="J82" s="2"/>
      <c r="K82" s="2"/>
      <c r="L82" s="2"/>
      <c r="M82" s="2"/>
      <c r="N82" s="2"/>
      <c r="O82" s="2"/>
      <c r="P82" s="2"/>
      <c r="Q82" s="2"/>
      <c r="R82" s="2"/>
      <c r="S82" s="2"/>
      <c r="T82" s="2"/>
    </row>
    <row r="83" spans="1:20" ht="22.5" x14ac:dyDescent="0.55000000000000004">
      <c r="A83" s="2"/>
      <c r="B83" s="2"/>
      <c r="C83" s="2"/>
      <c r="D83" s="2"/>
      <c r="E83" s="2"/>
      <c r="F83" s="2"/>
      <c r="G83" s="2"/>
      <c r="H83" s="2"/>
      <c r="I83" s="2"/>
      <c r="J83" s="2"/>
      <c r="K83" s="2"/>
      <c r="L83" s="2"/>
      <c r="M83" s="2"/>
      <c r="N83" s="2"/>
      <c r="O83" s="2"/>
      <c r="P83" s="2"/>
      <c r="Q83" s="2"/>
      <c r="R83" s="2"/>
      <c r="S83" s="2"/>
      <c r="T83" s="2"/>
    </row>
    <row r="84" spans="1:20" ht="22.5" x14ac:dyDescent="0.55000000000000004">
      <c r="A84" s="2"/>
      <c r="B84" s="2"/>
      <c r="C84" s="2"/>
      <c r="D84" s="2"/>
      <c r="E84" s="2"/>
      <c r="F84" s="2"/>
      <c r="G84" s="2"/>
      <c r="H84" s="2"/>
      <c r="I84" s="2"/>
      <c r="J84" s="2"/>
      <c r="K84" s="2"/>
      <c r="L84" s="2"/>
      <c r="M84" s="2"/>
      <c r="N84" s="2"/>
      <c r="O84" s="2"/>
      <c r="P84" s="2"/>
      <c r="Q84" s="2"/>
      <c r="R84" s="2"/>
      <c r="S84" s="2"/>
      <c r="T84" s="2"/>
    </row>
    <row r="85" spans="1:20" ht="22.5" x14ac:dyDescent="0.55000000000000004">
      <c r="A85" s="2"/>
      <c r="B85" s="2"/>
      <c r="C85" s="2"/>
      <c r="D85" s="2"/>
      <c r="E85" s="2"/>
      <c r="F85" s="2"/>
      <c r="G85" s="2"/>
      <c r="H85" s="2"/>
      <c r="I85" s="2"/>
      <c r="J85" s="2"/>
      <c r="K85" s="2"/>
      <c r="L85" s="2"/>
      <c r="M85" s="2"/>
      <c r="N85" s="2"/>
      <c r="O85" s="2"/>
      <c r="P85" s="2"/>
      <c r="Q85" s="2"/>
      <c r="R85" s="2"/>
      <c r="S85" s="2"/>
      <c r="T85" s="2"/>
    </row>
    <row r="86" spans="1:20" ht="22.5" x14ac:dyDescent="0.55000000000000004">
      <c r="A86" s="2"/>
      <c r="B86" s="2"/>
      <c r="C86" s="2"/>
      <c r="D86" s="2"/>
      <c r="E86" s="2"/>
      <c r="F86" s="2"/>
      <c r="G86" s="2"/>
      <c r="H86" s="2"/>
      <c r="I86" s="2"/>
      <c r="J86" s="2"/>
      <c r="K86" s="2"/>
      <c r="L86" s="2"/>
      <c r="M86" s="2"/>
      <c r="N86" s="2"/>
      <c r="O86" s="2"/>
      <c r="P86" s="2"/>
      <c r="Q86" s="2"/>
      <c r="R86" s="2"/>
      <c r="S86" s="2"/>
      <c r="T86" s="2"/>
    </row>
    <row r="87" spans="1:20" ht="22.5" x14ac:dyDescent="0.55000000000000004">
      <c r="A87" s="2"/>
      <c r="B87" s="2"/>
      <c r="C87" s="2"/>
      <c r="D87" s="2"/>
      <c r="E87" s="2"/>
      <c r="F87" s="2"/>
      <c r="G87" s="2"/>
      <c r="H87" s="2"/>
      <c r="I87" s="2"/>
      <c r="J87" s="2"/>
      <c r="K87" s="2"/>
      <c r="L87" s="2"/>
      <c r="M87" s="2"/>
      <c r="N87" s="2"/>
      <c r="O87" s="2"/>
      <c r="P87" s="2"/>
      <c r="Q87" s="2"/>
      <c r="R87" s="2"/>
      <c r="S87" s="2"/>
      <c r="T87" s="2"/>
    </row>
    <row r="88" spans="1:20" ht="22.5" x14ac:dyDescent="0.55000000000000004">
      <c r="A88" s="2"/>
      <c r="B88" s="2"/>
      <c r="C88" s="2"/>
      <c r="D88" s="2"/>
      <c r="E88" s="2"/>
      <c r="F88" s="2"/>
      <c r="G88" s="2"/>
      <c r="H88" s="2"/>
      <c r="I88" s="2"/>
      <c r="J88" s="2"/>
      <c r="K88" s="2"/>
      <c r="L88" s="2"/>
      <c r="M88" s="2"/>
      <c r="N88" s="2"/>
      <c r="O88" s="2"/>
      <c r="P88" s="2"/>
      <c r="Q88" s="2"/>
      <c r="R88" s="2"/>
      <c r="S88" s="2"/>
      <c r="T88" s="2"/>
    </row>
    <row r="89" spans="1:20" ht="22.5" x14ac:dyDescent="0.55000000000000004">
      <c r="A89" s="2"/>
      <c r="B89" s="2"/>
      <c r="C89" s="2"/>
      <c r="D89" s="2"/>
      <c r="E89" s="2"/>
      <c r="F89" s="2"/>
      <c r="G89" s="2"/>
      <c r="H89" s="2"/>
      <c r="I89" s="2"/>
      <c r="J89" s="2"/>
      <c r="K89" s="2"/>
      <c r="L89" s="2"/>
      <c r="M89" s="2"/>
      <c r="N89" s="2"/>
      <c r="O89" s="2"/>
      <c r="P89" s="2"/>
      <c r="Q89" s="2"/>
      <c r="R89" s="2"/>
      <c r="S89" s="2"/>
      <c r="T89" s="2"/>
    </row>
    <row r="90" spans="1:20" ht="22.5" x14ac:dyDescent="0.55000000000000004">
      <c r="A90" s="2"/>
      <c r="B90" s="2"/>
      <c r="C90" s="2"/>
      <c r="D90" s="2"/>
      <c r="E90" s="2"/>
      <c r="F90" s="2"/>
      <c r="G90" s="2"/>
      <c r="H90" s="2"/>
      <c r="I90" s="2"/>
      <c r="J90" s="2"/>
      <c r="K90" s="2"/>
      <c r="L90" s="2"/>
      <c r="M90" s="2"/>
      <c r="N90" s="2"/>
      <c r="O90" s="2"/>
      <c r="P90" s="2"/>
      <c r="Q90" s="2"/>
      <c r="R90" s="2"/>
      <c r="S90" s="2"/>
      <c r="T90" s="2"/>
    </row>
    <row r="91" spans="1:20" ht="22.5" x14ac:dyDescent="0.55000000000000004">
      <c r="A91" s="2"/>
      <c r="B91" s="2"/>
      <c r="C91" s="2"/>
      <c r="D91" s="2"/>
      <c r="E91" s="2"/>
      <c r="F91" s="2"/>
      <c r="G91" s="2"/>
      <c r="H91" s="2"/>
      <c r="I91" s="2"/>
      <c r="J91" s="2"/>
      <c r="K91" s="2"/>
      <c r="L91" s="2"/>
      <c r="M91" s="2"/>
      <c r="N91" s="2"/>
      <c r="O91" s="2"/>
      <c r="P91" s="2"/>
      <c r="Q91" s="2"/>
      <c r="R91" s="2"/>
      <c r="S91" s="2"/>
      <c r="T91" s="2"/>
    </row>
    <row r="92" spans="1:20" ht="22.5" x14ac:dyDescent="0.55000000000000004">
      <c r="A92" s="2"/>
      <c r="B92" s="2"/>
      <c r="C92" s="2"/>
      <c r="D92" s="2"/>
      <c r="E92" s="2"/>
      <c r="F92" s="2"/>
      <c r="G92" s="2"/>
      <c r="H92" s="2"/>
      <c r="I92" s="2"/>
      <c r="J92" s="2"/>
      <c r="K92" s="2"/>
      <c r="L92" s="2"/>
      <c r="M92" s="2"/>
      <c r="N92" s="2"/>
      <c r="O92" s="2"/>
      <c r="P92" s="2"/>
      <c r="Q92" s="2"/>
      <c r="R92" s="2"/>
      <c r="S92" s="2"/>
      <c r="T92" s="2"/>
    </row>
    <row r="93" spans="1:20" ht="22.5" x14ac:dyDescent="0.55000000000000004">
      <c r="A93" s="2"/>
      <c r="B93" s="2"/>
      <c r="C93" s="2"/>
      <c r="D93" s="2"/>
      <c r="E93" s="2"/>
      <c r="F93" s="2"/>
      <c r="G93" s="2"/>
      <c r="H93" s="2"/>
      <c r="I93" s="2"/>
      <c r="J93" s="2"/>
      <c r="K93" s="2"/>
      <c r="L93" s="2"/>
      <c r="M93" s="2"/>
      <c r="N93" s="2"/>
      <c r="O93" s="2"/>
      <c r="P93" s="2"/>
      <c r="Q93" s="2"/>
      <c r="R93" s="2"/>
      <c r="S93" s="2"/>
      <c r="T93" s="2"/>
    </row>
    <row r="94" spans="1:20" ht="22.5" x14ac:dyDescent="0.55000000000000004">
      <c r="A94" s="2"/>
      <c r="B94" s="2"/>
      <c r="C94" s="2"/>
      <c r="D94" s="2"/>
      <c r="E94" s="2"/>
      <c r="F94" s="2"/>
      <c r="G94" s="2"/>
      <c r="H94" s="2"/>
      <c r="I94" s="2"/>
      <c r="J94" s="2"/>
      <c r="K94" s="2"/>
      <c r="L94" s="2"/>
      <c r="M94" s="2"/>
      <c r="N94" s="2"/>
      <c r="O94" s="2"/>
      <c r="P94" s="2"/>
      <c r="Q94" s="2"/>
      <c r="R94" s="2"/>
      <c r="S94" s="2"/>
      <c r="T94" s="2"/>
    </row>
    <row r="95" spans="1:20" ht="22.5" x14ac:dyDescent="0.55000000000000004">
      <c r="A95" s="2"/>
      <c r="B95" s="2"/>
      <c r="C95" s="2"/>
      <c r="D95" s="2"/>
      <c r="E95" s="2"/>
      <c r="F95" s="2"/>
      <c r="G95" s="2"/>
      <c r="H95" s="2"/>
      <c r="I95" s="2"/>
      <c r="J95" s="2"/>
      <c r="K95" s="2"/>
      <c r="L95" s="2"/>
      <c r="M95" s="2"/>
      <c r="N95" s="2"/>
      <c r="O95" s="2"/>
      <c r="P95" s="2"/>
      <c r="Q95" s="2"/>
      <c r="R95" s="2"/>
      <c r="S95" s="2"/>
      <c r="T95" s="2"/>
    </row>
    <row r="96" spans="1:20" ht="22.5" x14ac:dyDescent="0.55000000000000004">
      <c r="A96" s="2"/>
      <c r="B96" s="2"/>
      <c r="C96" s="2"/>
      <c r="D96" s="2"/>
      <c r="E96" s="2"/>
      <c r="F96" s="2"/>
      <c r="G96" s="2"/>
      <c r="H96" s="2"/>
      <c r="I96" s="2"/>
      <c r="J96" s="2"/>
      <c r="K96" s="2"/>
      <c r="L96" s="2"/>
      <c r="M96" s="2"/>
      <c r="N96" s="2"/>
      <c r="O96" s="2"/>
      <c r="P96" s="2"/>
      <c r="Q96" s="2"/>
      <c r="R96" s="2"/>
      <c r="S96" s="2"/>
      <c r="T96" s="2"/>
    </row>
    <row r="97" spans="1:20" ht="22.5" x14ac:dyDescent="0.55000000000000004">
      <c r="A97" s="2"/>
      <c r="B97" s="2"/>
      <c r="C97" s="2"/>
      <c r="D97" s="2"/>
      <c r="E97" s="2"/>
      <c r="F97" s="2"/>
      <c r="G97" s="2"/>
      <c r="H97" s="2"/>
      <c r="I97" s="2"/>
      <c r="J97" s="2"/>
      <c r="K97" s="2"/>
      <c r="L97" s="2"/>
      <c r="M97" s="2"/>
      <c r="N97" s="2"/>
      <c r="O97" s="2"/>
      <c r="P97" s="2"/>
      <c r="Q97" s="2"/>
      <c r="R97" s="2"/>
      <c r="S97" s="2"/>
      <c r="T97" s="2"/>
    </row>
    <row r="98" spans="1:20" ht="22.5" x14ac:dyDescent="0.55000000000000004">
      <c r="A98" s="2"/>
      <c r="B98" s="2"/>
      <c r="C98" s="2"/>
      <c r="D98" s="2"/>
      <c r="E98" s="2"/>
      <c r="F98" s="2"/>
      <c r="G98" s="2"/>
      <c r="H98" s="2"/>
      <c r="I98" s="2"/>
      <c r="J98" s="2"/>
      <c r="K98" s="2"/>
      <c r="L98" s="2"/>
      <c r="M98" s="2"/>
      <c r="N98" s="2"/>
      <c r="O98" s="2"/>
      <c r="P98" s="2"/>
      <c r="Q98" s="2"/>
      <c r="R98" s="2"/>
      <c r="S98" s="2"/>
      <c r="T98" s="2"/>
    </row>
    <row r="99" spans="1:20" ht="22.5" x14ac:dyDescent="0.55000000000000004">
      <c r="A99" s="2"/>
      <c r="B99" s="2"/>
      <c r="C99" s="2"/>
      <c r="D99" s="2"/>
      <c r="E99" s="2"/>
      <c r="F99" s="2"/>
      <c r="G99" s="2"/>
      <c r="H99" s="2"/>
      <c r="I99" s="2"/>
      <c r="J99" s="2"/>
      <c r="K99" s="2"/>
      <c r="L99" s="2"/>
      <c r="M99" s="2"/>
      <c r="N99" s="2"/>
      <c r="O99" s="2"/>
      <c r="P99" s="2"/>
      <c r="Q99" s="2"/>
      <c r="R99" s="2"/>
      <c r="S99" s="2"/>
      <c r="T99" s="2"/>
    </row>
    <row r="100" spans="1:20" ht="22.5" x14ac:dyDescent="0.55000000000000004">
      <c r="A100" s="2"/>
      <c r="B100" s="2"/>
      <c r="C100" s="2"/>
      <c r="D100" s="2"/>
      <c r="E100" s="2"/>
      <c r="F100" s="2"/>
      <c r="G100" s="2"/>
      <c r="H100" s="2"/>
      <c r="I100" s="2"/>
      <c r="J100" s="2"/>
      <c r="K100" s="2"/>
      <c r="L100" s="2"/>
      <c r="M100" s="2"/>
      <c r="N100" s="2"/>
      <c r="O100" s="2"/>
      <c r="P100" s="2"/>
      <c r="Q100" s="2"/>
      <c r="R100" s="2"/>
      <c r="S100" s="2"/>
      <c r="T100" s="2"/>
    </row>
    <row r="101" spans="1:20" ht="22.5" x14ac:dyDescent="0.55000000000000004">
      <c r="A101" s="2"/>
      <c r="B101" s="2"/>
      <c r="C101" s="2"/>
      <c r="D101" s="2"/>
      <c r="E101" s="2"/>
      <c r="F101" s="2"/>
      <c r="G101" s="2"/>
      <c r="H101" s="2"/>
      <c r="I101" s="2"/>
      <c r="J101" s="2"/>
      <c r="K101" s="2"/>
      <c r="L101" s="2"/>
      <c r="M101" s="2"/>
      <c r="N101" s="2"/>
      <c r="O101" s="2"/>
      <c r="P101" s="2"/>
      <c r="Q101" s="2"/>
      <c r="R101" s="2"/>
      <c r="S101" s="2"/>
      <c r="T101" s="2"/>
    </row>
    <row r="102" spans="1:20" ht="22.5" x14ac:dyDescent="0.55000000000000004">
      <c r="A102" s="2"/>
      <c r="B102" s="2"/>
      <c r="C102" s="2"/>
      <c r="D102" s="2"/>
      <c r="E102" s="2"/>
      <c r="F102" s="2"/>
      <c r="G102" s="2"/>
      <c r="H102" s="2"/>
      <c r="I102" s="2"/>
      <c r="J102" s="2"/>
      <c r="K102" s="2"/>
      <c r="L102" s="2"/>
      <c r="M102" s="2"/>
      <c r="N102" s="2"/>
      <c r="O102" s="2"/>
      <c r="P102" s="2"/>
      <c r="Q102" s="2"/>
      <c r="R102" s="2"/>
      <c r="S102" s="2"/>
      <c r="T102" s="2"/>
    </row>
    <row r="103" spans="1:20" ht="22.5" x14ac:dyDescent="0.55000000000000004">
      <c r="A103" s="2"/>
      <c r="B103" s="2"/>
      <c r="C103" s="2"/>
      <c r="D103" s="2"/>
      <c r="E103" s="2"/>
      <c r="F103" s="2"/>
      <c r="G103" s="2"/>
      <c r="H103" s="2"/>
      <c r="I103" s="2"/>
      <c r="J103" s="2"/>
      <c r="K103" s="2"/>
      <c r="L103" s="2"/>
      <c r="M103" s="2"/>
      <c r="N103" s="2"/>
      <c r="O103" s="2"/>
      <c r="P103" s="2"/>
      <c r="Q103" s="2"/>
      <c r="R103" s="2"/>
      <c r="S103" s="2"/>
      <c r="T103" s="2"/>
    </row>
    <row r="104" spans="1:20" ht="22.5" x14ac:dyDescent="0.55000000000000004">
      <c r="A104" s="2"/>
      <c r="B104" s="2"/>
      <c r="C104" s="2"/>
      <c r="D104" s="2"/>
      <c r="E104" s="2"/>
      <c r="F104" s="2"/>
      <c r="G104" s="2"/>
      <c r="H104" s="2"/>
      <c r="I104" s="2"/>
      <c r="J104" s="2"/>
      <c r="K104" s="2"/>
      <c r="L104" s="2"/>
      <c r="M104" s="2"/>
      <c r="N104" s="2"/>
      <c r="O104" s="2"/>
      <c r="P104" s="2"/>
      <c r="Q104" s="2"/>
      <c r="R104" s="2"/>
      <c r="S104" s="2"/>
      <c r="T104" s="2"/>
    </row>
    <row r="105" spans="1:20" ht="22.5" x14ac:dyDescent="0.55000000000000004">
      <c r="A105" s="2"/>
      <c r="B105" s="2"/>
      <c r="C105" s="2"/>
      <c r="D105" s="2"/>
      <c r="E105" s="2"/>
      <c r="F105" s="2"/>
      <c r="G105" s="2"/>
      <c r="H105" s="2"/>
      <c r="I105" s="2"/>
      <c r="J105" s="2"/>
      <c r="K105" s="2"/>
      <c r="L105" s="2"/>
      <c r="M105" s="2"/>
      <c r="N105" s="2"/>
      <c r="O105" s="2"/>
      <c r="P105" s="2"/>
      <c r="Q105" s="2"/>
      <c r="R105" s="2"/>
      <c r="S105" s="2"/>
      <c r="T105" s="2"/>
    </row>
    <row r="106" spans="1:20" ht="22.5" x14ac:dyDescent="0.55000000000000004">
      <c r="A106" s="2"/>
      <c r="B106" s="2"/>
      <c r="C106" s="2"/>
      <c r="D106" s="2"/>
      <c r="E106" s="2"/>
      <c r="F106" s="2"/>
      <c r="G106" s="2"/>
      <c r="H106" s="2"/>
      <c r="I106" s="2"/>
      <c r="J106" s="2"/>
      <c r="K106" s="2"/>
      <c r="L106" s="2"/>
      <c r="M106" s="2"/>
      <c r="N106" s="2"/>
      <c r="O106" s="2"/>
      <c r="P106" s="2"/>
      <c r="Q106" s="2"/>
      <c r="R106" s="2"/>
      <c r="S106" s="2"/>
      <c r="T106" s="2"/>
    </row>
    <row r="107" spans="1:20" ht="22.5" x14ac:dyDescent="0.55000000000000004">
      <c r="A107" s="2"/>
      <c r="B107" s="2"/>
      <c r="C107" s="2"/>
      <c r="D107" s="2"/>
      <c r="E107" s="2"/>
      <c r="F107" s="2"/>
      <c r="G107" s="2"/>
      <c r="H107" s="2"/>
      <c r="I107" s="2"/>
      <c r="J107" s="2"/>
      <c r="K107" s="2"/>
      <c r="L107" s="2"/>
      <c r="M107" s="2"/>
      <c r="N107" s="2"/>
      <c r="O107" s="2"/>
      <c r="P107" s="2"/>
      <c r="Q107" s="2"/>
      <c r="R107" s="2"/>
      <c r="S107" s="2"/>
      <c r="T107" s="2"/>
    </row>
    <row r="108" spans="1:20" ht="22.5" x14ac:dyDescent="0.55000000000000004">
      <c r="A108" s="2"/>
      <c r="B108" s="2"/>
      <c r="C108" s="2"/>
      <c r="D108" s="2"/>
      <c r="E108" s="2"/>
      <c r="F108" s="2"/>
      <c r="G108" s="2"/>
      <c r="H108" s="2"/>
      <c r="I108" s="2"/>
      <c r="J108" s="2"/>
      <c r="K108" s="2"/>
      <c r="L108" s="2"/>
      <c r="M108" s="2"/>
      <c r="N108" s="2"/>
      <c r="O108" s="2"/>
      <c r="P108" s="2"/>
      <c r="Q108" s="2"/>
      <c r="R108" s="2"/>
      <c r="S108" s="2"/>
      <c r="T108" s="2"/>
    </row>
    <row r="109" spans="1:20" ht="22.5" x14ac:dyDescent="0.55000000000000004">
      <c r="A109" s="2"/>
      <c r="B109" s="2"/>
      <c r="C109" s="2"/>
      <c r="D109" s="2"/>
      <c r="E109" s="2"/>
      <c r="F109" s="2"/>
      <c r="G109" s="2"/>
      <c r="H109" s="2"/>
      <c r="I109" s="2"/>
      <c r="J109" s="2"/>
      <c r="K109" s="2"/>
      <c r="L109" s="2"/>
      <c r="M109" s="2"/>
      <c r="N109" s="2"/>
      <c r="O109" s="2"/>
      <c r="P109" s="2"/>
      <c r="Q109" s="2"/>
      <c r="R109" s="2"/>
      <c r="S109" s="2"/>
      <c r="T109" s="2"/>
    </row>
    <row r="110" spans="1:20" ht="22.5" x14ac:dyDescent="0.55000000000000004">
      <c r="A110" s="2"/>
      <c r="B110" s="2"/>
      <c r="C110" s="2"/>
      <c r="D110" s="2"/>
      <c r="E110" s="2"/>
      <c r="F110" s="2"/>
      <c r="G110" s="2"/>
      <c r="H110" s="2"/>
      <c r="I110" s="2"/>
      <c r="J110" s="2"/>
      <c r="K110" s="2"/>
      <c r="L110" s="2"/>
      <c r="M110" s="2"/>
      <c r="N110" s="2"/>
      <c r="O110" s="2"/>
      <c r="P110" s="2"/>
      <c r="Q110" s="2"/>
      <c r="R110" s="2"/>
      <c r="S110" s="2"/>
      <c r="T110" s="2"/>
    </row>
    <row r="111" spans="1:20" ht="22.5" x14ac:dyDescent="0.55000000000000004">
      <c r="A111" s="2"/>
      <c r="B111" s="2"/>
      <c r="C111" s="2"/>
      <c r="D111" s="2"/>
      <c r="E111" s="2"/>
      <c r="F111" s="2"/>
      <c r="G111" s="2"/>
      <c r="H111" s="2"/>
      <c r="I111" s="2"/>
      <c r="J111" s="2"/>
      <c r="K111" s="2"/>
      <c r="L111" s="2"/>
      <c r="M111" s="2"/>
      <c r="N111" s="2"/>
      <c r="O111" s="2"/>
      <c r="P111" s="2"/>
      <c r="Q111" s="2"/>
      <c r="R111" s="2"/>
      <c r="S111" s="2"/>
      <c r="T111" s="2"/>
    </row>
    <row r="112" spans="1:20" ht="22.5" x14ac:dyDescent="0.55000000000000004">
      <c r="A112" s="2"/>
      <c r="B112" s="2"/>
      <c r="C112" s="2"/>
      <c r="D112" s="2"/>
      <c r="E112" s="2"/>
      <c r="F112" s="2"/>
      <c r="G112" s="2"/>
      <c r="H112" s="2"/>
      <c r="I112" s="2"/>
      <c r="J112" s="2"/>
      <c r="K112" s="2"/>
      <c r="L112" s="2"/>
      <c r="M112" s="2"/>
      <c r="N112" s="2"/>
      <c r="O112" s="2"/>
      <c r="P112" s="2"/>
      <c r="Q112" s="2"/>
      <c r="R112" s="2"/>
      <c r="S112" s="2"/>
      <c r="T112" s="2"/>
    </row>
    <row r="113" spans="1:20" ht="22.5" x14ac:dyDescent="0.55000000000000004">
      <c r="A113" s="2"/>
      <c r="B113" s="2"/>
      <c r="C113" s="2"/>
      <c r="D113" s="2"/>
      <c r="E113" s="2"/>
      <c r="F113" s="2"/>
      <c r="G113" s="2"/>
      <c r="H113" s="2"/>
      <c r="I113" s="2"/>
      <c r="J113" s="2"/>
      <c r="K113" s="2"/>
      <c r="L113" s="2"/>
      <c r="M113" s="2"/>
      <c r="N113" s="2"/>
      <c r="O113" s="2"/>
      <c r="P113" s="2"/>
      <c r="Q113" s="2"/>
      <c r="R113" s="2"/>
      <c r="S113" s="2"/>
      <c r="T113" s="2"/>
    </row>
    <row r="114" spans="1:20" ht="22.5" x14ac:dyDescent="0.55000000000000004">
      <c r="A114" s="2"/>
      <c r="B114" s="2"/>
      <c r="C114" s="2"/>
      <c r="D114" s="2"/>
      <c r="E114" s="2"/>
      <c r="F114" s="2"/>
      <c r="G114" s="2"/>
      <c r="H114" s="2"/>
      <c r="I114" s="2"/>
      <c r="J114" s="2"/>
      <c r="K114" s="2"/>
      <c r="L114" s="2"/>
      <c r="M114" s="2"/>
      <c r="N114" s="2"/>
      <c r="O114" s="2"/>
      <c r="P114" s="2"/>
      <c r="Q114" s="2"/>
      <c r="R114" s="2"/>
      <c r="S114" s="2"/>
      <c r="T114" s="2"/>
    </row>
    <row r="115" spans="1:20" ht="22.5" x14ac:dyDescent="0.55000000000000004">
      <c r="A115" s="2"/>
      <c r="B115" s="2"/>
      <c r="C115" s="2"/>
      <c r="D115" s="2"/>
      <c r="E115" s="2"/>
      <c r="F115" s="2"/>
      <c r="G115" s="2"/>
      <c r="H115" s="2"/>
      <c r="I115" s="2"/>
      <c r="J115" s="2"/>
      <c r="K115" s="2"/>
      <c r="L115" s="2"/>
      <c r="M115" s="2"/>
      <c r="N115" s="2"/>
      <c r="O115" s="2"/>
      <c r="P115" s="2"/>
      <c r="Q115" s="2"/>
      <c r="R115" s="2"/>
      <c r="S115" s="2"/>
      <c r="T115" s="2"/>
    </row>
  </sheetData>
  <sheetProtection algorithmName="SHA-512" hashValue="eFkFNBADjqmAhQxrwlg80BM0JeAwXVVvFpENrAWWjCYyJkCU96aM9lW8ctzCnnjHfFl8ItI9TtBOPOuvB1K0zQ==" saltValue="+G1STVXG1yvnkSkIySgkgg==" spinCount="100000" sheet="1" objects="1" scenarios="1"/>
  <phoneticPr fontId="1"/>
  <pageMargins left="0.7" right="0.7" top="0.75" bottom="0.75" header="0.3" footer="0.3"/>
  <pageSetup paperSize="8" orientation="landscape" r:id="rId1"/>
  <drawing r:id="rId2"/>
</worksheet>
</file>