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xr:revisionPtr xr6:coauthVersionLast="47" xr6:coauthVersionMax="47" documentId="13_ncr:1_{21B2B0DB-3DC9-423E-92F3-18E43D9F0D97}" revIDLastSave="0" xr10:uidLastSave="{00000000-0000-0000-0000-000000000000}"/>
  <bookViews>
    <workbookView tabRatio="875" xr2:uid="{00000000-000D-0000-FFFF-FFFF00000000}" windowHeight="10920" windowWidth="20610" xWindow="-60" yWindow="-60"/>
  </bookViews>
  <sheets>
    <sheet r:id="rId1" name="基礎 入力" sheetId="5"/>
    <sheet r:id="rId2" name="第1号 申請書" sheetId="4"/>
    <sheet r:id="rId3" name="第2号 歳入" sheetId="1"/>
    <sheet r:id="rId4" name="第3号 歳出" sheetId="2"/>
    <sheet r:id="rId5" name="第4号 実施報告書" sheetId="3"/>
    <sheet r:id="rId6" name="第5号 予算書" sheetId="6"/>
    <sheet r:id="rId7" name="第6号 報告" sheetId="7"/>
    <sheet r:id="rId8" name="第3９号 報告" sheetId="9"/>
    <sheet r:id="rId9" name="第41号 報告" sheetId="10"/>
  </sheets>
  <definedNames>
    <definedName localSheetId="1" name="_xlnm.Print_Area">'第1号 申請書'!$A$1:$J$43</definedName>
    <definedName localSheetId="2" name="_xlnm.Print_Area">'第2号 歳入'!$A$1:$G$38</definedName>
    <definedName localSheetId="7" name="_xlnm.Print_Area">'第3９号 報告'!$B$2:$K$44</definedName>
    <definedName localSheetId="8" name="_xlnm.Print_Area">'第41号 報告'!$B$2:$K$44</definedName>
    <definedName localSheetId="5" name="_xlnm.Print_Area">'第5号 予算書'!$A$2:$I$60</definedName>
    <definedName localSheetId="6" name="_xlnm.Print_Area">'第6号 報告'!$A$2:$H$35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0" l="1"/>
  <c r="I24" i="10"/>
  <c r="I23" i="10"/>
  <c r="I22" i="10"/>
  <c r="F25" i="10"/>
  <c r="C25" i="10"/>
  <c r="F24" i="10"/>
  <c r="F23" i="10"/>
  <c r="F22" i="10"/>
  <c r="C25" i="9"/>
  <c r="I22" i="9"/>
  <c r="I23" i="9"/>
  <c r="I24" i="9"/>
  <c r="I25" i="9"/>
  <c r="F22" i="9"/>
  <c r="F23" i="9"/>
  <c r="F24" i="9"/>
  <c r="F25" i="9"/>
  <c r="D23" i="7"/>
  <c r="I21" i="9"/>
  <c r="E23" i="7"/>
  <c r="I21" i="10" s="1"/>
  <c r="G23" i="7"/>
  <c r="F21" i="9" s="1"/>
  <c r="G49" i="6"/>
  <c r="G48" i="6"/>
  <c r="G47" i="6"/>
  <c r="G46" i="6"/>
  <c r="G45" i="6"/>
  <c r="G44" i="6"/>
  <c r="G43" i="6"/>
  <c r="G42" i="6"/>
  <c r="G41" i="6"/>
  <c r="G40" i="6"/>
  <c r="G39" i="6"/>
  <c r="G38" i="6"/>
  <c r="G37" i="6"/>
  <c r="G36" i="6"/>
  <c r="G35" i="6"/>
  <c r="G34" i="6"/>
  <c r="G25" i="6"/>
  <c r="G26" i="6"/>
  <c r="G12" i="6"/>
  <c r="G13" i="6"/>
  <c r="G14" i="6"/>
  <c r="G15" i="6"/>
  <c r="G16" i="6"/>
  <c r="G17" i="6"/>
  <c r="G18" i="6"/>
  <c r="G19" i="6"/>
  <c r="G20" i="6"/>
  <c r="G21" i="6"/>
  <c r="G22" i="6"/>
  <c r="G23" i="6"/>
  <c r="G24" i="6"/>
  <c r="F10" i="10"/>
  <c r="F10" i="9"/>
  <c r="G11" i="6"/>
  <c r="P3" i="3"/>
  <c r="Z7" i="10"/>
  <c r="Y7" i="10"/>
  <c r="AA6" i="10" s="1"/>
  <c r="I7" i="10" s="1"/>
  <c r="Z6" i="10"/>
  <c r="AB6" i="10" s="1"/>
  <c r="J7" i="10" s="1"/>
  <c r="Y6" i="10"/>
  <c r="Z8" i="9"/>
  <c r="Z7" i="9"/>
  <c r="AB7" i="9" s="1"/>
  <c r="J7" i="9" s="1"/>
  <c r="Y8" i="9"/>
  <c r="Y7" i="9"/>
  <c r="AA7" i="9" s="1"/>
  <c r="I7" i="9" s="1"/>
  <c r="J8" i="10"/>
  <c r="J8" i="9"/>
  <c r="N3" i="3"/>
  <c r="J12" i="3"/>
  <c r="I12" i="3"/>
  <c r="H3" i="3"/>
  <c r="G39" i="2"/>
  <c r="F37" i="2"/>
  <c r="F41" i="2"/>
  <c r="G5" i="4"/>
  <c r="F14" i="4"/>
  <c r="F54" i="6"/>
  <c r="D8" i="7"/>
  <c r="I18" i="10"/>
  <c r="I17" i="10"/>
  <c r="I16" i="10"/>
  <c r="I15" i="10"/>
  <c r="I14" i="10"/>
  <c r="I13" i="10"/>
  <c r="I12" i="10"/>
  <c r="F18" i="10"/>
  <c r="F17" i="10"/>
  <c r="F16" i="10"/>
  <c r="F15" i="10"/>
  <c r="F14" i="10"/>
  <c r="F13" i="10"/>
  <c r="F12" i="10"/>
  <c r="F13" i="9"/>
  <c r="F14" i="9"/>
  <c r="F15" i="9"/>
  <c r="F16" i="9"/>
  <c r="F17" i="9"/>
  <c r="F18" i="9"/>
  <c r="F12" i="9"/>
  <c r="I18" i="9"/>
  <c r="I17" i="9"/>
  <c r="I16" i="9"/>
  <c r="I15" i="9"/>
  <c r="I14" i="9"/>
  <c r="I13" i="9"/>
  <c r="I12" i="9"/>
  <c r="D9" i="7"/>
  <c r="F58" i="6"/>
  <c r="F56" i="6"/>
  <c r="D45" i="2"/>
  <c r="D36" i="2"/>
  <c r="D46" i="2" s="1"/>
  <c r="D21" i="4"/>
  <c r="F16" i="4"/>
  <c r="F12" i="4"/>
  <c r="F10" i="4"/>
  <c r="E14" i="3"/>
  <c r="F14" i="3"/>
  <c r="B12" i="3"/>
  <c r="C12" i="3"/>
  <c r="D12" i="3"/>
  <c r="D14" i="3" s="1"/>
  <c r="J14" i="3" s="1"/>
  <c r="F40" i="4" s="1"/>
  <c r="E12" i="3"/>
  <c r="F12" i="3"/>
  <c r="G12" i="3"/>
  <c r="H12" i="3"/>
  <c r="H14" i="3"/>
  <c r="C45" i="2"/>
  <c r="F44" i="2"/>
  <c r="F43" i="2"/>
  <c r="F45" i="2" s="1"/>
  <c r="F42" i="2"/>
  <c r="F40" i="2"/>
  <c r="F39" i="2"/>
  <c r="F38" i="2"/>
  <c r="F6" i="2"/>
  <c r="F7" i="2"/>
  <c r="F36" i="2" s="1"/>
  <c r="F8" i="2"/>
  <c r="F9" i="2"/>
  <c r="F10" i="2"/>
  <c r="F11" i="2"/>
  <c r="F12" i="2"/>
  <c r="F13" i="2"/>
  <c r="F14" i="2"/>
  <c r="F15" i="2"/>
  <c r="F16" i="2"/>
  <c r="F17" i="2"/>
  <c r="F18" i="2"/>
  <c r="F19" i="2"/>
  <c r="F20" i="2"/>
  <c r="C36" i="2"/>
  <c r="C46" i="2" s="1"/>
  <c r="I46" i="2" s="1"/>
  <c r="F9" i="1"/>
  <c r="D40" i="4" s="1"/>
  <c r="F10" i="1"/>
  <c r="F11" i="1"/>
  <c r="F12" i="1"/>
  <c r="F8" i="1"/>
  <c r="F7" i="1"/>
  <c r="F6" i="1"/>
  <c r="F21" i="10"/>
  <c r="F46" i="2" l="1"/>
  <c r="C40" i="4" s="1"/>
  <c r="E40" i="4" s="1"/>
  <c r="G40" i="4" s="1"/>
  <c r="I40" i="4" s="1"/>
  <c r="D3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名古屋市総務局</author>
  </authors>
  <commentList>
    <comment ref="G39" authorId="0" shapeId="0" xr:uid="{00000000-0006-0000-0300-000001000000}">
      <text>
        <r>
          <rPr>
            <b/>
            <sz val="9"/>
            <color indexed="81"/>
            <rFont val="MS P ゴシック"/>
            <family val="3"/>
            <charset val="128"/>
          </rPr>
          <t>名古屋市:
委託医療機関名をこちらのセルに入力してください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<sst xmlns="http://schemas.openxmlformats.org/spreadsheetml/2006/main" count="395" uniqueCount="266">
  <si>
    <t>（第２号様式）</t>
    <rPh sb="1" eb="2">
      <t>ダイ</t>
    </rPh>
    <rPh sb="3" eb="4">
      <t>ゴウ</t>
    </rPh>
    <rPh sb="4" eb="6">
      <t>ヨウシキ</t>
    </rPh>
    <phoneticPr fontId="2"/>
  </si>
  <si>
    <t>結核健康診断費細目別歳入内訳</t>
    <rPh sb="0" eb="2">
      <t>ケッカク</t>
    </rPh>
    <rPh sb="2" eb="4">
      <t>ケンコウ</t>
    </rPh>
    <rPh sb="4" eb="6">
      <t>シンダン</t>
    </rPh>
    <rPh sb="6" eb="7">
      <t>ヒ</t>
    </rPh>
    <rPh sb="7" eb="9">
      <t>サイモク</t>
    </rPh>
    <rPh sb="9" eb="10">
      <t>ベツ</t>
    </rPh>
    <rPh sb="10" eb="12">
      <t>サイニュウ</t>
    </rPh>
    <rPh sb="12" eb="14">
      <t>ウチワケ</t>
    </rPh>
    <phoneticPr fontId="2"/>
  </si>
  <si>
    <t>区  分</t>
    <rPh sb="0" eb="4">
      <t>クブン</t>
    </rPh>
    <phoneticPr fontId="2"/>
  </si>
  <si>
    <t>細      目</t>
    <rPh sb="0" eb="8">
      <t>サイモク</t>
    </rPh>
    <phoneticPr fontId="2"/>
  </si>
  <si>
    <t>予算額</t>
    <rPh sb="0" eb="2">
      <t>ヨサン</t>
    </rPh>
    <rPh sb="2" eb="3">
      <t>ガク</t>
    </rPh>
    <phoneticPr fontId="2"/>
  </si>
  <si>
    <t>収   入   額</t>
    <rPh sb="0" eb="5">
      <t>シュウニュウ</t>
    </rPh>
    <rPh sb="8" eb="9">
      <t>ガク</t>
    </rPh>
    <phoneticPr fontId="2"/>
  </si>
  <si>
    <t>備   考</t>
    <rPh sb="0" eb="5">
      <t>ビコウ</t>
    </rPh>
    <phoneticPr fontId="2"/>
  </si>
  <si>
    <t>員数</t>
    <rPh sb="0" eb="2">
      <t>インスウ</t>
    </rPh>
    <phoneticPr fontId="2"/>
  </si>
  <si>
    <t>単価</t>
    <rPh sb="0" eb="2">
      <t>タンカ</t>
    </rPh>
    <phoneticPr fontId="2"/>
  </si>
  <si>
    <t>金額</t>
    <rPh sb="0" eb="2">
      <t>キンガク</t>
    </rPh>
    <phoneticPr fontId="2"/>
  </si>
  <si>
    <t>雑収入</t>
    <rPh sb="0" eb="3">
      <t>ザッシュウニュウ</t>
    </rPh>
    <phoneticPr fontId="2"/>
  </si>
  <si>
    <t>間接撮影</t>
    <rPh sb="0" eb="2">
      <t>カンセツ</t>
    </rPh>
    <rPh sb="2" eb="4">
      <t>サツエイ</t>
    </rPh>
    <phoneticPr fontId="2"/>
  </si>
  <si>
    <t>直接撮影</t>
    <rPh sb="0" eb="2">
      <t>チョクセツ</t>
    </rPh>
    <rPh sb="2" eb="4">
      <t>サツエイ</t>
    </rPh>
    <phoneticPr fontId="2"/>
  </si>
  <si>
    <t>その他</t>
    <rPh sb="0" eb="3">
      <t>ソノタ</t>
    </rPh>
    <phoneticPr fontId="2"/>
  </si>
  <si>
    <t>備考   この欄は補助金算定するのに非常に重要であるので実収に応じてもれなく記入</t>
    <rPh sb="0" eb="2">
      <t>ビコウ</t>
    </rPh>
    <rPh sb="7" eb="8">
      <t>ラン</t>
    </rPh>
    <rPh sb="9" eb="12">
      <t>ホジョキン</t>
    </rPh>
    <rPh sb="12" eb="14">
      <t>サンテイ</t>
    </rPh>
    <rPh sb="18" eb="20">
      <t>ヒジョウ</t>
    </rPh>
    <rPh sb="21" eb="23">
      <t>ジュウヨウ</t>
    </rPh>
    <rPh sb="28" eb="30">
      <t>ジッシュウ</t>
    </rPh>
    <rPh sb="31" eb="32">
      <t>オウ</t>
    </rPh>
    <rPh sb="38" eb="40">
      <t>キニュウ</t>
    </rPh>
    <phoneticPr fontId="2"/>
  </si>
  <si>
    <t xml:space="preserve">      してください。</t>
    <phoneticPr fontId="2"/>
  </si>
  <si>
    <t xml:space="preserve">       なお、後刻書類を調べさせていただくこともあります。</t>
    <rPh sb="10" eb="12">
      <t>ゴコク</t>
    </rPh>
    <rPh sb="12" eb="14">
      <t>ショルイ</t>
    </rPh>
    <rPh sb="15" eb="16">
      <t>シラ</t>
    </rPh>
    <phoneticPr fontId="2"/>
  </si>
  <si>
    <t>１．当健康診断に要する経費を寄附金等で一括受入れた場合は、その他欄に</t>
    <rPh sb="2" eb="3">
      <t>トウ</t>
    </rPh>
    <rPh sb="3" eb="5">
      <t>ケンコウ</t>
    </rPh>
    <rPh sb="5" eb="7">
      <t>シンダン</t>
    </rPh>
    <rPh sb="8" eb="9">
      <t>ヨウ</t>
    </rPh>
    <rPh sb="11" eb="13">
      <t>ケイヒ</t>
    </rPh>
    <rPh sb="14" eb="17">
      <t>キフキン</t>
    </rPh>
    <rPh sb="17" eb="18">
      <t>トウ</t>
    </rPh>
    <rPh sb="19" eb="21">
      <t>イッカツ</t>
    </rPh>
    <rPh sb="21" eb="23">
      <t>ウケイ</t>
    </rPh>
    <rPh sb="25" eb="27">
      <t>バアイ</t>
    </rPh>
    <rPh sb="29" eb="32">
      <t>ソノタ</t>
    </rPh>
    <rPh sb="32" eb="33">
      <t>ラン</t>
    </rPh>
    <phoneticPr fontId="2"/>
  </si>
  <si>
    <t xml:space="preserve">   計上すること。</t>
    <phoneticPr fontId="2"/>
  </si>
  <si>
    <t>２．生徒等から徴収した場合は必ず記入すること。</t>
    <rPh sb="2" eb="4">
      <t>セイト</t>
    </rPh>
    <rPh sb="4" eb="5">
      <t>トウ</t>
    </rPh>
    <rPh sb="7" eb="9">
      <t>チョウシュウ</t>
    </rPh>
    <rPh sb="11" eb="13">
      <t>バアイ</t>
    </rPh>
    <rPh sb="14" eb="15">
      <t>カナラ</t>
    </rPh>
    <rPh sb="16" eb="18">
      <t>キニュウ</t>
    </rPh>
    <phoneticPr fontId="2"/>
  </si>
  <si>
    <t>（第３号様式）</t>
    <rPh sb="1" eb="2">
      <t>ダイ</t>
    </rPh>
    <rPh sb="3" eb="4">
      <t>ゴウ</t>
    </rPh>
    <rPh sb="4" eb="6">
      <t>ヨウシキ</t>
    </rPh>
    <phoneticPr fontId="2"/>
  </si>
  <si>
    <t>結核健康診断費細目別歳出内訳</t>
    <rPh sb="0" eb="2">
      <t>ケッカク</t>
    </rPh>
    <rPh sb="2" eb="4">
      <t>ケンコウ</t>
    </rPh>
    <rPh sb="4" eb="6">
      <t>シンダン</t>
    </rPh>
    <rPh sb="6" eb="7">
      <t>ヒ</t>
    </rPh>
    <rPh sb="7" eb="9">
      <t>サイモク</t>
    </rPh>
    <rPh sb="9" eb="10">
      <t>ベツ</t>
    </rPh>
    <rPh sb="10" eb="12">
      <t>サイシュツ</t>
    </rPh>
    <rPh sb="12" eb="14">
      <t>ウチワケ</t>
    </rPh>
    <phoneticPr fontId="2"/>
  </si>
  <si>
    <t>区   分</t>
    <rPh sb="0" eb="5">
      <t>クブン</t>
    </rPh>
    <phoneticPr fontId="2"/>
  </si>
  <si>
    <t>細    目</t>
    <rPh sb="0" eb="6">
      <t>サイモク</t>
    </rPh>
    <phoneticPr fontId="2"/>
  </si>
  <si>
    <t>執 行 額</t>
    <rPh sb="0" eb="3">
      <t>シッコウ</t>
    </rPh>
    <rPh sb="4" eb="5">
      <t>ガク</t>
    </rPh>
    <phoneticPr fontId="2"/>
  </si>
  <si>
    <t>備  考</t>
    <rPh sb="0" eb="4">
      <t>ビコウ</t>
    </rPh>
    <phoneticPr fontId="2"/>
  </si>
  <si>
    <t>員数</t>
    <rPh sb="0" eb="1">
      <t>イン</t>
    </rPh>
    <rPh sb="1" eb="2">
      <t>スウ</t>
    </rPh>
    <phoneticPr fontId="2"/>
  </si>
  <si>
    <t>職員手当</t>
    <rPh sb="0" eb="2">
      <t>ショクイン</t>
    </rPh>
    <rPh sb="2" eb="4">
      <t>テア</t>
    </rPh>
    <phoneticPr fontId="2"/>
  </si>
  <si>
    <t>医師</t>
    <rPh sb="0" eb="2">
      <t>イシ</t>
    </rPh>
    <phoneticPr fontId="2"/>
  </si>
  <si>
    <t>Ｘ線技師</t>
    <rPh sb="1" eb="2">
      <t>セン</t>
    </rPh>
    <rPh sb="2" eb="4">
      <t>ギシ</t>
    </rPh>
    <phoneticPr fontId="2"/>
  </si>
  <si>
    <t>助手</t>
    <rPh sb="0" eb="2">
      <t>ジョシュ</t>
    </rPh>
    <phoneticPr fontId="2"/>
  </si>
  <si>
    <t>旅費</t>
    <rPh sb="0" eb="2">
      <t>リョヒ</t>
    </rPh>
    <phoneticPr fontId="2"/>
  </si>
  <si>
    <t>報酬</t>
    <rPh sb="0" eb="2">
      <t>ホウシュウ</t>
    </rPh>
    <phoneticPr fontId="2"/>
  </si>
  <si>
    <t>賃金</t>
    <rPh sb="0" eb="2">
      <t>チンギン</t>
    </rPh>
    <phoneticPr fontId="2"/>
  </si>
  <si>
    <t>報償費</t>
    <rPh sb="0" eb="2">
      <t>ホウショウ</t>
    </rPh>
    <rPh sb="2" eb="3">
      <t>ヒ</t>
    </rPh>
    <phoneticPr fontId="2"/>
  </si>
  <si>
    <t>消耗品費</t>
    <rPh sb="0" eb="2">
      <t>ショウモウ</t>
    </rPh>
    <rPh sb="2" eb="3">
      <t>ヒン</t>
    </rPh>
    <rPh sb="3" eb="4">
      <t>ヒ</t>
    </rPh>
    <phoneticPr fontId="2"/>
  </si>
  <si>
    <t>燃料費</t>
    <rPh sb="0" eb="3">
      <t>ネンリョウヒ</t>
    </rPh>
    <phoneticPr fontId="2"/>
  </si>
  <si>
    <t>食糧費</t>
    <rPh sb="0" eb="2">
      <t>ショクリョウ</t>
    </rPh>
    <rPh sb="2" eb="3">
      <t>ヒ</t>
    </rPh>
    <phoneticPr fontId="2"/>
  </si>
  <si>
    <t>印刷製本費</t>
    <rPh sb="0" eb="2">
      <t>インサツ</t>
    </rPh>
    <rPh sb="2" eb="4">
      <t>セイホン</t>
    </rPh>
    <rPh sb="4" eb="5">
      <t>ヒ</t>
    </rPh>
    <phoneticPr fontId="2"/>
  </si>
  <si>
    <t>光熱水費</t>
    <rPh sb="0" eb="2">
      <t>コウネツ</t>
    </rPh>
    <rPh sb="2" eb="3">
      <t>ミズ</t>
    </rPh>
    <rPh sb="3" eb="4">
      <t>ヒ</t>
    </rPh>
    <phoneticPr fontId="2"/>
  </si>
  <si>
    <t>修繕料及び医薬材料費</t>
    <rPh sb="0" eb="2">
      <t>シュウゼン</t>
    </rPh>
    <rPh sb="2" eb="3">
      <t>リョウ</t>
    </rPh>
    <rPh sb="3" eb="4">
      <t>オヨ</t>
    </rPh>
    <rPh sb="5" eb="7">
      <t>イヤク</t>
    </rPh>
    <rPh sb="7" eb="10">
      <t>ザイリョウヒ</t>
    </rPh>
    <phoneticPr fontId="2"/>
  </si>
  <si>
    <t>通信運搬費</t>
    <rPh sb="0" eb="2">
      <t>ツウシン</t>
    </rPh>
    <rPh sb="2" eb="4">
      <t>ウンパン</t>
    </rPh>
    <rPh sb="4" eb="5">
      <t>ヒ</t>
    </rPh>
    <phoneticPr fontId="2"/>
  </si>
  <si>
    <t>手数料及び損害保険料</t>
    <rPh sb="0" eb="3">
      <t>テスウリョウ</t>
    </rPh>
    <rPh sb="3" eb="4">
      <t>オヨ</t>
    </rPh>
    <rPh sb="5" eb="7">
      <t>ソンガイ</t>
    </rPh>
    <rPh sb="7" eb="10">
      <t>ホケンリョウ</t>
    </rPh>
    <phoneticPr fontId="2"/>
  </si>
  <si>
    <t>使用料及び賃借料</t>
    <rPh sb="0" eb="2">
      <t>シヨウ</t>
    </rPh>
    <rPh sb="2" eb="3">
      <t>リョウ</t>
    </rPh>
    <rPh sb="3" eb="4">
      <t>オヨ</t>
    </rPh>
    <rPh sb="5" eb="6">
      <t>チン</t>
    </rPh>
    <rPh sb="6" eb="8">
      <t>シャクリョウ</t>
    </rPh>
    <phoneticPr fontId="2"/>
  </si>
  <si>
    <t>工事請負費</t>
    <rPh sb="0" eb="2">
      <t>コウジ</t>
    </rPh>
    <rPh sb="2" eb="4">
      <t>ウケオイ</t>
    </rPh>
    <rPh sb="4" eb="5">
      <t>ヒ</t>
    </rPh>
    <phoneticPr fontId="2"/>
  </si>
  <si>
    <t>備品購入費</t>
    <rPh sb="0" eb="2">
      <t>ビヒン</t>
    </rPh>
    <rPh sb="2" eb="5">
      <t>コウニュウヒ</t>
    </rPh>
    <phoneticPr fontId="2"/>
  </si>
  <si>
    <t>公課費</t>
    <rPh sb="0" eb="2">
      <t>コウカ</t>
    </rPh>
    <rPh sb="2" eb="3">
      <t>ヒ</t>
    </rPh>
    <phoneticPr fontId="2"/>
  </si>
  <si>
    <t>小    計</t>
    <rPh sb="0" eb="6">
      <t>ショウケイ</t>
    </rPh>
    <phoneticPr fontId="2"/>
  </si>
  <si>
    <t>委託料</t>
    <rPh sb="0" eb="3">
      <t>イタクリョウ</t>
    </rPh>
    <phoneticPr fontId="2"/>
  </si>
  <si>
    <t>委託医療機関名</t>
    <rPh sb="0" eb="2">
      <t>イタク</t>
    </rPh>
    <rPh sb="2" eb="4">
      <t>イリョウ</t>
    </rPh>
    <rPh sb="4" eb="6">
      <t>キカン</t>
    </rPh>
    <rPh sb="6" eb="7">
      <t>メイ</t>
    </rPh>
    <phoneticPr fontId="2"/>
  </si>
  <si>
    <t>小   計</t>
    <rPh sb="0" eb="5">
      <t>ショウケイ</t>
    </rPh>
    <phoneticPr fontId="2"/>
  </si>
  <si>
    <t>合   計</t>
    <rPh sb="0" eb="5">
      <t>ゴウケイ</t>
    </rPh>
    <phoneticPr fontId="2"/>
  </si>
  <si>
    <t>○記入上の注意</t>
    <rPh sb="1" eb="3">
      <t>キニュウ</t>
    </rPh>
    <rPh sb="3" eb="4">
      <t>ジョウ</t>
    </rPh>
    <rPh sb="5" eb="7">
      <t>チュウイ</t>
    </rPh>
    <phoneticPr fontId="2"/>
  </si>
  <si>
    <t xml:space="preserve">  結核健康診断の実施に要した費用の内訳で区分欄に準じ予算科目別に支出額を分類</t>
    <rPh sb="2" eb="4">
      <t>ケッカク</t>
    </rPh>
    <rPh sb="4" eb="6">
      <t>ケンコウ</t>
    </rPh>
    <rPh sb="6" eb="8">
      <t>シンダン</t>
    </rPh>
    <rPh sb="9" eb="11">
      <t>ジッシ</t>
    </rPh>
    <rPh sb="12" eb="13">
      <t>ヨウ</t>
    </rPh>
    <rPh sb="15" eb="17">
      <t>ヒヨウ</t>
    </rPh>
    <rPh sb="18" eb="20">
      <t>ウチワケ</t>
    </rPh>
    <rPh sb="21" eb="23">
      <t>クブン</t>
    </rPh>
    <rPh sb="23" eb="24">
      <t>ラン</t>
    </rPh>
    <rPh sb="25" eb="26">
      <t>ジュン</t>
    </rPh>
    <rPh sb="27" eb="29">
      <t>ヨサン</t>
    </rPh>
    <rPh sb="29" eb="31">
      <t>カモク</t>
    </rPh>
    <rPh sb="31" eb="32">
      <t>ベツ</t>
    </rPh>
    <rPh sb="33" eb="35">
      <t>シシュツ</t>
    </rPh>
    <rPh sb="35" eb="36">
      <t>ガク</t>
    </rPh>
    <rPh sb="37" eb="39">
      <t>ブンルイ</t>
    </rPh>
    <phoneticPr fontId="2"/>
  </si>
  <si>
    <t>記入するものであるが、ここに示す細目は参考であるから必要な場合は他に細目を起こしてよい。</t>
  </si>
  <si>
    <t xml:space="preserve">  委託料については病院その他実施医療機関との契約単価に人員を乗じた金額であること。</t>
    <rPh sb="2" eb="5">
      <t>イタクリョウ</t>
    </rPh>
    <rPh sb="10" eb="12">
      <t>ビョウイン</t>
    </rPh>
    <rPh sb="12" eb="15">
      <t>ソノタ</t>
    </rPh>
    <rPh sb="15" eb="17">
      <t>ジッシ</t>
    </rPh>
    <rPh sb="17" eb="19">
      <t>イリョウ</t>
    </rPh>
    <rPh sb="19" eb="21">
      <t>キカン</t>
    </rPh>
    <rPh sb="23" eb="25">
      <t>ケイヤク</t>
    </rPh>
    <rPh sb="25" eb="27">
      <t>タンカ</t>
    </rPh>
    <rPh sb="28" eb="30">
      <t>ジンイン</t>
    </rPh>
    <rPh sb="31" eb="32">
      <t>ジョウ</t>
    </rPh>
    <rPh sb="34" eb="36">
      <t>キンガク</t>
    </rPh>
    <phoneticPr fontId="2"/>
  </si>
  <si>
    <t>なお、この場合は、備考欄に委託医療機関名を記入すること。</t>
    <phoneticPr fontId="2"/>
  </si>
  <si>
    <t>＊基準単価bについては、別紙基準単価表を参照のこと</t>
    <rPh sb="1" eb="3">
      <t>キジュン</t>
    </rPh>
    <rPh sb="3" eb="5">
      <t>タンカ</t>
    </rPh>
    <rPh sb="12" eb="14">
      <t>ベッシ</t>
    </rPh>
    <rPh sb="14" eb="16">
      <t>キジュン</t>
    </rPh>
    <rPh sb="16" eb="19">
      <t>タンカヒョウ</t>
    </rPh>
    <rPh sb="20" eb="22">
      <t>サンショウ</t>
    </rPh>
    <phoneticPr fontId="2"/>
  </si>
  <si>
    <t>＊要領中、２適用範囲（３）の日本語教育施設はその他の学生欄に計上すること。</t>
    <rPh sb="1" eb="3">
      <t>ヨウリョウ</t>
    </rPh>
    <rPh sb="3" eb="4">
      <t>チュウ</t>
    </rPh>
    <rPh sb="6" eb="8">
      <t>テキヨウ</t>
    </rPh>
    <rPh sb="8" eb="10">
      <t>ハンイ</t>
    </rPh>
    <rPh sb="14" eb="17">
      <t>ニホンゴ</t>
    </rPh>
    <rPh sb="17" eb="19">
      <t>キョウイク</t>
    </rPh>
    <rPh sb="19" eb="21">
      <t>シセツ</t>
    </rPh>
    <rPh sb="24" eb="25">
      <t>タ</t>
    </rPh>
    <rPh sb="26" eb="28">
      <t>ガクセイ</t>
    </rPh>
    <rPh sb="28" eb="29">
      <t>ラン</t>
    </rPh>
    <rPh sb="30" eb="32">
      <t>ケイジョウ</t>
    </rPh>
    <phoneticPr fontId="2"/>
  </si>
  <si>
    <t>＊医療機関で直接撮影のほか、かくたん検査を行った場合の基準単価は、4,190円とすること。</t>
    <rPh sb="1" eb="3">
      <t>イリョウ</t>
    </rPh>
    <rPh sb="3" eb="5">
      <t>キカン</t>
    </rPh>
    <rPh sb="6" eb="8">
      <t>チョクセツ</t>
    </rPh>
    <rPh sb="8" eb="10">
      <t>サツエイ</t>
    </rPh>
    <rPh sb="18" eb="20">
      <t>ケンサ</t>
    </rPh>
    <rPh sb="21" eb="22">
      <t>オコ</t>
    </rPh>
    <rPh sb="24" eb="26">
      <t>バアイ</t>
    </rPh>
    <rPh sb="27" eb="29">
      <t>キジュン</t>
    </rPh>
    <rPh sb="29" eb="31">
      <t>タンカ</t>
    </rPh>
    <rPh sb="38" eb="39">
      <t>エン</t>
    </rPh>
    <phoneticPr fontId="2"/>
  </si>
  <si>
    <t>円</t>
    <rPh sb="0" eb="1">
      <t>エン</t>
    </rPh>
    <phoneticPr fontId="2"/>
  </si>
  <si>
    <r>
      <t>算定基準額</t>
    </r>
    <r>
      <rPr>
        <sz val="11"/>
        <rFont val="ＭＳ 明朝"/>
        <family val="1"/>
        <charset val="128"/>
      </rPr>
      <t xml:space="preserve">       a×b</t>
    </r>
    <rPh sb="0" eb="2">
      <t>サンテイ</t>
    </rPh>
    <rPh sb="2" eb="4">
      <t>キジュン</t>
    </rPh>
    <rPh sb="4" eb="5">
      <t>ガク</t>
    </rPh>
    <phoneticPr fontId="2"/>
  </si>
  <si>
    <t>算定基準額
合  計</t>
    <rPh sb="0" eb="2">
      <t>サンテイ</t>
    </rPh>
    <rPh sb="2" eb="4">
      <t>キジュン</t>
    </rPh>
    <rPh sb="4" eb="5">
      <t>ガク</t>
    </rPh>
    <rPh sb="6" eb="10">
      <t>ゴウケイ</t>
    </rPh>
    <phoneticPr fontId="2"/>
  </si>
  <si>
    <t>基準単価  b</t>
    <rPh sb="0" eb="2">
      <t>キジュン</t>
    </rPh>
    <rPh sb="2" eb="4">
      <t>タンカ</t>
    </rPh>
    <phoneticPr fontId="2"/>
  </si>
  <si>
    <t>計          a</t>
    <rPh sb="0" eb="1">
      <t>ケイ</t>
    </rPh>
    <phoneticPr fontId="2"/>
  </si>
  <si>
    <t>施 　 設</t>
    <rPh sb="0" eb="1">
      <t>ホドコ</t>
    </rPh>
    <rPh sb="4" eb="5">
      <t>セツ</t>
    </rPh>
    <phoneticPr fontId="2"/>
  </si>
  <si>
    <t>その他の  学生</t>
    <rPh sb="2" eb="3">
      <t>タ</t>
    </rPh>
    <rPh sb="6" eb="8">
      <t>ガクセイ</t>
    </rPh>
    <phoneticPr fontId="2"/>
  </si>
  <si>
    <t>高　　校</t>
    <rPh sb="0" eb="1">
      <t>タカ</t>
    </rPh>
    <rPh sb="3" eb="4">
      <t>コウ</t>
    </rPh>
    <phoneticPr fontId="2"/>
  </si>
  <si>
    <t>ある者</t>
    <rPh sb="2" eb="3">
      <t>モノ</t>
    </rPh>
    <phoneticPr fontId="2"/>
  </si>
  <si>
    <t>患者</t>
  </si>
  <si>
    <t>おそれの</t>
    <phoneticPr fontId="2"/>
  </si>
  <si>
    <t>医療機関</t>
    <rPh sb="0" eb="2">
      <t>イリョウ</t>
    </rPh>
    <rPh sb="2" eb="4">
      <t>キカン</t>
    </rPh>
    <phoneticPr fontId="2"/>
  </si>
  <si>
    <t>者 数</t>
    <rPh sb="0" eb="1">
      <t>シャ</t>
    </rPh>
    <rPh sb="2" eb="3">
      <t>スウ</t>
    </rPh>
    <phoneticPr fontId="2"/>
  </si>
  <si>
    <t>者数</t>
    <rPh sb="0" eb="1">
      <t>シャ</t>
    </rPh>
    <rPh sb="1" eb="2">
      <t>スウ</t>
    </rPh>
    <phoneticPr fontId="2"/>
  </si>
  <si>
    <t>人員</t>
    <rPh sb="0" eb="2">
      <t>ジンイン</t>
    </rPh>
    <phoneticPr fontId="2"/>
  </si>
  <si>
    <t>区 分</t>
    <rPh sb="0" eb="3">
      <t>クブン</t>
    </rPh>
    <phoneticPr fontId="2"/>
  </si>
  <si>
    <t>発病の</t>
    <rPh sb="0" eb="2">
      <t>ハツビョウ</t>
    </rPh>
    <phoneticPr fontId="2"/>
  </si>
  <si>
    <t>結核</t>
    <rPh sb="0" eb="2">
      <t>ケッカク</t>
    </rPh>
    <phoneticPr fontId="2"/>
  </si>
  <si>
    <t>ミラーカメラ</t>
    <phoneticPr fontId="2"/>
  </si>
  <si>
    <t>レンズカメラ</t>
    <phoneticPr fontId="2"/>
  </si>
  <si>
    <t>被発見者数</t>
    <rPh sb="0" eb="1">
      <t>ヒ</t>
    </rPh>
    <rPh sb="1" eb="4">
      <t>ハッケンシャ</t>
    </rPh>
    <rPh sb="4" eb="5">
      <t>スウ</t>
    </rPh>
    <phoneticPr fontId="2"/>
  </si>
  <si>
    <t>直接撮影者数
(ﾃﾞｼﾞﾀﾙ含む）</t>
    <rPh sb="0" eb="2">
      <t>チョクセツ</t>
    </rPh>
    <rPh sb="2" eb="4">
      <t>サツエイ</t>
    </rPh>
    <rPh sb="4" eb="5">
      <t>シャ</t>
    </rPh>
    <rPh sb="5" eb="6">
      <t>スウ</t>
    </rPh>
    <rPh sb="14" eb="15">
      <t>フク</t>
    </rPh>
    <phoneticPr fontId="2"/>
  </si>
  <si>
    <t>要精検</t>
    <rPh sb="0" eb="1">
      <t>ヨウ</t>
    </rPh>
    <rPh sb="1" eb="2">
      <t>セイ</t>
    </rPh>
    <rPh sb="2" eb="3">
      <t>ケン</t>
    </rPh>
    <phoneticPr fontId="2"/>
  </si>
  <si>
    <t>間 接 撮 影 者 数</t>
    <rPh sb="0" eb="3">
      <t>カンセツ</t>
    </rPh>
    <rPh sb="4" eb="9">
      <t>サツエイシャ</t>
    </rPh>
    <rPh sb="10" eb="11">
      <t>スウ</t>
    </rPh>
    <phoneticPr fontId="2"/>
  </si>
  <si>
    <t>受診</t>
    <rPh sb="0" eb="2">
      <t>ジュシン</t>
    </rPh>
    <phoneticPr fontId="2"/>
  </si>
  <si>
    <t>対象</t>
    <rPh sb="0" eb="2">
      <t>タイショウ</t>
    </rPh>
    <phoneticPr fontId="2"/>
  </si>
  <si>
    <t>対象者</t>
    <rPh sb="0" eb="2">
      <t>タイショウ</t>
    </rPh>
    <rPh sb="2" eb="3">
      <t>シャ</t>
    </rPh>
    <phoneticPr fontId="2"/>
  </si>
  <si>
    <t>結核健康診断細目別実施報告書</t>
    <rPh sb="0" eb="2">
      <t>ケッカク</t>
    </rPh>
    <rPh sb="2" eb="4">
      <t>ケンコウ</t>
    </rPh>
    <rPh sb="4" eb="6">
      <t>シンダン</t>
    </rPh>
    <rPh sb="6" eb="8">
      <t>サイモク</t>
    </rPh>
    <rPh sb="8" eb="9">
      <t>ベツ</t>
    </rPh>
    <rPh sb="9" eb="11">
      <t>ジッシ</t>
    </rPh>
    <rPh sb="11" eb="14">
      <t>ホウコクショ</t>
    </rPh>
    <phoneticPr fontId="2"/>
  </si>
  <si>
    <t>（第４号様式）</t>
    <rPh sb="1" eb="2">
      <t>ダイ</t>
    </rPh>
    <rPh sb="3" eb="4">
      <t>ゴウ</t>
    </rPh>
    <rPh sb="4" eb="6">
      <t>ヨウシキ</t>
    </rPh>
    <phoneticPr fontId="2"/>
  </si>
  <si>
    <t>直接・デジタル撮影</t>
    <rPh sb="0" eb="2">
      <t>チョクセツ</t>
    </rPh>
    <rPh sb="7" eb="9">
      <t>サツエイ</t>
    </rPh>
    <phoneticPr fontId="2"/>
  </si>
  <si>
    <t>結核健康診断費補助申請書</t>
    <rPh sb="0" eb="2">
      <t>ケッカク</t>
    </rPh>
    <rPh sb="2" eb="4">
      <t>ケンコウ</t>
    </rPh>
    <rPh sb="4" eb="7">
      <t>シンダンヒ</t>
    </rPh>
    <rPh sb="7" eb="9">
      <t>ホジョ</t>
    </rPh>
    <rPh sb="9" eb="12">
      <t>シンセイショ</t>
    </rPh>
    <phoneticPr fontId="2"/>
  </si>
  <si>
    <t>（あて先）名古屋市長</t>
    <rPh sb="3" eb="4">
      <t>サキ</t>
    </rPh>
    <rPh sb="5" eb="10">
      <t>ナゴヤシチョウ</t>
    </rPh>
    <phoneticPr fontId="2"/>
  </si>
  <si>
    <t>（住所）</t>
    <rPh sb="1" eb="3">
      <t>ジュウショ</t>
    </rPh>
    <phoneticPr fontId="2"/>
  </si>
  <si>
    <t>（氏名）</t>
    <rPh sb="1" eb="3">
      <t>シメイ</t>
    </rPh>
    <phoneticPr fontId="2"/>
  </si>
  <si>
    <t>（法人の場合は主たる事務所の所在地、名称及び代表者名）</t>
    <rPh sb="1" eb="3">
      <t>ホウジン</t>
    </rPh>
    <rPh sb="4" eb="6">
      <t>バアイ</t>
    </rPh>
    <rPh sb="7" eb="8">
      <t>シュ</t>
    </rPh>
    <rPh sb="10" eb="13">
      <t>ジムショ</t>
    </rPh>
    <rPh sb="14" eb="17">
      <t>ショザイチ</t>
    </rPh>
    <rPh sb="18" eb="20">
      <t>メイショウ</t>
    </rPh>
    <rPh sb="20" eb="21">
      <t>オヨ</t>
    </rPh>
    <rPh sb="22" eb="25">
      <t>ダイヒョウシャ</t>
    </rPh>
    <rPh sb="25" eb="26">
      <t>メイ</t>
    </rPh>
    <phoneticPr fontId="2"/>
  </si>
  <si>
    <t>令和 ６ 年度における結核健康診断費については</t>
    <rPh sb="0" eb="2">
      <t>レイワ</t>
    </rPh>
    <rPh sb="5" eb="7">
      <t>ネンド</t>
    </rPh>
    <rPh sb="11" eb="13">
      <t>ケッカク</t>
    </rPh>
    <rPh sb="13" eb="18">
      <t>ケンコウシンダンヒ</t>
    </rPh>
    <phoneticPr fontId="2"/>
  </si>
  <si>
    <t>下記の通り交付してください。</t>
    <rPh sb="0" eb="2">
      <t>カキ</t>
    </rPh>
    <rPh sb="3" eb="4">
      <t>トオ</t>
    </rPh>
    <rPh sb="5" eb="7">
      <t>コウフ</t>
    </rPh>
    <phoneticPr fontId="2"/>
  </si>
  <si>
    <t>記</t>
    <rPh sb="0" eb="1">
      <t>キ</t>
    </rPh>
    <phoneticPr fontId="2"/>
  </si>
  <si>
    <t>金</t>
    <rPh sb="0" eb="1">
      <t>カネ</t>
    </rPh>
    <phoneticPr fontId="2"/>
  </si>
  <si>
    <t>額</t>
    <rPh sb="0" eb="1">
      <t>ガク</t>
    </rPh>
    <phoneticPr fontId="2"/>
  </si>
  <si>
    <t>結核予防事業費</t>
    <rPh sb="0" eb="2">
      <t>ケッカク</t>
    </rPh>
    <rPh sb="2" eb="4">
      <t>ヨボウ</t>
    </rPh>
    <rPh sb="4" eb="7">
      <t>ジギョウヒ</t>
    </rPh>
    <phoneticPr fontId="2"/>
  </si>
  <si>
    <t>区分</t>
    <rPh sb="0" eb="2">
      <t>クブン</t>
    </rPh>
    <phoneticPr fontId="2"/>
  </si>
  <si>
    <t>支出済額</t>
    <rPh sb="0" eb="3">
      <t>シシュツズ</t>
    </rPh>
    <rPh sb="3" eb="4">
      <t>ガク</t>
    </rPh>
    <phoneticPr fontId="2"/>
  </si>
  <si>
    <t>事業</t>
    <rPh sb="0" eb="2">
      <t>ジギョウ</t>
    </rPh>
    <phoneticPr fontId="2"/>
  </si>
  <si>
    <t>収入額</t>
    <rPh sb="0" eb="3">
      <t>シュウニュウガク</t>
    </rPh>
    <phoneticPr fontId="2"/>
  </si>
  <si>
    <t>差引額</t>
    <rPh sb="0" eb="2">
      <t>サシヒキ</t>
    </rPh>
    <rPh sb="2" eb="3">
      <t>ガク</t>
    </rPh>
    <phoneticPr fontId="2"/>
  </si>
  <si>
    <t>算定</t>
    <rPh sb="0" eb="2">
      <t>サンテイ</t>
    </rPh>
    <phoneticPr fontId="2"/>
  </si>
  <si>
    <t>基準額</t>
    <rPh sb="0" eb="3">
      <t>キジュンガク</t>
    </rPh>
    <phoneticPr fontId="2"/>
  </si>
  <si>
    <t>補助</t>
    <rPh sb="0" eb="2">
      <t>ホジョ</t>
    </rPh>
    <phoneticPr fontId="2"/>
  </si>
  <si>
    <t>基本額</t>
    <rPh sb="0" eb="3">
      <t>キホンガク</t>
    </rPh>
    <phoneticPr fontId="2"/>
  </si>
  <si>
    <t>補助率</t>
    <rPh sb="0" eb="3">
      <t>ホジョリツ</t>
    </rPh>
    <phoneticPr fontId="2"/>
  </si>
  <si>
    <t>申請額</t>
    <rPh sb="0" eb="2">
      <t>シンセイ</t>
    </rPh>
    <rPh sb="2" eb="3">
      <t>ガク</t>
    </rPh>
    <phoneticPr fontId="2"/>
  </si>
  <si>
    <t>申請額</t>
    <rPh sb="0" eb="3">
      <t>シンセイガク</t>
    </rPh>
    <phoneticPr fontId="2"/>
  </si>
  <si>
    <t>審査
決定額</t>
    <rPh sb="0" eb="2">
      <t>シンサ</t>
    </rPh>
    <rPh sb="3" eb="5">
      <t>ケッテイ</t>
    </rPh>
    <rPh sb="5" eb="6">
      <t>ガク</t>
    </rPh>
    <phoneticPr fontId="2"/>
  </si>
  <si>
    <t>学校・施設名</t>
    <rPh sb="0" eb="2">
      <t>ガッコウ</t>
    </rPh>
    <rPh sb="3" eb="5">
      <t>シセツ</t>
    </rPh>
    <rPh sb="5" eb="6">
      <t>メイ</t>
    </rPh>
    <phoneticPr fontId="2"/>
  </si>
  <si>
    <t>（第５号様式）</t>
    <rPh sb="1" eb="2">
      <t>ダイ</t>
    </rPh>
    <rPh sb="3" eb="4">
      <t>ゴウ</t>
    </rPh>
    <rPh sb="4" eb="6">
      <t>ヨウシキ</t>
    </rPh>
    <phoneticPr fontId="2"/>
  </si>
  <si>
    <t>歳入歳出予算書写</t>
    <rPh sb="0" eb="2">
      <t>サイニュウ</t>
    </rPh>
    <rPh sb="2" eb="4">
      <t>サイシュツ</t>
    </rPh>
    <rPh sb="4" eb="6">
      <t>ヨサン</t>
    </rPh>
    <rPh sb="6" eb="7">
      <t>ショ</t>
    </rPh>
    <rPh sb="7" eb="8">
      <t>ウツ</t>
    </rPh>
    <phoneticPr fontId="2"/>
  </si>
  <si>
    <t>（令和６年度）</t>
    <rPh sb="1" eb="3">
      <t>レイワ</t>
    </rPh>
    <rPh sb="4" eb="6">
      <t>ネンド</t>
    </rPh>
    <phoneticPr fontId="2"/>
  </si>
  <si>
    <t>款　項</t>
    <rPh sb="0" eb="1">
      <t>カン</t>
    </rPh>
    <rPh sb="2" eb="3">
      <t>コウ</t>
    </rPh>
    <phoneticPr fontId="2"/>
  </si>
  <si>
    <t>目</t>
    <rPh sb="0" eb="1">
      <t>モク</t>
    </rPh>
    <phoneticPr fontId="2"/>
  </si>
  <si>
    <t>節</t>
    <rPh sb="0" eb="1">
      <t>セツ</t>
    </rPh>
    <phoneticPr fontId="2"/>
  </si>
  <si>
    <t>本年度</t>
    <rPh sb="0" eb="3">
      <t>ホンネンド</t>
    </rPh>
    <phoneticPr fontId="2"/>
  </si>
  <si>
    <t>予算額</t>
    <rPh sb="0" eb="3">
      <t>ヨサンガク</t>
    </rPh>
    <phoneticPr fontId="2"/>
  </si>
  <si>
    <t>前年度</t>
    <rPh sb="0" eb="3">
      <t>ゼンネンド</t>
    </rPh>
    <phoneticPr fontId="2"/>
  </si>
  <si>
    <t>増△減</t>
    <rPh sb="0" eb="1">
      <t>マ</t>
    </rPh>
    <rPh sb="2" eb="3">
      <t>ゲン</t>
    </rPh>
    <phoneticPr fontId="2"/>
  </si>
  <si>
    <t>説　　　明</t>
    <rPh sb="0" eb="1">
      <t>セツ</t>
    </rPh>
    <rPh sb="4" eb="5">
      <t>アキラ</t>
    </rPh>
    <phoneticPr fontId="2"/>
  </si>
  <si>
    <t>歳　　　入</t>
    <rPh sb="0" eb="1">
      <t>サイ</t>
    </rPh>
    <rPh sb="4" eb="5">
      <t>ニュウ</t>
    </rPh>
    <phoneticPr fontId="2"/>
  </si>
  <si>
    <t>歳　　　出</t>
    <rPh sb="0" eb="1">
      <t>サイ</t>
    </rPh>
    <rPh sb="4" eb="5">
      <t>デ</t>
    </rPh>
    <phoneticPr fontId="2"/>
  </si>
  <si>
    <t>本写は原本と相違ありません。</t>
    <rPh sb="0" eb="2">
      <t>ホンウツ</t>
    </rPh>
    <rPh sb="3" eb="5">
      <t>ゲンポン</t>
    </rPh>
    <rPh sb="6" eb="8">
      <t>ソウイ</t>
    </rPh>
    <phoneticPr fontId="2"/>
  </si>
  <si>
    <t>事業所等の所在地</t>
    <rPh sb="0" eb="3">
      <t>ジギョウショ</t>
    </rPh>
    <rPh sb="3" eb="4">
      <t>ナド</t>
    </rPh>
    <rPh sb="5" eb="8">
      <t>ショザイチ</t>
    </rPh>
    <phoneticPr fontId="2"/>
  </si>
  <si>
    <t>事業所等の名称</t>
    <rPh sb="0" eb="3">
      <t>ジギョウショ</t>
    </rPh>
    <rPh sb="3" eb="4">
      <t>トウ</t>
    </rPh>
    <rPh sb="5" eb="7">
      <t>メイショウ</t>
    </rPh>
    <phoneticPr fontId="2"/>
  </si>
  <si>
    <t>メールアドレス</t>
    <phoneticPr fontId="2"/>
  </si>
  <si>
    <t>担当者連絡先</t>
    <rPh sb="0" eb="3">
      <t>タントウシャ</t>
    </rPh>
    <rPh sb="3" eb="6">
      <t>レンラクサキ</t>
    </rPh>
    <phoneticPr fontId="2"/>
  </si>
  <si>
    <t>事業所等の種別</t>
    <rPh sb="0" eb="3">
      <t>ジギョウショ</t>
    </rPh>
    <rPh sb="3" eb="4">
      <t>ナド</t>
    </rPh>
    <rPh sb="5" eb="7">
      <t>シュベツ</t>
    </rPh>
    <phoneticPr fontId="2"/>
  </si>
  <si>
    <t>対象者の区分</t>
    <rPh sb="0" eb="3">
      <t>タイショウシャ</t>
    </rPh>
    <rPh sb="4" eb="6">
      <t>クブン</t>
    </rPh>
    <phoneticPr fontId="2"/>
  </si>
  <si>
    <t>間接撮影者数</t>
    <rPh sb="0" eb="2">
      <t>カンセツ</t>
    </rPh>
    <rPh sb="2" eb="5">
      <t>サツエイシャ</t>
    </rPh>
    <rPh sb="5" eb="6">
      <t>スウ</t>
    </rPh>
    <phoneticPr fontId="2"/>
  </si>
  <si>
    <t>かくたん検査数</t>
    <rPh sb="4" eb="6">
      <t>ケンサ</t>
    </rPh>
    <rPh sb="6" eb="7">
      <t>スウ</t>
    </rPh>
    <phoneticPr fontId="2"/>
  </si>
  <si>
    <t>被発見者数</t>
    <rPh sb="0" eb="3">
      <t>ヒハッケン</t>
    </rPh>
    <rPh sb="3" eb="4">
      <t>モノ</t>
    </rPh>
    <rPh sb="4" eb="5">
      <t>スウ</t>
    </rPh>
    <phoneticPr fontId="2"/>
  </si>
  <si>
    <t>結核患者</t>
    <rPh sb="0" eb="2">
      <t>ケッカク</t>
    </rPh>
    <rPh sb="2" eb="4">
      <t>カンジャ</t>
    </rPh>
    <phoneticPr fontId="2"/>
  </si>
  <si>
    <t>注意</t>
    <rPh sb="0" eb="2">
      <t>チュウイ</t>
    </rPh>
    <phoneticPr fontId="2"/>
  </si>
  <si>
    <t>１　この様式は、名古屋市内の事業者等が実施した結核健康診断に関して使用</t>
    <rPh sb="4" eb="6">
      <t>ヨウシキ</t>
    </rPh>
    <rPh sb="8" eb="12">
      <t>ナゴヤシ</t>
    </rPh>
    <rPh sb="12" eb="13">
      <t>ナイ</t>
    </rPh>
    <rPh sb="14" eb="17">
      <t>ジギョウシャ</t>
    </rPh>
    <rPh sb="17" eb="18">
      <t>ナド</t>
    </rPh>
    <rPh sb="19" eb="21">
      <t>ジッシ</t>
    </rPh>
    <rPh sb="23" eb="25">
      <t>ケッカク</t>
    </rPh>
    <rPh sb="25" eb="29">
      <t>ケンコウシンダン</t>
    </rPh>
    <rPh sb="30" eb="31">
      <t>カン</t>
    </rPh>
    <rPh sb="33" eb="35">
      <t>シヨウ</t>
    </rPh>
    <phoneticPr fontId="2"/>
  </si>
  <si>
    <t>　　するものである。</t>
    <phoneticPr fontId="2"/>
  </si>
  <si>
    <t>２　この報告書の提出先は、事業所の所在地を管轄する保健センターとする。</t>
    <rPh sb="4" eb="7">
      <t>ホウコクショ</t>
    </rPh>
    <rPh sb="8" eb="11">
      <t>テイシュツサキ</t>
    </rPh>
    <rPh sb="13" eb="16">
      <t>ジギョウショ</t>
    </rPh>
    <rPh sb="17" eb="20">
      <t>ショザイチ</t>
    </rPh>
    <rPh sb="21" eb="23">
      <t>カンカツ</t>
    </rPh>
    <rPh sb="25" eb="27">
      <t>ホケン</t>
    </rPh>
    <phoneticPr fontId="2"/>
  </si>
  <si>
    <t>３　学生、65歳以上の高齢者だけでなく、従事者も記入すること。</t>
    <rPh sb="2" eb="4">
      <t>ガクセイ</t>
    </rPh>
    <rPh sb="7" eb="8">
      <t>サイ</t>
    </rPh>
    <rPh sb="8" eb="10">
      <t>イジョウ</t>
    </rPh>
    <rPh sb="11" eb="14">
      <t>コウレイシャ</t>
    </rPh>
    <rPh sb="20" eb="23">
      <t>ジュウジシャ</t>
    </rPh>
    <rPh sb="24" eb="26">
      <t>キニュウ</t>
    </rPh>
    <phoneticPr fontId="2"/>
  </si>
  <si>
    <t>結核発病のおそれが
あると診断された者</t>
    <rPh sb="0" eb="2">
      <t>ケッカク</t>
    </rPh>
    <rPh sb="2" eb="4">
      <t>ハツビョウ</t>
    </rPh>
    <phoneticPr fontId="2"/>
  </si>
  <si>
    <t>対　象　者　数</t>
    <rPh sb="0" eb="1">
      <t>タイ</t>
    </rPh>
    <rPh sb="2" eb="3">
      <t>ゾウ</t>
    </rPh>
    <rPh sb="4" eb="5">
      <t>モノ</t>
    </rPh>
    <rPh sb="6" eb="7">
      <t>スウ</t>
    </rPh>
    <phoneticPr fontId="2"/>
  </si>
  <si>
    <t>受　診　者　数</t>
    <rPh sb="0" eb="1">
      <t>ウケ</t>
    </rPh>
    <rPh sb="2" eb="3">
      <t>シン</t>
    </rPh>
    <rPh sb="4" eb="5">
      <t>モノ</t>
    </rPh>
    <rPh sb="6" eb="7">
      <t>スウ</t>
    </rPh>
    <phoneticPr fontId="2"/>
  </si>
  <si>
    <t>直　接　撮　影　者
またはデジタル撮影者数</t>
    <rPh sb="0" eb="1">
      <t>ナオ</t>
    </rPh>
    <rPh sb="2" eb="3">
      <t>セッ</t>
    </rPh>
    <rPh sb="4" eb="5">
      <t>サツ</t>
    </rPh>
    <rPh sb="6" eb="7">
      <t>カゲ</t>
    </rPh>
    <rPh sb="8" eb="9">
      <t>モノ</t>
    </rPh>
    <phoneticPr fontId="2"/>
  </si>
  <si>
    <t>学校長</t>
    <rPh sb="0" eb="3">
      <t>ガッコウチョウ</t>
    </rPh>
    <phoneticPr fontId="2"/>
  </si>
  <si>
    <t>施設長</t>
    <rPh sb="0" eb="3">
      <t>シセツチョウ</t>
    </rPh>
    <phoneticPr fontId="2"/>
  </si>
  <si>
    <t>事業所</t>
    <rPh sb="0" eb="3">
      <t>ジギョウショ</t>
    </rPh>
    <phoneticPr fontId="2"/>
  </si>
  <si>
    <t>学校
（入学年度の者）</t>
    <rPh sb="0" eb="2">
      <t>ガッコウ</t>
    </rPh>
    <rPh sb="4" eb="6">
      <t>ニュウガク</t>
    </rPh>
    <rPh sb="6" eb="8">
      <t>ネンド</t>
    </rPh>
    <rPh sb="9" eb="10">
      <t>モノ</t>
    </rPh>
    <phoneticPr fontId="2"/>
  </si>
  <si>
    <t>施設
（65歳以上）</t>
    <rPh sb="0" eb="2">
      <t>シセツ</t>
    </rPh>
    <rPh sb="6" eb="7">
      <t>サイ</t>
    </rPh>
    <rPh sb="7" eb="9">
      <t>イジョウ</t>
    </rPh>
    <phoneticPr fontId="2"/>
  </si>
  <si>
    <t>事業所の従事者</t>
    <rPh sb="0" eb="3">
      <t>ジギョウショ</t>
    </rPh>
    <rPh sb="4" eb="7">
      <t>ジュウジシャ</t>
    </rPh>
    <phoneticPr fontId="2"/>
  </si>
  <si>
    <t>結　核　健　康　診　断　報　告</t>
    <rPh sb="0" eb="1">
      <t>ケツ</t>
    </rPh>
    <rPh sb="2" eb="3">
      <t>カク</t>
    </rPh>
    <rPh sb="4" eb="5">
      <t>ケン</t>
    </rPh>
    <rPh sb="6" eb="7">
      <t>ヤス</t>
    </rPh>
    <rPh sb="8" eb="9">
      <t>シン</t>
    </rPh>
    <rPh sb="10" eb="11">
      <t>ダン</t>
    </rPh>
    <rPh sb="12" eb="13">
      <t>ホウ</t>
    </rPh>
    <rPh sb="14" eb="15">
      <t>コク</t>
    </rPh>
    <phoneticPr fontId="2"/>
  </si>
  <si>
    <t>（第６号様式）</t>
    <rPh sb="1" eb="2">
      <t>ダイ</t>
    </rPh>
    <rPh sb="3" eb="4">
      <t>ゴウ</t>
    </rPh>
    <rPh sb="4" eb="6">
      <t>ヨウシキ</t>
    </rPh>
    <phoneticPr fontId="2"/>
  </si>
  <si>
    <t>住所</t>
    <rPh sb="0" eb="2">
      <t>ジュウショ</t>
    </rPh>
    <phoneticPr fontId="2"/>
  </si>
  <si>
    <t>建物など</t>
    <rPh sb="0" eb="2">
      <t>タテモノ</t>
    </rPh>
    <phoneticPr fontId="2"/>
  </si>
  <si>
    <t xml:space="preserve"> </t>
    <phoneticPr fontId="2"/>
  </si>
  <si>
    <t>法人名</t>
    <rPh sb="0" eb="2">
      <t>ホウジン</t>
    </rPh>
    <rPh sb="2" eb="3">
      <t>メイ</t>
    </rPh>
    <phoneticPr fontId="2"/>
  </si>
  <si>
    <t>代表者名</t>
    <rPh sb="0" eb="3">
      <t>ダイヒョウシャ</t>
    </rPh>
    <rPh sb="3" eb="4">
      <t>メイ</t>
    </rPh>
    <phoneticPr fontId="2"/>
  </si>
  <si>
    <t>（施設名称）</t>
    <rPh sb="1" eb="3">
      <t>シセツ</t>
    </rPh>
    <rPh sb="3" eb="5">
      <t>メイショウ</t>
    </rPh>
    <phoneticPr fontId="2"/>
  </si>
  <si>
    <t>結核発病のおそれが
あると診断された者</t>
    <rPh sb="0" eb="2">
      <t>ケッカク</t>
    </rPh>
    <rPh sb="2" eb="4">
      <t>ハツビョウ</t>
    </rPh>
    <rPh sb="13" eb="15">
      <t>シンダン</t>
    </rPh>
    <rPh sb="18" eb="19">
      <t>モノ</t>
    </rPh>
    <phoneticPr fontId="2"/>
  </si>
  <si>
    <t>被発見者</t>
    <rPh sb="0" eb="4">
      <t>ヒハッケンシャ</t>
    </rPh>
    <phoneticPr fontId="2"/>
  </si>
  <si>
    <t>受診者数</t>
    <rPh sb="0" eb="4">
      <t>ジュシンシャスウ</t>
    </rPh>
    <phoneticPr fontId="2"/>
  </si>
  <si>
    <t>かくたん検査者数</t>
    <rPh sb="4" eb="6">
      <t>ケンサ</t>
    </rPh>
    <rPh sb="6" eb="7">
      <t>モノ</t>
    </rPh>
    <rPh sb="7" eb="8">
      <t>スウ</t>
    </rPh>
    <phoneticPr fontId="2"/>
  </si>
  <si>
    <t>　も含む）</t>
    <rPh sb="2" eb="3">
      <t>フク</t>
    </rPh>
    <phoneticPr fontId="2"/>
  </si>
  <si>
    <t>（施設住所）</t>
    <rPh sb="1" eb="3">
      <t>シセツ</t>
    </rPh>
    <rPh sb="3" eb="5">
      <t>ジュウショ</t>
    </rPh>
    <phoneticPr fontId="2"/>
  </si>
  <si>
    <t>（申請者住所）</t>
    <rPh sb="1" eb="4">
      <t>シンセイシャ</t>
    </rPh>
    <rPh sb="4" eb="6">
      <t>ジュウショ</t>
    </rPh>
    <phoneticPr fontId="2"/>
  </si>
  <si>
    <t>（申請者氏名）</t>
    <rPh sb="1" eb="4">
      <t>シンセイシャ</t>
    </rPh>
    <rPh sb="4" eb="6">
      <t>シメイ</t>
    </rPh>
    <phoneticPr fontId="2"/>
  </si>
  <si>
    <t>対象者数</t>
    <rPh sb="0" eb="4">
      <t>タイショウシャスウ</t>
    </rPh>
    <phoneticPr fontId="2"/>
  </si>
  <si>
    <t>教職員等＊</t>
    <rPh sb="0" eb="3">
      <t>キョウショクイン</t>
    </rPh>
    <rPh sb="3" eb="4">
      <t>ナド</t>
    </rPh>
    <phoneticPr fontId="2"/>
  </si>
  <si>
    <t>学生又は生徒
（入学年度の者）</t>
    <rPh sb="0" eb="2">
      <t>ガクセイ</t>
    </rPh>
    <rPh sb="2" eb="3">
      <t>マタ</t>
    </rPh>
    <rPh sb="4" eb="6">
      <t>セイト</t>
    </rPh>
    <rPh sb="8" eb="10">
      <t>ニュウガク</t>
    </rPh>
    <rPh sb="10" eb="12">
      <t>ネンド</t>
    </rPh>
    <rPh sb="13" eb="14">
      <t>モノ</t>
    </rPh>
    <phoneticPr fontId="2"/>
  </si>
  <si>
    <t>直接撮影者数
又はデジタル撮影者数</t>
    <rPh sb="0" eb="2">
      <t>チョクセツ</t>
    </rPh>
    <rPh sb="2" eb="5">
      <t>サツエイシャ</t>
    </rPh>
    <rPh sb="5" eb="6">
      <t>スウ</t>
    </rPh>
    <rPh sb="7" eb="8">
      <t>マタ</t>
    </rPh>
    <rPh sb="13" eb="16">
      <t>サツエイシャ</t>
    </rPh>
    <rPh sb="16" eb="17">
      <t>スウ</t>
    </rPh>
    <phoneticPr fontId="2"/>
  </si>
  <si>
    <t>＊教職員等：常勤・非常勤を問わず、反復継続して従事している方（パート職員、事務職員等</t>
    <rPh sb="1" eb="4">
      <t>キョウショクイン</t>
    </rPh>
    <rPh sb="4" eb="5">
      <t>ナド</t>
    </rPh>
    <rPh sb="6" eb="8">
      <t>ジョウキン</t>
    </rPh>
    <rPh sb="9" eb="12">
      <t>ヒジョウキン</t>
    </rPh>
    <rPh sb="13" eb="14">
      <t>ト</t>
    </rPh>
    <rPh sb="17" eb="19">
      <t>ハンプク</t>
    </rPh>
    <rPh sb="19" eb="21">
      <t>ケイゾク</t>
    </rPh>
    <rPh sb="23" eb="25">
      <t>ジュウジ</t>
    </rPh>
    <rPh sb="29" eb="30">
      <t>カタ</t>
    </rPh>
    <rPh sb="34" eb="36">
      <t>ショクイン</t>
    </rPh>
    <rPh sb="37" eb="39">
      <t>ジム</t>
    </rPh>
    <rPh sb="39" eb="41">
      <t>ショクイン</t>
    </rPh>
    <rPh sb="41" eb="42">
      <t>ナド</t>
    </rPh>
    <phoneticPr fontId="2"/>
  </si>
  <si>
    <t>　 本様式にて所在区の保健センターへFAXでご報告いただくようお願いします。</t>
    <rPh sb="2" eb="5">
      <t>ホンヨウシキ</t>
    </rPh>
    <rPh sb="7" eb="9">
      <t>ショザイ</t>
    </rPh>
    <rPh sb="9" eb="10">
      <t>ク</t>
    </rPh>
    <rPh sb="11" eb="13">
      <t>ホケン</t>
    </rPh>
    <rPh sb="23" eb="25">
      <t>ホウコク</t>
    </rPh>
    <rPh sb="32" eb="33">
      <t>ネガ</t>
    </rPh>
    <phoneticPr fontId="2"/>
  </si>
  <si>
    <t>751-3545</t>
    <phoneticPr fontId="2"/>
  </si>
  <si>
    <t>937-5145</t>
    <phoneticPr fontId="2"/>
  </si>
  <si>
    <t>911-2343</t>
    <phoneticPr fontId="2"/>
  </si>
  <si>
    <t>531-2000</t>
    <phoneticPr fontId="2"/>
  </si>
  <si>
    <t>483-1131</t>
    <phoneticPr fontId="2"/>
  </si>
  <si>
    <t>265-2259</t>
    <phoneticPr fontId="2"/>
  </si>
  <si>
    <t>731-0957</t>
    <phoneticPr fontId="2"/>
  </si>
  <si>
    <t>837-3291</t>
    <phoneticPr fontId="2"/>
  </si>
  <si>
    <t>681-5169</t>
    <phoneticPr fontId="2"/>
  </si>
  <si>
    <t>361-2175</t>
    <phoneticPr fontId="2"/>
  </si>
  <si>
    <t>651-5144</t>
    <phoneticPr fontId="2"/>
  </si>
  <si>
    <t>614-2818</t>
    <phoneticPr fontId="2"/>
  </si>
  <si>
    <t>796-0040</t>
    <phoneticPr fontId="2"/>
  </si>
  <si>
    <t>891-5110</t>
    <phoneticPr fontId="2"/>
  </si>
  <si>
    <t>773-6212</t>
    <phoneticPr fontId="2"/>
  </si>
  <si>
    <t>803-1251</t>
    <phoneticPr fontId="2"/>
  </si>
  <si>
    <t>千種保健ｾﾝﾀｰ</t>
    <rPh sb="0" eb="2">
      <t>チクサ</t>
    </rPh>
    <rPh sb="2" eb="4">
      <t>ホケン</t>
    </rPh>
    <phoneticPr fontId="2"/>
  </si>
  <si>
    <t>東保健ｾﾝﾀｰ</t>
    <rPh sb="0" eb="1">
      <t>ヒガシ</t>
    </rPh>
    <rPh sb="1" eb="3">
      <t>ホケン</t>
    </rPh>
    <phoneticPr fontId="2"/>
  </si>
  <si>
    <t>北保健ｾﾝﾀｰ</t>
    <rPh sb="0" eb="1">
      <t>キタ</t>
    </rPh>
    <rPh sb="1" eb="3">
      <t>ホケン</t>
    </rPh>
    <phoneticPr fontId="2"/>
  </si>
  <si>
    <t>西保健ｾﾝﾀｰ</t>
    <rPh sb="0" eb="1">
      <t>ニシ</t>
    </rPh>
    <rPh sb="1" eb="3">
      <t>ホケン</t>
    </rPh>
    <phoneticPr fontId="2"/>
  </si>
  <si>
    <t>中村保健ｾﾝﾀｰ</t>
    <rPh sb="0" eb="2">
      <t>ナカムラ</t>
    </rPh>
    <rPh sb="2" eb="4">
      <t>ホケン</t>
    </rPh>
    <phoneticPr fontId="2"/>
  </si>
  <si>
    <t>中保健ｾﾝﾀｰ</t>
    <rPh sb="0" eb="1">
      <t>ナカ</t>
    </rPh>
    <rPh sb="1" eb="3">
      <t>ホケン</t>
    </rPh>
    <phoneticPr fontId="2"/>
  </si>
  <si>
    <t>昭和保健ｾﾝﾀｰ</t>
    <rPh sb="0" eb="2">
      <t>ショウワ</t>
    </rPh>
    <rPh sb="2" eb="4">
      <t>ホケン</t>
    </rPh>
    <phoneticPr fontId="2"/>
  </si>
  <si>
    <t>瑞穂保健ｾﾝﾀｰ</t>
    <rPh sb="0" eb="2">
      <t>ミズホ</t>
    </rPh>
    <rPh sb="2" eb="4">
      <t>ホケン</t>
    </rPh>
    <phoneticPr fontId="2"/>
  </si>
  <si>
    <t>熱田保健ｾﾝﾀｰ</t>
    <rPh sb="0" eb="2">
      <t>アツタ</t>
    </rPh>
    <rPh sb="2" eb="4">
      <t>ホケン</t>
    </rPh>
    <phoneticPr fontId="2"/>
  </si>
  <si>
    <t>中川保健ｾﾝﾀｰ</t>
    <rPh sb="0" eb="2">
      <t>ナカガワ</t>
    </rPh>
    <rPh sb="2" eb="4">
      <t>ホケン</t>
    </rPh>
    <phoneticPr fontId="2"/>
  </si>
  <si>
    <t>港保健ｾﾝﾀｰ</t>
    <rPh sb="0" eb="1">
      <t>ミナト</t>
    </rPh>
    <rPh sb="1" eb="3">
      <t>ホケン</t>
    </rPh>
    <phoneticPr fontId="2"/>
  </si>
  <si>
    <t>南保健ｾﾝﾀｰ</t>
    <rPh sb="0" eb="3">
      <t>ミナミホケン</t>
    </rPh>
    <phoneticPr fontId="2"/>
  </si>
  <si>
    <t>守山保健ｾﾝﾀｰ</t>
    <rPh sb="0" eb="2">
      <t>モリヤマ</t>
    </rPh>
    <rPh sb="2" eb="4">
      <t>ホケン</t>
    </rPh>
    <phoneticPr fontId="2"/>
  </si>
  <si>
    <t>緑保健ｾﾝﾀｰ</t>
    <rPh sb="0" eb="3">
      <t>ミドリホケン</t>
    </rPh>
    <phoneticPr fontId="2"/>
  </si>
  <si>
    <t>名東保健ｾﾝﾀｰ</t>
    <rPh sb="0" eb="2">
      <t>メイトウ</t>
    </rPh>
    <rPh sb="2" eb="4">
      <t>ホケン</t>
    </rPh>
    <phoneticPr fontId="2"/>
  </si>
  <si>
    <t>天白保健ｾﾝﾀｰ</t>
    <rPh sb="0" eb="2">
      <t>テンパク</t>
    </rPh>
    <rPh sb="2" eb="4">
      <t>ホケン</t>
    </rPh>
    <phoneticPr fontId="2"/>
  </si>
  <si>
    <t>各区保健ｾﾝﾀｰFAX番号</t>
    <rPh sb="0" eb="2">
      <t>カクク</t>
    </rPh>
    <rPh sb="2" eb="4">
      <t>ホケン</t>
    </rPh>
    <rPh sb="11" eb="13">
      <t>バンゴウ</t>
    </rPh>
    <phoneticPr fontId="2"/>
  </si>
  <si>
    <r>
      <t>※毎年度１回、全従事者の結核健康診断を実施後できるだけ早く、（</t>
    </r>
    <r>
      <rPr>
        <b/>
        <sz val="12"/>
        <rFont val="ＭＳ Ｐ明朝"/>
        <family val="1"/>
        <charset val="128"/>
      </rPr>
      <t>翌年度４月末日までに</t>
    </r>
    <r>
      <rPr>
        <sz val="12"/>
        <rFont val="ＭＳ Ｐ明朝"/>
        <family val="1"/>
        <charset val="128"/>
      </rPr>
      <t>）</t>
    </r>
    <rPh sb="1" eb="4">
      <t>マイネンド</t>
    </rPh>
    <rPh sb="5" eb="6">
      <t>カイ</t>
    </rPh>
    <rPh sb="7" eb="10">
      <t>ゼンジュウジ</t>
    </rPh>
    <rPh sb="10" eb="11">
      <t>モノ</t>
    </rPh>
    <rPh sb="12" eb="14">
      <t>ケッカク</t>
    </rPh>
    <rPh sb="14" eb="18">
      <t>ケンコウシンダン</t>
    </rPh>
    <rPh sb="19" eb="21">
      <t>ジッシ</t>
    </rPh>
    <rPh sb="21" eb="22">
      <t>ゴ</t>
    </rPh>
    <rPh sb="27" eb="28">
      <t>ハヤ</t>
    </rPh>
    <rPh sb="31" eb="34">
      <t>ヨクネンド</t>
    </rPh>
    <rPh sb="35" eb="36">
      <t>ガツ</t>
    </rPh>
    <rPh sb="36" eb="38">
      <t>マツジツ</t>
    </rPh>
    <phoneticPr fontId="2"/>
  </si>
  <si>
    <t>　感染症の予防及び感染症の患者に対する医療に関する法律第53条の2及び第53条の7に基づき、</t>
    <rPh sb="1" eb="4">
      <t>カンセンショウ</t>
    </rPh>
    <rPh sb="5" eb="7">
      <t>ヨボウ</t>
    </rPh>
    <rPh sb="7" eb="8">
      <t>オヨ</t>
    </rPh>
    <rPh sb="9" eb="12">
      <t>カンセンショウ</t>
    </rPh>
    <rPh sb="13" eb="15">
      <t>カンジャ</t>
    </rPh>
    <rPh sb="16" eb="17">
      <t>タイ</t>
    </rPh>
    <rPh sb="19" eb="21">
      <t>イリョウ</t>
    </rPh>
    <rPh sb="22" eb="23">
      <t>カン</t>
    </rPh>
    <rPh sb="25" eb="27">
      <t>ホウリツ</t>
    </rPh>
    <rPh sb="27" eb="28">
      <t>ダイ</t>
    </rPh>
    <rPh sb="30" eb="31">
      <t>ジョウ</t>
    </rPh>
    <rPh sb="33" eb="34">
      <t>オヨ</t>
    </rPh>
    <rPh sb="35" eb="36">
      <t>ダイ</t>
    </rPh>
    <rPh sb="38" eb="39">
      <t>ジョウ</t>
    </rPh>
    <rPh sb="42" eb="43">
      <t>モト</t>
    </rPh>
    <phoneticPr fontId="2"/>
  </si>
  <si>
    <t>病院、診療所・介護老人保健施設の長は、従事者の結核健康診断を実施し、各保健センターへ受診</t>
    <rPh sb="0" eb="2">
      <t>ビョウイン</t>
    </rPh>
    <rPh sb="3" eb="6">
      <t>シンリョウジョ</t>
    </rPh>
    <rPh sb="7" eb="9">
      <t>カイゴ</t>
    </rPh>
    <rPh sb="9" eb="11">
      <t>ロウジン</t>
    </rPh>
    <rPh sb="11" eb="13">
      <t>ホケン</t>
    </rPh>
    <rPh sb="13" eb="15">
      <t>シセツ</t>
    </rPh>
    <rPh sb="16" eb="17">
      <t>チョウ</t>
    </rPh>
    <rPh sb="19" eb="22">
      <t>ジュウジシャ</t>
    </rPh>
    <rPh sb="23" eb="25">
      <t>ケッカク</t>
    </rPh>
    <rPh sb="25" eb="29">
      <t>ケンコウシンダン</t>
    </rPh>
    <rPh sb="30" eb="32">
      <t>ジッシ</t>
    </rPh>
    <rPh sb="34" eb="37">
      <t>カクホケン</t>
    </rPh>
    <rPh sb="42" eb="44">
      <t>ジュシン</t>
    </rPh>
    <phoneticPr fontId="2"/>
  </si>
  <si>
    <t>者数・患者発見者数等を報告いただくことになっております。国の監査でも指摘を受けておりますので、</t>
    <rPh sb="0" eb="1">
      <t>モノ</t>
    </rPh>
    <rPh sb="1" eb="2">
      <t>スウ</t>
    </rPh>
    <rPh sb="3" eb="5">
      <t>カンジャ</t>
    </rPh>
    <rPh sb="5" eb="8">
      <t>ハッケンシャ</t>
    </rPh>
    <rPh sb="8" eb="9">
      <t>スウ</t>
    </rPh>
    <rPh sb="9" eb="10">
      <t>ナド</t>
    </rPh>
    <rPh sb="11" eb="13">
      <t>ホウコク</t>
    </rPh>
    <rPh sb="28" eb="29">
      <t>クニ</t>
    </rPh>
    <rPh sb="30" eb="32">
      <t>カンサ</t>
    </rPh>
    <rPh sb="34" eb="36">
      <t>シテキ</t>
    </rPh>
    <rPh sb="37" eb="38">
      <t>ウ</t>
    </rPh>
    <phoneticPr fontId="2"/>
  </si>
  <si>
    <t>何卒ご協力ください。</t>
    <rPh sb="0" eb="2">
      <t>ナニトゾ</t>
    </rPh>
    <rPh sb="3" eb="5">
      <t>キョウリョク</t>
    </rPh>
    <phoneticPr fontId="2"/>
  </si>
  <si>
    <t>年　　　　　　　　月実施分</t>
    <rPh sb="0" eb="1">
      <t>ネン</t>
    </rPh>
    <rPh sb="9" eb="10">
      <t>ガツ</t>
    </rPh>
    <rPh sb="10" eb="13">
      <t>ジッシブン</t>
    </rPh>
    <phoneticPr fontId="2"/>
  </si>
  <si>
    <t>　 法人の場合は、主たる事務所の所在地、名称及び代表者名を入力する</t>
    <rPh sb="2" eb="4">
      <t>ホウジン</t>
    </rPh>
    <rPh sb="5" eb="7">
      <t>バアイ</t>
    </rPh>
    <rPh sb="9" eb="10">
      <t>シュ</t>
    </rPh>
    <rPh sb="12" eb="15">
      <t>ジムショ</t>
    </rPh>
    <rPh sb="16" eb="19">
      <t>ショザイチ</t>
    </rPh>
    <rPh sb="20" eb="22">
      <t>メイショウ</t>
    </rPh>
    <rPh sb="22" eb="23">
      <t>オヨ</t>
    </rPh>
    <rPh sb="24" eb="27">
      <t>ダイヒョウシャ</t>
    </rPh>
    <rPh sb="27" eb="28">
      <t>メイ</t>
    </rPh>
    <rPh sb="29" eb="31">
      <t>ニュウリョク</t>
    </rPh>
    <phoneticPr fontId="2"/>
  </si>
  <si>
    <t>様式第3９号</t>
    <rPh sb="0" eb="2">
      <t>ヨウシキ</t>
    </rPh>
    <rPh sb="2" eb="3">
      <t>ダイ</t>
    </rPh>
    <rPh sb="5" eb="6">
      <t>ゴウ</t>
    </rPh>
    <phoneticPr fontId="2"/>
  </si>
  <si>
    <t>学校所在地・名称</t>
    <rPh sb="0" eb="2">
      <t>ガッコウ</t>
    </rPh>
    <rPh sb="2" eb="5">
      <t>ショザイチ</t>
    </rPh>
    <rPh sb="6" eb="8">
      <t>メイショウ</t>
    </rPh>
    <phoneticPr fontId="2"/>
  </si>
  <si>
    <t>結核健康診断報告（学校用）</t>
    <rPh sb="0" eb="2">
      <t>ケッカク</t>
    </rPh>
    <rPh sb="2" eb="6">
      <t>ケンコウシンダン</t>
    </rPh>
    <rPh sb="6" eb="8">
      <t>ホウコク</t>
    </rPh>
    <rPh sb="9" eb="11">
      <t>ガッコウ</t>
    </rPh>
    <rPh sb="11" eb="12">
      <t>ヨウ</t>
    </rPh>
    <phoneticPr fontId="2"/>
  </si>
  <si>
    <t>結核健康診断報告（社会福祉施設用）</t>
    <rPh sb="0" eb="2">
      <t>ケッカク</t>
    </rPh>
    <rPh sb="2" eb="6">
      <t>ケンコウシンダン</t>
    </rPh>
    <rPh sb="6" eb="8">
      <t>ホウコク</t>
    </rPh>
    <rPh sb="9" eb="11">
      <t>シャカイ</t>
    </rPh>
    <rPh sb="11" eb="13">
      <t>フクシ</t>
    </rPh>
    <rPh sb="13" eb="15">
      <t>シセツ</t>
    </rPh>
    <rPh sb="15" eb="16">
      <t>ヨウ</t>
    </rPh>
    <phoneticPr fontId="2"/>
  </si>
  <si>
    <t>様式第４１号</t>
    <rPh sb="0" eb="2">
      <t>ヨウシキ</t>
    </rPh>
    <rPh sb="2" eb="3">
      <t>ダイ</t>
    </rPh>
    <rPh sb="5" eb="6">
      <t>ゴウ</t>
    </rPh>
    <phoneticPr fontId="2"/>
  </si>
  <si>
    <t>施設所在地・名称</t>
    <rPh sb="0" eb="2">
      <t>シセツ</t>
    </rPh>
    <rPh sb="2" eb="5">
      <t>ショザイチ</t>
    </rPh>
    <rPh sb="6" eb="8">
      <t>メイショウ</t>
    </rPh>
    <phoneticPr fontId="2"/>
  </si>
  <si>
    <t>従事者＊</t>
    <rPh sb="0" eb="3">
      <t>ジュウジシャ</t>
    </rPh>
    <phoneticPr fontId="2"/>
  </si>
  <si>
    <t>入所者
（65歳以上の者）</t>
    <rPh sb="0" eb="3">
      <t>ニュウショシャ</t>
    </rPh>
    <rPh sb="7" eb="10">
      <t>サイイジョウ</t>
    </rPh>
    <rPh sb="11" eb="12">
      <t>モノ</t>
    </rPh>
    <phoneticPr fontId="2"/>
  </si>
  <si>
    <t>＊従事者：常勤・非常勤を問わず、反復継続して従事している方（パート職員、事務職員等</t>
    <rPh sb="1" eb="4">
      <t>ジュウジシャ</t>
    </rPh>
    <rPh sb="5" eb="7">
      <t>ジョウキン</t>
    </rPh>
    <rPh sb="8" eb="11">
      <t>ヒジョウキン</t>
    </rPh>
    <rPh sb="12" eb="13">
      <t>ト</t>
    </rPh>
    <rPh sb="16" eb="18">
      <t>ハンプク</t>
    </rPh>
    <rPh sb="18" eb="20">
      <t>ケイゾク</t>
    </rPh>
    <rPh sb="22" eb="24">
      <t>ジュウジ</t>
    </rPh>
    <rPh sb="28" eb="29">
      <t>カタ</t>
    </rPh>
    <rPh sb="33" eb="35">
      <t>ショクイン</t>
    </rPh>
    <rPh sb="36" eb="38">
      <t>ジム</t>
    </rPh>
    <rPh sb="38" eb="40">
      <t>ショクイン</t>
    </rPh>
    <rPh sb="40" eb="41">
      <t>ナド</t>
    </rPh>
    <phoneticPr fontId="2"/>
  </si>
  <si>
    <t>申請年月日</t>
    <rPh sb="0" eb="2">
      <t>シンセイ</t>
    </rPh>
    <rPh sb="2" eb="5">
      <t>ネンガッピ</t>
    </rPh>
    <phoneticPr fontId="2"/>
  </si>
  <si>
    <t>１ 申請者の住所・氏名をD列に入力します。</t>
    <rPh sb="2" eb="5">
      <t>シンセイシャ</t>
    </rPh>
    <rPh sb="6" eb="8">
      <t>ジュウショ</t>
    </rPh>
    <rPh sb="9" eb="11">
      <t>シメイ</t>
    </rPh>
    <rPh sb="13" eb="14">
      <t>レツ</t>
    </rPh>
    <rPh sb="15" eb="17">
      <t>ニュウリョク</t>
    </rPh>
    <phoneticPr fontId="2"/>
  </si>
  <si>
    <t>２　施設の住所・名称をD列に入力します。</t>
    <rPh sb="2" eb="4">
      <t>シセツ</t>
    </rPh>
    <rPh sb="5" eb="7">
      <t>ジュウショ</t>
    </rPh>
    <rPh sb="8" eb="10">
      <t>メイショウ</t>
    </rPh>
    <rPh sb="12" eb="13">
      <t>レツ</t>
    </rPh>
    <rPh sb="14" eb="16">
      <t>ニュウリョク</t>
    </rPh>
    <phoneticPr fontId="2"/>
  </si>
  <si>
    <t>３　申請年月日をD列に入力します。</t>
    <rPh sb="2" eb="4">
      <t>シンセイ</t>
    </rPh>
    <rPh sb="4" eb="7">
      <t>ネンガッピ</t>
    </rPh>
    <rPh sb="9" eb="10">
      <t>レツ</t>
    </rPh>
    <rPh sb="11" eb="13">
      <t>ニュウリョク</t>
    </rPh>
    <phoneticPr fontId="2"/>
  </si>
  <si>
    <t>委託医療機関名</t>
    <rPh sb="0" eb="2">
      <t>イタク</t>
    </rPh>
    <rPh sb="2" eb="7">
      <t>イリョウキカンメイ</t>
    </rPh>
    <phoneticPr fontId="2"/>
  </si>
  <si>
    <t>学校・施設名</t>
    <rPh sb="0" eb="2">
      <t>ガッコウ</t>
    </rPh>
    <rPh sb="3" eb="5">
      <t>シセツ</t>
    </rPh>
    <phoneticPr fontId="2"/>
  </si>
  <si>
    <t>基本的には9-11行の該当箇所に入力をお願いします。</t>
    <rPh sb="0" eb="3">
      <t>キホンテキ</t>
    </rPh>
    <rPh sb="9" eb="10">
      <t>ギョウ</t>
    </rPh>
    <rPh sb="11" eb="13">
      <t>ガイトウ</t>
    </rPh>
    <rPh sb="13" eb="15">
      <t>カショ</t>
    </rPh>
    <rPh sb="16" eb="18">
      <t>ニュウリョク</t>
    </rPh>
    <rPh sb="20" eb="21">
      <t>ネガ</t>
    </rPh>
    <phoneticPr fontId="2"/>
  </si>
  <si>
    <t>※第６号のデータを反映させています。</t>
    <rPh sb="1" eb="2">
      <t>ダイ</t>
    </rPh>
    <rPh sb="3" eb="4">
      <t>ゴウ</t>
    </rPh>
    <rPh sb="9" eb="11">
      <t>ハンエイ</t>
    </rPh>
    <phoneticPr fontId="2"/>
  </si>
  <si>
    <t>５　健診の実施日を入力してください。</t>
    <rPh sb="2" eb="4">
      <t>ケンシン</t>
    </rPh>
    <rPh sb="5" eb="7">
      <t>ジッシ</t>
    </rPh>
    <rPh sb="7" eb="8">
      <t>ビ</t>
    </rPh>
    <rPh sb="9" eb="11">
      <t>ニュウリョク</t>
    </rPh>
    <phoneticPr fontId="2"/>
  </si>
  <si>
    <t>健診実施日</t>
    <rPh sb="0" eb="2">
      <t>ケンシン</t>
    </rPh>
    <rPh sb="2" eb="5">
      <t>ジッシビ</t>
    </rPh>
    <phoneticPr fontId="2"/>
  </si>
  <si>
    <t>複数日に亘って健診を実施した場合は最初と最後の日付を入力してください。</t>
    <rPh sb="0" eb="3">
      <t>フクスウビ</t>
    </rPh>
    <rPh sb="4" eb="5">
      <t>ワタ</t>
    </rPh>
    <rPh sb="7" eb="9">
      <t>ケンシン</t>
    </rPh>
    <rPh sb="10" eb="12">
      <t>ジッシ</t>
    </rPh>
    <rPh sb="14" eb="16">
      <t>バアイ</t>
    </rPh>
    <rPh sb="17" eb="19">
      <t>サイショ</t>
    </rPh>
    <rPh sb="20" eb="22">
      <t>サイゴ</t>
    </rPh>
    <rPh sb="23" eb="25">
      <t>ヒヅケ</t>
    </rPh>
    <rPh sb="26" eb="28">
      <t>ニュウリョク</t>
    </rPh>
    <phoneticPr fontId="2"/>
  </si>
  <si>
    <t>～</t>
    <phoneticPr fontId="2"/>
  </si>
  <si>
    <t>)</t>
    <phoneticPr fontId="2"/>
  </si>
  <si>
    <t>（ 実施期日</t>
    <rPh sb="2" eb="4">
      <t>ジッシ</t>
    </rPh>
    <rPh sb="4" eb="6">
      <t>キジツ</t>
    </rPh>
    <phoneticPr fontId="2"/>
  </si>
  <si>
    <t>本補助対象の健康診断に関する予算を入力してください</t>
    <rPh sb="0" eb="1">
      <t>ホン</t>
    </rPh>
    <rPh sb="1" eb="3">
      <t>ホジョ</t>
    </rPh>
    <rPh sb="3" eb="5">
      <t>タイショウ</t>
    </rPh>
    <rPh sb="6" eb="10">
      <t>ケンコウシンダン</t>
    </rPh>
    <rPh sb="11" eb="12">
      <t>カン</t>
    </rPh>
    <rPh sb="14" eb="16">
      <t>ヨサン</t>
    </rPh>
    <rPh sb="17" eb="19">
      <t>ニュウリョク</t>
    </rPh>
    <phoneticPr fontId="2"/>
  </si>
  <si>
    <t>　施設が学校の場合はこちらをご利用ください
　その場合、第41号のシートは削除してご提出ください。</t>
    <rPh sb="25" eb="27">
      <t>バアイ</t>
    </rPh>
    <rPh sb="28" eb="29">
      <t>ダイ</t>
    </rPh>
    <rPh sb="31" eb="32">
      <t>ゴウ</t>
    </rPh>
    <rPh sb="37" eb="39">
      <t>サクジョ</t>
    </rPh>
    <rPh sb="42" eb="44">
      <t>テイシュツ</t>
    </rPh>
    <phoneticPr fontId="2"/>
  </si>
  <si>
    <t>報告年月日　</t>
    <rPh sb="0" eb="2">
      <t>ホウコク</t>
    </rPh>
    <rPh sb="2" eb="5">
      <t>ネンガッピ</t>
    </rPh>
    <phoneticPr fontId="2"/>
  </si>
  <si>
    <t>令和</t>
    <rPh sb="0" eb="2">
      <t>レイワ</t>
    </rPh>
    <phoneticPr fontId="2"/>
  </si>
  <si>
    <t>←１日で実施の場合はこちらにだけ入力してください</t>
    <rPh sb="2" eb="3">
      <t>ニチ</t>
    </rPh>
    <rPh sb="4" eb="6">
      <t>ジッシ</t>
    </rPh>
    <rPh sb="7" eb="9">
      <t>バアイ</t>
    </rPh>
    <rPh sb="16" eb="18">
      <t>ニュウリョク</t>
    </rPh>
    <phoneticPr fontId="2"/>
  </si>
  <si>
    <t>補助金収入</t>
    <rPh sb="0" eb="3">
      <t>ホジョキン</t>
    </rPh>
    <rPh sb="3" eb="5">
      <t>シュウニュウ</t>
    </rPh>
    <phoneticPr fontId="2"/>
  </si>
  <si>
    <t>市補助金</t>
    <rPh sb="0" eb="1">
      <t>シ</t>
    </rPh>
    <rPh sb="1" eb="4">
      <t>ホジョキン</t>
    </rPh>
    <phoneticPr fontId="2"/>
  </si>
  <si>
    <t>健診委託料</t>
    <rPh sb="0" eb="2">
      <t>ケンシン</t>
    </rPh>
    <rPh sb="2" eb="5">
      <t>イタクリョウ</t>
    </rPh>
    <phoneticPr fontId="2"/>
  </si>
  <si>
    <t>「第３号 歳出」の予算額合計と歳出の合計が合致すること</t>
    <rPh sb="1" eb="2">
      <t>ダイ</t>
    </rPh>
    <rPh sb="3" eb="4">
      <t>ゴウ</t>
    </rPh>
    <rPh sb="5" eb="7">
      <t>サイシュツ</t>
    </rPh>
    <rPh sb="9" eb="12">
      <t>ヨサンガク</t>
    </rPh>
    <rPh sb="12" eb="14">
      <t>ゴウケイ</t>
    </rPh>
    <rPh sb="15" eb="17">
      <t>サイシュツ</t>
    </rPh>
    <rPh sb="18" eb="20">
      <t>ゴウケイ</t>
    </rPh>
    <rPh sb="21" eb="23">
      <t>ガッチ</t>
    </rPh>
    <phoneticPr fontId="2"/>
  </si>
  <si>
    <t>歳入額と歳出額が合致すること</t>
    <rPh sb="0" eb="2">
      <t>サイニュウ</t>
    </rPh>
    <rPh sb="2" eb="3">
      <t>ガク</t>
    </rPh>
    <rPh sb="4" eb="6">
      <t>サイシュツ</t>
    </rPh>
    <rPh sb="6" eb="7">
      <t>ガク</t>
    </rPh>
    <rPh sb="8" eb="10">
      <t>ガッチ</t>
    </rPh>
    <phoneticPr fontId="2"/>
  </si>
  <si>
    <t>市補助金として歳出額の2/３を計上すること</t>
    <rPh sb="0" eb="4">
      <t>シホジョキン</t>
    </rPh>
    <rPh sb="7" eb="10">
      <t>サイシュツガク</t>
    </rPh>
    <rPh sb="15" eb="17">
      <t>ケイジョウ</t>
    </rPh>
    <phoneticPr fontId="2"/>
  </si>
  <si>
    <t>この予算額が「第５号 予算書」の歳出額と合致すること</t>
    <rPh sb="2" eb="5">
      <t>ヨサンガク</t>
    </rPh>
    <rPh sb="7" eb="8">
      <t>ダイ</t>
    </rPh>
    <rPh sb="9" eb="10">
      <t>ゴウ</t>
    </rPh>
    <rPh sb="11" eb="14">
      <t>ヨサンショ</t>
    </rPh>
    <rPh sb="16" eb="18">
      <t>サイシュツ</t>
    </rPh>
    <rPh sb="18" eb="19">
      <t>ガク</t>
    </rPh>
    <rPh sb="20" eb="22">
      <t>ガッチ</t>
    </rPh>
    <phoneticPr fontId="2"/>
  </si>
  <si>
    <t>※ 「基礎入力」、「第２号」、「第３号」、「第４号」のシートを入力すると完成します。</t>
    <rPh sb="3" eb="7">
      <t>キソニュウリョク</t>
    </rPh>
    <rPh sb="10" eb="11">
      <t>ダイ</t>
    </rPh>
    <rPh sb="12" eb="13">
      <t>ゴウ</t>
    </rPh>
    <rPh sb="16" eb="17">
      <t>ダイ</t>
    </rPh>
    <rPh sb="18" eb="19">
      <t>ゴウ</t>
    </rPh>
    <rPh sb="22" eb="23">
      <t>ダイ</t>
    </rPh>
    <rPh sb="24" eb="25">
      <t>ゴウ</t>
    </rPh>
    <rPh sb="31" eb="33">
      <t>ニュウリョク</t>
    </rPh>
    <rPh sb="36" eb="38">
      <t>カンセイ</t>
    </rPh>
    <phoneticPr fontId="2"/>
  </si>
  <si>
    <t>※ 本人から一部費用を徴収するなど収入がある場合に入力してください</t>
    <rPh sb="2" eb="4">
      <t>ホンニン</t>
    </rPh>
    <rPh sb="6" eb="8">
      <t>イチブ</t>
    </rPh>
    <rPh sb="8" eb="10">
      <t>ヒヨウ</t>
    </rPh>
    <rPh sb="11" eb="13">
      <t>チョウシュウ</t>
    </rPh>
    <rPh sb="17" eb="19">
      <t>シュウニュウ</t>
    </rPh>
    <rPh sb="22" eb="24">
      <t>バアイ</t>
    </rPh>
    <rPh sb="25" eb="27">
      <t>ニュウリョク</t>
    </rPh>
    <phoneticPr fontId="2"/>
  </si>
  <si>
    <t>　施設が社会福祉施設の場合はこちらをご利用ください
　その場合、第３９号のシートは削除してご提出ください。</t>
    <rPh sb="4" eb="6">
      <t>シャカイ</t>
    </rPh>
    <rPh sb="6" eb="8">
      <t>フクシ</t>
    </rPh>
    <rPh sb="8" eb="10">
      <t>シセツ</t>
    </rPh>
    <rPh sb="29" eb="31">
      <t>バアイ</t>
    </rPh>
    <rPh sb="32" eb="33">
      <t>ダイ</t>
    </rPh>
    <rPh sb="35" eb="36">
      <t>ゴウ</t>
    </rPh>
    <rPh sb="41" eb="43">
      <t>サクジョ</t>
    </rPh>
    <rPh sb="46" eb="48">
      <t>テイシュツ</t>
    </rPh>
    <phoneticPr fontId="2"/>
  </si>
  <si>
    <t>４　健診を委託した医療機関等の名称をD列に入力します。</t>
    <rPh sb="2" eb="4">
      <t>ケンシン</t>
    </rPh>
    <rPh sb="5" eb="7">
      <t>イタク</t>
    </rPh>
    <rPh sb="9" eb="13">
      <t>イリョウキカン</t>
    </rPh>
    <rPh sb="13" eb="14">
      <t>ナド</t>
    </rPh>
    <rPh sb="15" eb="17">
      <t>メイショウ</t>
    </rPh>
    <rPh sb="19" eb="20">
      <t>レツ</t>
    </rPh>
    <rPh sb="21" eb="23">
      <t>ニュウリョク</t>
    </rPh>
    <phoneticPr fontId="2"/>
  </si>
  <si>
    <t>未受診者数</t>
    <rPh sb="0" eb="4">
      <t>ミジュシンシャ</t>
    </rPh>
    <rPh sb="4" eb="5">
      <t>スウ</t>
    </rPh>
    <phoneticPr fontId="2"/>
  </si>
  <si>
    <t>教職員等</t>
    <rPh sb="0" eb="3">
      <t>キョウショクイン</t>
    </rPh>
    <rPh sb="3" eb="4">
      <t>ナド</t>
    </rPh>
    <phoneticPr fontId="2"/>
  </si>
  <si>
    <t>区　　　分</t>
    <rPh sb="0" eb="1">
      <t>ク</t>
    </rPh>
    <rPh sb="4" eb="5">
      <t>ブン</t>
    </rPh>
    <phoneticPr fontId="2"/>
  </si>
  <si>
    <t>従　事　者</t>
    <rPh sb="0" eb="1">
      <t>ジュウ</t>
    </rPh>
    <rPh sb="2" eb="3">
      <t>コト</t>
    </rPh>
    <rPh sb="4" eb="5">
      <t>モノ</t>
    </rPh>
    <phoneticPr fontId="2"/>
  </si>
  <si>
    <t>未受診の理由</t>
    <rPh sb="0" eb="1">
      <t>ミ</t>
    </rPh>
    <rPh sb="1" eb="3">
      <t>ジュシン</t>
    </rPh>
    <rPh sb="4" eb="6">
      <t>リユウ</t>
    </rPh>
    <phoneticPr fontId="2"/>
  </si>
  <si>
    <t>妊娠中</t>
    <rPh sb="0" eb="3">
      <t>ニンシンチュウ</t>
    </rPh>
    <phoneticPr fontId="2"/>
  </si>
  <si>
    <t>産休・育休中</t>
    <rPh sb="0" eb="2">
      <t>サンキュウ</t>
    </rPh>
    <rPh sb="3" eb="5">
      <t>イクキュウ</t>
    </rPh>
    <rPh sb="5" eb="6">
      <t>チュウ</t>
    </rPh>
    <phoneticPr fontId="2"/>
  </si>
  <si>
    <t>休学・休職中</t>
    <rPh sb="0" eb="2">
      <t>キュウガク</t>
    </rPh>
    <rPh sb="3" eb="5">
      <t>キュウショク</t>
    </rPh>
    <rPh sb="5" eb="6">
      <t>ナカ</t>
    </rPh>
    <phoneticPr fontId="2"/>
  </si>
  <si>
    <t>休学・休職中</t>
    <rPh sb="0" eb="2">
      <t>キュウガク</t>
    </rPh>
    <rPh sb="3" eb="6">
      <t>キュウショクチュウ</t>
    </rPh>
    <phoneticPr fontId="2"/>
  </si>
  <si>
    <t>12,13,16-22,26-29行の該当箇所に入力をお願いします</t>
    <rPh sb="17" eb="18">
      <t>ギョウ</t>
    </rPh>
    <rPh sb="19" eb="21">
      <t>ガイトウ</t>
    </rPh>
    <rPh sb="21" eb="23">
      <t>カショ</t>
    </rPh>
    <rPh sb="24" eb="26">
      <t>ニュウリョク</t>
    </rPh>
    <rPh sb="28" eb="29">
      <t>ネガ</t>
    </rPh>
    <phoneticPr fontId="2"/>
  </si>
  <si>
    <t>未受診者がいる場合は、下記に理由毎の人数を記載してください</t>
    <rPh sb="0" eb="1">
      <t>ミ</t>
    </rPh>
    <rPh sb="1" eb="4">
      <t>ジュシンシャ</t>
    </rPh>
    <rPh sb="7" eb="9">
      <t>バアイ</t>
    </rPh>
    <rPh sb="11" eb="13">
      <t>カキ</t>
    </rPh>
    <rPh sb="14" eb="16">
      <t>リユウ</t>
    </rPh>
    <rPh sb="16" eb="17">
      <t>ゴト</t>
    </rPh>
    <rPh sb="18" eb="20">
      <t>ニンズウ</t>
    </rPh>
    <rPh sb="21" eb="2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</si>
</sst>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411]ggge&quot;年&quot;m&quot;月&quot;d&quot;日&quot;;@"/>
    <numFmt numFmtId="178" formatCode="#,##0;&quot;△ &quot;#,##0"/>
  </numFmts>
  <fonts count="3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10"/>
      <name val="ＭＳ Ｐ明朝"/>
      <family val="1"/>
      <charset val="128"/>
    </font>
    <font>
      <sz val="12"/>
      <name val="ＭＳ Ｐ明朝"/>
      <family val="1"/>
      <charset val="128"/>
    </font>
    <font>
      <sz val="18"/>
      <name val="ＭＳ Ｐ明朝"/>
      <family val="1"/>
      <charset val="128"/>
    </font>
    <font>
      <sz val="8"/>
      <name val="ＭＳ Ｐ明朝"/>
      <family val="1"/>
      <charset val="128"/>
    </font>
    <font>
      <sz val="28"/>
      <name val="ＭＳ Ｐ明朝"/>
      <family val="1"/>
      <charset val="128"/>
    </font>
    <font>
      <sz val="11"/>
      <name val="ＭＳ Ｐ明朝"/>
      <family val="1"/>
      <charset val="128"/>
    </font>
    <font>
      <sz val="9"/>
      <name val="ＭＳ Ｐ明朝"/>
      <family val="1"/>
      <charset val="128"/>
    </font>
    <font>
      <sz val="20"/>
      <name val="ＭＳ Ｐ明朝"/>
      <family val="1"/>
      <charset val="128"/>
    </font>
    <font>
      <sz val="14"/>
      <name val="ＭＳ Ｐ明朝"/>
      <family val="1"/>
      <charset val="128"/>
    </font>
    <font>
      <sz val="16"/>
      <name val="ＭＳ Ｐ明朝"/>
      <family val="1"/>
      <charset val="128"/>
    </font>
    <font>
      <b/>
      <sz val="12"/>
      <name val="ＭＳ Ｐ明朝"/>
      <family val="1"/>
      <charset val="128"/>
    </font>
    <font>
      <sz val="9"/>
      <name val="ＭＳ Ｐゴシック"/>
      <family val="3"/>
      <charset val="128"/>
    </font>
    <font>
      <b/>
      <sz val="11"/>
      <name val="ＭＳ Ｐゴシック"/>
      <family val="3"/>
      <charset val="128"/>
    </font>
    <font>
      <sz val="9"/>
      <color indexed="81"/>
      <name val="MS P ゴシック"/>
      <family val="3"/>
      <charset val="128"/>
    </font>
    <font>
      <b/>
      <sz val="9"/>
      <color indexed="81"/>
      <name val="MS P ゴシック"/>
      <family val="3"/>
      <charset val="128"/>
    </font>
    <font>
      <u/>
      <sz val="11"/>
      <color theme="10"/>
      <name val="ＭＳ Ｐゴシック"/>
      <family val="3"/>
      <charset val="128"/>
    </font>
    <font>
      <sz val="12"/>
      <color theme="0"/>
      <name val="ＭＳ Ｐ明朝"/>
      <family val="1"/>
      <charset val="128"/>
    </font>
    <font>
      <sz val="11"/>
      <color theme="0"/>
      <name val="ＭＳ 明朝"/>
      <family val="1"/>
      <charset val="128"/>
    </font>
    <font>
      <b/>
      <sz val="12"/>
      <color rgb="FF0070C0"/>
      <name val="ＭＳ Ｐ明朝"/>
      <family val="1"/>
      <charset val="128"/>
    </font>
    <font>
      <b/>
      <sz val="12"/>
      <color rgb="FF0070C0"/>
      <name val="ＭＳ 明朝"/>
      <family val="1"/>
      <charset val="128"/>
    </font>
    <font>
      <b/>
      <sz val="11"/>
      <color rgb="FF0070C0"/>
      <name val="ＭＳ 明朝"/>
      <family val="1"/>
      <charset val="128"/>
    </font>
    <font>
      <b/>
      <sz val="11"/>
      <color rgb="FF0070C0"/>
      <name val="ＭＳ Ｐ明朝"/>
      <family val="1"/>
      <charset val="128"/>
    </font>
    <font>
      <sz val="11"/>
      <color rgb="FF0070C0"/>
      <name val="ＭＳ Ｐ明朝"/>
      <family val="1"/>
      <charset val="128"/>
    </font>
    <font>
      <b/>
      <sz val="11"/>
      <color rgb="FFFF0000"/>
      <name val="ＭＳ 明朝"/>
      <family val="1"/>
      <charset val="128"/>
    </font>
    <font>
      <b/>
      <sz val="11"/>
      <color rgb="FF0070C0"/>
      <name val="ＭＳ Ｐゴシック"/>
      <family val="3"/>
      <charset val="128"/>
    </font>
  </fonts>
  <fills count="2">
    <fill>
      <patternFill patternType="none"/>
    </fill>
    <fill>
      <patternFill patternType="gray125"/>
    </fill>
  </fills>
  <borders count="96">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diagonalUp="1">
      <left style="thin">
        <color indexed="64"/>
      </left>
      <right style="thin">
        <color indexed="64"/>
      </right>
      <top/>
      <bottom style="thin">
        <color indexed="64"/>
      </bottom>
      <diagonal style="hair">
        <color indexed="64"/>
      </diagonal>
    </border>
    <border diagonalUp="1">
      <left/>
      <right/>
      <top/>
      <bottom style="thin">
        <color indexed="64"/>
      </bottom>
      <diagonal style="hair">
        <color indexed="64"/>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hair">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xf numFmtId="0" fontId="21" fillId="0" borderId="0" applyNumberFormat="0" applyFill="0" applyBorder="0" applyAlignment="0" applyProtection="0"/>
    <xf numFmtId="38" fontId="1" fillId="0" borderId="0" applyFont="0" applyFill="0" applyBorder="0" applyAlignment="0" applyProtection="0"/>
    <xf numFmtId="0" fontId="1" fillId="0" borderId="0"/>
  </cellStyleXfs>
  <cellXfs count="336">
    <xf numFmtId="0" fontId="0" fillId="0" borderId="0" xfId="0"/>
    <xf numFmtId="0" fontId="3" fillId="0" borderId="0" xfId="0" applyFont="1"/>
    <xf numFmtId="0" fontId="3" fillId="0" borderId="0" xfId="0" applyFont="1" applyAlignment="1">
      <alignment horizontal="right" vertical="top"/>
    </xf>
    <xf numFmtId="0" fontId="3" fillId="0" borderId="1" xfId="0" applyFont="1" applyBorder="1" applyAlignment="1">
      <alignment horizontal="center" vertical="center"/>
    </xf>
    <xf numFmtId="0" fontId="3" fillId="0" borderId="2" xfId="0" applyFont="1" applyBorder="1" applyAlignment="1">
      <alignment horizontal="distributed" vertical="center"/>
    </xf>
    <xf numFmtId="0" fontId="3" fillId="0" borderId="1" xfId="0" applyFont="1" applyBorder="1"/>
    <xf numFmtId="0" fontId="3" fillId="0" borderId="3" xfId="0" applyFont="1" applyBorder="1"/>
    <xf numFmtId="0" fontId="3" fillId="0" borderId="2" xfId="0" applyFont="1" applyBorder="1"/>
    <xf numFmtId="0" fontId="3" fillId="0" borderId="4" xfId="0" applyFont="1" applyBorder="1"/>
    <xf numFmtId="0" fontId="3" fillId="0" borderId="5" xfId="0" applyFont="1" applyBorder="1"/>
    <xf numFmtId="0" fontId="3" fillId="0" borderId="6" xfId="0" applyFont="1" applyBorder="1"/>
    <xf numFmtId="0" fontId="3" fillId="0" borderId="0" xfId="3" applyFont="1"/>
    <xf numFmtId="0" fontId="5" fillId="0" borderId="0" xfId="3" applyFont="1" applyAlignment="1">
      <alignment horizontal="right" vertical="top"/>
    </xf>
    <xf numFmtId="0" fontId="3" fillId="0" borderId="2" xfId="3" applyFont="1" applyBorder="1" applyAlignment="1">
      <alignment horizontal="center" vertical="center"/>
    </xf>
    <xf numFmtId="0" fontId="3" fillId="0" borderId="7" xfId="3" applyFont="1" applyBorder="1" applyAlignment="1">
      <alignment vertical="center"/>
    </xf>
    <xf numFmtId="0" fontId="5" fillId="0" borderId="8" xfId="3" applyFont="1" applyBorder="1" applyAlignment="1">
      <alignment vertical="center"/>
    </xf>
    <xf numFmtId="0" fontId="3" fillId="0" borderId="9" xfId="3" applyFont="1" applyBorder="1"/>
    <xf numFmtId="0" fontId="3" fillId="0" borderId="10" xfId="3" applyFont="1" applyBorder="1" applyAlignment="1">
      <alignment vertical="center"/>
    </xf>
    <xf numFmtId="0" fontId="3" fillId="0" borderId="8" xfId="3" applyFont="1" applyBorder="1" applyAlignment="1">
      <alignment vertical="center"/>
    </xf>
    <xf numFmtId="0" fontId="3" fillId="0" borderId="10" xfId="3" applyFont="1" applyBorder="1" applyAlignment="1">
      <alignment vertical="center" shrinkToFit="1"/>
    </xf>
    <xf numFmtId="0" fontId="3" fillId="0" borderId="0" xfId="3" applyFont="1" applyBorder="1" applyAlignment="1"/>
    <xf numFmtId="0" fontId="3" fillId="0" borderId="8" xfId="3" applyFont="1" applyBorder="1" applyAlignment="1">
      <alignment horizontal="distributed" vertical="center"/>
    </xf>
    <xf numFmtId="0" fontId="3" fillId="0" borderId="1" xfId="3" applyFont="1" applyBorder="1" applyAlignment="1">
      <alignment horizontal="distributed" vertical="center"/>
    </xf>
    <xf numFmtId="0" fontId="3" fillId="0" borderId="3" xfId="3" applyFont="1" applyBorder="1"/>
    <xf numFmtId="0" fontId="3" fillId="0" borderId="0" xfId="3" applyFont="1" applyAlignment="1">
      <alignment vertical="center"/>
    </xf>
    <xf numFmtId="0" fontId="3" fillId="0" borderId="11" xfId="3" applyFont="1" applyBorder="1" applyAlignment="1">
      <alignment vertical="center"/>
    </xf>
    <xf numFmtId="0" fontId="3" fillId="0" borderId="12" xfId="3" applyFont="1" applyBorder="1" applyAlignment="1">
      <alignment vertical="center"/>
    </xf>
    <xf numFmtId="0" fontId="3" fillId="0" borderId="13" xfId="3" applyFont="1" applyBorder="1"/>
    <xf numFmtId="0" fontId="3" fillId="0" borderId="1" xfId="3" applyFont="1" applyBorder="1" applyAlignment="1">
      <alignment vertical="center"/>
    </xf>
    <xf numFmtId="0" fontId="3" fillId="0" borderId="4" xfId="3" applyFont="1" applyBorder="1" applyAlignment="1">
      <alignment horizontal="center" vertical="center"/>
    </xf>
    <xf numFmtId="0" fontId="3" fillId="0" borderId="5" xfId="3" applyFont="1" applyBorder="1" applyAlignment="1">
      <alignment vertical="center"/>
    </xf>
    <xf numFmtId="0" fontId="3" fillId="0" borderId="6" xfId="3" applyFont="1" applyBorder="1"/>
    <xf numFmtId="0" fontId="3" fillId="0" borderId="14" xfId="0" applyFont="1" applyBorder="1" applyAlignment="1">
      <alignment horizontal="right"/>
    </xf>
    <xf numFmtId="0" fontId="3" fillId="0" borderId="15" xfId="0" applyFont="1" applyBorder="1"/>
    <xf numFmtId="0" fontId="3" fillId="0" borderId="14" xfId="0" applyFont="1" applyBorder="1"/>
    <xf numFmtId="0" fontId="5" fillId="0" borderId="16" xfId="0" applyFont="1" applyBorder="1" applyAlignment="1">
      <alignment horizontal="right" vertical="center" wrapText="1"/>
    </xf>
    <xf numFmtId="0" fontId="3" fillId="0" borderId="17" xfId="0" applyFont="1" applyBorder="1"/>
    <xf numFmtId="0" fontId="3" fillId="0" borderId="18" xfId="0" applyFont="1" applyBorder="1"/>
    <xf numFmtId="0" fontId="3" fillId="0" borderId="19" xfId="0" applyFont="1" applyBorder="1" applyAlignment="1">
      <alignment horizontal="right" vertical="center" wrapText="1"/>
    </xf>
    <xf numFmtId="0" fontId="3" fillId="0" borderId="20" xfId="0" applyFont="1" applyBorder="1"/>
    <xf numFmtId="0" fontId="3" fillId="0" borderId="21" xfId="0" applyFont="1" applyBorder="1"/>
    <xf numFmtId="0" fontId="3" fillId="0" borderId="22" xfId="0" applyFont="1" applyBorder="1"/>
    <xf numFmtId="0" fontId="3" fillId="0" borderId="23" xfId="0" applyFont="1" applyBorder="1"/>
    <xf numFmtId="0" fontId="3" fillId="0" borderId="24" xfId="0" applyFont="1" applyBorder="1"/>
    <xf numFmtId="0" fontId="3" fillId="0" borderId="25" xfId="0" applyFont="1" applyBorder="1"/>
    <xf numFmtId="0" fontId="3" fillId="0" borderId="26" xfId="0" applyFont="1" applyBorder="1"/>
    <xf numFmtId="0" fontId="3" fillId="0" borderId="9" xfId="0" applyFont="1" applyBorder="1"/>
    <xf numFmtId="0" fontId="3" fillId="0" borderId="27" xfId="0" applyFont="1" applyBorder="1"/>
    <xf numFmtId="0" fontId="3" fillId="0" borderId="28" xfId="0" applyFont="1" applyBorder="1"/>
    <xf numFmtId="0" fontId="3" fillId="0" borderId="29" xfId="0" applyFont="1" applyBorder="1"/>
    <xf numFmtId="0" fontId="3" fillId="0" borderId="8" xfId="0" applyFont="1" applyBorder="1"/>
    <xf numFmtId="0" fontId="3" fillId="0" borderId="10" xfId="0" applyFont="1" applyBorder="1"/>
    <xf numFmtId="0" fontId="3" fillId="0" borderId="0" xfId="0" applyFont="1" applyBorder="1"/>
    <xf numFmtId="0" fontId="3" fillId="0" borderId="30" xfId="0" applyFont="1" applyBorder="1" applyAlignment="1">
      <alignment horizontal="right" vertical="center"/>
    </xf>
    <xf numFmtId="0" fontId="3" fillId="0" borderId="31" xfId="0" applyFont="1" applyBorder="1"/>
    <xf numFmtId="0" fontId="3" fillId="0" borderId="32" xfId="0" applyFont="1" applyBorder="1"/>
    <xf numFmtId="0" fontId="3" fillId="0" borderId="33" xfId="0" applyFont="1" applyBorder="1"/>
    <xf numFmtId="0" fontId="3" fillId="0" borderId="34" xfId="0" applyFont="1" applyBorder="1"/>
    <xf numFmtId="0" fontId="3" fillId="0" borderId="35" xfId="0" applyFont="1" applyBorder="1" applyAlignment="1">
      <alignment horizontal="right" vertical="center"/>
    </xf>
    <xf numFmtId="0" fontId="5" fillId="0" borderId="9" xfId="0" applyFont="1" applyBorder="1" applyAlignment="1">
      <alignment horizontal="center"/>
    </xf>
    <xf numFmtId="0" fontId="3" fillId="0" borderId="27" xfId="0" applyFont="1" applyBorder="1" applyAlignment="1">
      <alignment horizontal="center"/>
    </xf>
    <xf numFmtId="0" fontId="3" fillId="0" borderId="36" xfId="0" applyFont="1" applyBorder="1" applyAlignment="1">
      <alignment horizontal="center"/>
    </xf>
    <xf numFmtId="0" fontId="3" fillId="0" borderId="37" xfId="0" applyFont="1" applyBorder="1" applyAlignment="1">
      <alignment horizontal="center"/>
    </xf>
    <xf numFmtId="0" fontId="5" fillId="0" borderId="36" xfId="0" applyFont="1" applyBorder="1" applyAlignment="1">
      <alignment horizontal="center"/>
    </xf>
    <xf numFmtId="0" fontId="5" fillId="0" borderId="2" xfId="0" applyFont="1" applyBorder="1" applyAlignment="1">
      <alignment horizontal="center"/>
    </xf>
    <xf numFmtId="0" fontId="5" fillId="0" borderId="0" xfId="0" applyFont="1" applyAlignment="1">
      <alignment horizontal="right" vertical="top"/>
    </xf>
    <xf numFmtId="0" fontId="7" fillId="0" borderId="0" xfId="0" applyFont="1"/>
    <xf numFmtId="0" fontId="8" fillId="0" borderId="0" xfId="0" applyFont="1"/>
    <xf numFmtId="0" fontId="7" fillId="0" borderId="0" xfId="0" applyFont="1" applyAlignment="1">
      <alignment horizontal="right"/>
    </xf>
    <xf numFmtId="0" fontId="9" fillId="0" borderId="0" xfId="0" applyFont="1"/>
    <xf numFmtId="0" fontId="7" fillId="0" borderId="0" xfId="0" applyFont="1" applyAlignment="1">
      <alignment horizontal="centerContinuous"/>
    </xf>
    <xf numFmtId="0" fontId="10" fillId="0" borderId="0" xfId="0" applyFont="1" applyBorder="1" applyAlignment="1">
      <alignment horizontal="center"/>
    </xf>
    <xf numFmtId="0" fontId="7" fillId="0" borderId="38" xfId="0" applyFont="1" applyBorder="1"/>
    <xf numFmtId="0" fontId="7" fillId="0" borderId="39" xfId="0" applyFont="1" applyBorder="1" applyAlignment="1">
      <alignment horizontal="center" vertical="center"/>
    </xf>
    <xf numFmtId="38" fontId="7" fillId="0" borderId="39" xfId="2" applyFont="1" applyBorder="1" applyAlignment="1">
      <alignment vertical="center"/>
    </xf>
    <xf numFmtId="12" fontId="22" fillId="0" borderId="39" xfId="2" applyNumberFormat="1" applyFont="1" applyBorder="1" applyAlignment="1">
      <alignment horizontal="center" vertical="center"/>
    </xf>
    <xf numFmtId="0" fontId="6" fillId="0" borderId="38" xfId="0" applyFont="1" applyBorder="1" applyAlignment="1">
      <alignment horizontal="right"/>
    </xf>
    <xf numFmtId="0" fontId="6" fillId="0" borderId="38" xfId="0" applyFont="1" applyBorder="1"/>
    <xf numFmtId="0" fontId="7" fillId="0" borderId="23" xfId="0" applyFont="1" applyBorder="1" applyAlignment="1">
      <alignment horizontal="center" vertical="center" wrapText="1"/>
    </xf>
    <xf numFmtId="38" fontId="7" fillId="0" borderId="23" xfId="2" applyFont="1" applyBorder="1"/>
    <xf numFmtId="0" fontId="7" fillId="0" borderId="39" xfId="0" applyFont="1" applyBorder="1"/>
    <xf numFmtId="176" fontId="3" fillId="0" borderId="22" xfId="0" applyNumberFormat="1" applyFont="1" applyBorder="1" applyAlignment="1">
      <alignment horizontal="right"/>
    </xf>
    <xf numFmtId="176" fontId="3" fillId="0" borderId="40" xfId="0" applyNumberFormat="1" applyFont="1" applyBorder="1" applyAlignment="1">
      <alignment horizontal="right"/>
    </xf>
    <xf numFmtId="176" fontId="3" fillId="0" borderId="25" xfId="0" applyNumberFormat="1" applyFont="1" applyBorder="1" applyAlignment="1">
      <alignment horizontal="right"/>
    </xf>
    <xf numFmtId="176" fontId="3" fillId="0" borderId="24" xfId="0" applyNumberFormat="1" applyFont="1" applyBorder="1" applyAlignment="1">
      <alignment horizontal="right"/>
    </xf>
    <xf numFmtId="176" fontId="3" fillId="0" borderId="20" xfId="0" applyNumberFormat="1" applyFont="1" applyBorder="1" applyAlignment="1">
      <alignment horizontal="right"/>
    </xf>
    <xf numFmtId="176" fontId="3" fillId="0" borderId="41" xfId="0" applyNumberFormat="1" applyFont="1" applyBorder="1" applyAlignment="1">
      <alignment horizontal="right"/>
    </xf>
    <xf numFmtId="176" fontId="3" fillId="0" borderId="42" xfId="0" applyNumberFormat="1" applyFont="1" applyBorder="1" applyAlignment="1">
      <alignment horizontal="right"/>
    </xf>
    <xf numFmtId="176" fontId="3" fillId="0" borderId="43" xfId="0" applyNumberFormat="1" applyFont="1" applyBorder="1" applyAlignment="1">
      <alignment horizontal="right"/>
    </xf>
    <xf numFmtId="176" fontId="3" fillId="0" borderId="19" xfId="0" applyNumberFormat="1" applyFont="1" applyBorder="1" applyAlignment="1">
      <alignment horizontal="centerContinuous"/>
    </xf>
    <xf numFmtId="176" fontId="3" fillId="0" borderId="22" xfId="0" applyNumberFormat="1" applyFont="1" applyBorder="1" applyAlignment="1">
      <alignment horizontal="centerContinuous"/>
    </xf>
    <xf numFmtId="38" fontId="3" fillId="0" borderId="8" xfId="2" applyFont="1" applyBorder="1"/>
    <xf numFmtId="38" fontId="3" fillId="0" borderId="1" xfId="2" applyFont="1" applyBorder="1"/>
    <xf numFmtId="38" fontId="3" fillId="0" borderId="5" xfId="2" applyFont="1" applyBorder="1"/>
    <xf numFmtId="38" fontId="3" fillId="0" borderId="0" xfId="2" applyFont="1"/>
    <xf numFmtId="38" fontId="3" fillId="0" borderId="1" xfId="2" applyFont="1" applyBorder="1" applyAlignment="1">
      <alignment horizontal="center" vertical="center"/>
    </xf>
    <xf numFmtId="38" fontId="3" fillId="0" borderId="12" xfId="2" applyFont="1" applyBorder="1"/>
    <xf numFmtId="0" fontId="11" fillId="0" borderId="0" xfId="0" applyFont="1"/>
    <xf numFmtId="0" fontId="11" fillId="0" borderId="38" xfId="0" applyFont="1" applyBorder="1"/>
    <xf numFmtId="0" fontId="11" fillId="0" borderId="39" xfId="0" applyFont="1" applyBorder="1"/>
    <xf numFmtId="0" fontId="11" fillId="0" borderId="29" xfId="0" applyFont="1" applyBorder="1"/>
    <xf numFmtId="0" fontId="12" fillId="0" borderId="38" xfId="0" applyFont="1" applyBorder="1" applyAlignment="1">
      <alignment horizontal="right"/>
    </xf>
    <xf numFmtId="0" fontId="11" fillId="0" borderId="23" xfId="0" applyFont="1" applyBorder="1" applyAlignment="1">
      <alignment horizontal="center" vertical="center" wrapText="1"/>
    </xf>
    <xf numFmtId="0" fontId="11" fillId="0" borderId="0" xfId="0" applyFont="1" applyAlignment="1">
      <alignment horizontal="right"/>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wrapText="1"/>
    </xf>
    <xf numFmtId="0" fontId="11" fillId="0" borderId="48" xfId="0" applyFont="1" applyBorder="1" applyAlignment="1">
      <alignment horizontal="distributed" vertical="center" indent="2"/>
    </xf>
    <xf numFmtId="0" fontId="14" fillId="0" borderId="48" xfId="0" applyFont="1" applyBorder="1" applyAlignment="1">
      <alignment horizontal="right" vertical="center" indent="3"/>
    </xf>
    <xf numFmtId="0" fontId="14" fillId="0" borderId="49" xfId="0" applyFont="1" applyBorder="1" applyAlignment="1">
      <alignment horizontal="right" vertical="center" indent="3"/>
    </xf>
    <xf numFmtId="0" fontId="14" fillId="0" borderId="33" xfId="0" applyFont="1" applyBorder="1" applyAlignment="1">
      <alignment horizontal="right" vertical="center" indent="3"/>
    </xf>
    <xf numFmtId="0" fontId="14" fillId="0" borderId="50" xfId="0" applyFont="1" applyBorder="1" applyAlignment="1">
      <alignment horizontal="right" vertical="center" indent="3"/>
    </xf>
    <xf numFmtId="0" fontId="14" fillId="0" borderId="51" xfId="0" applyFont="1" applyBorder="1" applyAlignment="1">
      <alignment horizontal="right" vertical="center" indent="3"/>
    </xf>
    <xf numFmtId="0" fontId="14" fillId="0" borderId="52" xfId="0" applyFont="1" applyBorder="1" applyAlignment="1">
      <alignment horizontal="right" vertical="center" indent="3"/>
    </xf>
    <xf numFmtId="0" fontId="14" fillId="0" borderId="47" xfId="0" applyFont="1" applyBorder="1" applyAlignment="1">
      <alignment horizontal="right" vertical="center" indent="3"/>
    </xf>
    <xf numFmtId="0" fontId="14" fillId="0" borderId="53" xfId="0" applyFont="1" applyBorder="1" applyAlignment="1">
      <alignment horizontal="right" vertical="center" indent="3"/>
    </xf>
    <xf numFmtId="0" fontId="11" fillId="0" borderId="54" xfId="0" applyFont="1" applyBorder="1" applyAlignment="1">
      <alignment horizontal="center"/>
    </xf>
    <xf numFmtId="0" fontId="11" fillId="0" borderId="20" xfId="0" applyFont="1" applyBorder="1" applyAlignment="1">
      <alignment horizontal="center"/>
    </xf>
    <xf numFmtId="0" fontId="11" fillId="0" borderId="25" xfId="0" applyFont="1" applyBorder="1" applyAlignment="1">
      <alignment horizontal="distributed" justifyLastLine="1"/>
    </xf>
    <xf numFmtId="0" fontId="11" fillId="0" borderId="21" xfId="0" applyFont="1" applyBorder="1" applyAlignment="1">
      <alignment horizontal="distributed" justifyLastLine="1"/>
    </xf>
    <xf numFmtId="0" fontId="11" fillId="0" borderId="55" xfId="0" applyFont="1" applyBorder="1"/>
    <xf numFmtId="0" fontId="11" fillId="0" borderId="56" xfId="0" applyFont="1" applyBorder="1" applyAlignment="1">
      <alignment horizontal="center"/>
    </xf>
    <xf numFmtId="0" fontId="11" fillId="0" borderId="30" xfId="0" applyFont="1" applyBorder="1"/>
    <xf numFmtId="0" fontId="11" fillId="0" borderId="0" xfId="0" applyFont="1" applyBorder="1" applyAlignment="1">
      <alignment horizontal="center"/>
    </xf>
    <xf numFmtId="0" fontId="11" fillId="0" borderId="57" xfId="0" applyFont="1" applyBorder="1"/>
    <xf numFmtId="0" fontId="11" fillId="0" borderId="57" xfId="0" applyFont="1" applyBorder="1" applyAlignment="1">
      <alignment horizontal="right"/>
    </xf>
    <xf numFmtId="0" fontId="0" fillId="0" borderId="48" xfId="0" applyBorder="1"/>
    <xf numFmtId="0" fontId="0" fillId="0" borderId="51" xfId="0" applyBorder="1"/>
    <xf numFmtId="0" fontId="0" fillId="0" borderId="0" xfId="0" applyBorder="1"/>
    <xf numFmtId="0" fontId="14" fillId="0" borderId="0" xfId="0" applyFont="1" applyAlignment="1">
      <alignment horizontal="centerContinuous"/>
    </xf>
    <xf numFmtId="0" fontId="11" fillId="0" borderId="0" xfId="0" applyFont="1" applyAlignment="1">
      <alignment horizontal="centerContinuous"/>
    </xf>
    <xf numFmtId="0" fontId="0" fillId="0" borderId="23" xfId="0" applyBorder="1"/>
    <xf numFmtId="177" fontId="0" fillId="0" borderId="23" xfId="0" applyNumberFormat="1" applyBorder="1" applyAlignment="1">
      <alignment horizontal="left"/>
    </xf>
    <xf numFmtId="0" fontId="3" fillId="0" borderId="2"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1" xfId="0" applyFont="1" applyBorder="1" applyAlignment="1">
      <alignment horizontal="distributed" justifyLastLine="1"/>
    </xf>
    <xf numFmtId="0" fontId="23" fillId="0" borderId="5" xfId="0" applyFont="1" applyBorder="1"/>
    <xf numFmtId="0" fontId="17" fillId="0" borderId="57" xfId="0" applyFont="1" applyBorder="1" applyAlignment="1">
      <alignment horizontal="left" vertical="center"/>
    </xf>
    <xf numFmtId="38" fontId="11" fillId="0" borderId="0" xfId="2" applyFont="1"/>
    <xf numFmtId="38" fontId="11" fillId="0" borderId="38" xfId="2" applyFont="1" applyBorder="1" applyAlignment="1">
      <alignment horizontal="center" vertical="center"/>
    </xf>
    <xf numFmtId="38" fontId="11" fillId="0" borderId="39" xfId="2" applyFont="1" applyBorder="1" applyAlignment="1">
      <alignment horizontal="center"/>
    </xf>
    <xf numFmtId="38" fontId="12" fillId="0" borderId="38" xfId="2" applyFont="1" applyBorder="1" applyAlignment="1">
      <alignment horizontal="right"/>
    </xf>
    <xf numFmtId="38" fontId="11" fillId="0" borderId="29" xfId="2" applyFont="1" applyBorder="1"/>
    <xf numFmtId="38" fontId="11" fillId="0" borderId="39" xfId="2" applyFont="1" applyBorder="1"/>
    <xf numFmtId="38" fontId="11" fillId="0" borderId="38" xfId="2" applyFont="1" applyBorder="1" applyAlignment="1">
      <alignment horizontal="center"/>
    </xf>
    <xf numFmtId="0" fontId="24" fillId="0" borderId="0" xfId="0" applyFont="1"/>
    <xf numFmtId="0" fontId="25" fillId="0" borderId="0" xfId="0" applyFont="1"/>
    <xf numFmtId="0" fontId="26" fillId="0" borderId="0" xfId="0" applyFont="1" applyAlignment="1">
      <alignment vertical="center"/>
    </xf>
    <xf numFmtId="0" fontId="27" fillId="0" borderId="0" xfId="0" applyFont="1"/>
    <xf numFmtId="0" fontId="28" fillId="0" borderId="0" xfId="0" applyFont="1"/>
    <xf numFmtId="58" fontId="0" fillId="0" borderId="23" xfId="0" applyNumberFormat="1" applyBorder="1" applyAlignment="1">
      <alignment horizontal="left"/>
    </xf>
    <xf numFmtId="0" fontId="5" fillId="0" borderId="0" xfId="0" applyFont="1"/>
    <xf numFmtId="58" fontId="5" fillId="0" borderId="0" xfId="0" applyNumberFormat="1" applyFont="1" applyAlignment="1">
      <alignment horizontal="center"/>
    </xf>
    <xf numFmtId="0" fontId="5" fillId="0" borderId="0" xfId="0" applyFont="1" applyAlignment="1">
      <alignment horizontal="center"/>
    </xf>
    <xf numFmtId="177" fontId="5" fillId="0" borderId="0" xfId="0" applyNumberFormat="1" applyFont="1" applyAlignment="1">
      <alignment horizontal="center"/>
    </xf>
    <xf numFmtId="0" fontId="11" fillId="0" borderId="57" xfId="0" applyFont="1" applyBorder="1" applyAlignment="1">
      <alignment horizontal="center"/>
    </xf>
    <xf numFmtId="178" fontId="11" fillId="0" borderId="29" xfId="0" applyNumberFormat="1" applyFont="1" applyBorder="1"/>
    <xf numFmtId="178" fontId="11" fillId="0" borderId="39" xfId="0" applyNumberFormat="1" applyFont="1" applyBorder="1"/>
    <xf numFmtId="0" fontId="29" fillId="0" borderId="0" xfId="3" applyFont="1"/>
    <xf numFmtId="0" fontId="26" fillId="0" borderId="0" xfId="3" applyFont="1"/>
    <xf numFmtId="0" fontId="30" fillId="0" borderId="0" xfId="0" applyFont="1"/>
    <xf numFmtId="0" fontId="18" fillId="0" borderId="0" xfId="0" applyFont="1"/>
    <xf numFmtId="0" fontId="11" fillId="0" borderId="58" xfId="0" applyFont="1" applyBorder="1" applyAlignment="1">
      <alignment horizontal="centerContinuous" vertical="center"/>
    </xf>
    <xf numFmtId="0" fontId="11" fillId="0" borderId="59" xfId="0" applyFont="1" applyBorder="1" applyAlignment="1">
      <alignment horizontal="centerContinuous" vertical="center"/>
    </xf>
    <xf numFmtId="0" fontId="11" fillId="0" borderId="60" xfId="0" applyFont="1" applyBorder="1" applyAlignment="1">
      <alignment horizontal="centerContinuous" vertical="center"/>
    </xf>
    <xf numFmtId="0" fontId="11" fillId="0" borderId="22" xfId="0" applyFont="1" applyBorder="1" applyAlignment="1">
      <alignment horizontal="centerContinuous" vertical="center"/>
    </xf>
    <xf numFmtId="0" fontId="14" fillId="0" borderId="26" xfId="0" applyFont="1" applyBorder="1" applyAlignment="1">
      <alignment horizontal="center" vertical="center"/>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11" fillId="0" borderId="44" xfId="0" applyFont="1" applyBorder="1" applyAlignment="1">
      <alignment horizontal="center" vertical="center" wrapText="1"/>
    </xf>
    <xf numFmtId="0" fontId="11" fillId="0" borderId="48" xfId="0" applyFont="1" applyBorder="1" applyAlignment="1">
      <alignment horizontal="centerContinuous" vertical="center"/>
    </xf>
    <xf numFmtId="0" fontId="14" fillId="0" borderId="90" xfId="0" applyFont="1" applyBorder="1" applyAlignment="1">
      <alignment horizontal="center" vertical="center"/>
    </xf>
    <xf numFmtId="0" fontId="11" fillId="0" borderId="33" xfId="0" applyFont="1" applyBorder="1" applyAlignment="1">
      <alignment horizontal="centerContinuous" vertical="center"/>
    </xf>
    <xf numFmtId="0" fontId="14" fillId="0" borderId="34" xfId="0" applyFont="1" applyBorder="1" applyAlignment="1">
      <alignment horizontal="center" vertical="center"/>
    </xf>
    <xf numFmtId="0" fontId="14" fillId="0" borderId="91" xfId="0" applyFont="1" applyBorder="1" applyAlignment="1">
      <alignment horizontal="center" vertical="center"/>
    </xf>
    <xf numFmtId="0" fontId="11" fillId="0" borderId="47" xfId="0" applyFont="1" applyBorder="1" applyAlignment="1">
      <alignment horizontal="centerContinuous"/>
    </xf>
    <xf numFmtId="0" fontId="14" fillId="0" borderId="92" xfId="0" applyFont="1" applyBorder="1" applyAlignment="1">
      <alignment vertical="center"/>
    </xf>
    <xf numFmtId="0" fontId="14" fillId="0" borderId="95" xfId="0" applyFont="1" applyBorder="1" applyAlignment="1">
      <alignment vertical="center"/>
    </xf>
    <xf numFmtId="177" fontId="14" fillId="0" borderId="0" xfId="0" applyNumberFormat="1" applyFont="1" applyAlignment="1">
      <alignment horizontal="right"/>
    </xf>
    <xf numFmtId="0" fontId="10" fillId="0" borderId="0" xfId="0" applyFont="1" applyBorder="1" applyAlignment="1">
      <alignment horizontal="center"/>
    </xf>
    <xf numFmtId="0" fontId="10" fillId="0" borderId="57" xfId="0" applyFont="1" applyBorder="1" applyAlignment="1">
      <alignment horizontal="center"/>
    </xf>
    <xf numFmtId="0" fontId="7" fillId="0" borderId="0" xfId="0" applyFont="1" applyAlignment="1">
      <alignment horizontal="left" vertical="top" wrapText="1"/>
    </xf>
    <xf numFmtId="0" fontId="7" fillId="0" borderId="0" xfId="0" applyFont="1" applyAlignment="1"/>
    <xf numFmtId="0" fontId="14" fillId="0" borderId="0" xfId="0" applyFont="1" applyAlignment="1">
      <alignment horizontal="left"/>
    </xf>
    <xf numFmtId="0" fontId="14" fillId="0" borderId="0" xfId="0" applyFont="1" applyAlignment="1">
      <alignment vertical="center" wrapText="1"/>
    </xf>
    <xf numFmtId="0" fontId="14" fillId="0" borderId="0" xfId="0" applyFont="1" applyAlignment="1">
      <alignment vertical="top"/>
    </xf>
    <xf numFmtId="0" fontId="3" fillId="0" borderId="63"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center"/>
    </xf>
    <xf numFmtId="0" fontId="3" fillId="0" borderId="64" xfId="0" applyFont="1" applyBorder="1" applyAlignment="1">
      <alignment horizontal="center" vertical="center"/>
    </xf>
    <xf numFmtId="0" fontId="3" fillId="0" borderId="2" xfId="0" applyFont="1" applyBorder="1" applyAlignment="1">
      <alignment horizontal="center" vertical="center"/>
    </xf>
    <xf numFmtId="0" fontId="3" fillId="0" borderId="65" xfId="0" applyFont="1" applyBorder="1" applyAlignment="1">
      <alignment horizontal="center" vertical="center"/>
    </xf>
    <xf numFmtId="0" fontId="3" fillId="0" borderId="1" xfId="0" applyFont="1" applyBorder="1" applyAlignment="1">
      <alignment horizontal="center" vertical="center"/>
    </xf>
    <xf numFmtId="0" fontId="5" fillId="0" borderId="0" xfId="3" applyFont="1" applyAlignment="1"/>
    <xf numFmtId="0" fontId="1" fillId="0" borderId="0" xfId="3" applyAlignment="1"/>
    <xf numFmtId="0" fontId="4" fillId="0" borderId="0" xfId="3" applyFont="1" applyAlignment="1">
      <alignment horizontal="center"/>
    </xf>
    <xf numFmtId="0" fontId="3" fillId="0" borderId="64" xfId="3" applyFont="1" applyBorder="1" applyAlignment="1">
      <alignment horizontal="center" vertical="center"/>
    </xf>
    <xf numFmtId="0" fontId="3" fillId="0" borderId="2" xfId="3" applyFont="1" applyBorder="1" applyAlignment="1">
      <alignment horizontal="center" vertical="center"/>
    </xf>
    <xf numFmtId="0" fontId="3" fillId="0" borderId="65" xfId="3" applyFont="1" applyBorder="1" applyAlignment="1">
      <alignment horizontal="center" vertical="center"/>
    </xf>
    <xf numFmtId="0" fontId="3" fillId="0" borderId="1" xfId="3" applyFont="1" applyBorder="1" applyAlignment="1">
      <alignment horizontal="center" vertical="center"/>
    </xf>
    <xf numFmtId="38" fontId="3" fillId="0" borderId="65" xfId="2" applyFont="1" applyBorder="1" applyAlignment="1">
      <alignment horizontal="center" vertical="center"/>
    </xf>
    <xf numFmtId="38" fontId="3" fillId="0" borderId="1" xfId="2" applyFont="1" applyBorder="1" applyAlignment="1">
      <alignment horizontal="center" vertical="center"/>
    </xf>
    <xf numFmtId="0" fontId="3" fillId="0" borderId="9" xfId="3" applyFont="1" applyBorder="1" applyAlignment="1">
      <alignment vertical="top" wrapText="1"/>
    </xf>
    <xf numFmtId="0" fontId="3" fillId="0" borderId="63" xfId="3" applyFont="1" applyBorder="1" applyAlignment="1">
      <alignment horizontal="center" vertical="center"/>
    </xf>
    <xf numFmtId="0" fontId="3" fillId="0" borderId="3" xfId="3" applyFont="1" applyBorder="1" applyAlignment="1">
      <alignment horizontal="center" vertical="center"/>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30" xfId="0" applyFont="1" applyBorder="1" applyAlignment="1">
      <alignment horizontal="center" vertical="center"/>
    </xf>
    <xf numFmtId="0" fontId="3" fillId="0" borderId="38" xfId="0" applyFont="1" applyBorder="1" applyAlignment="1">
      <alignment horizontal="center" vertical="center"/>
    </xf>
    <xf numFmtId="0" fontId="3" fillId="0" borderId="29" xfId="0" applyFont="1" applyBorder="1" applyAlignment="1">
      <alignment horizontal="center" vertical="center"/>
    </xf>
    <xf numFmtId="0" fontId="3" fillId="0" borderId="68" xfId="0" applyFont="1" applyBorder="1" applyAlignment="1">
      <alignment horizontal="center"/>
    </xf>
    <xf numFmtId="0" fontId="3" fillId="0" borderId="63" xfId="0" applyFont="1" applyBorder="1" applyAlignment="1">
      <alignment horizontal="center"/>
    </xf>
    <xf numFmtId="0" fontId="3" fillId="0" borderId="69" xfId="0" applyFont="1" applyBorder="1" applyAlignment="1">
      <alignment horizontal="center" vertical="center"/>
    </xf>
    <xf numFmtId="0" fontId="3" fillId="0" borderId="27" xfId="0" applyFont="1" applyBorder="1" applyAlignment="1">
      <alignment horizontal="center" vertical="center"/>
    </xf>
    <xf numFmtId="0" fontId="3" fillId="0" borderId="38" xfId="0" applyFont="1" applyBorder="1" applyAlignment="1">
      <alignment horizontal="center" wrapText="1"/>
    </xf>
    <xf numFmtId="0" fontId="3" fillId="0" borderId="67" xfId="0" applyFont="1" applyBorder="1" applyAlignment="1">
      <alignment horizontal="center"/>
    </xf>
    <xf numFmtId="0" fontId="4" fillId="0" borderId="0" xfId="0" applyFont="1" applyAlignment="1">
      <alignment horizontal="center" vertical="top"/>
    </xf>
    <xf numFmtId="0" fontId="3" fillId="0" borderId="7" xfId="0" applyFont="1" applyBorder="1" applyAlignment="1">
      <alignment horizontal="center" vertical="center"/>
    </xf>
    <xf numFmtId="0" fontId="3" fillId="0" borderId="64" xfId="0" applyFont="1" applyBorder="1" applyAlignment="1">
      <alignment horizontal="center"/>
    </xf>
    <xf numFmtId="0" fontId="3" fillId="0" borderId="65"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xf>
    <xf numFmtId="0" fontId="3" fillId="0" borderId="56"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left" vertical="center" shrinkToFit="1"/>
    </xf>
    <xf numFmtId="0" fontId="3" fillId="0" borderId="55" xfId="0" applyFont="1" applyBorder="1" applyAlignment="1">
      <alignment horizontal="center" vertical="center"/>
    </xf>
    <xf numFmtId="0" fontId="1" fillId="0" borderId="57" xfId="0" applyFont="1" applyBorder="1" applyAlignment="1">
      <alignment horizontal="left" vertical="center" shrinkToFit="1"/>
    </xf>
    <xf numFmtId="0" fontId="11" fillId="0" borderId="0" xfId="0" applyFont="1" applyAlignment="1">
      <alignment wrapText="1"/>
    </xf>
    <xf numFmtId="177" fontId="11" fillId="0" borderId="0" xfId="0" applyNumberFormat="1" applyFont="1" applyAlignment="1">
      <alignment horizontal="left"/>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83" xfId="0" applyFont="1" applyBorder="1" applyAlignment="1">
      <alignment vertical="center" textRotation="255"/>
    </xf>
    <xf numFmtId="0" fontId="0" fillId="0" borderId="84" xfId="0" applyBorder="1" applyAlignment="1">
      <alignment vertical="center" textRotation="255"/>
    </xf>
    <xf numFmtId="0" fontId="0" fillId="0" borderId="85" xfId="0" applyBorder="1" applyAlignment="1">
      <alignment vertical="center" textRotation="255"/>
    </xf>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4" fillId="0" borderId="35" xfId="0" applyFont="1" applyBorder="1" applyAlignment="1">
      <alignment horizontal="center" vertical="center"/>
    </xf>
    <xf numFmtId="0" fontId="14" fillId="0" borderId="32" xfId="0" applyFont="1" applyBorder="1" applyAlignment="1">
      <alignment horizontal="center" vertical="center"/>
    </xf>
    <xf numFmtId="0" fontId="21" fillId="0" borderId="23" xfId="1" applyBorder="1" applyAlignment="1">
      <alignment horizontal="left" vertical="center"/>
    </xf>
    <xf numFmtId="0" fontId="11" fillId="0" borderId="23" xfId="0" applyFont="1" applyBorder="1" applyAlignment="1">
      <alignment horizontal="left" vertical="center"/>
    </xf>
    <xf numFmtId="0" fontId="11" fillId="0" borderId="46" xfId="0" applyFont="1" applyBorder="1" applyAlignment="1">
      <alignment horizontal="left" vertical="center"/>
    </xf>
    <xf numFmtId="0" fontId="11" fillId="0" borderId="70" xfId="0" applyFont="1" applyBorder="1" applyAlignment="1">
      <alignment horizontal="center" vertical="center" wrapText="1"/>
    </xf>
    <xf numFmtId="0" fontId="11" fillId="0" borderId="33" xfId="0" applyFont="1" applyBorder="1" applyAlignment="1">
      <alignment horizontal="center" vertical="center"/>
    </xf>
    <xf numFmtId="0" fontId="11" fillId="0" borderId="76" xfId="0" applyFont="1" applyBorder="1" applyAlignment="1">
      <alignment horizontal="center" vertical="center"/>
    </xf>
    <xf numFmtId="0" fontId="11" fillId="0" borderId="51" xfId="0" applyFont="1" applyBorder="1" applyAlignment="1">
      <alignment horizontal="center" vertical="center"/>
    </xf>
    <xf numFmtId="0" fontId="14" fillId="0" borderId="47" xfId="0" applyFont="1" applyBorder="1" applyAlignment="1">
      <alignment horizontal="right" vertical="center" indent="3"/>
    </xf>
    <xf numFmtId="0" fontId="14" fillId="0" borderId="48" xfId="0" applyFont="1" applyBorder="1" applyAlignment="1">
      <alignment horizontal="right" vertical="center" indent="3"/>
    </xf>
    <xf numFmtId="0" fontId="13" fillId="0" borderId="0" xfId="0" applyFont="1" applyAlignment="1">
      <alignment horizontal="center"/>
    </xf>
    <xf numFmtId="0" fontId="14" fillId="0" borderId="33" xfId="0" applyFont="1" applyBorder="1" applyAlignment="1">
      <alignment horizontal="right" vertical="center" indent="3"/>
    </xf>
    <xf numFmtId="0" fontId="11" fillId="0" borderId="23" xfId="0" applyFont="1" applyBorder="1" applyAlignment="1">
      <alignment horizontal="center" vertical="center" wrapText="1"/>
    </xf>
    <xf numFmtId="0" fontId="11" fillId="0" borderId="23" xfId="0" applyFont="1" applyBorder="1" applyAlignment="1">
      <alignment horizontal="center" vertical="center"/>
    </xf>
    <xf numFmtId="0" fontId="11" fillId="0" borderId="44" xfId="0" applyFont="1" applyBorder="1" applyAlignment="1">
      <alignment horizontal="center" vertical="center"/>
    </xf>
    <xf numFmtId="0" fontId="11" fillId="0" borderId="74" xfId="0" applyFont="1" applyBorder="1" applyAlignment="1">
      <alignment vertical="center"/>
    </xf>
    <xf numFmtId="0" fontId="11" fillId="0" borderId="75" xfId="0" applyFont="1" applyBorder="1" applyAlignment="1">
      <alignment vertical="center"/>
    </xf>
    <xf numFmtId="0" fontId="14" fillId="0" borderId="19" xfId="0" applyFont="1" applyBorder="1" applyAlignment="1">
      <alignment horizontal="center" vertical="center"/>
    </xf>
    <xf numFmtId="0" fontId="14" fillId="0" borderId="22" xfId="0" applyFont="1" applyBorder="1" applyAlignment="1">
      <alignment horizontal="center" vertical="center"/>
    </xf>
    <xf numFmtId="0" fontId="14" fillId="0" borderId="93" xfId="0" applyFont="1" applyBorder="1" applyAlignment="1">
      <alignment horizontal="center" vertical="center"/>
    </xf>
    <xf numFmtId="0" fontId="14" fillId="0" borderId="94" xfId="0" applyFont="1" applyBorder="1" applyAlignment="1">
      <alignment horizontal="center" vertical="center"/>
    </xf>
    <xf numFmtId="0" fontId="11" fillId="0" borderId="70" xfId="0" applyFont="1" applyBorder="1" applyAlignment="1">
      <alignment horizontal="center" vertical="center"/>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14" fillId="0" borderId="51" xfId="0" applyFont="1" applyBorder="1" applyAlignment="1">
      <alignment horizontal="right" vertical="center" indent="3"/>
    </xf>
    <xf numFmtId="0" fontId="11" fillId="0" borderId="72" xfId="0" applyFont="1" applyBorder="1" applyAlignment="1">
      <alignment horizontal="center" vertical="center" textRotation="255"/>
    </xf>
    <xf numFmtId="0" fontId="11" fillId="0" borderId="73" xfId="0" applyFont="1" applyBorder="1" applyAlignment="1">
      <alignment horizontal="center" vertical="center" textRotation="255"/>
    </xf>
    <xf numFmtId="0" fontId="11" fillId="0" borderId="77" xfId="0" applyFont="1" applyBorder="1" applyAlignment="1">
      <alignment horizontal="center" vertical="center"/>
    </xf>
    <xf numFmtId="0" fontId="11" fillId="0" borderId="48" xfId="0" applyFont="1" applyBorder="1" applyAlignment="1">
      <alignment horizontal="center" vertical="center"/>
    </xf>
    <xf numFmtId="0" fontId="11" fillId="0" borderId="44" xfId="0" applyFont="1" applyBorder="1" applyAlignment="1">
      <alignment horizontal="center" vertical="center" wrapText="1"/>
    </xf>
    <xf numFmtId="0" fontId="11" fillId="0" borderId="44" xfId="0" applyFont="1" applyBorder="1" applyAlignment="1">
      <alignment horizontal="left" vertical="center"/>
    </xf>
    <xf numFmtId="0" fontId="11" fillId="0" borderId="45" xfId="0" applyFont="1" applyBorder="1" applyAlignment="1">
      <alignment horizontal="left" vertical="center"/>
    </xf>
    <xf numFmtId="0" fontId="11" fillId="0" borderId="30" xfId="0" applyFont="1" applyBorder="1" applyAlignment="1">
      <alignment horizontal="center" vertical="center" textRotation="255"/>
    </xf>
    <xf numFmtId="0" fontId="11" fillId="0" borderId="16" xfId="0" applyFont="1" applyBorder="1" applyAlignment="1">
      <alignment horizontal="center" vertical="center" textRotation="255"/>
    </xf>
    <xf numFmtId="0" fontId="15" fillId="0" borderId="87" xfId="0" applyFont="1" applyBorder="1" applyAlignment="1">
      <alignment horizontal="right" vertical="center" indent="2"/>
    </xf>
    <xf numFmtId="0" fontId="15" fillId="0" borderId="88" xfId="0" applyFont="1" applyBorder="1" applyAlignment="1">
      <alignment horizontal="right" vertical="center" indent="2"/>
    </xf>
    <xf numFmtId="0" fontId="15" fillId="0" borderId="89" xfId="0" applyFont="1" applyBorder="1" applyAlignment="1">
      <alignment horizontal="right" vertical="center" indent="2"/>
    </xf>
    <xf numFmtId="0" fontId="15" fillId="0" borderId="35" xfId="0" applyFont="1" applyBorder="1" applyAlignment="1">
      <alignment horizontal="right" vertical="center" indent="2"/>
    </xf>
    <xf numFmtId="0" fontId="15" fillId="0" borderId="34" xfId="0" applyFont="1" applyBorder="1" applyAlignment="1">
      <alignment horizontal="right" vertical="center" indent="2"/>
    </xf>
    <xf numFmtId="0" fontId="15" fillId="0" borderId="32" xfId="0" applyFont="1" applyBorder="1" applyAlignment="1">
      <alignment horizontal="right" vertical="center" indent="2"/>
    </xf>
    <xf numFmtId="0" fontId="28" fillId="0" borderId="0" xfId="0" applyFont="1" applyAlignment="1">
      <alignment horizontal="left" wrapText="1"/>
    </xf>
    <xf numFmtId="0" fontId="11" fillId="0" borderId="23" xfId="0" applyFont="1" applyBorder="1" applyAlignment="1">
      <alignment horizontal="distributed" vertical="center" wrapText="1" indent="2"/>
    </xf>
    <xf numFmtId="0" fontId="7" fillId="0" borderId="23" xfId="0" applyFont="1" applyBorder="1" applyAlignment="1">
      <alignment horizontal="center" vertical="center" wrapText="1"/>
    </xf>
    <xf numFmtId="0" fontId="11" fillId="0" borderId="23" xfId="0" applyFont="1" applyBorder="1" applyAlignment="1">
      <alignment horizontal="distributed" vertical="center" indent="2"/>
    </xf>
    <xf numFmtId="0" fontId="15" fillId="0" borderId="19" xfId="0" applyFont="1" applyBorder="1" applyAlignment="1">
      <alignment horizontal="right" vertical="center" indent="3"/>
    </xf>
    <xf numFmtId="0" fontId="15" fillId="0" borderId="26" xfId="0" applyFont="1" applyBorder="1" applyAlignment="1">
      <alignment horizontal="right" vertical="center" indent="3"/>
    </xf>
    <xf numFmtId="0" fontId="15" fillId="0" borderId="22" xfId="0" applyFont="1" applyBorder="1" applyAlignment="1">
      <alignment horizontal="right" vertical="center" indent="3"/>
    </xf>
    <xf numFmtId="177" fontId="11" fillId="0" borderId="26" xfId="0" applyNumberFormat="1" applyFont="1" applyBorder="1" applyAlignment="1">
      <alignment horizontal="center"/>
    </xf>
    <xf numFmtId="0" fontId="11" fillId="0" borderId="33" xfId="0" applyFont="1" applyBorder="1" applyAlignment="1">
      <alignment horizontal="distributed" vertical="center" wrapText="1" indent="2"/>
    </xf>
    <xf numFmtId="0" fontId="11" fillId="0" borderId="33" xfId="0" applyFont="1" applyBorder="1" applyAlignment="1">
      <alignment horizontal="distributed" vertical="center" indent="2"/>
    </xf>
    <xf numFmtId="0" fontId="11" fillId="0" borderId="51" xfId="0" applyFont="1" applyBorder="1" applyAlignment="1">
      <alignment horizontal="distributed" vertical="center" indent="2"/>
    </xf>
    <xf numFmtId="0" fontId="15" fillId="0" borderId="81" xfId="0" applyFont="1" applyBorder="1" applyAlignment="1">
      <alignment horizontal="right" vertical="center" indent="3"/>
    </xf>
    <xf numFmtId="0" fontId="15" fillId="0" borderId="62" xfId="0" applyFont="1" applyBorder="1" applyAlignment="1">
      <alignment horizontal="right" vertical="center" indent="3"/>
    </xf>
    <xf numFmtId="0" fontId="15" fillId="0" borderId="82" xfId="0" applyFont="1" applyBorder="1" applyAlignment="1">
      <alignment horizontal="right" vertical="center" indent="3"/>
    </xf>
    <xf numFmtId="0" fontId="15" fillId="0" borderId="35" xfId="0" applyFont="1" applyBorder="1" applyAlignment="1">
      <alignment horizontal="right" vertical="center" indent="3"/>
    </xf>
    <xf numFmtId="0" fontId="15" fillId="0" borderId="34" xfId="0" applyFont="1" applyBorder="1" applyAlignment="1">
      <alignment horizontal="right" vertical="center" indent="3"/>
    </xf>
    <xf numFmtId="0" fontId="15" fillId="0" borderId="32" xfId="0" applyFont="1" applyBorder="1" applyAlignment="1">
      <alignment horizontal="right" vertical="center" indent="3"/>
    </xf>
    <xf numFmtId="0" fontId="15" fillId="0" borderId="78" xfId="0" applyFont="1" applyBorder="1" applyAlignment="1">
      <alignment horizontal="right" vertical="center" indent="3"/>
    </xf>
    <xf numFmtId="0" fontId="15" fillId="0" borderId="79" xfId="0" applyFont="1" applyBorder="1" applyAlignment="1">
      <alignment horizontal="right" vertical="center" indent="3"/>
    </xf>
    <xf numFmtId="0" fontId="15" fillId="0" borderId="80" xfId="0" applyFont="1" applyBorder="1" applyAlignment="1">
      <alignment horizontal="right" vertical="center" indent="3"/>
    </xf>
    <xf numFmtId="0" fontId="11" fillId="0" borderId="48" xfId="0" applyFont="1" applyBorder="1" applyAlignment="1">
      <alignment horizontal="distributed" vertical="center" indent="2"/>
    </xf>
    <xf numFmtId="0" fontId="11" fillId="0" borderId="19" xfId="0" applyFont="1" applyBorder="1" applyAlignment="1">
      <alignment horizontal="distributed" vertical="center" wrapText="1" indent="3"/>
    </xf>
    <xf numFmtId="0" fontId="11" fillId="0" borderId="26" xfId="0" applyFont="1" applyBorder="1" applyAlignment="1">
      <alignment horizontal="distributed" vertical="center" wrapText="1" indent="3"/>
    </xf>
    <xf numFmtId="0" fontId="11" fillId="0" borderId="22" xfId="0" applyFont="1" applyBorder="1" applyAlignment="1">
      <alignment horizontal="distributed" vertical="center" wrapText="1" indent="3"/>
    </xf>
    <xf numFmtId="0" fontId="7" fillId="0" borderId="19" xfId="0" applyFont="1" applyBorder="1" applyAlignment="1">
      <alignment horizontal="distributed" vertical="center" wrapText="1" indent="3"/>
    </xf>
    <xf numFmtId="0" fontId="7" fillId="0" borderId="26" xfId="0" applyFont="1" applyBorder="1" applyAlignment="1">
      <alignment horizontal="distributed" vertical="center" wrapText="1" indent="3"/>
    </xf>
    <xf numFmtId="0" fontId="7" fillId="0" borderId="22" xfId="0" applyFont="1" applyBorder="1" applyAlignment="1">
      <alignment horizontal="distributed" vertical="center" wrapText="1" indent="3"/>
    </xf>
    <xf numFmtId="0" fontId="7" fillId="0" borderId="19" xfId="0" applyFont="1" applyBorder="1" applyAlignment="1">
      <alignment horizontal="distributed" vertical="center" wrapText="1" indent="2"/>
    </xf>
    <xf numFmtId="0" fontId="7" fillId="0" borderId="26" xfId="0" applyFont="1" applyBorder="1" applyAlignment="1">
      <alignment horizontal="distributed" vertical="center" wrapText="1" indent="2"/>
    </xf>
    <xf numFmtId="0" fontId="7" fillId="0" borderId="22" xfId="0" applyFont="1" applyBorder="1" applyAlignment="1">
      <alignment horizontal="distributed" vertical="center" wrapText="1" indent="2"/>
    </xf>
    <xf numFmtId="0" fontId="11" fillId="0" borderId="51" xfId="0" applyFont="1" applyBorder="1" applyAlignment="1">
      <alignment horizontal="center" vertical="center" wrapText="1"/>
    </xf>
    <xf numFmtId="0" fontId="11" fillId="0" borderId="55" xfId="0" applyFont="1" applyBorder="1" applyAlignment="1">
      <alignment horizontal="center" vertical="center"/>
    </xf>
    <xf numFmtId="0" fontId="11" fillId="0" borderId="86" xfId="0" applyFont="1" applyBorder="1" applyAlignment="1">
      <alignment horizontal="center" vertical="center"/>
    </xf>
    <xf numFmtId="0" fontId="11" fillId="0" borderId="16" xfId="0" applyFont="1" applyBorder="1" applyAlignment="1">
      <alignment horizontal="center" vertical="center"/>
    </xf>
    <xf numFmtId="0" fontId="11" fillId="0" borderId="40" xfId="0" applyFont="1" applyBorder="1" applyAlignment="1">
      <alignment horizontal="center" vertical="center"/>
    </xf>
    <xf numFmtId="0" fontId="11" fillId="0" borderId="19" xfId="0" applyFont="1" applyBorder="1" applyAlignment="1">
      <alignment horizontal="center" vertical="center"/>
    </xf>
    <xf numFmtId="0" fontId="11" fillId="0" borderId="26" xfId="0" applyFont="1" applyBorder="1" applyAlignment="1">
      <alignment horizontal="center" vertical="center"/>
    </xf>
    <xf numFmtId="0" fontId="11" fillId="0" borderId="22" xfId="0" applyFont="1" applyBorder="1" applyAlignment="1">
      <alignment horizontal="center" vertical="center"/>
    </xf>
    <xf numFmtId="0" fontId="15" fillId="0" borderId="78" xfId="0" applyFont="1" applyBorder="1" applyAlignment="1">
      <alignment horizontal="right" vertical="center" indent="2"/>
    </xf>
    <xf numFmtId="0" fontId="15" fillId="0" borderId="79" xfId="0" applyFont="1" applyBorder="1" applyAlignment="1">
      <alignment horizontal="right" vertical="center" indent="2"/>
    </xf>
    <xf numFmtId="0" fontId="15" fillId="0" borderId="80" xfId="0" applyFont="1" applyBorder="1" applyAlignment="1">
      <alignment horizontal="right" vertical="center" indent="2"/>
    </xf>
    <xf numFmtId="0" fontId="15" fillId="0" borderId="19" xfId="0" applyFont="1" applyBorder="1" applyAlignment="1">
      <alignment horizontal="right" vertical="center" indent="2"/>
    </xf>
    <xf numFmtId="0" fontId="15" fillId="0" borderId="26" xfId="0" applyFont="1" applyBorder="1" applyAlignment="1">
      <alignment horizontal="right" vertical="center" indent="2"/>
    </xf>
    <xf numFmtId="0" fontId="15" fillId="0" borderId="22" xfId="0" applyFont="1" applyBorder="1" applyAlignment="1">
      <alignment horizontal="right" vertical="center" indent="2"/>
    </xf>
    <xf numFmtId="0" fontId="11" fillId="0" borderId="78"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11" fillId="0" borderId="89" xfId="0" applyFont="1" applyBorder="1" applyAlignment="1">
      <alignment horizontal="center" vertical="center"/>
    </xf>
    <xf numFmtId="0" fontId="11" fillId="0" borderId="35" xfId="0" applyFont="1" applyBorder="1" applyAlignment="1">
      <alignment horizontal="center" vertical="center"/>
    </xf>
    <xf numFmtId="0" fontId="11" fillId="0" borderId="34" xfId="0" applyFont="1" applyBorder="1" applyAlignment="1">
      <alignment horizontal="center" vertical="center"/>
    </xf>
    <xf numFmtId="0" fontId="11" fillId="0" borderId="32" xfId="0" applyFont="1" applyBorder="1" applyAlignment="1">
      <alignment horizontal="center" vertical="center"/>
    </xf>
    <xf numFmtId="0" fontId="28" fillId="0" borderId="0" xfId="0" applyFont="1" applyAlignment="1">
      <alignment wrapText="1"/>
    </xf>
  </cellXfs>
  <cellStyles count="4">
    <cellStyle name="ハイパーリンク" xfId="1" builtinId="8"/>
    <cellStyle name="桁区切り" xfId="2" builtinId="6"/>
    <cellStyle name="標準" xfId="0" builtinId="0"/>
    <cellStyle name="標準 2" xfId="3" xr:uid="{00000000-0005-0000-0000-000003000000}"/>
  </cellStyles>
  <dxfs count="12">
    <dxf>
      <fill>
        <patternFill>
          <bgColor rgb="FFFFFF00"/>
        </patternFill>
      </fill>
    </dxf>
    <dxf>
      <font>
        <color theme="4" tint="0.39994506668294322"/>
      </font>
      <numFmt numFmtId="179" formatCode=";;;&quot;令和６年５月２５日&quot;"/>
    </dxf>
    <dxf>
      <font>
        <color theme="4" tint="0.39994506668294322"/>
      </font>
      <numFmt numFmtId="180" formatCode=";;;&quot;令和６年５月１０日&quot;"/>
    </dxf>
    <dxf>
      <font>
        <color theme="8" tint="0.39994506668294322"/>
      </font>
      <numFmt numFmtId="181" formatCode=";;;&quot;○○○健診センター&quot;"/>
    </dxf>
    <dxf>
      <font>
        <color theme="8" tint="0.39994506668294322"/>
      </font>
      <numFmt numFmtId="185" formatCode=";;;&quot;令和６年７月１日&quot;"/>
    </dxf>
    <dxf>
      <font>
        <color theme="8" tint="0.39994506668294322"/>
      </font>
      <numFmt numFmtId="184" formatCode=";;;&quot;○○○高等学校&quot;"/>
    </dxf>
    <dxf>
      <font>
        <color theme="8" tint="0.39994506668294322"/>
      </font>
      <numFmt numFmtId="182" formatCode=";;;&quot;○○○ビル ×階&quot;"/>
    </dxf>
    <dxf>
      <font>
        <color theme="8" tint="0.39994506668294322"/>
      </font>
      <numFmt numFmtId="183" formatCode=";;;&quot;名古屋市○区○○×丁目×番×号&quot;"/>
    </dxf>
    <dxf>
      <font>
        <color theme="8" tint="0.39994506668294322"/>
      </font>
      <numFmt numFmtId="186" formatCode=";;;&quot;理事長　○○　○○○&quot;"/>
    </dxf>
    <dxf>
      <font>
        <color theme="8" tint="0.39994506668294322"/>
      </font>
      <numFmt numFmtId="187" formatCode=";;;&quot;学校法人　○○○学園&quot;"/>
    </dxf>
    <dxf>
      <font>
        <color theme="8" tint="0.39994506668294322"/>
      </font>
      <numFmt numFmtId="182" formatCode=";;;&quot;○○○ビル ×階&quot;"/>
    </dxf>
    <dxf>
      <font>
        <color theme="8" tint="0.39994506668294322"/>
      </font>
      <numFmt numFmtId="183" formatCode=";;;&quot;名古屋市○区○○×丁目×番×号&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oneCellAnchor>
    <xdr:from>
      <xdr:col>7</xdr:col>
      <xdr:colOff>47625</xdr:colOff>
      <xdr:row>39</xdr:row>
      <xdr:rowOff>180975</xdr:rowOff>
    </xdr:from>
    <xdr:ext cx="428625" cy="476250"/>
    <mc:AlternateContent xmlns:mc="http://schemas.openxmlformats.org/markup-compatibility/2006" xmlns:a14="http://schemas.microsoft.com/office/drawing/2010/main">
      <mc:Choice Requires="a14">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029200" y="6553200"/>
              <a:ext cx="42862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kumimoji="1" lang="en-US" altLang="ja-JP" sz="1200" i="1">
                            <a:latin typeface="Cambria Math" panose="02040503050406030204" pitchFamily="18" charset="0"/>
                            <a:ea typeface="ＭＳ Ｐ明朝" panose="02020600040205080304" pitchFamily="18" charset="-128"/>
                          </a:rPr>
                        </m:ctrlPr>
                      </m:fPr>
                      <m:num>
                        <m:r>
                          <a:rPr kumimoji="1" lang="en-US" altLang="ja-JP" sz="1200" b="0" i="1">
                            <a:latin typeface="Cambria Math" panose="02040503050406030204" pitchFamily="18" charset="0"/>
                            <a:ea typeface="ＭＳ Ｐ明朝" panose="02020600040205080304" pitchFamily="18" charset="-128"/>
                          </a:rPr>
                          <m:t>2</m:t>
                        </m:r>
                      </m:num>
                      <m:den>
                        <m:r>
                          <a:rPr kumimoji="1" lang="en-US" altLang="ja-JP" sz="1200" b="0" i="1">
                            <a:latin typeface="Cambria Math" panose="02040503050406030204" pitchFamily="18" charset="0"/>
                            <a:ea typeface="ＭＳ Ｐ明朝" panose="02020600040205080304" pitchFamily="18" charset="-128"/>
                          </a:rPr>
                          <m:t>3</m:t>
                        </m:r>
                      </m:den>
                    </m:f>
                  </m:oMath>
                </m:oMathPara>
              </a14:m>
              <a:endParaRPr kumimoji="1" lang="ja-JP" altLang="en-US" sz="1200">
                <a:latin typeface="ＭＳ Ｐ明朝" panose="02020600040205080304" pitchFamily="18" charset="-128"/>
                <a:ea typeface="ＭＳ Ｐ明朝" panose="02020600040205080304" pitchFamily="18" charset="-128"/>
              </a:endParaRPr>
            </a:p>
          </xdr:txBody>
        </xdr:sp>
      </mc:Choice>
      <mc:Fallback xmlns="">
        <xdr:sp macro="" textlink="">
          <xdr:nvSpPr>
            <xdr:cNvPr id="3" name="テキスト ボックス 2"/>
            <xdr:cNvSpPr txBox="1"/>
          </xdr:nvSpPr>
          <xdr:spPr>
            <a:xfrm>
              <a:off x="5029200" y="6553200"/>
              <a:ext cx="42862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kumimoji="1" lang="en-US" altLang="ja-JP" sz="1200" b="0" i="0">
                  <a:latin typeface="Cambria Math" panose="02040503050406030204" pitchFamily="18" charset="0"/>
                  <a:ea typeface="ＭＳ Ｐ明朝" panose="02020600040205080304" pitchFamily="18" charset="-128"/>
                </a:rPr>
                <a:t>2/3</a:t>
              </a:r>
              <a:endParaRPr kumimoji="1" lang="ja-JP" altLang="en-US" sz="1200">
                <a:latin typeface="ＭＳ Ｐ明朝" panose="02020600040205080304" pitchFamily="18" charset="-128"/>
                <a:ea typeface="ＭＳ Ｐ明朝" panose="02020600040205080304" pitchFamily="18" charset="-128"/>
              </a:endParaRPr>
            </a:p>
          </xdr:txBody>
        </xdr:sp>
      </mc:Fallback>
    </mc:AlternateContent>
    <xdr:clientData/>
  </xdr:oneCellAnchor>
  <xdr:oneCellAnchor>
    <xdr:from>
      <xdr:col>7</xdr:col>
      <xdr:colOff>47625</xdr:colOff>
      <xdr:row>40</xdr:row>
      <xdr:rowOff>257175</xdr:rowOff>
    </xdr:from>
    <xdr:ext cx="428625" cy="476250"/>
    <mc:AlternateContent xmlns:mc="http://schemas.openxmlformats.org/markup-compatibility/2006" xmlns:a14="http://schemas.microsoft.com/office/drawing/2010/main">
      <mc:Choice Requires="a14">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029200" y="7620000"/>
              <a:ext cx="42862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kumimoji="1" lang="en-US" altLang="ja-JP" sz="1200" i="1">
                            <a:latin typeface="Cambria Math" panose="02040503050406030204" pitchFamily="18" charset="0"/>
                            <a:ea typeface="ＭＳ Ｐ明朝" panose="02020600040205080304" pitchFamily="18" charset="-128"/>
                          </a:rPr>
                        </m:ctrlPr>
                      </m:fPr>
                      <m:num>
                        <m:r>
                          <a:rPr kumimoji="1" lang="en-US" altLang="ja-JP" sz="1200" b="0" i="1">
                            <a:latin typeface="Cambria Math" panose="02040503050406030204" pitchFamily="18" charset="0"/>
                            <a:ea typeface="ＭＳ Ｐ明朝" panose="02020600040205080304" pitchFamily="18" charset="-128"/>
                          </a:rPr>
                          <m:t>2</m:t>
                        </m:r>
                      </m:num>
                      <m:den>
                        <m:r>
                          <a:rPr kumimoji="1" lang="en-US" altLang="ja-JP" sz="1200" b="0" i="1">
                            <a:latin typeface="Cambria Math" panose="02040503050406030204" pitchFamily="18" charset="0"/>
                            <a:ea typeface="ＭＳ Ｐ明朝" panose="02020600040205080304" pitchFamily="18" charset="-128"/>
                          </a:rPr>
                          <m:t>3</m:t>
                        </m:r>
                      </m:den>
                    </m:f>
                  </m:oMath>
                </m:oMathPara>
              </a14:m>
              <a:endParaRPr kumimoji="1" lang="ja-JP" altLang="en-US" sz="1200">
                <a:latin typeface="ＭＳ Ｐ明朝" panose="02020600040205080304" pitchFamily="18" charset="-128"/>
                <a:ea typeface="ＭＳ Ｐ明朝" panose="02020600040205080304" pitchFamily="18" charset="-128"/>
              </a:endParaRPr>
            </a:p>
          </xdr:txBody>
        </xdr:sp>
      </mc:Choice>
      <mc:Fallback xmlns="">
        <xdr:sp macro="" textlink="">
          <xdr:nvSpPr>
            <xdr:cNvPr id="4" name="テキスト ボックス 3"/>
            <xdr:cNvSpPr txBox="1"/>
          </xdr:nvSpPr>
          <xdr:spPr>
            <a:xfrm>
              <a:off x="5029200" y="7620000"/>
              <a:ext cx="42862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kumimoji="1" lang="en-US" altLang="ja-JP" sz="1200" b="0" i="0">
                  <a:latin typeface="Cambria Math" panose="02040503050406030204" pitchFamily="18" charset="0"/>
                  <a:ea typeface="ＭＳ Ｐ明朝" panose="02020600040205080304" pitchFamily="18" charset="-128"/>
                </a:rPr>
                <a:t>2/3</a:t>
              </a:r>
              <a:endParaRPr kumimoji="1" lang="ja-JP" altLang="en-US" sz="1200">
                <a:latin typeface="ＭＳ Ｐ明朝" panose="02020600040205080304" pitchFamily="18" charset="-128"/>
                <a:ea typeface="ＭＳ Ｐ明朝" panose="02020600040205080304" pitchFamily="18" charset="-128"/>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166688</xdr:colOff>
      <xdr:row>8</xdr:row>
      <xdr:rowOff>0</xdr:rowOff>
    </xdr:from>
    <xdr:to>
      <xdr:col>11</xdr:col>
      <xdr:colOff>388938</xdr:colOff>
      <xdr:row>10</xdr:row>
      <xdr:rowOff>309563</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8453438" y="2246313"/>
          <a:ext cx="222250" cy="1047750"/>
        </a:xfrm>
        <a:prstGeom prst="rightBrace">
          <a:avLst/>
        </a:prstGeom>
        <a:noFill/>
        <a:ln>
          <a:solidFill>
            <a:srgbClr val="0070C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0</xdr:col>
          <xdr:colOff>238125</xdr:colOff>
          <xdr:row>2</xdr:row>
          <xdr:rowOff>0</xdr:rowOff>
        </xdr:from>
        <xdr:to>
          <xdr:col>5</xdr:col>
          <xdr:colOff>361950</xdr:colOff>
          <xdr:row>3</xdr:row>
          <xdr:rowOff>9525</xdr:rowOff>
        </xdr:to>
        <xdr:pic>
          <xdr:nvPicPr>
            <xdr:cNvPr id="1216" name="図 4">
              <a:extLst>
                <a:ext uri="{FF2B5EF4-FFF2-40B4-BE49-F238E27FC236}">
                  <a16:creationId xmlns:a16="http://schemas.microsoft.com/office/drawing/2014/main" id="{00000000-0008-0000-0400-0000C0040000}"/>
                </a:ext>
              </a:extLst>
            </xdr:cNvPr>
            <xdr:cNvPicPr>
              <a:picLocks noChangeAspect="1" noChangeArrowheads="1"/>
              <a:extLst>
                <a:ext uri="{84589F7E-364E-4C9E-8A38-B11213B215E9}">
                  <a14:cameraTool cellRange="$M$3:$Q$3" spid="_x0000_s1223"/>
                </a:ext>
              </a:extLst>
            </xdr:cNvPicPr>
          </xdr:nvPicPr>
          <xdr:blipFill>
            <a:blip xmlns:r="http://schemas.openxmlformats.org/officeDocument/2006/relationships" r:embed="rId1"/>
            <a:srcRect/>
            <a:stretch>
              <a:fillRect/>
            </a:stretch>
          </xdr:blipFill>
          <xdr:spPr bwMode="auto">
            <a:xfrm>
              <a:off x="238125" y="962025"/>
              <a:ext cx="3905250" cy="2381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1333501</xdr:colOff>
      <xdr:row>9</xdr:row>
      <xdr:rowOff>485775</xdr:rowOff>
    </xdr:from>
    <xdr:to>
      <xdr:col>3</xdr:col>
      <xdr:colOff>771526</xdr:colOff>
      <xdr:row>10</xdr:row>
      <xdr:rowOff>219075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152651" y="3248025"/>
          <a:ext cx="8858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（担当者名）</a:t>
          </a:r>
        </a:p>
      </xdr:txBody>
    </xdr:sp>
    <xdr:clientData/>
  </xdr:twoCellAnchor>
  <xdr:twoCellAnchor>
    <xdr:from>
      <xdr:col>4</xdr:col>
      <xdr:colOff>561976</xdr:colOff>
      <xdr:row>9</xdr:row>
      <xdr:rowOff>495300</xdr:rowOff>
    </xdr:from>
    <xdr:to>
      <xdr:col>6</xdr:col>
      <xdr:colOff>9526</xdr:colOff>
      <xdr:row>10</xdr:row>
      <xdr:rowOff>209550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4048126" y="3086100"/>
          <a:ext cx="800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（電話番号）</a:t>
          </a:r>
        </a:p>
      </xdr:txBody>
    </xdr:sp>
    <xdr:clientData/>
  </xdr:twoCellAnchor>
  <xdr:twoCellAnchor>
    <xdr:from>
      <xdr:col>8</xdr:col>
      <xdr:colOff>314325</xdr:colOff>
      <xdr:row>9</xdr:row>
      <xdr:rowOff>0</xdr:rowOff>
    </xdr:from>
    <xdr:to>
      <xdr:col>8</xdr:col>
      <xdr:colOff>638175</xdr:colOff>
      <xdr:row>26</xdr:row>
      <xdr:rowOff>476250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7229475" y="2771775"/>
          <a:ext cx="323850" cy="6953250"/>
        </a:xfrm>
        <a:prstGeom prst="rightBrace">
          <a:avLst>
            <a:gd name="adj1" fmla="val 8333"/>
            <a:gd name="adj2" fmla="val 47398"/>
          </a:avLst>
        </a:prstGeom>
        <a:ln>
          <a:solidFill>
            <a:srgbClr val="0070C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30</xdr:row>
          <xdr:rowOff>66675</xdr:rowOff>
        </xdr:from>
        <xdr:to>
          <xdr:col>10</xdr:col>
          <xdr:colOff>457200</xdr:colOff>
          <xdr:row>39</xdr:row>
          <xdr:rowOff>95250</xdr:rowOff>
        </xdr:to>
        <xdr:pic>
          <xdr:nvPicPr>
            <xdr:cNvPr id="6268" name="図 3">
              <a:extLst>
                <a:ext uri="{FF2B5EF4-FFF2-40B4-BE49-F238E27FC236}">
                  <a16:creationId xmlns:a16="http://schemas.microsoft.com/office/drawing/2014/main" id="{00000000-0008-0000-0700-00007C180000}"/>
                </a:ext>
              </a:extLst>
            </xdr:cNvPr>
            <xdr:cNvPicPr>
              <a:picLocks noChangeAspect="1" noChangeArrowheads="1"/>
              <a:extLst>
                <a:ext uri="{84589F7E-364E-4C9E-8A38-B11213B215E9}">
                  <a14:cameraTool cellRange="$M$46:$R$52" spid="_x0000_s6273"/>
                </a:ext>
              </a:extLst>
            </xdr:cNvPicPr>
          </xdr:nvPicPr>
          <xdr:blipFill>
            <a:blip xmlns:r="http://schemas.openxmlformats.org/officeDocument/2006/relationships" r:embed="rId1"/>
            <a:srcRect/>
            <a:stretch>
              <a:fillRect/>
            </a:stretch>
          </xdr:blipFill>
          <xdr:spPr bwMode="auto">
            <a:xfrm>
              <a:off x="361950" y="8915400"/>
              <a:ext cx="5876925" cy="1543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30</xdr:row>
          <xdr:rowOff>66675</xdr:rowOff>
        </xdr:from>
        <xdr:to>
          <xdr:col>10</xdr:col>
          <xdr:colOff>466725</xdr:colOff>
          <xdr:row>39</xdr:row>
          <xdr:rowOff>95250</xdr:rowOff>
        </xdr:to>
        <xdr:pic>
          <xdr:nvPicPr>
            <xdr:cNvPr id="7286" name="図 1">
              <a:extLst>
                <a:ext uri="{FF2B5EF4-FFF2-40B4-BE49-F238E27FC236}">
                  <a16:creationId xmlns:a16="http://schemas.microsoft.com/office/drawing/2014/main" id="{00000000-0008-0000-0800-0000761C0000}"/>
                </a:ext>
              </a:extLst>
            </xdr:cNvPr>
            <xdr:cNvPicPr>
              <a:picLocks noChangeAspect="1" noChangeArrowheads="1"/>
              <a:extLst>
                <a:ext uri="{84589F7E-364E-4C9E-8A38-B11213B215E9}">
                  <a14:cameraTool cellRange="$M$46:$R$52" spid="_x0000_s7291"/>
                </a:ext>
              </a:extLst>
            </xdr:cNvPicPr>
          </xdr:nvPicPr>
          <xdr:blipFill>
            <a:blip xmlns:r="http://schemas.openxmlformats.org/officeDocument/2006/relationships" r:embed="rId1"/>
            <a:srcRect/>
            <a:stretch>
              <a:fillRect/>
            </a:stretch>
          </xdr:blipFill>
          <xdr:spPr bwMode="auto">
            <a:xfrm>
              <a:off x="361950" y="9001125"/>
              <a:ext cx="5886450" cy="1543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G34"/>
  <sheetViews>
    <sheetView tabSelected="1" workbookViewId="0">
      <selection activeCell="D5" sqref="D5"/>
    </sheetView>
  </sheetViews>
  <sheetFormatPr defaultRowHeight="13.5"/>
  <cols>
    <col min="1" max="1" width="3.125" customWidth="1"/>
    <col min="2" max="2" width="12.5" customWidth="1"/>
    <col min="3" max="3" width="8.875" customWidth="1"/>
    <col min="4" max="4" width="45" customWidth="1"/>
  </cols>
  <sheetData>
    <row r="1" spans="2:7" ht="10.5" customHeight="1"/>
    <row r="2" spans="2:7">
      <c r="B2" s="161" t="s">
        <v>226</v>
      </c>
    </row>
    <row r="3" spans="2:7">
      <c r="B3" s="162" t="s">
        <v>215</v>
      </c>
      <c r="G3" s="69"/>
    </row>
    <row r="4" spans="2:7">
      <c r="G4" s="69"/>
    </row>
    <row r="5" spans="2:7" ht="24" customHeight="1">
      <c r="B5" t="s">
        <v>168</v>
      </c>
      <c r="C5" t="s">
        <v>156</v>
      </c>
      <c r="D5" s="127" t="s">
        <v>158</v>
      </c>
    </row>
    <row r="6" spans="2:7" ht="24" customHeight="1">
      <c r="C6" t="s">
        <v>157</v>
      </c>
      <c r="D6" s="128" t="s">
        <v>158</v>
      </c>
    </row>
    <row r="8" spans="2:7" ht="24" customHeight="1">
      <c r="B8" t="s">
        <v>169</v>
      </c>
      <c r="C8" t="s">
        <v>159</v>
      </c>
      <c r="D8" s="127" t="s">
        <v>158</v>
      </c>
    </row>
    <row r="9" spans="2:7" ht="24" customHeight="1">
      <c r="C9" t="s">
        <v>160</v>
      </c>
      <c r="D9" s="128" t="s">
        <v>158</v>
      </c>
    </row>
    <row r="10" spans="2:7" ht="13.5" customHeight="1">
      <c r="D10" s="129"/>
    </row>
    <row r="11" spans="2:7" ht="13.5" customHeight="1">
      <c r="D11" s="129"/>
    </row>
    <row r="12" spans="2:7" ht="13.5" customHeight="1">
      <c r="B12" s="161" t="s">
        <v>227</v>
      </c>
    </row>
    <row r="14" spans="2:7" ht="24" customHeight="1">
      <c r="B14" t="s">
        <v>167</v>
      </c>
      <c r="C14" t="s">
        <v>156</v>
      </c>
      <c r="D14" s="127" t="s">
        <v>158</v>
      </c>
    </row>
    <row r="15" spans="2:7" ht="24" customHeight="1">
      <c r="C15" t="s">
        <v>157</v>
      </c>
      <c r="D15" s="128" t="s">
        <v>158</v>
      </c>
    </row>
    <row r="16" spans="2:7" ht="13.5" customHeight="1"/>
    <row r="17" spans="2:4" ht="24" customHeight="1">
      <c r="B17" t="s">
        <v>161</v>
      </c>
      <c r="D17" s="132" t="s">
        <v>158</v>
      </c>
    </row>
    <row r="20" spans="2:4">
      <c r="B20" s="161" t="s">
        <v>228</v>
      </c>
    </row>
    <row r="22" spans="2:4" ht="24" customHeight="1">
      <c r="B22" t="s">
        <v>225</v>
      </c>
      <c r="D22" s="133" t="s">
        <v>158</v>
      </c>
    </row>
    <row r="25" spans="2:4">
      <c r="B25" s="161" t="s">
        <v>254</v>
      </c>
    </row>
    <row r="27" spans="2:4" ht="24" customHeight="1">
      <c r="B27" t="s">
        <v>229</v>
      </c>
      <c r="D27" s="132" t="s">
        <v>158</v>
      </c>
    </row>
    <row r="30" spans="2:4">
      <c r="B30" s="161" t="s">
        <v>233</v>
      </c>
    </row>
    <row r="31" spans="2:4">
      <c r="B31" s="161" t="s">
        <v>235</v>
      </c>
    </row>
    <row r="33" spans="2:5" ht="24" customHeight="1">
      <c r="B33" t="s">
        <v>234</v>
      </c>
      <c r="D33" s="151" t="s">
        <v>158</v>
      </c>
      <c r="E33" s="162" t="s">
        <v>243</v>
      </c>
    </row>
    <row r="34" spans="2:5" ht="24" customHeight="1">
      <c r="D34" s="151" t="s">
        <v>158</v>
      </c>
    </row>
  </sheetData>
  <phoneticPr fontId="2"/>
  <conditionalFormatting sqref="D5">
    <cfRule type="cellIs" dxfId="11" priority="13" stopIfTrue="1" operator="equal">
      <formula>" "</formula>
    </cfRule>
  </conditionalFormatting>
  <conditionalFormatting sqref="D6">
    <cfRule type="cellIs" dxfId="10" priority="12" stopIfTrue="1" operator="equal">
      <formula>" "</formula>
    </cfRule>
  </conditionalFormatting>
  <conditionalFormatting sqref="D8">
    <cfRule type="cellIs" dxfId="9" priority="11" stopIfTrue="1" operator="equal">
      <formula>" "</formula>
    </cfRule>
  </conditionalFormatting>
  <conditionalFormatting sqref="D9:D12">
    <cfRule type="cellIs" dxfId="8" priority="10" stopIfTrue="1" operator="equal">
      <formula>" "</formula>
    </cfRule>
  </conditionalFormatting>
  <conditionalFormatting sqref="D14">
    <cfRule type="cellIs" dxfId="7" priority="5" stopIfTrue="1" operator="equal">
      <formula>" "</formula>
    </cfRule>
  </conditionalFormatting>
  <conditionalFormatting sqref="D15">
    <cfRule type="cellIs" dxfId="6" priority="4" stopIfTrue="1" operator="equal">
      <formula>" "</formula>
    </cfRule>
  </conditionalFormatting>
  <conditionalFormatting sqref="D17">
    <cfRule type="cellIs" dxfId="5" priority="6" stopIfTrue="1" operator="equal">
      <formula>" "</formula>
    </cfRule>
  </conditionalFormatting>
  <conditionalFormatting sqref="D22">
    <cfRule type="cellIs" dxfId="4" priority="7" stopIfTrue="1" operator="equal">
      <formula>" "</formula>
    </cfRule>
  </conditionalFormatting>
  <conditionalFormatting sqref="D27">
    <cfRule type="cellIs" dxfId="3" priority="3" stopIfTrue="1" operator="equal">
      <formula>" "</formula>
    </cfRule>
  </conditionalFormatting>
  <conditionalFormatting sqref="D33">
    <cfRule type="cellIs" dxfId="2" priority="2" stopIfTrue="1" operator="equal">
      <formula>" "</formula>
    </cfRule>
  </conditionalFormatting>
  <conditionalFormatting sqref="D34">
    <cfRule type="cellIs" dxfId="1" priority="1" stopIfTrue="1" operator="equal">
      <formula>" "</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41"/>
  <sheetViews>
    <sheetView workbookViewId="0">
      <selection activeCell="L3" sqref="L3"/>
    </sheetView>
  </sheetViews>
  <sheetFormatPr defaultRowHeight="14.25"/>
  <cols>
    <col min="1" max="1" width="1.625" style="66" customWidth="1"/>
    <col min="2" max="2" width="9" style="66"/>
    <col min="3" max="3" width="11.5" style="66" customWidth="1"/>
    <col min="4" max="4" width="10.5" style="66" customWidth="1"/>
    <col min="5" max="7" width="10.625" style="66" customWidth="1"/>
    <col min="8" max="8" width="7.125" style="66" customWidth="1"/>
    <col min="9" max="9" width="10.625" style="66" customWidth="1"/>
    <col min="10" max="10" width="2" style="66" customWidth="1"/>
    <col min="11" max="11" width="5.125" style="66" customWidth="1"/>
    <col min="12" max="16384" width="9" style="66"/>
  </cols>
  <sheetData>
    <row r="1" spans="2:12" ht="9" customHeight="1"/>
    <row r="2" spans="2:12" ht="21">
      <c r="D2" s="67" t="s">
        <v>90</v>
      </c>
    </row>
    <row r="3" spans="2:12">
      <c r="L3" s="146" t="s">
        <v>251</v>
      </c>
    </row>
    <row r="5" spans="2:12" ht="17.25">
      <c r="G5" s="179" t="str">
        <f>IF('基礎 入力'!D22=" ","令和 　　年　　月　　日",'基礎 入力'!D22)</f>
        <v>令和 　　年　　月　　日</v>
      </c>
      <c r="H5" s="179"/>
      <c r="I5" s="179"/>
    </row>
    <row r="6" spans="2:12" ht="9.75" customHeight="1"/>
    <row r="7" spans="2:12">
      <c r="B7" s="66" t="s">
        <v>91</v>
      </c>
    </row>
    <row r="10" spans="2:12" ht="18.75" customHeight="1">
      <c r="E10" s="66" t="s">
        <v>92</v>
      </c>
      <c r="F10" s="182" t="str">
        <f>'基礎 入力'!D5</f>
        <v xml:space="preserve"> </v>
      </c>
      <c r="G10" s="182"/>
      <c r="H10" s="182"/>
      <c r="I10" s="182"/>
    </row>
    <row r="11" spans="2:12" ht="18.75" customHeight="1">
      <c r="F11" s="182"/>
      <c r="G11" s="182"/>
      <c r="H11" s="182"/>
      <c r="I11" s="182"/>
    </row>
    <row r="12" spans="2:12" ht="18.75" customHeight="1">
      <c r="F12" s="183" t="str">
        <f>'基礎 入力'!D6</f>
        <v xml:space="preserve"> </v>
      </c>
      <c r="G12" s="183"/>
      <c r="H12" s="183"/>
      <c r="I12" s="183"/>
    </row>
    <row r="14" spans="2:12" ht="22.5" customHeight="1">
      <c r="E14" s="66" t="s">
        <v>93</v>
      </c>
      <c r="F14" s="185" t="str">
        <f>'基礎 入力'!D8</f>
        <v xml:space="preserve"> </v>
      </c>
      <c r="G14" s="185"/>
      <c r="H14" s="185"/>
      <c r="I14" s="185"/>
    </row>
    <row r="15" spans="2:12" ht="22.5" customHeight="1">
      <c r="F15" s="185"/>
      <c r="G15" s="185"/>
      <c r="H15" s="185"/>
      <c r="I15" s="185"/>
    </row>
    <row r="16" spans="2:12" ht="22.5" customHeight="1">
      <c r="F16" s="184" t="str">
        <f>'基礎 入力'!D9</f>
        <v xml:space="preserve"> </v>
      </c>
      <c r="G16" s="184"/>
      <c r="H16" s="184"/>
      <c r="I16" s="184"/>
    </row>
    <row r="18" spans="2:7">
      <c r="E18" s="69" t="s">
        <v>94</v>
      </c>
    </row>
    <row r="19" spans="2:7">
      <c r="E19" s="69"/>
    </row>
    <row r="20" spans="2:7">
      <c r="E20" s="69"/>
    </row>
    <row r="21" spans="2:7">
      <c r="B21" s="66" t="s">
        <v>114</v>
      </c>
      <c r="D21" s="186" t="str">
        <f>'基礎 入力'!D17</f>
        <v xml:space="preserve"> </v>
      </c>
      <c r="E21" s="186"/>
      <c r="F21" s="186"/>
      <c r="G21" s="186"/>
    </row>
    <row r="22" spans="2:7">
      <c r="D22" s="186"/>
      <c r="E22" s="186"/>
      <c r="F22" s="186"/>
      <c r="G22" s="186"/>
    </row>
    <row r="25" spans="2:7" ht="19.5" customHeight="1">
      <c r="D25" s="66" t="s">
        <v>95</v>
      </c>
    </row>
    <row r="26" spans="2:7" ht="19.5" customHeight="1">
      <c r="D26" s="66" t="s">
        <v>96</v>
      </c>
    </row>
    <row r="29" spans="2:7">
      <c r="E29" s="70" t="s">
        <v>97</v>
      </c>
      <c r="F29" s="70"/>
    </row>
    <row r="31" spans="2:7">
      <c r="C31" s="68" t="s">
        <v>98</v>
      </c>
      <c r="D31" s="180" t="str">
        <f>TEXT(DBCS(I40),"￥＃，＃＃＃，＃＃＃★")</f>
        <v>¥★</v>
      </c>
      <c r="E31" s="180"/>
      <c r="F31" s="180"/>
      <c r="G31" s="180"/>
    </row>
    <row r="32" spans="2:7">
      <c r="C32" s="68" t="s">
        <v>99</v>
      </c>
      <c r="D32" s="181"/>
      <c r="E32" s="181"/>
      <c r="F32" s="181"/>
      <c r="G32" s="181"/>
    </row>
    <row r="33" spans="2:9" ht="21.75" customHeight="1">
      <c r="C33" s="68"/>
      <c r="D33" s="71"/>
      <c r="E33" s="71"/>
      <c r="F33" s="71"/>
      <c r="G33" s="71"/>
    </row>
    <row r="35" spans="2:9">
      <c r="B35" s="66" t="s">
        <v>100</v>
      </c>
    </row>
    <row r="37" spans="2:9">
      <c r="B37" s="72" t="s">
        <v>101</v>
      </c>
      <c r="C37" s="72" t="s">
        <v>102</v>
      </c>
      <c r="D37" s="72" t="s">
        <v>103</v>
      </c>
      <c r="E37" s="72" t="s">
        <v>105</v>
      </c>
      <c r="F37" s="72" t="s">
        <v>106</v>
      </c>
      <c r="G37" s="72" t="s">
        <v>108</v>
      </c>
      <c r="H37" s="72" t="s">
        <v>110</v>
      </c>
      <c r="I37" s="72" t="s">
        <v>108</v>
      </c>
    </row>
    <row r="38" spans="2:9">
      <c r="B38" s="80"/>
      <c r="C38" s="80"/>
      <c r="D38" s="80" t="s">
        <v>104</v>
      </c>
      <c r="E38" s="80"/>
      <c r="F38" s="80" t="s">
        <v>107</v>
      </c>
      <c r="G38" s="80" t="s">
        <v>109</v>
      </c>
      <c r="H38" s="80"/>
      <c r="I38" s="80" t="s">
        <v>111</v>
      </c>
    </row>
    <row r="39" spans="2:9">
      <c r="B39" s="72"/>
      <c r="C39" s="76" t="s">
        <v>60</v>
      </c>
      <c r="D39" s="76" t="s">
        <v>60</v>
      </c>
      <c r="E39" s="76" t="s">
        <v>60</v>
      </c>
      <c r="F39" s="76" t="s">
        <v>60</v>
      </c>
      <c r="G39" s="76" t="s">
        <v>60</v>
      </c>
      <c r="H39" s="77"/>
      <c r="I39" s="76" t="s">
        <v>60</v>
      </c>
    </row>
    <row r="40" spans="2:9" ht="56.25" customHeight="1">
      <c r="B40" s="73" t="s">
        <v>112</v>
      </c>
      <c r="C40" s="74">
        <f>'第3号 歳出'!F46</f>
        <v>0</v>
      </c>
      <c r="D40" s="74">
        <f>SUM('第2号 歳入'!F6:F12)</f>
        <v>0</v>
      </c>
      <c r="E40" s="74">
        <f>C40-D40</f>
        <v>0</v>
      </c>
      <c r="F40" s="74">
        <f>'第4号 実施報告書'!J14:J14</f>
        <v>0</v>
      </c>
      <c r="G40" s="74">
        <f>MIN(E40:F40)</f>
        <v>0</v>
      </c>
      <c r="H40" s="75">
        <v>0.66</v>
      </c>
      <c r="I40" s="74">
        <f>ROUNDDOWN(G40*2/3,0)</f>
        <v>0</v>
      </c>
    </row>
    <row r="41" spans="2:9" ht="71.25" customHeight="1">
      <c r="B41" s="78" t="s">
        <v>113</v>
      </c>
      <c r="C41" s="79"/>
      <c r="D41" s="79"/>
      <c r="E41" s="79"/>
      <c r="F41" s="79"/>
      <c r="G41" s="79"/>
      <c r="H41" s="79"/>
      <c r="I41" s="79"/>
    </row>
  </sheetData>
  <mergeCells count="7">
    <mergeCell ref="G5:I5"/>
    <mergeCell ref="D31:G32"/>
    <mergeCell ref="F10:I11"/>
    <mergeCell ref="F12:I12"/>
    <mergeCell ref="F16:I16"/>
    <mergeCell ref="F14:I15"/>
    <mergeCell ref="D21:G22"/>
  </mergeCells>
  <phoneticPr fontId="2"/>
  <pageMargins left="0.8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19"/>
  <sheetViews>
    <sheetView zoomScaleNormal="100" workbookViewId="0">
      <selection activeCell="D6" sqref="D6"/>
    </sheetView>
  </sheetViews>
  <sheetFormatPr defaultRowHeight="13.5"/>
  <cols>
    <col min="1" max="1" width="11.125" style="1" customWidth="1"/>
    <col min="2" max="2" width="19.625" style="1" customWidth="1"/>
    <col min="3" max="6" width="9" style="1"/>
    <col min="7" max="7" width="13.375" style="1" customWidth="1"/>
    <col min="8" max="8" width="6.25" style="1" customWidth="1"/>
    <col min="9" max="16384" width="9" style="1"/>
  </cols>
  <sheetData>
    <row r="1" spans="1:9" ht="46.5" customHeight="1">
      <c r="G1" s="2" t="s">
        <v>0</v>
      </c>
    </row>
    <row r="2" spans="1:9" ht="18.75">
      <c r="A2" s="189" t="s">
        <v>1</v>
      </c>
      <c r="B2" s="189"/>
      <c r="C2" s="189"/>
      <c r="D2" s="189"/>
      <c r="E2" s="189"/>
      <c r="F2" s="189"/>
      <c r="G2" s="189"/>
      <c r="I2" s="147" t="s">
        <v>252</v>
      </c>
    </row>
    <row r="4" spans="1:9" ht="30" customHeight="1">
      <c r="A4" s="190" t="s">
        <v>2</v>
      </c>
      <c r="B4" s="192" t="s">
        <v>3</v>
      </c>
      <c r="C4" s="192" t="s">
        <v>4</v>
      </c>
      <c r="D4" s="192" t="s">
        <v>5</v>
      </c>
      <c r="E4" s="192"/>
      <c r="F4" s="192"/>
      <c r="G4" s="187" t="s">
        <v>6</v>
      </c>
    </row>
    <row r="5" spans="1:9" ht="30" customHeight="1">
      <c r="A5" s="191"/>
      <c r="B5" s="193"/>
      <c r="C5" s="193"/>
      <c r="D5" s="3" t="s">
        <v>7</v>
      </c>
      <c r="E5" s="3" t="s">
        <v>8</v>
      </c>
      <c r="F5" s="3" t="s">
        <v>9</v>
      </c>
      <c r="G5" s="188"/>
    </row>
    <row r="6" spans="1:9" ht="39.950000000000003" customHeight="1">
      <c r="A6" s="134" t="s">
        <v>10</v>
      </c>
      <c r="B6" s="135" t="s">
        <v>11</v>
      </c>
      <c r="C6" s="5">
        <v>0</v>
      </c>
      <c r="D6" s="5"/>
      <c r="E6" s="5"/>
      <c r="F6" s="5">
        <f>D6*E6</f>
        <v>0</v>
      </c>
      <c r="G6" s="6"/>
    </row>
    <row r="7" spans="1:9" ht="39.950000000000003" customHeight="1">
      <c r="A7" s="4"/>
      <c r="B7" s="135" t="s">
        <v>12</v>
      </c>
      <c r="C7" s="5">
        <v>0</v>
      </c>
      <c r="D7" s="5"/>
      <c r="E7" s="5"/>
      <c r="F7" s="5">
        <f>D7*E7</f>
        <v>0</v>
      </c>
      <c r="G7" s="6"/>
    </row>
    <row r="8" spans="1:9" ht="39.950000000000003" customHeight="1">
      <c r="A8" s="4"/>
      <c r="B8" s="135" t="s">
        <v>13</v>
      </c>
      <c r="C8" s="5">
        <v>0</v>
      </c>
      <c r="D8" s="5"/>
      <c r="E8" s="5"/>
      <c r="F8" s="5">
        <f>D8*E8</f>
        <v>0</v>
      </c>
      <c r="G8" s="6"/>
    </row>
    <row r="9" spans="1:9" ht="39.950000000000003" customHeight="1">
      <c r="A9" s="4"/>
      <c r="B9" s="135"/>
      <c r="C9" s="5"/>
      <c r="D9" s="5"/>
      <c r="E9" s="5"/>
      <c r="F9" s="5" t="str">
        <f>IF(D9*E9=0,"",D9*E9)</f>
        <v/>
      </c>
      <c r="G9" s="6"/>
    </row>
    <row r="10" spans="1:9" ht="39.950000000000003" customHeight="1">
      <c r="A10" s="4"/>
      <c r="B10" s="135"/>
      <c r="C10" s="5"/>
      <c r="D10" s="5"/>
      <c r="E10" s="5"/>
      <c r="F10" s="5" t="str">
        <f>IF(D10*E10=0,"",D10*E10)</f>
        <v/>
      </c>
      <c r="G10" s="6"/>
    </row>
    <row r="11" spans="1:9" ht="39.950000000000003" customHeight="1">
      <c r="A11" s="7"/>
      <c r="B11" s="136"/>
      <c r="C11" s="5"/>
      <c r="D11" s="5"/>
      <c r="E11" s="5"/>
      <c r="F11" s="5" t="str">
        <f>IF(D11*E11=0,"",D11*E11)</f>
        <v/>
      </c>
      <c r="G11" s="6"/>
    </row>
    <row r="12" spans="1:9" ht="39.950000000000003" customHeight="1">
      <c r="A12" s="8"/>
      <c r="B12" s="9"/>
      <c r="C12" s="9"/>
      <c r="D12" s="9"/>
      <c r="E12" s="9"/>
      <c r="F12" s="137" t="str">
        <f>IF(D12*E12=0,"",D12*E12)</f>
        <v/>
      </c>
      <c r="G12" s="10"/>
    </row>
    <row r="14" spans="1:9">
      <c r="A14" s="1" t="s">
        <v>14</v>
      </c>
    </row>
    <row r="15" spans="1:9">
      <c r="A15" s="1" t="s">
        <v>15</v>
      </c>
    </row>
    <row r="16" spans="1:9">
      <c r="A16" s="1" t="s">
        <v>16</v>
      </c>
    </row>
    <row r="17" spans="1:1">
      <c r="A17" s="1" t="s">
        <v>17</v>
      </c>
    </row>
    <row r="18" spans="1:1">
      <c r="A18" s="1" t="s">
        <v>18</v>
      </c>
    </row>
    <row r="19" spans="1:1">
      <c r="A19" s="1" t="s">
        <v>19</v>
      </c>
    </row>
  </sheetData>
  <mergeCells count="6">
    <mergeCell ref="G4:G5"/>
    <mergeCell ref="A2:G2"/>
    <mergeCell ref="A4:A5"/>
    <mergeCell ref="B4:B5"/>
    <mergeCell ref="D4:F4"/>
    <mergeCell ref="C4:C5"/>
  </mergeCells>
  <phoneticPr fontId="2"/>
  <pageMargins left="0.9" right="0.75" top="0.92" bottom="1" header="0.83" footer="0.51200000000000001"/>
  <pageSetup paperSize="9" orientation="portrait" horizontalDpi="400" verticalDpi="4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I52"/>
  <sheetViews>
    <sheetView topLeftCell="A32" workbookViewId="0">
      <selection activeCell="C41" sqref="C41"/>
    </sheetView>
  </sheetViews>
  <sheetFormatPr defaultRowHeight="13.5"/>
  <cols>
    <col min="1" max="1" width="16.625" style="11" customWidth="1"/>
    <col min="2" max="2" width="20.625" style="11" customWidth="1"/>
    <col min="3" max="3" width="9" style="94"/>
    <col min="4" max="4" width="6.125" style="94" customWidth="1"/>
    <col min="5" max="5" width="6.5" style="94" customWidth="1"/>
    <col min="6" max="6" width="8.375" style="94" customWidth="1"/>
    <col min="7" max="7" width="19.625" style="11" customWidth="1"/>
    <col min="8" max="8" width="4.5" style="11" customWidth="1"/>
    <col min="9" max="16384" width="9" style="11"/>
  </cols>
  <sheetData>
    <row r="1" spans="1:7" ht="45.75" customHeight="1">
      <c r="G1" s="12" t="s">
        <v>20</v>
      </c>
    </row>
    <row r="2" spans="1:7" ht="18.75">
      <c r="A2" s="196" t="s">
        <v>21</v>
      </c>
      <c r="B2" s="196"/>
      <c r="C2" s="196"/>
      <c r="D2" s="196"/>
      <c r="E2" s="196"/>
      <c r="F2" s="196"/>
      <c r="G2" s="196"/>
    </row>
    <row r="4" spans="1:7" ht="15" customHeight="1">
      <c r="A4" s="197" t="s">
        <v>22</v>
      </c>
      <c r="B4" s="199" t="s">
        <v>23</v>
      </c>
      <c r="C4" s="201" t="s">
        <v>4</v>
      </c>
      <c r="D4" s="199" t="s">
        <v>24</v>
      </c>
      <c r="E4" s="199"/>
      <c r="F4" s="199"/>
      <c r="G4" s="204" t="s">
        <v>25</v>
      </c>
    </row>
    <row r="5" spans="1:7" ht="15" customHeight="1">
      <c r="A5" s="198"/>
      <c r="B5" s="200"/>
      <c r="C5" s="202"/>
      <c r="D5" s="95" t="s">
        <v>26</v>
      </c>
      <c r="E5" s="95" t="s">
        <v>8</v>
      </c>
      <c r="F5" s="95" t="s">
        <v>9</v>
      </c>
      <c r="G5" s="205"/>
    </row>
    <row r="6" spans="1:7" ht="15.95" customHeight="1">
      <c r="A6" s="14" t="s">
        <v>27</v>
      </c>
      <c r="B6" s="15" t="s">
        <v>28</v>
      </c>
      <c r="C6" s="91"/>
      <c r="D6" s="91"/>
      <c r="E6" s="91"/>
      <c r="F6" s="91" t="str">
        <f t="shared" ref="F6:F20" si="0">IF(D6*E6=0,"",D6*E6)</f>
        <v/>
      </c>
      <c r="G6" s="16"/>
    </row>
    <row r="7" spans="1:7" ht="15.95" customHeight="1">
      <c r="A7" s="17"/>
      <c r="B7" s="15" t="s">
        <v>29</v>
      </c>
      <c r="C7" s="91"/>
      <c r="D7" s="91"/>
      <c r="E7" s="91"/>
      <c r="F7" s="91" t="str">
        <f t="shared" si="0"/>
        <v/>
      </c>
      <c r="G7" s="16"/>
    </row>
    <row r="8" spans="1:7" ht="15.95" customHeight="1">
      <c r="A8" s="17"/>
      <c r="B8" s="15" t="s">
        <v>30</v>
      </c>
      <c r="C8" s="91"/>
      <c r="D8" s="91"/>
      <c r="E8" s="91"/>
      <c r="F8" s="91" t="str">
        <f t="shared" si="0"/>
        <v/>
      </c>
      <c r="G8" s="16"/>
    </row>
    <row r="9" spans="1:7" ht="15.95" customHeight="1">
      <c r="A9" s="17" t="s">
        <v>31</v>
      </c>
      <c r="B9" s="15" t="s">
        <v>28</v>
      </c>
      <c r="C9" s="91"/>
      <c r="D9" s="91"/>
      <c r="E9" s="91"/>
      <c r="F9" s="91" t="str">
        <f t="shared" si="0"/>
        <v/>
      </c>
      <c r="G9" s="16"/>
    </row>
    <row r="10" spans="1:7" ht="15.95" customHeight="1">
      <c r="A10" s="17"/>
      <c r="B10" s="15" t="s">
        <v>29</v>
      </c>
      <c r="C10" s="91"/>
      <c r="D10" s="91"/>
      <c r="E10" s="91"/>
      <c r="F10" s="91" t="str">
        <f t="shared" si="0"/>
        <v/>
      </c>
      <c r="G10" s="16"/>
    </row>
    <row r="11" spans="1:7" ht="15.95" customHeight="1">
      <c r="A11" s="17"/>
      <c r="B11" s="15" t="s">
        <v>30</v>
      </c>
      <c r="C11" s="91"/>
      <c r="D11" s="91"/>
      <c r="E11" s="91"/>
      <c r="F11" s="91" t="str">
        <f t="shared" si="0"/>
        <v/>
      </c>
      <c r="G11" s="16"/>
    </row>
    <row r="12" spans="1:7" ht="15.95" customHeight="1">
      <c r="A12" s="17" t="s">
        <v>32</v>
      </c>
      <c r="B12" s="15" t="s">
        <v>28</v>
      </c>
      <c r="C12" s="91"/>
      <c r="D12" s="91"/>
      <c r="E12" s="91"/>
      <c r="F12" s="91" t="str">
        <f t="shared" si="0"/>
        <v/>
      </c>
      <c r="G12" s="16"/>
    </row>
    <row r="13" spans="1:7" ht="15.95" customHeight="1">
      <c r="A13" s="17"/>
      <c r="B13" s="15" t="s">
        <v>29</v>
      </c>
      <c r="C13" s="91"/>
      <c r="D13" s="91"/>
      <c r="E13" s="91"/>
      <c r="F13" s="91" t="str">
        <f t="shared" si="0"/>
        <v/>
      </c>
      <c r="G13" s="16"/>
    </row>
    <row r="14" spans="1:7" ht="15.95" customHeight="1">
      <c r="A14" s="17"/>
      <c r="B14" s="15" t="s">
        <v>30</v>
      </c>
      <c r="C14" s="91"/>
      <c r="D14" s="91"/>
      <c r="E14" s="91"/>
      <c r="F14" s="91" t="str">
        <f t="shared" si="0"/>
        <v/>
      </c>
      <c r="G14" s="16"/>
    </row>
    <row r="15" spans="1:7" ht="15.95" customHeight="1">
      <c r="A15" s="17" t="s">
        <v>33</v>
      </c>
      <c r="B15" s="15" t="s">
        <v>28</v>
      </c>
      <c r="C15" s="91"/>
      <c r="D15" s="91"/>
      <c r="E15" s="91"/>
      <c r="F15" s="91" t="str">
        <f t="shared" si="0"/>
        <v/>
      </c>
      <c r="G15" s="16"/>
    </row>
    <row r="16" spans="1:7" ht="15.95" customHeight="1">
      <c r="A16" s="17"/>
      <c r="B16" s="15" t="s">
        <v>29</v>
      </c>
      <c r="C16" s="91"/>
      <c r="D16" s="91"/>
      <c r="E16" s="91"/>
      <c r="F16" s="91" t="str">
        <f t="shared" si="0"/>
        <v/>
      </c>
      <c r="G16" s="16"/>
    </row>
    <row r="17" spans="1:9" ht="15.95" customHeight="1">
      <c r="A17" s="17"/>
      <c r="B17" s="15" t="s">
        <v>30</v>
      </c>
      <c r="C17" s="91"/>
      <c r="D17" s="91"/>
      <c r="E17" s="91"/>
      <c r="F17" s="91" t="str">
        <f t="shared" si="0"/>
        <v/>
      </c>
      <c r="G17" s="16"/>
    </row>
    <row r="18" spans="1:9" ht="15.95" customHeight="1">
      <c r="A18" s="17" t="s">
        <v>34</v>
      </c>
      <c r="B18" s="15" t="s">
        <v>28</v>
      </c>
      <c r="C18" s="91"/>
      <c r="D18" s="91"/>
      <c r="E18" s="91"/>
      <c r="F18" s="91" t="str">
        <f t="shared" si="0"/>
        <v/>
      </c>
      <c r="G18" s="16"/>
    </row>
    <row r="19" spans="1:9" ht="15.95" customHeight="1">
      <c r="A19" s="17"/>
      <c r="B19" s="15" t="s">
        <v>29</v>
      </c>
      <c r="C19" s="91"/>
      <c r="D19" s="91"/>
      <c r="E19" s="91"/>
      <c r="F19" s="91" t="str">
        <f t="shared" si="0"/>
        <v/>
      </c>
      <c r="G19" s="16"/>
    </row>
    <row r="20" spans="1:9" ht="15.95" customHeight="1">
      <c r="A20" s="17"/>
      <c r="B20" s="15" t="s">
        <v>30</v>
      </c>
      <c r="C20" s="91"/>
      <c r="D20" s="91"/>
      <c r="E20" s="91"/>
      <c r="F20" s="91" t="str">
        <f t="shared" si="0"/>
        <v/>
      </c>
      <c r="G20" s="16"/>
    </row>
    <row r="21" spans="1:9" ht="15.95" customHeight="1">
      <c r="A21" s="17"/>
      <c r="B21" s="18"/>
      <c r="C21" s="91"/>
      <c r="D21" s="91"/>
      <c r="E21" s="91"/>
      <c r="F21" s="91"/>
      <c r="G21" s="16"/>
    </row>
    <row r="22" spans="1:9" ht="15.95" customHeight="1">
      <c r="A22" s="17" t="s">
        <v>35</v>
      </c>
      <c r="B22" s="18"/>
      <c r="C22" s="91"/>
      <c r="D22" s="91"/>
      <c r="E22" s="91"/>
      <c r="F22" s="91"/>
      <c r="G22" s="16"/>
    </row>
    <row r="23" spans="1:9" ht="15.95" customHeight="1">
      <c r="A23" s="17"/>
      <c r="B23" s="18"/>
      <c r="C23" s="91"/>
      <c r="D23" s="91"/>
      <c r="E23" s="91"/>
      <c r="F23" s="91"/>
      <c r="G23" s="16"/>
    </row>
    <row r="24" spans="1:9" ht="15.95" customHeight="1">
      <c r="A24" s="19" t="s">
        <v>36</v>
      </c>
      <c r="B24" s="18"/>
      <c r="C24" s="91"/>
      <c r="D24" s="91"/>
      <c r="E24" s="91"/>
      <c r="F24" s="91"/>
      <c r="G24" s="16"/>
    </row>
    <row r="25" spans="1:9" ht="15.95" customHeight="1">
      <c r="A25" s="19" t="s">
        <v>37</v>
      </c>
      <c r="B25" s="18"/>
      <c r="C25" s="91"/>
      <c r="D25" s="91"/>
      <c r="E25" s="91"/>
      <c r="F25" s="91"/>
      <c r="G25" s="16"/>
    </row>
    <row r="26" spans="1:9" ht="15.95" customHeight="1">
      <c r="A26" s="19" t="s">
        <v>38</v>
      </c>
      <c r="B26" s="18"/>
      <c r="C26" s="91"/>
      <c r="D26" s="91"/>
      <c r="E26" s="91"/>
      <c r="F26" s="91"/>
      <c r="G26" s="16"/>
    </row>
    <row r="27" spans="1:9" ht="15.95" customHeight="1">
      <c r="A27" s="19" t="s">
        <v>39</v>
      </c>
      <c r="B27" s="18"/>
      <c r="C27" s="91"/>
      <c r="D27" s="91"/>
      <c r="E27" s="91"/>
      <c r="F27" s="91"/>
      <c r="G27" s="16"/>
    </row>
    <row r="28" spans="1:9" ht="15.95" customHeight="1">
      <c r="A28" s="19" t="s">
        <v>40</v>
      </c>
      <c r="B28" s="18"/>
      <c r="C28" s="91"/>
      <c r="D28" s="91"/>
      <c r="E28" s="91"/>
      <c r="F28" s="91"/>
      <c r="G28" s="16"/>
      <c r="I28" s="20"/>
    </row>
    <row r="29" spans="1:9" ht="15.95" customHeight="1">
      <c r="A29" s="19" t="s">
        <v>41</v>
      </c>
      <c r="B29" s="18"/>
      <c r="C29" s="91"/>
      <c r="D29" s="91"/>
      <c r="E29" s="91"/>
      <c r="F29" s="91"/>
      <c r="G29" s="16"/>
      <c r="I29" s="20"/>
    </row>
    <row r="30" spans="1:9" ht="15.95" customHeight="1">
      <c r="A30" s="19" t="s">
        <v>42</v>
      </c>
      <c r="B30" s="18"/>
      <c r="C30" s="91"/>
      <c r="D30" s="91"/>
      <c r="E30" s="91"/>
      <c r="F30" s="91"/>
      <c r="G30" s="16"/>
      <c r="I30" s="20"/>
    </row>
    <row r="31" spans="1:9" ht="15.95" customHeight="1">
      <c r="A31" s="19" t="s">
        <v>43</v>
      </c>
      <c r="B31" s="18"/>
      <c r="C31" s="91"/>
      <c r="D31" s="91"/>
      <c r="E31" s="91"/>
      <c r="F31" s="91"/>
      <c r="G31" s="16"/>
      <c r="I31" s="20"/>
    </row>
    <row r="32" spans="1:9" ht="15.95" customHeight="1">
      <c r="A32" s="19" t="s">
        <v>44</v>
      </c>
      <c r="B32" s="18"/>
      <c r="C32" s="91"/>
      <c r="D32" s="91"/>
      <c r="E32" s="91"/>
      <c r="F32" s="91"/>
      <c r="G32" s="16"/>
      <c r="I32" s="20"/>
    </row>
    <row r="33" spans="1:9" ht="15.95" customHeight="1">
      <c r="A33" s="19" t="s">
        <v>45</v>
      </c>
      <c r="B33" s="18"/>
      <c r="C33" s="91"/>
      <c r="D33" s="91"/>
      <c r="E33" s="91"/>
      <c r="F33" s="91"/>
      <c r="G33" s="16"/>
      <c r="I33" s="20"/>
    </row>
    <row r="34" spans="1:9" ht="15.95" customHeight="1">
      <c r="A34" s="19" t="s">
        <v>46</v>
      </c>
      <c r="B34" s="18"/>
      <c r="C34" s="91"/>
      <c r="D34" s="91"/>
      <c r="E34" s="91"/>
      <c r="F34" s="91"/>
      <c r="G34" s="16"/>
      <c r="I34" s="20"/>
    </row>
    <row r="35" spans="1:9" ht="15.95" customHeight="1">
      <c r="A35" s="19"/>
      <c r="B35" s="21"/>
      <c r="C35" s="91"/>
      <c r="D35" s="91"/>
      <c r="E35" s="91"/>
      <c r="F35" s="91"/>
      <c r="G35" s="16"/>
    </row>
    <row r="36" spans="1:9" ht="21" customHeight="1">
      <c r="A36" s="13" t="s">
        <v>47</v>
      </c>
      <c r="B36" s="22"/>
      <c r="C36" s="92">
        <f>SUM(C6:C35)</f>
        <v>0</v>
      </c>
      <c r="D36" s="92">
        <f>SUM(D6:D35)</f>
        <v>0</v>
      </c>
      <c r="E36" s="92"/>
      <c r="F36" s="92">
        <f>SUM(F6:F35)</f>
        <v>0</v>
      </c>
      <c r="G36" s="23"/>
    </row>
    <row r="37" spans="1:9" ht="15.95" customHeight="1">
      <c r="A37" s="17" t="s">
        <v>48</v>
      </c>
      <c r="B37" s="18" t="s">
        <v>11</v>
      </c>
      <c r="C37" s="91"/>
      <c r="D37" s="91"/>
      <c r="E37" s="91"/>
      <c r="F37" s="91" t="str">
        <f>IF(D37="","",D37*E37)</f>
        <v/>
      </c>
      <c r="G37" s="16" t="s">
        <v>49</v>
      </c>
    </row>
    <row r="38" spans="1:9" ht="15.95" customHeight="1">
      <c r="A38" s="17"/>
      <c r="B38" s="18"/>
      <c r="C38" s="91"/>
      <c r="D38" s="91"/>
      <c r="E38" s="91"/>
      <c r="F38" s="91" t="str">
        <f t="shared" ref="F38:F44" si="1">IF(D38*E38=0,"",D38*E38)</f>
        <v/>
      </c>
      <c r="G38" s="16"/>
    </row>
    <row r="39" spans="1:9" ht="15.95" customHeight="1">
      <c r="A39" s="17"/>
      <c r="B39" s="18"/>
      <c r="C39" s="91"/>
      <c r="D39" s="91"/>
      <c r="E39" s="91"/>
      <c r="F39" s="91" t="str">
        <f t="shared" si="1"/>
        <v/>
      </c>
      <c r="G39" s="203" t="str">
        <f>'基礎 入力'!D27</f>
        <v xml:space="preserve"> </v>
      </c>
    </row>
    <row r="40" spans="1:9" ht="15.95" customHeight="1">
      <c r="A40" s="17"/>
      <c r="B40" s="18"/>
      <c r="C40" s="91"/>
      <c r="D40" s="91"/>
      <c r="E40" s="91"/>
      <c r="F40" s="91" t="str">
        <f t="shared" si="1"/>
        <v/>
      </c>
      <c r="G40" s="203"/>
    </row>
    <row r="41" spans="1:9" ht="15.95" customHeight="1">
      <c r="A41" s="17"/>
      <c r="B41" s="18" t="s">
        <v>89</v>
      </c>
      <c r="C41" s="91"/>
      <c r="D41" s="91"/>
      <c r="E41" s="91"/>
      <c r="F41" s="91" t="str">
        <f>IF(D41="","",D41*E41)</f>
        <v/>
      </c>
      <c r="G41" s="203"/>
    </row>
    <row r="42" spans="1:9" ht="15.95" customHeight="1">
      <c r="A42" s="17"/>
      <c r="B42" s="24"/>
      <c r="C42" s="91"/>
      <c r="D42" s="91"/>
      <c r="E42" s="91"/>
      <c r="F42" s="91" t="str">
        <f t="shared" si="1"/>
        <v/>
      </c>
      <c r="G42" s="16"/>
    </row>
    <row r="43" spans="1:9" ht="15.95" customHeight="1">
      <c r="A43" s="17"/>
      <c r="B43" s="18"/>
      <c r="C43" s="91"/>
      <c r="D43" s="91"/>
      <c r="E43" s="91"/>
      <c r="F43" s="91" t="str">
        <f t="shared" si="1"/>
        <v/>
      </c>
      <c r="G43" s="16"/>
    </row>
    <row r="44" spans="1:9" ht="15.95" customHeight="1">
      <c r="A44" s="25"/>
      <c r="B44" s="26"/>
      <c r="C44" s="96"/>
      <c r="D44" s="96"/>
      <c r="E44" s="96"/>
      <c r="F44" s="91" t="str">
        <f t="shared" si="1"/>
        <v/>
      </c>
      <c r="G44" s="27"/>
    </row>
    <row r="45" spans="1:9" ht="21" customHeight="1">
      <c r="A45" s="13" t="s">
        <v>50</v>
      </c>
      <c r="B45" s="28"/>
      <c r="C45" s="92">
        <f>SUM(C37:C44)</f>
        <v>0</v>
      </c>
      <c r="D45" s="92">
        <f>SUM(D37:D44)</f>
        <v>0</v>
      </c>
      <c r="E45" s="92"/>
      <c r="F45" s="92">
        <f>SUM(F37:F44)</f>
        <v>0</v>
      </c>
      <c r="G45" s="23"/>
    </row>
    <row r="46" spans="1:9" ht="21" customHeight="1">
      <c r="A46" s="29" t="s">
        <v>51</v>
      </c>
      <c r="B46" s="30"/>
      <c r="C46" s="93">
        <f>C36+C45</f>
        <v>0</v>
      </c>
      <c r="D46" s="93">
        <f>D36+D45</f>
        <v>0</v>
      </c>
      <c r="E46" s="93"/>
      <c r="F46" s="93">
        <f>F36+F45</f>
        <v>0</v>
      </c>
      <c r="G46" s="31"/>
      <c r="I46" s="159" t="str">
        <f>IF(C46=0,"予算額も入力をお願いします","")</f>
        <v>予算額も入力をお願いします</v>
      </c>
    </row>
    <row r="47" spans="1:9">
      <c r="I47" s="160" t="s">
        <v>250</v>
      </c>
    </row>
    <row r="48" spans="1:9">
      <c r="A48" s="194" t="s">
        <v>52</v>
      </c>
      <c r="B48" s="195"/>
    </row>
    <row r="49" spans="1:7">
      <c r="A49" s="194" t="s">
        <v>53</v>
      </c>
      <c r="B49" s="195"/>
      <c r="C49" s="195"/>
      <c r="D49" s="195"/>
      <c r="E49" s="195"/>
      <c r="F49" s="195"/>
      <c r="G49" s="195"/>
    </row>
    <row r="50" spans="1:7">
      <c r="A50" s="194" t="s">
        <v>54</v>
      </c>
      <c r="B50" s="195"/>
      <c r="C50" s="195"/>
      <c r="D50" s="195"/>
      <c r="E50" s="195"/>
      <c r="F50" s="195"/>
      <c r="G50" s="195"/>
    </row>
    <row r="51" spans="1:7">
      <c r="A51" s="194" t="s">
        <v>55</v>
      </c>
      <c r="B51" s="195"/>
      <c r="C51" s="195"/>
      <c r="D51" s="195"/>
      <c r="E51" s="195"/>
      <c r="F51" s="195"/>
      <c r="G51" s="195"/>
    </row>
    <row r="52" spans="1:7">
      <c r="A52" s="194" t="s">
        <v>56</v>
      </c>
      <c r="B52" s="195"/>
      <c r="C52" s="195"/>
      <c r="D52" s="195"/>
      <c r="E52" s="195"/>
      <c r="F52" s="195"/>
      <c r="G52" s="195"/>
    </row>
  </sheetData>
  <mergeCells count="12">
    <mergeCell ref="A51:G51"/>
    <mergeCell ref="A52:G52"/>
    <mergeCell ref="A2:G2"/>
    <mergeCell ref="A4:A5"/>
    <mergeCell ref="B4:B5"/>
    <mergeCell ref="C4:C5"/>
    <mergeCell ref="D4:F4"/>
    <mergeCell ref="G39:G41"/>
    <mergeCell ref="G4:G5"/>
    <mergeCell ref="A48:B48"/>
    <mergeCell ref="A49:G49"/>
    <mergeCell ref="A50:G50"/>
  </mergeCells>
  <phoneticPr fontId="2"/>
  <pageMargins left="0.75" right="0.72" top="0.37" bottom="0.47" header="0.39" footer="0.51200000000000001"/>
  <pageSetup paperSize="9" orientation="portrait" verticalDpi="4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Q18"/>
  <sheetViews>
    <sheetView showGridLines="0" topLeftCell="A5" zoomScale="120" zoomScaleNormal="75" workbookViewId="0">
      <selection activeCell="B9" sqref="B9"/>
    </sheetView>
  </sheetViews>
  <sheetFormatPr defaultRowHeight="13.5"/>
  <cols>
    <col min="1" max="1" width="10" style="1" customWidth="1"/>
    <col min="2" max="3" width="9.375" style="1" customWidth="1"/>
    <col min="4" max="4" width="10.875" style="1" bestFit="1" customWidth="1"/>
    <col min="5" max="6" width="10" style="1" customWidth="1"/>
    <col min="7" max="7" width="9.25" style="1" customWidth="1"/>
    <col min="8" max="8" width="14.125" style="1" customWidth="1"/>
    <col min="9" max="9" width="6.75" style="1" customWidth="1"/>
    <col min="10" max="10" width="10" style="1" customWidth="1"/>
    <col min="11" max="11" width="9" style="1"/>
    <col min="12" max="12" width="7.25" style="1" customWidth="1"/>
    <col min="13" max="13" width="9.875" style="1" customWidth="1"/>
    <col min="14" max="14" width="14.625" style="1" customWidth="1"/>
    <col min="15" max="15" width="2.75" style="1" customWidth="1"/>
    <col min="16" max="16" width="14.375" style="1" customWidth="1"/>
    <col min="17" max="17" width="2.375" style="1" customWidth="1"/>
    <col min="18" max="16384" width="9" style="1"/>
  </cols>
  <sheetData>
    <row r="1" spans="1:17" ht="47.25" customHeight="1">
      <c r="J1" s="65" t="s">
        <v>88</v>
      </c>
    </row>
    <row r="2" spans="1:17" ht="28.5" customHeight="1">
      <c r="A2" s="219" t="s">
        <v>87</v>
      </c>
      <c r="B2" s="219"/>
      <c r="C2" s="219"/>
      <c r="D2" s="219"/>
      <c r="E2" s="219"/>
      <c r="F2" s="219"/>
      <c r="G2" s="219"/>
      <c r="H2" s="219"/>
      <c r="I2" s="219"/>
      <c r="J2" s="219"/>
    </row>
    <row r="3" spans="1:17" ht="18" customHeight="1">
      <c r="A3" s="227"/>
      <c r="B3" s="227"/>
      <c r="C3" s="227"/>
      <c r="D3" s="227"/>
      <c r="E3" s="227"/>
      <c r="F3" s="227"/>
      <c r="G3" s="138" t="s">
        <v>230</v>
      </c>
      <c r="H3" s="229" t="str">
        <f>'基礎 入力'!D17</f>
        <v xml:space="preserve"> </v>
      </c>
      <c r="I3" s="229"/>
      <c r="J3" s="229"/>
      <c r="M3" s="152" t="s">
        <v>238</v>
      </c>
      <c r="N3" s="153" t="str">
        <f>'基礎 入力'!D33</f>
        <v xml:space="preserve"> </v>
      </c>
      <c r="O3" s="154" t="s">
        <v>236</v>
      </c>
      <c r="P3" s="155" t="str">
        <f>IF('基礎 入力'!D34=" ",'基礎 入力'!D33,'基礎 入力'!D34)</f>
        <v xml:space="preserve"> </v>
      </c>
      <c r="Q3" s="152" t="s">
        <v>237</v>
      </c>
    </row>
    <row r="4" spans="1:17" ht="9.75" customHeight="1"/>
    <row r="5" spans="1:17" ht="18" customHeight="1">
      <c r="A5" s="228" t="s">
        <v>86</v>
      </c>
      <c r="B5" s="211" t="s">
        <v>85</v>
      </c>
      <c r="C5" s="225" t="s">
        <v>84</v>
      </c>
      <c r="D5" s="221" t="s">
        <v>83</v>
      </c>
      <c r="E5" s="222"/>
      <c r="F5" s="214"/>
      <c r="G5" s="211" t="s">
        <v>82</v>
      </c>
      <c r="H5" s="217" t="s">
        <v>81</v>
      </c>
      <c r="I5" s="213" t="s">
        <v>80</v>
      </c>
      <c r="J5" s="214"/>
    </row>
    <row r="6" spans="1:17" ht="18" customHeight="1">
      <c r="A6" s="210"/>
      <c r="B6" s="212"/>
      <c r="C6" s="226"/>
      <c r="D6" s="64" t="s">
        <v>79</v>
      </c>
      <c r="E6" s="223" t="s">
        <v>78</v>
      </c>
      <c r="F6" s="224"/>
      <c r="G6" s="212"/>
      <c r="H6" s="218"/>
      <c r="I6" s="215" t="s">
        <v>77</v>
      </c>
      <c r="J6" s="63" t="s">
        <v>76</v>
      </c>
    </row>
    <row r="7" spans="1:17" ht="18" customHeight="1">
      <c r="A7" s="210" t="s">
        <v>75</v>
      </c>
      <c r="B7" s="212" t="s">
        <v>74</v>
      </c>
      <c r="C7" s="226" t="s">
        <v>73</v>
      </c>
      <c r="D7" s="191" t="s">
        <v>71</v>
      </c>
      <c r="E7" s="223" t="s">
        <v>71</v>
      </c>
      <c r="F7" s="224"/>
      <c r="G7" s="212" t="s">
        <v>72</v>
      </c>
      <c r="H7" s="208" t="s">
        <v>71</v>
      </c>
      <c r="I7" s="216"/>
      <c r="J7" s="59" t="s">
        <v>70</v>
      </c>
    </row>
    <row r="8" spans="1:17" ht="18" customHeight="1">
      <c r="A8" s="210"/>
      <c r="B8" s="212"/>
      <c r="C8" s="226"/>
      <c r="D8" s="220"/>
      <c r="E8" s="62">
        <v>70</v>
      </c>
      <c r="F8" s="61">
        <v>100</v>
      </c>
      <c r="G8" s="212"/>
      <c r="H8" s="209"/>
      <c r="I8" s="60" t="s">
        <v>69</v>
      </c>
      <c r="J8" s="59" t="s">
        <v>68</v>
      </c>
    </row>
    <row r="9" spans="1:17" ht="24.95" customHeight="1">
      <c r="A9" s="58" t="s">
        <v>67</v>
      </c>
      <c r="B9" s="56"/>
      <c r="C9" s="57"/>
      <c r="D9" s="7"/>
      <c r="E9" s="5"/>
      <c r="F9" s="6"/>
      <c r="G9" s="56"/>
      <c r="H9" s="55"/>
      <c r="I9" s="54"/>
      <c r="J9" s="6"/>
    </row>
    <row r="10" spans="1:17" ht="33" customHeight="1">
      <c r="A10" s="38" t="s">
        <v>66</v>
      </c>
      <c r="B10" s="42"/>
      <c r="C10" s="45"/>
      <c r="D10" s="44"/>
      <c r="E10" s="43"/>
      <c r="F10" s="39"/>
      <c r="G10" s="42"/>
      <c r="H10" s="41"/>
      <c r="I10" s="40"/>
      <c r="J10" s="39"/>
      <c r="M10" s="148" t="s">
        <v>231</v>
      </c>
    </row>
    <row r="11" spans="1:17" ht="24.75" customHeight="1">
      <c r="A11" s="53" t="s">
        <v>65</v>
      </c>
      <c r="B11" s="49"/>
      <c r="C11" s="52"/>
      <c r="D11" s="51"/>
      <c r="E11" s="50"/>
      <c r="F11" s="46"/>
      <c r="G11" s="49"/>
      <c r="H11" s="48"/>
      <c r="I11" s="47"/>
      <c r="J11" s="46"/>
    </row>
    <row r="12" spans="1:17" ht="33" customHeight="1">
      <c r="A12" s="38" t="s">
        <v>64</v>
      </c>
      <c r="B12" s="42" t="str">
        <f t="shared" ref="B12:H12" si="0">IF(SUM(B9:B11)=0,"",SUM(B9:B11))</f>
        <v/>
      </c>
      <c r="C12" s="45" t="str">
        <f t="shared" si="0"/>
        <v/>
      </c>
      <c r="D12" s="44" t="str">
        <f t="shared" si="0"/>
        <v/>
      </c>
      <c r="E12" s="43" t="str">
        <f t="shared" si="0"/>
        <v/>
      </c>
      <c r="F12" s="39" t="str">
        <f t="shared" si="0"/>
        <v/>
      </c>
      <c r="G12" s="42" t="str">
        <f t="shared" si="0"/>
        <v/>
      </c>
      <c r="H12" s="41" t="str">
        <f t="shared" si="0"/>
        <v/>
      </c>
      <c r="I12" s="40">
        <f>SUM(I9:I11)</f>
        <v>0</v>
      </c>
      <c r="J12" s="39">
        <f>SUM(J9:J11)</f>
        <v>0</v>
      </c>
    </row>
    <row r="13" spans="1:17" ht="33" customHeight="1">
      <c r="A13" s="38" t="s">
        <v>63</v>
      </c>
      <c r="B13" s="36"/>
      <c r="C13" s="37"/>
      <c r="D13" s="83">
        <v>454</v>
      </c>
      <c r="E13" s="84">
        <v>478</v>
      </c>
      <c r="F13" s="85">
        <v>506</v>
      </c>
      <c r="G13" s="36"/>
      <c r="H13" s="81">
        <v>1767</v>
      </c>
      <c r="I13" s="206" t="s">
        <v>62</v>
      </c>
      <c r="J13" s="207"/>
    </row>
    <row r="14" spans="1:17" ht="33" customHeight="1">
      <c r="A14" s="35" t="s">
        <v>61</v>
      </c>
      <c r="B14" s="34"/>
      <c r="C14" s="33"/>
      <c r="D14" s="86" t="str">
        <f>IF(D12="","",D12*D13)</f>
        <v/>
      </c>
      <c r="E14" s="87" t="str">
        <f>IF(E12="","",E12*E13)</f>
        <v/>
      </c>
      <c r="F14" s="88" t="str">
        <f>IF(F12="","",F12*F13)</f>
        <v/>
      </c>
      <c r="G14" s="32"/>
      <c r="H14" s="82" t="str">
        <f>IF(H12="","",H12*H13)</f>
        <v/>
      </c>
      <c r="I14" s="89"/>
      <c r="J14" s="90">
        <f>SUM(D14:F14,H14)</f>
        <v>0</v>
      </c>
    </row>
    <row r="16" spans="1:17">
      <c r="A16" s="1" t="s">
        <v>59</v>
      </c>
    </row>
    <row r="17" spans="1:1">
      <c r="A17" s="1" t="s">
        <v>58</v>
      </c>
    </row>
    <row r="18" spans="1:1">
      <c r="A18" s="1" t="s">
        <v>57</v>
      </c>
    </row>
  </sheetData>
  <mergeCells count="20">
    <mergeCell ref="A2:J2"/>
    <mergeCell ref="D7:D8"/>
    <mergeCell ref="D5:F5"/>
    <mergeCell ref="E6:F6"/>
    <mergeCell ref="E7:F7"/>
    <mergeCell ref="C5:C6"/>
    <mergeCell ref="C7:C8"/>
    <mergeCell ref="A3:F3"/>
    <mergeCell ref="A5:A6"/>
    <mergeCell ref="H3:J3"/>
    <mergeCell ref="I13:J13"/>
    <mergeCell ref="H7:H8"/>
    <mergeCell ref="A7:A8"/>
    <mergeCell ref="B5:B6"/>
    <mergeCell ref="B7:B8"/>
    <mergeCell ref="G7:G8"/>
    <mergeCell ref="I5:J5"/>
    <mergeCell ref="I6:I7"/>
    <mergeCell ref="G5:G6"/>
    <mergeCell ref="H5:H6"/>
  </mergeCells>
  <phoneticPr fontId="2"/>
  <printOptions horizontalCentered="1" verticalCentered="1"/>
  <pageMargins left="0.59055118110236227" right="0.43307086614173229" top="0.76" bottom="0.74803149606299213" header="0.51181102362204722" footer="0.51181102362204722"/>
  <pageSetup paperSize="9" scale="120" orientation="landscape" verticalDpi="4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2:K58"/>
  <sheetViews>
    <sheetView topLeftCell="A2" workbookViewId="0">
      <selection activeCell="F56" sqref="F56:H57"/>
    </sheetView>
  </sheetViews>
  <sheetFormatPr defaultRowHeight="13.5"/>
  <cols>
    <col min="1" max="1" width="3.375" style="97" customWidth="1"/>
    <col min="2" max="4" width="12.5" style="97" customWidth="1"/>
    <col min="5" max="6" width="12.5" style="139" customWidth="1"/>
    <col min="7" max="7" width="12.5" style="97" customWidth="1"/>
    <col min="8" max="8" width="15.875" style="97" customWidth="1"/>
    <col min="9" max="9" width="3.75" style="97" customWidth="1"/>
    <col min="10" max="10" width="4.875" style="97" customWidth="1"/>
    <col min="11" max="16384" width="9" style="97"/>
  </cols>
  <sheetData>
    <row r="2" spans="2:11">
      <c r="H2" s="97" t="s">
        <v>115</v>
      </c>
    </row>
    <row r="3" spans="2:11">
      <c r="C3" s="97" t="s">
        <v>116</v>
      </c>
    </row>
    <row r="4" spans="2:11">
      <c r="H4" s="97" t="s">
        <v>117</v>
      </c>
    </row>
    <row r="6" spans="2:11">
      <c r="B6" s="97" t="s">
        <v>126</v>
      </c>
    </row>
    <row r="8" spans="2:11">
      <c r="B8" s="232" t="s">
        <v>118</v>
      </c>
      <c r="C8" s="232" t="s">
        <v>119</v>
      </c>
      <c r="D8" s="232" t="s">
        <v>120</v>
      </c>
      <c r="E8" s="140" t="s">
        <v>121</v>
      </c>
      <c r="F8" s="145" t="s">
        <v>123</v>
      </c>
      <c r="G8" s="232" t="s">
        <v>124</v>
      </c>
      <c r="H8" s="232" t="s">
        <v>125</v>
      </c>
    </row>
    <row r="9" spans="2:11">
      <c r="B9" s="233"/>
      <c r="C9" s="233"/>
      <c r="D9" s="233"/>
      <c r="E9" s="141" t="s">
        <v>122</v>
      </c>
      <c r="F9" s="141" t="s">
        <v>122</v>
      </c>
      <c r="G9" s="233"/>
      <c r="H9" s="233"/>
      <c r="K9" s="149" t="s">
        <v>239</v>
      </c>
    </row>
    <row r="10" spans="2:11">
      <c r="B10" s="98"/>
      <c r="C10" s="98"/>
      <c r="D10" s="98"/>
      <c r="E10" s="142" t="s">
        <v>60</v>
      </c>
      <c r="F10" s="142" t="s">
        <v>60</v>
      </c>
      <c r="G10" s="101" t="s">
        <v>60</v>
      </c>
      <c r="H10" s="98"/>
    </row>
    <row r="11" spans="2:11">
      <c r="B11" s="100"/>
      <c r="C11" s="100"/>
      <c r="D11" s="100"/>
      <c r="E11" s="143"/>
      <c r="F11" s="143"/>
      <c r="G11" s="157" t="str">
        <f>IF(E11="","",E11-F11)</f>
        <v/>
      </c>
      <c r="H11" s="100"/>
    </row>
    <row r="12" spans="2:11">
      <c r="B12" s="100" t="s">
        <v>244</v>
      </c>
      <c r="C12" s="100" t="s">
        <v>245</v>
      </c>
      <c r="D12" s="100"/>
      <c r="E12" s="143"/>
      <c r="F12" s="143"/>
      <c r="G12" s="157" t="str">
        <f t="shared" ref="G12:G24" si="0">IF(E12="","",E12-F12)</f>
        <v/>
      </c>
      <c r="H12" s="100"/>
      <c r="K12" s="149" t="s">
        <v>248</v>
      </c>
    </row>
    <row r="13" spans="2:11">
      <c r="B13" s="100"/>
      <c r="C13" s="100"/>
      <c r="D13" s="100"/>
      <c r="E13" s="143"/>
      <c r="F13" s="143"/>
      <c r="G13" s="157" t="str">
        <f t="shared" si="0"/>
        <v/>
      </c>
      <c r="H13" s="100"/>
    </row>
    <row r="14" spans="2:11">
      <c r="B14" s="100"/>
      <c r="C14" s="100"/>
      <c r="D14" s="100"/>
      <c r="E14" s="143"/>
      <c r="F14" s="143"/>
      <c r="G14" s="157" t="str">
        <f t="shared" si="0"/>
        <v/>
      </c>
      <c r="H14" s="100"/>
      <c r="K14" s="149" t="s">
        <v>249</v>
      </c>
    </row>
    <row r="15" spans="2:11">
      <c r="B15" s="100"/>
      <c r="C15" s="100"/>
      <c r="D15" s="100"/>
      <c r="E15" s="143"/>
      <c r="F15" s="143"/>
      <c r="G15" s="157" t="str">
        <f t="shared" si="0"/>
        <v/>
      </c>
      <c r="H15" s="100"/>
    </row>
    <row r="16" spans="2:11">
      <c r="B16" s="100"/>
      <c r="C16" s="100"/>
      <c r="D16" s="100"/>
      <c r="E16" s="143"/>
      <c r="F16" s="143"/>
      <c r="G16" s="157" t="str">
        <f t="shared" si="0"/>
        <v/>
      </c>
      <c r="H16" s="100"/>
    </row>
    <row r="17" spans="2:8">
      <c r="B17" s="100"/>
      <c r="C17" s="100"/>
      <c r="D17" s="100"/>
      <c r="E17" s="143"/>
      <c r="F17" s="143"/>
      <c r="G17" s="157" t="str">
        <f t="shared" si="0"/>
        <v/>
      </c>
      <c r="H17" s="100"/>
    </row>
    <row r="18" spans="2:8">
      <c r="B18" s="100"/>
      <c r="C18" s="100"/>
      <c r="D18" s="100"/>
      <c r="E18" s="143"/>
      <c r="F18" s="143"/>
      <c r="G18" s="157" t="str">
        <f t="shared" si="0"/>
        <v/>
      </c>
      <c r="H18" s="100"/>
    </row>
    <row r="19" spans="2:8">
      <c r="B19" s="100"/>
      <c r="C19" s="100"/>
      <c r="D19" s="100"/>
      <c r="E19" s="143"/>
      <c r="F19" s="143"/>
      <c r="G19" s="157" t="str">
        <f t="shared" si="0"/>
        <v/>
      </c>
      <c r="H19" s="100"/>
    </row>
    <row r="20" spans="2:8">
      <c r="B20" s="100"/>
      <c r="C20" s="100"/>
      <c r="D20" s="100"/>
      <c r="E20" s="143"/>
      <c r="F20" s="143"/>
      <c r="G20" s="157" t="str">
        <f t="shared" si="0"/>
        <v/>
      </c>
      <c r="H20" s="100"/>
    </row>
    <row r="21" spans="2:8">
      <c r="B21" s="100"/>
      <c r="C21" s="100"/>
      <c r="D21" s="100"/>
      <c r="E21" s="143"/>
      <c r="F21" s="143"/>
      <c r="G21" s="157" t="str">
        <f t="shared" si="0"/>
        <v/>
      </c>
      <c r="H21" s="100"/>
    </row>
    <row r="22" spans="2:8">
      <c r="B22" s="100"/>
      <c r="C22" s="100"/>
      <c r="D22" s="100"/>
      <c r="E22" s="143"/>
      <c r="F22" s="143"/>
      <c r="G22" s="157" t="str">
        <f t="shared" si="0"/>
        <v/>
      </c>
      <c r="H22" s="100"/>
    </row>
    <row r="23" spans="2:8">
      <c r="B23" s="100"/>
      <c r="C23" s="100"/>
      <c r="D23" s="100"/>
      <c r="E23" s="143"/>
      <c r="F23" s="143"/>
      <c r="G23" s="157" t="str">
        <f t="shared" si="0"/>
        <v/>
      </c>
      <c r="H23" s="100"/>
    </row>
    <row r="24" spans="2:8">
      <c r="B24" s="100"/>
      <c r="C24" s="100"/>
      <c r="D24" s="100"/>
      <c r="E24" s="143"/>
      <c r="F24" s="143"/>
      <c r="G24" s="157" t="str">
        <f t="shared" si="0"/>
        <v/>
      </c>
      <c r="H24" s="100"/>
    </row>
    <row r="25" spans="2:8">
      <c r="B25" s="100"/>
      <c r="C25" s="100"/>
      <c r="D25" s="100"/>
      <c r="E25" s="143"/>
      <c r="F25" s="143"/>
      <c r="G25" s="157" t="str">
        <f>IF(E25="","",E25-F25)</f>
        <v/>
      </c>
      <c r="H25" s="100"/>
    </row>
    <row r="26" spans="2:8">
      <c r="B26" s="99"/>
      <c r="C26" s="99"/>
      <c r="D26" s="99"/>
      <c r="E26" s="144"/>
      <c r="F26" s="144"/>
      <c r="G26" s="158" t="str">
        <f>IF(E26="","",E26-F26)</f>
        <v/>
      </c>
      <c r="H26" s="99"/>
    </row>
    <row r="29" spans="2:8">
      <c r="B29" s="97" t="s">
        <v>127</v>
      </c>
    </row>
    <row r="31" spans="2:8">
      <c r="B31" s="232" t="s">
        <v>118</v>
      </c>
      <c r="C31" s="232" t="s">
        <v>119</v>
      </c>
      <c r="D31" s="232" t="s">
        <v>120</v>
      </c>
      <c r="E31" s="140" t="s">
        <v>121</v>
      </c>
      <c r="F31" s="145" t="s">
        <v>123</v>
      </c>
      <c r="G31" s="232" t="s">
        <v>124</v>
      </c>
      <c r="H31" s="232" t="s">
        <v>125</v>
      </c>
    </row>
    <row r="32" spans="2:8">
      <c r="B32" s="233"/>
      <c r="C32" s="233"/>
      <c r="D32" s="233"/>
      <c r="E32" s="141" t="s">
        <v>122</v>
      </c>
      <c r="F32" s="141" t="s">
        <v>122</v>
      </c>
      <c r="G32" s="233"/>
      <c r="H32" s="233"/>
    </row>
    <row r="33" spans="2:11">
      <c r="B33" s="98"/>
      <c r="C33" s="98"/>
      <c r="D33" s="98"/>
      <c r="E33" s="142" t="s">
        <v>60</v>
      </c>
      <c r="F33" s="142" t="s">
        <v>60</v>
      </c>
      <c r="G33" s="101" t="s">
        <v>60</v>
      </c>
      <c r="H33" s="98"/>
    </row>
    <row r="34" spans="2:11">
      <c r="B34" s="100"/>
      <c r="C34" s="100"/>
      <c r="D34" s="100"/>
      <c r="E34" s="143"/>
      <c r="F34" s="143"/>
      <c r="G34" s="157" t="str">
        <f>IF(E34="","",E34-F34)</f>
        <v/>
      </c>
      <c r="H34" s="100"/>
    </row>
    <row r="35" spans="2:11">
      <c r="B35" s="100" t="s">
        <v>246</v>
      </c>
      <c r="C35" s="100"/>
      <c r="D35" s="100"/>
      <c r="E35" s="143"/>
      <c r="F35" s="143"/>
      <c r="G35" s="157" t="str">
        <f t="shared" ref="G35:G49" si="1">IF(E35="","",E35-F35)</f>
        <v/>
      </c>
      <c r="H35" s="100"/>
      <c r="K35" s="149" t="s">
        <v>247</v>
      </c>
    </row>
    <row r="36" spans="2:11">
      <c r="B36" s="100"/>
      <c r="C36" s="100"/>
      <c r="D36" s="100"/>
      <c r="E36" s="143"/>
      <c r="F36" s="143"/>
      <c r="G36" s="157" t="str">
        <f t="shared" si="1"/>
        <v/>
      </c>
      <c r="H36" s="100"/>
    </row>
    <row r="37" spans="2:11">
      <c r="B37" s="100"/>
      <c r="C37" s="100"/>
      <c r="D37" s="100"/>
      <c r="E37" s="143"/>
      <c r="F37" s="143"/>
      <c r="G37" s="157" t="str">
        <f t="shared" si="1"/>
        <v/>
      </c>
      <c r="H37" s="100"/>
    </row>
    <row r="38" spans="2:11">
      <c r="B38" s="100"/>
      <c r="C38" s="100"/>
      <c r="D38" s="100"/>
      <c r="E38" s="143"/>
      <c r="F38" s="143"/>
      <c r="G38" s="157" t="str">
        <f t="shared" si="1"/>
        <v/>
      </c>
      <c r="H38" s="100"/>
    </row>
    <row r="39" spans="2:11">
      <c r="B39" s="100"/>
      <c r="C39" s="100"/>
      <c r="D39" s="100"/>
      <c r="E39" s="143"/>
      <c r="F39" s="143"/>
      <c r="G39" s="157" t="str">
        <f t="shared" si="1"/>
        <v/>
      </c>
      <c r="H39" s="100"/>
    </row>
    <row r="40" spans="2:11">
      <c r="B40" s="100"/>
      <c r="C40" s="100"/>
      <c r="D40" s="100"/>
      <c r="E40" s="143"/>
      <c r="F40" s="143"/>
      <c r="G40" s="157" t="str">
        <f t="shared" si="1"/>
        <v/>
      </c>
      <c r="H40" s="100"/>
    </row>
    <row r="41" spans="2:11">
      <c r="B41" s="100"/>
      <c r="C41" s="100"/>
      <c r="D41" s="100"/>
      <c r="E41" s="143"/>
      <c r="F41" s="143"/>
      <c r="G41" s="157" t="str">
        <f t="shared" si="1"/>
        <v/>
      </c>
      <c r="H41" s="100"/>
    </row>
    <row r="42" spans="2:11">
      <c r="B42" s="100"/>
      <c r="C42" s="100"/>
      <c r="D42" s="100"/>
      <c r="E42" s="143"/>
      <c r="F42" s="143"/>
      <c r="G42" s="157" t="str">
        <f t="shared" si="1"/>
        <v/>
      </c>
      <c r="H42" s="100"/>
    </row>
    <row r="43" spans="2:11">
      <c r="B43" s="100"/>
      <c r="C43" s="100"/>
      <c r="D43" s="100"/>
      <c r="E43" s="143"/>
      <c r="F43" s="143"/>
      <c r="G43" s="157" t="str">
        <f t="shared" si="1"/>
        <v/>
      </c>
      <c r="H43" s="100"/>
    </row>
    <row r="44" spans="2:11">
      <c r="B44" s="100"/>
      <c r="C44" s="100"/>
      <c r="D44" s="100"/>
      <c r="E44" s="143"/>
      <c r="F44" s="143"/>
      <c r="G44" s="157" t="str">
        <f t="shared" si="1"/>
        <v/>
      </c>
      <c r="H44" s="100"/>
    </row>
    <row r="45" spans="2:11">
      <c r="B45" s="100"/>
      <c r="C45" s="100"/>
      <c r="D45" s="100"/>
      <c r="E45" s="143"/>
      <c r="F45" s="143"/>
      <c r="G45" s="157" t="str">
        <f t="shared" si="1"/>
        <v/>
      </c>
      <c r="H45" s="100"/>
    </row>
    <row r="46" spans="2:11">
      <c r="B46" s="100"/>
      <c r="C46" s="100"/>
      <c r="D46" s="100"/>
      <c r="E46" s="143"/>
      <c r="F46" s="143"/>
      <c r="G46" s="157" t="str">
        <f t="shared" si="1"/>
        <v/>
      </c>
      <c r="H46" s="100"/>
    </row>
    <row r="47" spans="2:11">
      <c r="B47" s="100"/>
      <c r="C47" s="100"/>
      <c r="D47" s="100"/>
      <c r="E47" s="143"/>
      <c r="F47" s="143"/>
      <c r="G47" s="157" t="str">
        <f t="shared" si="1"/>
        <v/>
      </c>
      <c r="H47" s="100"/>
    </row>
    <row r="48" spans="2:11">
      <c r="B48" s="100"/>
      <c r="C48" s="100"/>
      <c r="D48" s="100"/>
      <c r="E48" s="143"/>
      <c r="F48" s="143"/>
      <c r="G48" s="157" t="str">
        <f t="shared" si="1"/>
        <v/>
      </c>
      <c r="H48" s="100"/>
    </row>
    <row r="49" spans="2:8">
      <c r="B49" s="99"/>
      <c r="C49" s="99"/>
      <c r="D49" s="99"/>
      <c r="E49" s="144"/>
      <c r="F49" s="144"/>
      <c r="G49" s="158" t="str">
        <f t="shared" si="1"/>
        <v/>
      </c>
      <c r="H49" s="99"/>
    </row>
    <row r="52" spans="2:8">
      <c r="F52" s="139" t="s">
        <v>128</v>
      </c>
    </row>
    <row r="54" spans="2:8">
      <c r="F54" s="231" t="str">
        <f>IF('基礎 入力'!D22=" ","令和　　　年　　　月　　　日",'基礎 入力'!D22)</f>
        <v>令和　　　年　　　月　　　日</v>
      </c>
      <c r="G54" s="231"/>
    </row>
    <row r="55" spans="2:8" ht="10.5" customHeight="1"/>
    <row r="56" spans="2:8">
      <c r="F56" s="230" t="str">
        <f>'基礎 入力'!D8</f>
        <v xml:space="preserve"> </v>
      </c>
      <c r="G56" s="230"/>
      <c r="H56" s="230"/>
    </row>
    <row r="57" spans="2:8">
      <c r="F57" s="230"/>
      <c r="G57" s="230"/>
      <c r="H57" s="230"/>
    </row>
    <row r="58" spans="2:8">
      <c r="F58" s="139" t="str">
        <f>'基礎 入力'!D9</f>
        <v xml:space="preserve"> </v>
      </c>
    </row>
  </sheetData>
  <mergeCells count="12">
    <mergeCell ref="F56:H57"/>
    <mergeCell ref="F54:G54"/>
    <mergeCell ref="B8:B9"/>
    <mergeCell ref="C8:C9"/>
    <mergeCell ref="D8:D9"/>
    <mergeCell ref="G8:G9"/>
    <mergeCell ref="H8:H9"/>
    <mergeCell ref="B31:B32"/>
    <mergeCell ref="C31:C32"/>
    <mergeCell ref="D31:D32"/>
    <mergeCell ref="G31:G32"/>
    <mergeCell ref="H31:H32"/>
  </mergeCells>
  <phoneticPr fontId="2"/>
  <pageMargins left="0.52" right="0.2"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2:J35"/>
  <sheetViews>
    <sheetView topLeftCell="A4" workbookViewId="0">
      <selection activeCell="I30" sqref="I30"/>
    </sheetView>
  </sheetViews>
  <sheetFormatPr defaultRowHeight="13.5"/>
  <cols>
    <col min="1" max="1" width="6" style="97" customWidth="1"/>
    <col min="2" max="2" width="4.75" style="97" customWidth="1"/>
    <col min="3" max="3" width="19" style="97" customWidth="1"/>
    <col min="4" max="4" width="17.125" style="97" customWidth="1"/>
    <col min="5" max="6" width="8.875" style="97" customWidth="1"/>
    <col min="7" max="7" width="17.125" style="97" customWidth="1"/>
    <col min="8" max="16384" width="9" style="97"/>
  </cols>
  <sheetData>
    <row r="2" spans="2:10">
      <c r="H2" s="103" t="s">
        <v>155</v>
      </c>
    </row>
    <row r="4" spans="2:10" ht="27" customHeight="1">
      <c r="B4" s="250" t="s">
        <v>154</v>
      </c>
      <c r="C4" s="250"/>
      <c r="D4" s="250"/>
      <c r="E4" s="250"/>
      <c r="F4" s="250"/>
      <c r="G4" s="250"/>
    </row>
    <row r="6" spans="2:10">
      <c r="B6" s="97" t="s">
        <v>91</v>
      </c>
    </row>
    <row r="7" spans="2:10" ht="14.25" thickBot="1"/>
    <row r="8" spans="2:10" ht="41.25" customHeight="1">
      <c r="B8" s="262" t="s">
        <v>129</v>
      </c>
      <c r="C8" s="254"/>
      <c r="D8" s="272" t="str">
        <f>'基礎 入力'!D14&amp;CHAR(10)&amp;'基礎 入力'!D15</f>
        <v xml:space="preserve"> 
 </v>
      </c>
      <c r="E8" s="272"/>
      <c r="F8" s="272"/>
      <c r="G8" s="273"/>
    </row>
    <row r="9" spans="2:10" ht="41.25" customHeight="1">
      <c r="B9" s="263" t="s">
        <v>130</v>
      </c>
      <c r="C9" s="253"/>
      <c r="D9" s="242" t="str">
        <f>'基礎 入力'!D17</f>
        <v xml:space="preserve"> </v>
      </c>
      <c r="E9" s="242"/>
      <c r="F9" s="242"/>
      <c r="G9" s="243"/>
    </row>
    <row r="10" spans="2:10" ht="41.25" customHeight="1">
      <c r="B10" s="263" t="s">
        <v>131</v>
      </c>
      <c r="C10" s="253"/>
      <c r="D10" s="241"/>
      <c r="E10" s="242"/>
      <c r="F10" s="242"/>
      <c r="G10" s="243"/>
    </row>
    <row r="11" spans="2:10" ht="41.25" customHeight="1" thickBot="1">
      <c r="B11" s="264" t="s">
        <v>132</v>
      </c>
      <c r="C11" s="265"/>
      <c r="D11" s="255"/>
      <c r="E11" s="255"/>
      <c r="F11" s="255"/>
      <c r="G11" s="256"/>
    </row>
    <row r="12" spans="2:10" ht="41.25" customHeight="1">
      <c r="B12" s="262" t="s">
        <v>133</v>
      </c>
      <c r="C12" s="254"/>
      <c r="D12" s="104" t="s">
        <v>148</v>
      </c>
      <c r="E12" s="254" t="s">
        <v>149</v>
      </c>
      <c r="F12" s="254"/>
      <c r="G12" s="105" t="s">
        <v>150</v>
      </c>
    </row>
    <row r="13" spans="2:10" ht="41.25" customHeight="1">
      <c r="B13" s="263" t="s">
        <v>134</v>
      </c>
      <c r="C13" s="253"/>
      <c r="D13" s="102" t="s">
        <v>151</v>
      </c>
      <c r="E13" s="252" t="s">
        <v>152</v>
      </c>
      <c r="F13" s="253"/>
      <c r="G13" s="106" t="s">
        <v>153</v>
      </c>
    </row>
    <row r="14" spans="2:10" ht="33.75" customHeight="1">
      <c r="B14" s="269" t="s">
        <v>145</v>
      </c>
      <c r="C14" s="270"/>
      <c r="D14" s="109"/>
      <c r="E14" s="249"/>
      <c r="F14" s="249"/>
      <c r="G14" s="110"/>
    </row>
    <row r="15" spans="2:10" ht="33.75" customHeight="1">
      <c r="B15" s="261" t="s">
        <v>146</v>
      </c>
      <c r="C15" s="245"/>
      <c r="D15" s="111"/>
      <c r="E15" s="251"/>
      <c r="F15" s="251"/>
      <c r="G15" s="112"/>
    </row>
    <row r="16" spans="2:10" ht="33.75" customHeight="1">
      <c r="B16" s="261" t="s">
        <v>135</v>
      </c>
      <c r="C16" s="245"/>
      <c r="D16" s="111"/>
      <c r="E16" s="251"/>
      <c r="F16" s="251"/>
      <c r="G16" s="112"/>
      <c r="J16" s="149" t="s">
        <v>264</v>
      </c>
    </row>
    <row r="17" spans="2:7" ht="33.75" customHeight="1">
      <c r="B17" s="244" t="s">
        <v>147</v>
      </c>
      <c r="C17" s="245"/>
      <c r="D17" s="111"/>
      <c r="E17" s="251"/>
      <c r="F17" s="251"/>
      <c r="G17" s="112"/>
    </row>
    <row r="18" spans="2:7" ht="33.75" customHeight="1">
      <c r="B18" s="246" t="s">
        <v>136</v>
      </c>
      <c r="C18" s="247"/>
      <c r="D18" s="113"/>
      <c r="E18" s="266"/>
      <c r="F18" s="266"/>
      <c r="G18" s="114"/>
    </row>
    <row r="19" spans="2:7" ht="37.5" customHeight="1">
      <c r="B19" s="267" t="s">
        <v>137</v>
      </c>
      <c r="C19" s="108" t="s">
        <v>138</v>
      </c>
      <c r="D19" s="109"/>
      <c r="E19" s="249"/>
      <c r="F19" s="249"/>
      <c r="G19" s="110"/>
    </row>
    <row r="20" spans="2:7" ht="37.5" customHeight="1" thickBot="1">
      <c r="B20" s="268"/>
      <c r="C20" s="107" t="s">
        <v>144</v>
      </c>
      <c r="D20" s="115"/>
      <c r="E20" s="248"/>
      <c r="F20" s="248"/>
      <c r="G20" s="116"/>
    </row>
    <row r="21" spans="2:7" ht="20.25" customHeight="1" thickBot="1">
      <c r="B21" s="97" t="s">
        <v>265</v>
      </c>
    </row>
    <row r="22" spans="2:7" ht="40.5" customHeight="1">
      <c r="B22" s="163" t="s">
        <v>134</v>
      </c>
      <c r="C22" s="164"/>
      <c r="D22" s="170" t="s">
        <v>151</v>
      </c>
      <c r="E22" s="271" t="s">
        <v>152</v>
      </c>
      <c r="F22" s="254"/>
      <c r="G22" s="105" t="s">
        <v>153</v>
      </c>
    </row>
    <row r="23" spans="2:7" ht="22.5" customHeight="1">
      <c r="B23" s="165" t="s">
        <v>255</v>
      </c>
      <c r="C23" s="166"/>
      <c r="D23" s="167" t="str">
        <f>IF(D14-D15=0,"",D14-D15)</f>
        <v/>
      </c>
      <c r="E23" s="257" t="str">
        <f>IF(E14-E15=0,"",E14-E15)</f>
        <v/>
      </c>
      <c r="F23" s="258"/>
      <c r="G23" s="168" t="str">
        <f>IF(G14-G15=0,"",G14-G15)</f>
        <v/>
      </c>
    </row>
    <row r="24" spans="2:7" ht="21" customHeight="1">
      <c r="B24" s="234" t="s">
        <v>259</v>
      </c>
      <c r="C24" s="171" t="s">
        <v>260</v>
      </c>
      <c r="D24" s="169"/>
      <c r="E24" s="237"/>
      <c r="F24" s="238"/>
      <c r="G24" s="172"/>
    </row>
    <row r="25" spans="2:7" ht="21" customHeight="1">
      <c r="B25" s="235"/>
      <c r="C25" s="173" t="s">
        <v>261</v>
      </c>
      <c r="D25" s="174"/>
      <c r="E25" s="239"/>
      <c r="F25" s="240"/>
      <c r="G25" s="175"/>
    </row>
    <row r="26" spans="2:7" ht="21" customHeight="1">
      <c r="B26" s="235"/>
      <c r="C26" s="173" t="s">
        <v>262</v>
      </c>
      <c r="D26" s="174"/>
      <c r="E26" s="239"/>
      <c r="F26" s="240"/>
      <c r="G26" s="175"/>
    </row>
    <row r="27" spans="2:7" ht="21" customHeight="1" thickBot="1">
      <c r="B27" s="236"/>
      <c r="C27" s="176"/>
      <c r="D27" s="177"/>
      <c r="E27" s="259"/>
      <c r="F27" s="260"/>
      <c r="G27" s="178"/>
    </row>
    <row r="28" spans="2:7">
      <c r="B28" s="97" t="s">
        <v>139</v>
      </c>
    </row>
    <row r="29" spans="2:7" ht="4.5" customHeight="1"/>
    <row r="30" spans="2:7">
      <c r="B30" s="97" t="s">
        <v>140</v>
      </c>
    </row>
    <row r="31" spans="2:7">
      <c r="B31" s="97" t="s">
        <v>141</v>
      </c>
    </row>
    <row r="32" spans="2:7" ht="4.5" customHeight="1"/>
    <row r="33" spans="2:2">
      <c r="B33" s="97" t="s">
        <v>142</v>
      </c>
    </row>
    <row r="34" spans="2:2" ht="4.5" customHeight="1"/>
    <row r="35" spans="2:2">
      <c r="B35" s="97" t="s">
        <v>143</v>
      </c>
    </row>
  </sheetData>
  <mergeCells count="34">
    <mergeCell ref="E22:F22"/>
    <mergeCell ref="D8:G8"/>
    <mergeCell ref="B4:G4"/>
    <mergeCell ref="E16:F16"/>
    <mergeCell ref="E15:F15"/>
    <mergeCell ref="E14:F14"/>
    <mergeCell ref="E13:F13"/>
    <mergeCell ref="E12:F12"/>
    <mergeCell ref="D11:E11"/>
    <mergeCell ref="F11:G11"/>
    <mergeCell ref="D9:G9"/>
    <mergeCell ref="B16:C16"/>
    <mergeCell ref="B8:C8"/>
    <mergeCell ref="B9:C9"/>
    <mergeCell ref="B10:C10"/>
    <mergeCell ref="B11:C11"/>
    <mergeCell ref="B12:C12"/>
    <mergeCell ref="B13:C13"/>
    <mergeCell ref="B24:B27"/>
    <mergeCell ref="E24:F24"/>
    <mergeCell ref="E25:F25"/>
    <mergeCell ref="E26:F26"/>
    <mergeCell ref="D10:G10"/>
    <mergeCell ref="B17:C17"/>
    <mergeCell ref="B18:C18"/>
    <mergeCell ref="E20:F20"/>
    <mergeCell ref="E19:F19"/>
    <mergeCell ref="E23:F23"/>
    <mergeCell ref="E27:F27"/>
    <mergeCell ref="E18:F18"/>
    <mergeCell ref="E17:F17"/>
    <mergeCell ref="B19:B20"/>
    <mergeCell ref="B14:C14"/>
    <mergeCell ref="B15:C15"/>
  </mergeCells>
  <phoneticPr fontId="2"/>
  <conditionalFormatting sqref="D10:G11">
    <cfRule type="cellIs" dxfId="0" priority="1" stopIfTrue="1" operator="equal">
      <formula>""</formula>
    </cfRule>
  </conditionalFormatting>
  <pageMargins left="0.7" right="0.49" top="0.4" bottom="0.2"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B52"/>
  <sheetViews>
    <sheetView showGridLines="0" workbookViewId="0">
      <selection activeCell="I15" sqref="I15:K15"/>
    </sheetView>
  </sheetViews>
  <sheetFormatPr defaultRowHeight="13.5"/>
  <cols>
    <col min="1" max="1" width="3.625" style="97" customWidth="1"/>
    <col min="2" max="2" width="4.5" style="97" customWidth="1"/>
    <col min="3" max="3" width="4.75" style="97" customWidth="1"/>
    <col min="4" max="5" width="9.625" style="97" customWidth="1"/>
    <col min="6" max="11" width="8.75" style="97" customWidth="1"/>
    <col min="12" max="12" width="3.5" style="97" customWidth="1"/>
    <col min="13" max="13" width="14.75" style="97" customWidth="1"/>
    <col min="14" max="14" width="11" style="97" customWidth="1"/>
    <col min="15" max="15" width="14.75" style="97" customWidth="1"/>
    <col min="16" max="16" width="11" style="97" customWidth="1"/>
    <col min="17" max="17" width="14.625" style="97" customWidth="1"/>
    <col min="18" max="18" width="11" style="97" customWidth="1"/>
    <col min="19" max="19" width="6.5" style="97" customWidth="1"/>
    <col min="20" max="20" width="2.875" style="97" customWidth="1"/>
    <col min="21" max="21" width="4.5" style="97" customWidth="1"/>
    <col min="22" max="24" width="9" style="97"/>
    <col min="25" max="27" width="4" style="97" customWidth="1"/>
    <col min="28" max="28" width="4.75" style="97" customWidth="1"/>
    <col min="29" max="16384" width="9" style="97"/>
  </cols>
  <sheetData>
    <row r="2" spans="2:28">
      <c r="B2" s="97" t="s">
        <v>216</v>
      </c>
    </row>
    <row r="4" spans="2:28" ht="17.25">
      <c r="E4" s="130" t="s">
        <v>218</v>
      </c>
      <c r="F4" s="131"/>
      <c r="G4" s="131"/>
      <c r="H4" s="131"/>
    </row>
    <row r="6" spans="2:28">
      <c r="B6" s="97" t="s">
        <v>91</v>
      </c>
    </row>
    <row r="7" spans="2:28" ht="18.75" customHeight="1">
      <c r="H7" s="126" t="s">
        <v>242</v>
      </c>
      <c r="I7" s="126" t="str">
        <f>AA7&amp;" 年"</f>
        <v xml:space="preserve">  年</v>
      </c>
      <c r="J7" s="156" t="str">
        <f>AB7</f>
        <v xml:space="preserve"> </v>
      </c>
      <c r="K7" s="126" t="s">
        <v>214</v>
      </c>
      <c r="Y7" s="97" t="str">
        <f>TEXT('基礎 入力'!D33,"e")</f>
        <v xml:space="preserve"> </v>
      </c>
      <c r="Z7" s="97" t="str">
        <f>TEXT('基礎 入力'!D33,"m")</f>
        <v xml:space="preserve"> </v>
      </c>
      <c r="AA7" s="97" t="str">
        <f>IF(Y7=Y8,Y7,TEXT(Y7,"##")&amp;"-"&amp;TEXT(Y8,"##"))</f>
        <v xml:space="preserve"> </v>
      </c>
      <c r="AB7" s="97" t="str">
        <f>IF(Z7=Z8,Z7,TEXT(Z7,"##")&amp;" ～ "&amp;TEXT(Z8,"##"))</f>
        <v xml:space="preserve"> </v>
      </c>
    </row>
    <row r="8" spans="2:28" ht="18.75" customHeight="1">
      <c r="H8" s="125" t="s">
        <v>241</v>
      </c>
      <c r="I8" s="125"/>
      <c r="J8" s="289" t="str">
        <f>'基礎 入力'!D22</f>
        <v xml:space="preserve"> </v>
      </c>
      <c r="K8" s="289"/>
      <c r="Y8" s="97" t="str">
        <f>TEXT('基礎 入力'!D34,"e")</f>
        <v xml:space="preserve"> </v>
      </c>
      <c r="Z8" s="97" t="str">
        <f>TEXT('基礎 入力'!D34,"m")</f>
        <v xml:space="preserve"> </v>
      </c>
    </row>
    <row r="9" spans="2:28" ht="6" customHeight="1"/>
    <row r="10" spans="2:28" ht="52.5" customHeight="1">
      <c r="B10" s="283" t="s">
        <v>217</v>
      </c>
      <c r="C10" s="283"/>
      <c r="D10" s="283"/>
      <c r="E10" s="283"/>
      <c r="F10" s="284" t="str">
        <f>'基礎 入力'!D14&amp;CHAR(10)&amp;'基礎 入力'!D15&amp;CHAR(10)&amp;'基礎 入力'!D17</f>
        <v xml:space="preserve"> 
 </v>
      </c>
      <c r="G10" s="284"/>
      <c r="H10" s="284"/>
      <c r="I10" s="284"/>
      <c r="J10" s="284"/>
      <c r="K10" s="284"/>
      <c r="N10" s="150" t="s">
        <v>232</v>
      </c>
    </row>
    <row r="11" spans="2:28" ht="33.75" customHeight="1">
      <c r="B11" s="303" t="s">
        <v>101</v>
      </c>
      <c r="C11" s="304"/>
      <c r="D11" s="304"/>
      <c r="E11" s="305"/>
      <c r="F11" s="306" t="s">
        <v>171</v>
      </c>
      <c r="G11" s="307"/>
      <c r="H11" s="308"/>
      <c r="I11" s="309" t="s">
        <v>172</v>
      </c>
      <c r="J11" s="310"/>
      <c r="K11" s="311"/>
      <c r="N11" s="282" t="s">
        <v>240</v>
      </c>
      <c r="O11" s="282"/>
      <c r="P11" s="282"/>
      <c r="Q11" s="282"/>
    </row>
    <row r="12" spans="2:28" ht="33.75" customHeight="1">
      <c r="B12" s="285" t="s">
        <v>170</v>
      </c>
      <c r="C12" s="285"/>
      <c r="D12" s="285"/>
      <c r="E12" s="285"/>
      <c r="F12" s="286">
        <f>'第6号 報告'!G14</f>
        <v>0</v>
      </c>
      <c r="G12" s="287"/>
      <c r="H12" s="288"/>
      <c r="I12" s="286">
        <f>'第6号 報告'!D14</f>
        <v>0</v>
      </c>
      <c r="J12" s="287"/>
      <c r="K12" s="288"/>
    </row>
    <row r="13" spans="2:28" ht="33.75" customHeight="1">
      <c r="B13" s="285" t="s">
        <v>164</v>
      </c>
      <c r="C13" s="285"/>
      <c r="D13" s="285"/>
      <c r="E13" s="285"/>
      <c r="F13" s="286">
        <f>'第6号 報告'!G15</f>
        <v>0</v>
      </c>
      <c r="G13" s="287"/>
      <c r="H13" s="288"/>
      <c r="I13" s="286">
        <f>'第6号 報告'!D15</f>
        <v>0</v>
      </c>
      <c r="J13" s="287"/>
      <c r="K13" s="288"/>
    </row>
    <row r="14" spans="2:28" ht="33.75" customHeight="1">
      <c r="B14" s="302" t="s">
        <v>135</v>
      </c>
      <c r="C14" s="302"/>
      <c r="D14" s="302"/>
      <c r="E14" s="302"/>
      <c r="F14" s="293">
        <f>'第6号 報告'!G16</f>
        <v>0</v>
      </c>
      <c r="G14" s="294"/>
      <c r="H14" s="295"/>
      <c r="I14" s="293">
        <f>'第6号 報告'!D16</f>
        <v>0</v>
      </c>
      <c r="J14" s="294"/>
      <c r="K14" s="295"/>
    </row>
    <row r="15" spans="2:28" ht="33.75" customHeight="1">
      <c r="B15" s="290" t="s">
        <v>173</v>
      </c>
      <c r="C15" s="290"/>
      <c r="D15" s="291"/>
      <c r="E15" s="291"/>
      <c r="F15" s="296">
        <f>'第6号 報告'!G17</f>
        <v>0</v>
      </c>
      <c r="G15" s="297"/>
      <c r="H15" s="298"/>
      <c r="I15" s="296">
        <f>'第6号 報告'!D17</f>
        <v>0</v>
      </c>
      <c r="J15" s="297"/>
      <c r="K15" s="298"/>
    </row>
    <row r="16" spans="2:28" ht="33.75" customHeight="1">
      <c r="B16" s="292" t="s">
        <v>165</v>
      </c>
      <c r="C16" s="292"/>
      <c r="D16" s="292"/>
      <c r="E16" s="292"/>
      <c r="F16" s="299">
        <f>'第6号 報告'!G18</f>
        <v>0</v>
      </c>
      <c r="G16" s="300"/>
      <c r="H16" s="301"/>
      <c r="I16" s="299">
        <f>'第6号 報告'!D18</f>
        <v>0</v>
      </c>
      <c r="J16" s="300"/>
      <c r="K16" s="301"/>
    </row>
    <row r="17" spans="2:11" ht="33.75" customHeight="1">
      <c r="B17" s="313" t="s">
        <v>163</v>
      </c>
      <c r="C17" s="314"/>
      <c r="D17" s="302" t="s">
        <v>138</v>
      </c>
      <c r="E17" s="302"/>
      <c r="F17" s="293">
        <f>'第6号 報告'!G19</f>
        <v>0</v>
      </c>
      <c r="G17" s="294"/>
      <c r="H17" s="295"/>
      <c r="I17" s="293">
        <f>'第6号 報告'!D19</f>
        <v>0</v>
      </c>
      <c r="J17" s="294"/>
      <c r="K17" s="295"/>
    </row>
    <row r="18" spans="2:11" ht="33.75" customHeight="1">
      <c r="B18" s="315"/>
      <c r="C18" s="316"/>
      <c r="D18" s="312" t="s">
        <v>162</v>
      </c>
      <c r="E18" s="247"/>
      <c r="F18" s="299">
        <f>'第6号 報告'!G20</f>
        <v>0</v>
      </c>
      <c r="G18" s="300"/>
      <c r="H18" s="301"/>
      <c r="I18" s="299">
        <f>'第6号 報告'!D20</f>
        <v>0</v>
      </c>
      <c r="J18" s="300"/>
      <c r="K18" s="301"/>
    </row>
    <row r="19" spans="2:11" ht="20.25" customHeight="1">
      <c r="B19" s="97" t="s">
        <v>265</v>
      </c>
    </row>
    <row r="20" spans="2:11" ht="33.75" customHeight="1">
      <c r="B20" s="317" t="s">
        <v>257</v>
      </c>
      <c r="C20" s="318"/>
      <c r="D20" s="318"/>
      <c r="E20" s="319"/>
      <c r="F20" s="306" t="s">
        <v>256</v>
      </c>
      <c r="G20" s="307"/>
      <c r="H20" s="308"/>
      <c r="I20" s="309" t="s">
        <v>172</v>
      </c>
      <c r="J20" s="310"/>
      <c r="K20" s="311"/>
    </row>
    <row r="21" spans="2:11" ht="22.5" customHeight="1">
      <c r="B21" s="317" t="s">
        <v>255</v>
      </c>
      <c r="C21" s="318"/>
      <c r="D21" s="318"/>
      <c r="E21" s="319"/>
      <c r="F21" s="323" t="str">
        <f>'第6号 報告'!G23</f>
        <v/>
      </c>
      <c r="G21" s="324"/>
      <c r="H21" s="325"/>
      <c r="I21" s="323" t="str">
        <f>'第6号 報告'!D23</f>
        <v/>
      </c>
      <c r="J21" s="324"/>
      <c r="K21" s="325"/>
    </row>
    <row r="22" spans="2:11" ht="22.5" customHeight="1">
      <c r="B22" s="274" t="s">
        <v>259</v>
      </c>
      <c r="C22" s="329" t="s">
        <v>260</v>
      </c>
      <c r="D22" s="330"/>
      <c r="E22" s="331"/>
      <c r="F22" s="276" t="str">
        <f>IF('第6号 報告'!G24="","",'第6号 報告'!G24)</f>
        <v/>
      </c>
      <c r="G22" s="277"/>
      <c r="H22" s="278"/>
      <c r="I22" s="276" t="str">
        <f>IF('第6号 報告'!D24="","",'第6号 報告'!D24)</f>
        <v/>
      </c>
      <c r="J22" s="277"/>
      <c r="K22" s="278"/>
    </row>
    <row r="23" spans="2:11" ht="22.5" customHeight="1">
      <c r="B23" s="274"/>
      <c r="C23" s="332" t="s">
        <v>261</v>
      </c>
      <c r="D23" s="333"/>
      <c r="E23" s="334"/>
      <c r="F23" s="279" t="str">
        <f>IF('第6号 報告'!G25="","",'第6号 報告'!G25)</f>
        <v/>
      </c>
      <c r="G23" s="280"/>
      <c r="H23" s="281"/>
      <c r="I23" s="279" t="str">
        <f>IF('第6号 報告'!D25="","",'第6号 報告'!D25)</f>
        <v/>
      </c>
      <c r="J23" s="280"/>
      <c r="K23" s="281"/>
    </row>
    <row r="24" spans="2:11" ht="22.5" customHeight="1">
      <c r="B24" s="274"/>
      <c r="C24" s="332" t="s">
        <v>263</v>
      </c>
      <c r="D24" s="333"/>
      <c r="E24" s="334"/>
      <c r="F24" s="279" t="str">
        <f>IF('第6号 報告'!G26="","",'第6号 報告'!G26)</f>
        <v/>
      </c>
      <c r="G24" s="280"/>
      <c r="H24" s="281"/>
      <c r="I24" s="279" t="str">
        <f>IF('第6号 報告'!D26="","",'第6号 報告'!D26)</f>
        <v/>
      </c>
      <c r="J24" s="280"/>
      <c r="K24" s="281"/>
    </row>
    <row r="25" spans="2:11" ht="22.5" customHeight="1">
      <c r="B25" s="275"/>
      <c r="C25" s="326" t="str">
        <f>IF('第6号 報告'!C27="","",'第6号 報告'!C27)</f>
        <v/>
      </c>
      <c r="D25" s="327"/>
      <c r="E25" s="328"/>
      <c r="F25" s="320" t="str">
        <f>IF('第6号 報告'!G27="","",'第6号 報告'!G27)</f>
        <v/>
      </c>
      <c r="G25" s="321"/>
      <c r="H25" s="322"/>
      <c r="I25" s="320" t="str">
        <f>IF('第6号 報告'!D27="","",'第6号 報告'!D27)</f>
        <v/>
      </c>
      <c r="J25" s="321"/>
      <c r="K25" s="322"/>
    </row>
    <row r="26" spans="2:11" ht="18" customHeight="1">
      <c r="B26" s="97" t="s">
        <v>174</v>
      </c>
    </row>
    <row r="27" spans="2:11" ht="18" customHeight="1">
      <c r="B27" s="97" t="s">
        <v>166</v>
      </c>
    </row>
    <row r="28" spans="2:11" ht="7.5" customHeight="1"/>
    <row r="29" spans="2:11" ht="18" customHeight="1">
      <c r="B29" s="66" t="s">
        <v>209</v>
      </c>
      <c r="C29" s="66"/>
    </row>
    <row r="30" spans="2:11" ht="18" customHeight="1">
      <c r="B30" s="66" t="s">
        <v>175</v>
      </c>
      <c r="C30" s="66"/>
    </row>
    <row r="31" spans="2:11" ht="11.25" customHeight="1"/>
    <row r="41" spans="2:18">
      <c r="B41" s="97" t="s">
        <v>210</v>
      </c>
    </row>
    <row r="42" spans="2:18">
      <c r="B42" s="97" t="s">
        <v>211</v>
      </c>
    </row>
    <row r="43" spans="2:18">
      <c r="B43" s="97" t="s">
        <v>212</v>
      </c>
    </row>
    <row r="44" spans="2:18">
      <c r="B44" s="97" t="s">
        <v>213</v>
      </c>
    </row>
    <row r="46" spans="2:18">
      <c r="M46" s="97" t="s">
        <v>208</v>
      </c>
    </row>
    <row r="47" spans="2:18" ht="18" customHeight="1">
      <c r="M47" s="119" t="s">
        <v>192</v>
      </c>
      <c r="N47" s="117" t="s">
        <v>176</v>
      </c>
      <c r="O47" s="119" t="s">
        <v>198</v>
      </c>
      <c r="P47" s="118" t="s">
        <v>182</v>
      </c>
      <c r="Q47" s="120" t="s">
        <v>204</v>
      </c>
      <c r="R47" s="118" t="s">
        <v>188</v>
      </c>
    </row>
    <row r="48" spans="2:18" ht="18" customHeight="1">
      <c r="M48" s="119" t="s">
        <v>193</v>
      </c>
      <c r="N48" s="117" t="s">
        <v>177</v>
      </c>
      <c r="O48" s="119" t="s">
        <v>199</v>
      </c>
      <c r="P48" s="118" t="s">
        <v>183</v>
      </c>
      <c r="Q48" s="120" t="s">
        <v>205</v>
      </c>
      <c r="R48" s="118" t="s">
        <v>189</v>
      </c>
    </row>
    <row r="49" spans="13:18" ht="18" customHeight="1">
      <c r="M49" s="119" t="s">
        <v>194</v>
      </c>
      <c r="N49" s="117" t="s">
        <v>178</v>
      </c>
      <c r="O49" s="119" t="s">
        <v>200</v>
      </c>
      <c r="P49" s="118" t="s">
        <v>184</v>
      </c>
      <c r="Q49" s="120" t="s">
        <v>206</v>
      </c>
      <c r="R49" s="118" t="s">
        <v>190</v>
      </c>
    </row>
    <row r="50" spans="13:18" ht="18" customHeight="1">
      <c r="M50" s="119" t="s">
        <v>195</v>
      </c>
      <c r="N50" s="117" t="s">
        <v>179</v>
      </c>
      <c r="O50" s="119" t="s">
        <v>201</v>
      </c>
      <c r="P50" s="118" t="s">
        <v>185</v>
      </c>
      <c r="Q50" s="120" t="s">
        <v>207</v>
      </c>
      <c r="R50" s="118" t="s">
        <v>191</v>
      </c>
    </row>
    <row r="51" spans="13:18" ht="18" customHeight="1">
      <c r="M51" s="119" t="s">
        <v>196</v>
      </c>
      <c r="N51" s="117" t="s">
        <v>180</v>
      </c>
      <c r="O51" s="119" t="s">
        <v>202</v>
      </c>
      <c r="P51" s="118" t="s">
        <v>186</v>
      </c>
      <c r="Q51" s="121"/>
      <c r="R51" s="122"/>
    </row>
    <row r="52" spans="13:18" ht="18" customHeight="1">
      <c r="M52" s="119" t="s">
        <v>197</v>
      </c>
      <c r="N52" s="117" t="s">
        <v>181</v>
      </c>
      <c r="O52" s="119" t="s">
        <v>203</v>
      </c>
      <c r="P52" s="118" t="s">
        <v>187</v>
      </c>
      <c r="Q52" s="123"/>
      <c r="R52" s="124"/>
    </row>
  </sheetData>
  <mergeCells count="48">
    <mergeCell ref="B20:E20"/>
    <mergeCell ref="B21:E21"/>
    <mergeCell ref="F25:H25"/>
    <mergeCell ref="I25:K25"/>
    <mergeCell ref="I20:K20"/>
    <mergeCell ref="F20:H20"/>
    <mergeCell ref="F21:H21"/>
    <mergeCell ref="I21:K21"/>
    <mergeCell ref="I22:K22"/>
    <mergeCell ref="F24:H24"/>
    <mergeCell ref="I23:K23"/>
    <mergeCell ref="I24:K24"/>
    <mergeCell ref="C25:E25"/>
    <mergeCell ref="C22:E22"/>
    <mergeCell ref="C23:E23"/>
    <mergeCell ref="C24:E24"/>
    <mergeCell ref="J8:K8"/>
    <mergeCell ref="B15:E15"/>
    <mergeCell ref="B16:E16"/>
    <mergeCell ref="I14:K14"/>
    <mergeCell ref="F15:H15"/>
    <mergeCell ref="I15:K15"/>
    <mergeCell ref="I16:K16"/>
    <mergeCell ref="F12:H12"/>
    <mergeCell ref="I12:K12"/>
    <mergeCell ref="F13:H13"/>
    <mergeCell ref="F16:H16"/>
    <mergeCell ref="F14:H14"/>
    <mergeCell ref="B14:E14"/>
    <mergeCell ref="B11:E11"/>
    <mergeCell ref="F11:H11"/>
    <mergeCell ref="I11:K11"/>
    <mergeCell ref="B22:B25"/>
    <mergeCell ref="F22:H22"/>
    <mergeCell ref="F23:H23"/>
    <mergeCell ref="N11:Q11"/>
    <mergeCell ref="B10:E10"/>
    <mergeCell ref="F10:K10"/>
    <mergeCell ref="B12:E12"/>
    <mergeCell ref="B13:E13"/>
    <mergeCell ref="I13:K13"/>
    <mergeCell ref="F17:H17"/>
    <mergeCell ref="I17:K17"/>
    <mergeCell ref="F18:H18"/>
    <mergeCell ref="I18:K18"/>
    <mergeCell ref="D17:E17"/>
    <mergeCell ref="D18:E18"/>
    <mergeCell ref="B17:C18"/>
  </mergeCells>
  <phoneticPr fontId="2"/>
  <pageMargins left="0.7" right="0.7" top="0.34" bottom="0.2" header="0.3" footer="0.2"/>
  <pageSetup paperSize="9" orientation="portrait" verticalDpi="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B52"/>
  <sheetViews>
    <sheetView showGridLines="0" workbookViewId="0">
      <selection activeCell="O15" sqref="O15"/>
    </sheetView>
  </sheetViews>
  <sheetFormatPr defaultRowHeight="13.5"/>
  <cols>
    <col min="1" max="1" width="3.625" style="97" customWidth="1"/>
    <col min="2" max="2" width="4.5" style="97" customWidth="1"/>
    <col min="3" max="3" width="4.75" style="97" customWidth="1"/>
    <col min="4" max="5" width="9.625" style="97" customWidth="1"/>
    <col min="6" max="11" width="8.75" style="97" customWidth="1"/>
    <col min="12" max="12" width="3.5" style="97" customWidth="1"/>
    <col min="13" max="13" width="14.75" style="97" customWidth="1"/>
    <col min="14" max="14" width="11" style="97" customWidth="1"/>
    <col min="15" max="15" width="14.75" style="97" customWidth="1"/>
    <col min="16" max="16" width="11" style="97" customWidth="1"/>
    <col min="17" max="17" width="14.75" style="97" customWidth="1"/>
    <col min="18" max="18" width="11" style="97" customWidth="1"/>
    <col min="19" max="21" width="3.75" style="97" customWidth="1"/>
    <col min="22" max="24" width="9" style="97"/>
    <col min="25" max="27" width="3.125" style="97" customWidth="1"/>
    <col min="28" max="28" width="5.125" style="97" customWidth="1"/>
    <col min="29" max="16384" width="9" style="97"/>
  </cols>
  <sheetData>
    <row r="2" spans="2:28">
      <c r="B2" s="97" t="s">
        <v>220</v>
      </c>
    </row>
    <row r="4" spans="2:28" ht="17.25">
      <c r="E4" s="130" t="s">
        <v>219</v>
      </c>
      <c r="F4" s="131"/>
      <c r="G4" s="131"/>
      <c r="H4" s="131"/>
      <c r="I4" s="131"/>
    </row>
    <row r="6" spans="2:28">
      <c r="B6" s="97" t="s">
        <v>91</v>
      </c>
      <c r="Y6" s="97" t="str">
        <f>TEXT('基礎 入力'!D33,"e")</f>
        <v xml:space="preserve"> </v>
      </c>
      <c r="Z6" s="97" t="str">
        <f>TEXT('基礎 入力'!D33,"m")</f>
        <v xml:space="preserve"> </v>
      </c>
      <c r="AA6" s="97" t="str">
        <f>IF(Y6=Y7,Y6,TEXT(Y6,"##")&amp;"-"&amp;TEXT(Y7,"##"))</f>
        <v xml:space="preserve"> </v>
      </c>
      <c r="AB6" s="97" t="str">
        <f>IF(Z6=Z7,Z6,TEXT(Z6,"##")&amp;" ～ "&amp;TEXT(Z7,"##"))</f>
        <v xml:space="preserve"> </v>
      </c>
    </row>
    <row r="7" spans="2:28" ht="18.75" customHeight="1">
      <c r="H7" s="126" t="s">
        <v>242</v>
      </c>
      <c r="I7" s="126" t="str">
        <f>AA6&amp;" 年"</f>
        <v xml:space="preserve">  年</v>
      </c>
      <c r="J7" s="156" t="str">
        <f>AB6</f>
        <v xml:space="preserve"> </v>
      </c>
      <c r="K7" s="126" t="s">
        <v>214</v>
      </c>
      <c r="Y7" s="97" t="str">
        <f>TEXT('基礎 入力'!D34,"e")</f>
        <v xml:space="preserve"> </v>
      </c>
      <c r="Z7" s="97" t="str">
        <f>TEXT('基礎 入力'!D34,"m")</f>
        <v xml:space="preserve"> </v>
      </c>
    </row>
    <row r="8" spans="2:28" ht="18.75" customHeight="1">
      <c r="H8" s="125" t="s">
        <v>241</v>
      </c>
      <c r="I8" s="125"/>
      <c r="J8" s="289" t="str">
        <f>'基礎 入力'!D22</f>
        <v xml:space="preserve"> </v>
      </c>
      <c r="K8" s="289"/>
    </row>
    <row r="9" spans="2:28" ht="6" customHeight="1"/>
    <row r="10" spans="2:28" ht="52.5" customHeight="1">
      <c r="B10" s="283" t="s">
        <v>221</v>
      </c>
      <c r="C10" s="283"/>
      <c r="D10" s="283"/>
      <c r="E10" s="283"/>
      <c r="F10" s="284" t="str">
        <f>'基礎 入力'!D14&amp;CHAR(10)&amp;'基礎 入力'!D15&amp;CHAR(10)&amp;'基礎 入力'!D17</f>
        <v xml:space="preserve"> 
 </v>
      </c>
      <c r="G10" s="284"/>
      <c r="H10" s="284"/>
      <c r="I10" s="284"/>
      <c r="J10" s="284"/>
      <c r="K10" s="284"/>
      <c r="N10" s="150" t="s">
        <v>232</v>
      </c>
    </row>
    <row r="11" spans="2:28" ht="33.75" customHeight="1">
      <c r="B11" s="303" t="s">
        <v>101</v>
      </c>
      <c r="C11" s="304"/>
      <c r="D11" s="304"/>
      <c r="E11" s="305"/>
      <c r="F11" s="306" t="s">
        <v>222</v>
      </c>
      <c r="G11" s="307"/>
      <c r="H11" s="308"/>
      <c r="I11" s="309" t="s">
        <v>223</v>
      </c>
      <c r="J11" s="310"/>
      <c r="K11" s="311"/>
      <c r="N11" s="335" t="s">
        <v>253</v>
      </c>
      <c r="O11" s="335"/>
      <c r="P11" s="335"/>
      <c r="Q11" s="335"/>
    </row>
    <row r="12" spans="2:28" ht="33.75" customHeight="1">
      <c r="B12" s="285" t="s">
        <v>170</v>
      </c>
      <c r="C12" s="285"/>
      <c r="D12" s="285"/>
      <c r="E12" s="285"/>
      <c r="F12" s="286">
        <f>'第6号 報告'!G14</f>
        <v>0</v>
      </c>
      <c r="G12" s="287"/>
      <c r="H12" s="288"/>
      <c r="I12" s="286">
        <f>'第6号 報告'!E14</f>
        <v>0</v>
      </c>
      <c r="J12" s="287"/>
      <c r="K12" s="288"/>
    </row>
    <row r="13" spans="2:28" ht="33.75" customHeight="1">
      <c r="B13" s="285" t="s">
        <v>164</v>
      </c>
      <c r="C13" s="285"/>
      <c r="D13" s="285"/>
      <c r="E13" s="285"/>
      <c r="F13" s="286">
        <f>'第6号 報告'!G15</f>
        <v>0</v>
      </c>
      <c r="G13" s="287"/>
      <c r="H13" s="288"/>
      <c r="I13" s="286">
        <f>'第6号 報告'!E15</f>
        <v>0</v>
      </c>
      <c r="J13" s="287"/>
      <c r="K13" s="288"/>
    </row>
    <row r="14" spans="2:28" ht="33.75" customHeight="1">
      <c r="B14" s="302" t="s">
        <v>135</v>
      </c>
      <c r="C14" s="302"/>
      <c r="D14" s="302"/>
      <c r="E14" s="302"/>
      <c r="F14" s="293">
        <f>'第6号 報告'!G16</f>
        <v>0</v>
      </c>
      <c r="G14" s="294"/>
      <c r="H14" s="295"/>
      <c r="I14" s="293">
        <f>'第6号 報告'!E16</f>
        <v>0</v>
      </c>
      <c r="J14" s="294"/>
      <c r="K14" s="295"/>
    </row>
    <row r="15" spans="2:28" ht="33.75" customHeight="1">
      <c r="B15" s="290" t="s">
        <v>173</v>
      </c>
      <c r="C15" s="290"/>
      <c r="D15" s="291"/>
      <c r="E15" s="291"/>
      <c r="F15" s="296">
        <f>'第6号 報告'!G17</f>
        <v>0</v>
      </c>
      <c r="G15" s="297"/>
      <c r="H15" s="298"/>
      <c r="I15" s="296">
        <f>'第6号 報告'!E17</f>
        <v>0</v>
      </c>
      <c r="J15" s="297"/>
      <c r="K15" s="298"/>
    </row>
    <row r="16" spans="2:28" ht="33.75" customHeight="1">
      <c r="B16" s="292" t="s">
        <v>165</v>
      </c>
      <c r="C16" s="292"/>
      <c r="D16" s="292"/>
      <c r="E16" s="292"/>
      <c r="F16" s="299">
        <f>'第6号 報告'!G18</f>
        <v>0</v>
      </c>
      <c r="G16" s="300"/>
      <c r="H16" s="301"/>
      <c r="I16" s="299">
        <f>'第6号 報告'!E18</f>
        <v>0</v>
      </c>
      <c r="J16" s="300"/>
      <c r="K16" s="301"/>
    </row>
    <row r="17" spans="2:11" ht="33.75" customHeight="1">
      <c r="B17" s="313" t="s">
        <v>163</v>
      </c>
      <c r="C17" s="314"/>
      <c r="D17" s="302" t="s">
        <v>138</v>
      </c>
      <c r="E17" s="302"/>
      <c r="F17" s="293">
        <f>'第6号 報告'!G19</f>
        <v>0</v>
      </c>
      <c r="G17" s="294"/>
      <c r="H17" s="295"/>
      <c r="I17" s="293">
        <f>'第6号 報告'!E19</f>
        <v>0</v>
      </c>
      <c r="J17" s="294"/>
      <c r="K17" s="295"/>
    </row>
    <row r="18" spans="2:11" ht="33.75" customHeight="1">
      <c r="B18" s="315"/>
      <c r="C18" s="316"/>
      <c r="D18" s="312" t="s">
        <v>162</v>
      </c>
      <c r="E18" s="247"/>
      <c r="F18" s="299">
        <f>'第6号 報告'!G20</f>
        <v>0</v>
      </c>
      <c r="G18" s="300"/>
      <c r="H18" s="301"/>
      <c r="I18" s="299">
        <f>'第6号 報告'!E20</f>
        <v>0</v>
      </c>
      <c r="J18" s="300"/>
      <c r="K18" s="301"/>
    </row>
    <row r="19" spans="2:11" ht="20.25" customHeight="1">
      <c r="B19" s="97" t="s">
        <v>265</v>
      </c>
    </row>
    <row r="20" spans="2:11" ht="40.5" customHeight="1">
      <c r="B20" s="317" t="s">
        <v>257</v>
      </c>
      <c r="C20" s="318"/>
      <c r="D20" s="318"/>
      <c r="E20" s="319"/>
      <c r="F20" s="306" t="s">
        <v>258</v>
      </c>
      <c r="G20" s="307"/>
      <c r="H20" s="308"/>
      <c r="I20" s="309" t="s">
        <v>223</v>
      </c>
      <c r="J20" s="310"/>
      <c r="K20" s="311"/>
    </row>
    <row r="21" spans="2:11" ht="22.5" customHeight="1">
      <c r="B21" s="317" t="s">
        <v>255</v>
      </c>
      <c r="C21" s="318"/>
      <c r="D21" s="318"/>
      <c r="E21" s="319"/>
      <c r="F21" s="323" t="str">
        <f>'第6号 報告'!G23</f>
        <v/>
      </c>
      <c r="G21" s="324"/>
      <c r="H21" s="325"/>
      <c r="I21" s="323" t="str">
        <f>'第6号 報告'!E23</f>
        <v/>
      </c>
      <c r="J21" s="324"/>
      <c r="K21" s="325"/>
    </row>
    <row r="22" spans="2:11" ht="22.5" customHeight="1">
      <c r="B22" s="274" t="s">
        <v>259</v>
      </c>
      <c r="C22" s="329" t="s">
        <v>260</v>
      </c>
      <c r="D22" s="330"/>
      <c r="E22" s="331"/>
      <c r="F22" s="276" t="str">
        <f>IF('第6号 報告'!G24="","",'第6号 報告'!G24)</f>
        <v/>
      </c>
      <c r="G22" s="277"/>
      <c r="H22" s="278"/>
      <c r="I22" s="276" t="str">
        <f>IF('第6号 報告'!E24="","",'第6号 報告'!E24)</f>
        <v/>
      </c>
      <c r="J22" s="277"/>
      <c r="K22" s="278"/>
    </row>
    <row r="23" spans="2:11" ht="22.5" customHeight="1">
      <c r="B23" s="274"/>
      <c r="C23" s="332" t="s">
        <v>261</v>
      </c>
      <c r="D23" s="333"/>
      <c r="E23" s="334"/>
      <c r="F23" s="279" t="str">
        <f>IF('第6号 報告'!G25="","",'第6号 報告'!G25)</f>
        <v/>
      </c>
      <c r="G23" s="280"/>
      <c r="H23" s="281"/>
      <c r="I23" s="279" t="str">
        <f>IF('第6号 報告'!E25="","",'第6号 報告'!E25)</f>
        <v/>
      </c>
      <c r="J23" s="280"/>
      <c r="K23" s="281"/>
    </row>
    <row r="24" spans="2:11" ht="22.5" customHeight="1">
      <c r="B24" s="274"/>
      <c r="C24" s="332" t="s">
        <v>263</v>
      </c>
      <c r="D24" s="333"/>
      <c r="E24" s="334"/>
      <c r="F24" s="279" t="str">
        <f>IF('第6号 報告'!G26="","",'第6号 報告'!G26)</f>
        <v/>
      </c>
      <c r="G24" s="280"/>
      <c r="H24" s="281"/>
      <c r="I24" s="279" t="str">
        <f>IF('第6号 報告'!E26="","",'第6号 報告'!E26)</f>
        <v/>
      </c>
      <c r="J24" s="280"/>
      <c r="K24" s="281"/>
    </row>
    <row r="25" spans="2:11" ht="22.5" customHeight="1">
      <c r="B25" s="275"/>
      <c r="C25" s="326" t="str">
        <f>IF('第6号 報告'!C27="","",'第6号 報告'!C27)</f>
        <v/>
      </c>
      <c r="D25" s="327"/>
      <c r="E25" s="328"/>
      <c r="F25" s="320" t="str">
        <f>IF('第6号 報告'!G27="","",'第6号 報告'!G27)</f>
        <v/>
      </c>
      <c r="G25" s="321"/>
      <c r="H25" s="322"/>
      <c r="I25" s="320" t="str">
        <f>IF('第6号 報告'!E27="","",'第6号 報告'!E27)</f>
        <v/>
      </c>
      <c r="J25" s="321"/>
      <c r="K25" s="322"/>
    </row>
    <row r="26" spans="2:11" ht="18" customHeight="1">
      <c r="B26" s="97" t="s">
        <v>224</v>
      </c>
    </row>
    <row r="27" spans="2:11" ht="18" customHeight="1">
      <c r="B27" s="97" t="s">
        <v>166</v>
      </c>
    </row>
    <row r="28" spans="2:11" ht="7.5" customHeight="1"/>
    <row r="29" spans="2:11" ht="18" customHeight="1">
      <c r="B29" s="66" t="s">
        <v>209</v>
      </c>
      <c r="C29" s="66"/>
    </row>
    <row r="30" spans="2:11" ht="18" customHeight="1">
      <c r="B30" s="66" t="s">
        <v>175</v>
      </c>
      <c r="C30" s="66"/>
    </row>
    <row r="31" spans="2:11" ht="11.25" customHeight="1"/>
    <row r="41" spans="2:18">
      <c r="B41" s="97" t="s">
        <v>210</v>
      </c>
    </row>
    <row r="42" spans="2:18">
      <c r="B42" s="97" t="s">
        <v>211</v>
      </c>
    </row>
    <row r="43" spans="2:18">
      <c r="B43" s="97" t="s">
        <v>212</v>
      </c>
    </row>
    <row r="44" spans="2:18">
      <c r="B44" s="97" t="s">
        <v>213</v>
      </c>
    </row>
    <row r="46" spans="2:18">
      <c r="M46" s="97" t="s">
        <v>208</v>
      </c>
    </row>
    <row r="47" spans="2:18" ht="18" customHeight="1">
      <c r="M47" s="119" t="s">
        <v>192</v>
      </c>
      <c r="N47" s="117" t="s">
        <v>176</v>
      </c>
      <c r="O47" s="119" t="s">
        <v>198</v>
      </c>
      <c r="P47" s="118" t="s">
        <v>182</v>
      </c>
      <c r="Q47" s="120" t="s">
        <v>204</v>
      </c>
      <c r="R47" s="118" t="s">
        <v>188</v>
      </c>
    </row>
    <row r="48" spans="2:18" ht="18" customHeight="1">
      <c r="M48" s="119" t="s">
        <v>193</v>
      </c>
      <c r="N48" s="117" t="s">
        <v>177</v>
      </c>
      <c r="O48" s="119" t="s">
        <v>199</v>
      </c>
      <c r="P48" s="118" t="s">
        <v>183</v>
      </c>
      <c r="Q48" s="120" t="s">
        <v>205</v>
      </c>
      <c r="R48" s="118" t="s">
        <v>189</v>
      </c>
    </row>
    <row r="49" spans="13:18" ht="18" customHeight="1">
      <c r="M49" s="119" t="s">
        <v>194</v>
      </c>
      <c r="N49" s="117" t="s">
        <v>178</v>
      </c>
      <c r="O49" s="119" t="s">
        <v>200</v>
      </c>
      <c r="P49" s="118" t="s">
        <v>184</v>
      </c>
      <c r="Q49" s="120" t="s">
        <v>206</v>
      </c>
      <c r="R49" s="118" t="s">
        <v>190</v>
      </c>
    </row>
    <row r="50" spans="13:18" ht="18" customHeight="1">
      <c r="M50" s="119" t="s">
        <v>195</v>
      </c>
      <c r="N50" s="117" t="s">
        <v>179</v>
      </c>
      <c r="O50" s="119" t="s">
        <v>201</v>
      </c>
      <c r="P50" s="118" t="s">
        <v>185</v>
      </c>
      <c r="Q50" s="120" t="s">
        <v>207</v>
      </c>
      <c r="R50" s="118" t="s">
        <v>191</v>
      </c>
    </row>
    <row r="51" spans="13:18" ht="18" customHeight="1">
      <c r="M51" s="119" t="s">
        <v>196</v>
      </c>
      <c r="N51" s="117" t="s">
        <v>180</v>
      </c>
      <c r="O51" s="119" t="s">
        <v>202</v>
      </c>
      <c r="P51" s="118" t="s">
        <v>186</v>
      </c>
      <c r="Q51" s="121"/>
      <c r="R51" s="122"/>
    </row>
    <row r="52" spans="13:18" ht="18" customHeight="1">
      <c r="M52" s="119" t="s">
        <v>197</v>
      </c>
      <c r="N52" s="117" t="s">
        <v>181</v>
      </c>
      <c r="O52" s="119" t="s">
        <v>203</v>
      </c>
      <c r="P52" s="118" t="s">
        <v>187</v>
      </c>
      <c r="Q52" s="123"/>
      <c r="R52" s="124"/>
    </row>
  </sheetData>
  <mergeCells count="48">
    <mergeCell ref="I25:K25"/>
    <mergeCell ref="B20:E20"/>
    <mergeCell ref="F20:H20"/>
    <mergeCell ref="I20:K20"/>
    <mergeCell ref="B21:E21"/>
    <mergeCell ref="F21:H21"/>
    <mergeCell ref="I21:K21"/>
    <mergeCell ref="I24:K24"/>
    <mergeCell ref="F24:H24"/>
    <mergeCell ref="C25:E25"/>
    <mergeCell ref="B15:E15"/>
    <mergeCell ref="F15:H15"/>
    <mergeCell ref="I15:K15"/>
    <mergeCell ref="B16:E16"/>
    <mergeCell ref="F16:H16"/>
    <mergeCell ref="I16:K16"/>
    <mergeCell ref="I12:K12"/>
    <mergeCell ref="B13:E13"/>
    <mergeCell ref="F13:H13"/>
    <mergeCell ref="I13:K13"/>
    <mergeCell ref="B14:E14"/>
    <mergeCell ref="F14:H14"/>
    <mergeCell ref="I14:K14"/>
    <mergeCell ref="B12:E12"/>
    <mergeCell ref="F12:H12"/>
    <mergeCell ref="J8:K8"/>
    <mergeCell ref="N11:Q11"/>
    <mergeCell ref="B10:E10"/>
    <mergeCell ref="F10:K10"/>
    <mergeCell ref="B11:E11"/>
    <mergeCell ref="F11:H11"/>
    <mergeCell ref="I11:K11"/>
    <mergeCell ref="B17:C18"/>
    <mergeCell ref="B22:B25"/>
    <mergeCell ref="C22:E22"/>
    <mergeCell ref="F22:H22"/>
    <mergeCell ref="I22:K22"/>
    <mergeCell ref="C23:E23"/>
    <mergeCell ref="F23:H23"/>
    <mergeCell ref="I23:K23"/>
    <mergeCell ref="C24:E24"/>
    <mergeCell ref="D17:E17"/>
    <mergeCell ref="F17:H17"/>
    <mergeCell ref="I17:K17"/>
    <mergeCell ref="D18:E18"/>
    <mergeCell ref="F18:H18"/>
    <mergeCell ref="I18:K18"/>
    <mergeCell ref="F25:H25"/>
  </mergeCells>
  <phoneticPr fontId="2"/>
  <pageMargins left="0.7" right="0.7" top="0.32" bottom="0.2" header="0.3" footer="0.28000000000000003"/>
  <pageSetup paperSize="9" orientation="portrait" verticalDpi="0" r:id="rId1"/>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6</vt:i4>
      </vt:variant>
    </vt:vector>
  </HeadingPairs>
  <TitlesOfParts>
    <vt:vector baseType="lpstr" size="15">
      <vt:lpstr>基礎 入力</vt:lpstr>
      <vt:lpstr>第1号 申請書</vt:lpstr>
      <vt:lpstr>第2号 歳入</vt:lpstr>
      <vt:lpstr>第3号 歳出</vt:lpstr>
      <vt:lpstr>第4号 実施報告書</vt:lpstr>
      <vt:lpstr>第5号 予算書</vt:lpstr>
      <vt:lpstr>第6号 報告</vt:lpstr>
      <vt:lpstr>第3９号 報告</vt:lpstr>
      <vt:lpstr>第41号 報告</vt:lpstr>
      <vt:lpstr>'第1号 申請書'!Print_Area</vt:lpstr>
      <vt:lpstr>'第2号 歳入'!Print_Area</vt:lpstr>
      <vt:lpstr>'第3９号 報告'!Print_Area</vt:lpstr>
      <vt:lpstr>'第41号 報告'!Print_Area</vt:lpstr>
      <vt:lpstr>'第5号 予算書'!Print_Area</vt:lpstr>
      <vt:lpstr>'第6号 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2025-03-25T10:11:39Z</cp:lastPrinted>
  <dcterms:created xsi:type="dcterms:W3CDTF">2008-12-08T02:27:42Z</dcterms:created>
  <dcterms:modified xsi:type="dcterms:W3CDTF">2025-12-26T06:54:30Z</dcterms:modified>
</cp:coreProperties>
</file>