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<sst xmlns="http://schemas.openxmlformats.org/spreadsheetml/2006/main" count="336" uniqueCount="140">
  <si>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</si>
  <si>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</si>
  <si>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</si>
  <si>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</si>
  <si>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</si>
  <si>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</si>
  <si>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</si>
  <si>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</si>
  <si>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</si>
  <si>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</si>
  <si>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</si>
  <si>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</si>
  <si>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</si>
  <si>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</si>
  <si>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</si>
  <si>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</si>
  <si>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</si>
  <si>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</si>
  <si>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</si>
  <si>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</si>
  <si>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</si>
  <si>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</si>
  <si>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</si>
  <si>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</si>
  <si>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</si>
  <si>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</si>
  <si>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</si>
  <si>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</si>
  <si>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</si>
  <si>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</si>
  <si>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</si>
  <si>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</si>
  <si>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</si>
  <si>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</si>
  <si>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</si>
  <si>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</si>
  <si>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</si>
  <si>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</si>
  <si>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</si>
  <si>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</si>
  <si>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</si>
  <si>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</si>
  <si>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</si>
  <si>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</si>
  <si>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指定期間：令和●年度～令和●+4年度</t>
    <rPh sb="2" eb="4">
      <t>キカン</t>
    </rPh>
    <rPh sb="5" eb="7">
      <t>レイワ</t>
    </rPh>
    <rPh sb="8" eb="9">
      <t>ネン</t>
    </rPh>
    <rPh sb="9" eb="10">
      <t>ド</t>
    </rPh>
    <rPh sb="11" eb="13">
      <t>レイワ</t>
    </rPh>
    <rPh sb="16" eb="18">
      <t>ネンド</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</si>
  <si>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</si>
  <si>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</si>
  <si>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</si>
  <si>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</si>
  <si>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</si>
  <si>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</si>
  <si>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</si>
  <si>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</si>
  <si>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</si>
  <si>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</si>
  <si>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</si>
  <si>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</si>
  <si>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</si>
  <si>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</si>
  <si>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</si>
  <si>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</si>
  <si>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</si>
  <si>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</si>
  <si>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</si>
  <si>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</si>
  <si>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</si>
  <si>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令和●+4年度予算算定用</t>
    <rPh sb="0" eb="2">
      <t>レイワ</t>
    </rPh>
    <rPh sb="5" eb="7">
      <t>ネンド</t>
    </rPh>
    <rPh sb="7" eb="9">
      <t>ヨサン</t>
    </rPh>
    <rPh sb="9" eb="11">
      <t>サンテイ</t>
    </rPh>
    <rPh sb="11" eb="12">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</si>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</sst>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zoomScaleNormal="100" zoomScaleSheetLayoutView="100" workbookViewId="0">
      <selection activeCell="C8" sqref="C8"/>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66</v>
      </c>
      <c r="I1" s="31"/>
      <c r="J1" s="9" t="s">
        <v>130</v>
      </c>
    </row>
    <row r="2" spans="1:18" ht="15" thickBot="1" x14ac:dyDescent="0.2"/>
    <row r="3" spans="1:18" ht="15" thickBot="1" x14ac:dyDescent="0.2">
      <c r="C3" s="129" t="s">
        <v>43</v>
      </c>
      <c r="D3" s="39" t="s">
        <v>31</v>
      </c>
      <c r="E3" s="61" t="s">
        <v>33</v>
      </c>
      <c r="F3" s="62"/>
      <c r="G3" s="46"/>
      <c r="H3" s="97"/>
      <c r="I3" s="45"/>
      <c r="J3" s="17" t="s">
        <v>41</v>
      </c>
      <c r="R3" s="3"/>
    </row>
    <row r="4" spans="1:18" x14ac:dyDescent="0.15">
      <c r="C4" s="129" t="s">
        <v>44</v>
      </c>
      <c r="E4" s="66" t="s">
        <v>60</v>
      </c>
      <c r="F4" s="62"/>
      <c r="G4" s="46"/>
      <c r="H4" s="56" t="s">
        <v>30</v>
      </c>
      <c r="I4" s="30"/>
      <c r="J4" s="9" t="s">
        <v>100</v>
      </c>
      <c r="K4" s="4"/>
      <c r="M4" s="3"/>
      <c r="N4" s="3"/>
      <c r="O4" s="3"/>
      <c r="P4" s="3"/>
      <c r="Q4" s="3"/>
      <c r="R4" s="3"/>
    </row>
    <row r="5" spans="1:18" x14ac:dyDescent="0.15">
      <c r="C5" s="65" t="s">
        <v>42</v>
      </c>
      <c r="D5" s="39" t="s">
        <v>120</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130" t="s">
        <v>135</v>
      </c>
      <c r="E8" s="130" t="s">
        <v>137</v>
      </c>
      <c r="F8" s="130" t="s">
        <v>63</v>
      </c>
      <c r="G8" s="130" t="s">
        <v>136</v>
      </c>
      <c r="H8" s="130" t="s">
        <v>138</v>
      </c>
      <c r="I8" s="44"/>
      <c r="J8" s="9" t="s">
        <v>100</v>
      </c>
    </row>
    <row r="9" spans="1:18" s="6" customFormat="1" ht="26.25" thickBot="1" x14ac:dyDescent="0.2">
      <c r="A9" s="43"/>
      <c r="B9" s="137"/>
      <c r="C9" s="13" t="s">
        <v>61</v>
      </c>
      <c r="D9" s="67"/>
      <c r="E9" s="68"/>
      <c r="F9" s="68"/>
      <c r="G9" s="68"/>
      <c r="H9" s="69"/>
      <c r="I9" s="48"/>
      <c r="J9" s="17" t="s">
        <v>41</v>
      </c>
    </row>
    <row r="10" spans="1:18" ht="26.25" thickBot="1" x14ac:dyDescent="0.2">
      <c r="B10" s="137"/>
      <c r="C10" s="12" t="s">
        <v>62</v>
      </c>
      <c r="D10" s="70"/>
      <c r="E10" s="71"/>
      <c r="F10" s="71"/>
      <c r="G10" s="71"/>
      <c r="H10" s="72"/>
      <c r="I10" s="49"/>
      <c r="J10" s="17" t="s">
        <v>41</v>
      </c>
    </row>
    <row r="11" spans="1:18" ht="28.5" x14ac:dyDescent="0.15">
      <c r="B11" s="137"/>
      <c r="C11" s="20" t="s">
        <v>49</v>
      </c>
      <c r="D11" s="24"/>
      <c r="E11" s="21">
        <f>E10</f>
        <v>0</v>
      </c>
      <c r="F11" s="21">
        <f>F10+E14</f>
        <v>0</v>
      </c>
      <c r="G11" s="21">
        <f>G10+F14</f>
        <v>0</v>
      </c>
      <c r="H11" s="21">
        <f>H10+G14</f>
        <v>0</v>
      </c>
      <c r="I11" s="50"/>
    </row>
    <row r="12" spans="1:18" ht="25.5" x14ac:dyDescent="0.15">
      <c r="B12" s="137"/>
      <c r="C12" s="74" t="s">
        <v>110</v>
      </c>
      <c r="D12" s="127"/>
      <c r="E12" s="128"/>
      <c r="F12" s="128"/>
      <c r="G12" s="128"/>
      <c r="H12" s="128"/>
      <c r="I12" s="73"/>
      <c r="J12" s="9" t="s">
        <v>130</v>
      </c>
    </row>
    <row r="13" spans="1:18" ht="28.5" x14ac:dyDescent="0.15">
      <c r="B13" s="137"/>
      <c r="C13" s="40" t="s">
        <v>121</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99">
        <f>E10+E13</f>
        <v>0</v>
      </c>
      <c r="F15" s="99">
        <f>F11+F13</f>
        <v>0</v>
      </c>
      <c r="G15" s="99">
        <f>G11+G13</f>
        <v>0</v>
      </c>
      <c r="H15" s="99">
        <f>H11+H13</f>
        <v>0</v>
      </c>
      <c r="I15" s="50"/>
      <c r="J15" s="9"/>
    </row>
    <row r="16" spans="1:18" ht="26.25" thickBot="1" x14ac:dyDescent="0.2">
      <c r="B16" s="137"/>
      <c r="C16" s="98" t="s">
        <v>101</v>
      </c>
      <c r="D16" s="131"/>
      <c r="E16" s="132"/>
      <c r="F16" s="132"/>
      <c r="G16" s="132"/>
      <c r="H16" s="133"/>
      <c r="J16" s="17" t="s">
        <v>41</v>
      </c>
    </row>
    <row r="17" spans="1:10" ht="26.25" thickBot="1" x14ac:dyDescent="0.2">
      <c r="B17" s="137"/>
      <c r="C17" s="98" t="s">
        <v>134</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7"/>
      <c r="C21" s="13" t="s">
        <v>61</v>
      </c>
      <c r="D21" s="67"/>
      <c r="E21" s="68"/>
      <c r="F21" s="68"/>
      <c r="G21" s="68"/>
      <c r="H21" s="69"/>
      <c r="I21" s="48"/>
      <c r="J21" s="17" t="s">
        <v>41</v>
      </c>
    </row>
    <row r="22" spans="1:10" ht="26.25" thickBot="1" x14ac:dyDescent="0.2">
      <c r="B22" s="137"/>
      <c r="C22" s="12" t="s">
        <v>62</v>
      </c>
      <c r="D22" s="70"/>
      <c r="E22" s="71"/>
      <c r="F22" s="71"/>
      <c r="G22" s="71"/>
      <c r="H22" s="72"/>
      <c r="I22" s="49"/>
      <c r="J22" s="17" t="s">
        <v>41</v>
      </c>
    </row>
    <row r="23" spans="1:10" ht="28.5" x14ac:dyDescent="0.15">
      <c r="B23" s="137"/>
      <c r="C23" s="20" t="s">
        <v>49</v>
      </c>
      <c r="D23" s="24"/>
      <c r="E23" s="21">
        <f>E22</f>
        <v>0</v>
      </c>
      <c r="F23" s="21">
        <f>F22+E26</f>
        <v>0</v>
      </c>
      <c r="G23" s="21">
        <f>G22+F26</f>
        <v>0</v>
      </c>
      <c r="H23" s="21">
        <f>H22+G26</f>
        <v>0</v>
      </c>
      <c r="I23" s="50"/>
    </row>
    <row r="24" spans="1:10" ht="25.5" x14ac:dyDescent="0.15">
      <c r="B24" s="137"/>
      <c r="C24" s="74" t="s">
        <v>110</v>
      </c>
      <c r="D24" s="127"/>
      <c r="E24" s="128"/>
      <c r="F24" s="128"/>
      <c r="G24" s="128"/>
      <c r="H24" s="128"/>
      <c r="I24" s="73"/>
      <c r="J24" s="9" t="s">
        <v>130</v>
      </c>
    </row>
    <row r="25" spans="1:10" ht="28.5" x14ac:dyDescent="0.15">
      <c r="B25" s="137"/>
      <c r="C25" s="40" t="s">
        <v>122</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99">
        <f>E22+E25</f>
        <v>0</v>
      </c>
      <c r="F27" s="99">
        <f>F23+F25</f>
        <v>0</v>
      </c>
      <c r="G27" s="99">
        <f>G23+G25</f>
        <v>0</v>
      </c>
      <c r="H27" s="99">
        <f>H23+H25</f>
        <v>0</v>
      </c>
      <c r="I27" s="50"/>
    </row>
    <row r="28" spans="1:10" ht="26.25" thickBot="1" x14ac:dyDescent="0.2">
      <c r="B28" s="137"/>
      <c r="C28" s="98" t="s">
        <v>101</v>
      </c>
      <c r="D28" s="131"/>
      <c r="E28" s="132"/>
      <c r="F28" s="132"/>
      <c r="G28" s="132"/>
      <c r="H28" s="133"/>
      <c r="I28" s="50"/>
      <c r="J28" s="17" t="s">
        <v>41</v>
      </c>
    </row>
    <row r="29" spans="1:10" ht="26.25" thickBot="1" x14ac:dyDescent="0.2">
      <c r="B29" s="137"/>
      <c r="C29" s="98" t="s">
        <v>134</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7"/>
      <c r="C33" s="13" t="s">
        <v>61</v>
      </c>
      <c r="D33" s="67"/>
      <c r="E33" s="68"/>
      <c r="F33" s="68"/>
      <c r="G33" s="68"/>
      <c r="H33" s="69"/>
      <c r="I33" s="48"/>
      <c r="J33" s="17" t="s">
        <v>41</v>
      </c>
    </row>
    <row r="34" spans="1:17" ht="26.25" thickBot="1" x14ac:dyDescent="0.2">
      <c r="B34" s="137"/>
      <c r="C34" s="12" t="s">
        <v>62</v>
      </c>
      <c r="D34" s="70"/>
      <c r="E34" s="71"/>
      <c r="F34" s="71"/>
      <c r="G34" s="71"/>
      <c r="H34" s="72"/>
      <c r="I34" s="49"/>
      <c r="J34" s="17" t="s">
        <v>41</v>
      </c>
    </row>
    <row r="35" spans="1:17" ht="28.5" x14ac:dyDescent="0.15">
      <c r="B35" s="137"/>
      <c r="C35" s="20" t="s">
        <v>49</v>
      </c>
      <c r="D35" s="24"/>
      <c r="E35" s="21">
        <f>E34</f>
        <v>0</v>
      </c>
      <c r="F35" s="21">
        <f>F34+E38</f>
        <v>0</v>
      </c>
      <c r="G35" s="21">
        <f>G34+F38</f>
        <v>0</v>
      </c>
      <c r="H35" s="21">
        <f>H34+G38</f>
        <v>0</v>
      </c>
      <c r="I35" s="50"/>
    </row>
    <row r="36" spans="1:17" ht="25.5" x14ac:dyDescent="0.15">
      <c r="B36" s="137"/>
      <c r="C36" s="74" t="s">
        <v>110</v>
      </c>
      <c r="D36" s="127"/>
      <c r="E36" s="128"/>
      <c r="F36" s="128"/>
      <c r="G36" s="128"/>
      <c r="H36" s="128"/>
      <c r="I36" s="51"/>
      <c r="J36" s="9" t="s">
        <v>130</v>
      </c>
    </row>
    <row r="37" spans="1:17" ht="28.5" x14ac:dyDescent="0.15">
      <c r="B37" s="137"/>
      <c r="C37" s="40" t="s">
        <v>123</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99">
        <f>E34+E37</f>
        <v>0</v>
      </c>
      <c r="F39" s="99">
        <f>F35+F37</f>
        <v>0</v>
      </c>
      <c r="G39" s="99">
        <f>G35+G37</f>
        <v>0</v>
      </c>
      <c r="H39" s="99">
        <f>H35+H37</f>
        <v>0</v>
      </c>
      <c r="I39" s="50"/>
    </row>
    <row r="40" spans="1:17" ht="26.25" thickBot="1" x14ac:dyDescent="0.2">
      <c r="B40" s="137"/>
      <c r="C40" s="98" t="s">
        <v>101</v>
      </c>
      <c r="D40" s="131"/>
      <c r="E40" s="132"/>
      <c r="F40" s="132"/>
      <c r="G40" s="132"/>
      <c r="H40" s="133"/>
      <c r="I40" s="50"/>
      <c r="J40" s="17" t="s">
        <v>41</v>
      </c>
    </row>
    <row r="41" spans="1:17" ht="26.25" thickBot="1" x14ac:dyDescent="0.2">
      <c r="B41" s="137"/>
      <c r="C41" s="98" t="s">
        <v>134</v>
      </c>
      <c r="D41" s="134"/>
      <c r="E41" s="135"/>
      <c r="F41" s="135"/>
      <c r="G41" s="135"/>
      <c r="H41" s="136"/>
      <c r="I41" s="50"/>
      <c r="J41" s="17" t="s">
        <v>41</v>
      </c>
    </row>
    <row r="42" spans="1:17" s="46" customFormat="1" x14ac:dyDescent="0.15"/>
    <row r="44" spans="1:17" x14ac:dyDescent="0.15">
      <c r="C44" s="54" t="s">
        <v>91</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59</v>
      </c>
      <c r="D50" s="83"/>
      <c r="E50" s="84">
        <f>E11+E23+E35</f>
        <v>0</v>
      </c>
      <c r="F50" s="84">
        <f>F11+F23+F35</f>
        <v>0</v>
      </c>
      <c r="G50" s="84">
        <f>G11+G23+G35</f>
        <v>0</v>
      </c>
      <c r="H50" s="84">
        <f>H11+H23+H35</f>
        <v>0</v>
      </c>
      <c r="I50" s="45"/>
      <c r="J50" s="1" t="s">
        <v>50</v>
      </c>
      <c r="L50" s="75"/>
      <c r="M50" s="75"/>
      <c r="N50" s="75"/>
      <c r="O50" s="75"/>
    </row>
    <row r="51" spans="2:17" x14ac:dyDescent="0.15">
      <c r="B51" s="142"/>
      <c r="C51" s="79" t="s">
        <v>124</v>
      </c>
      <c r="D51" s="80"/>
      <c r="E51" s="81">
        <f t="shared" ref="E51:H52" si="4">SUM(E13,E25,E37)</f>
        <v>0</v>
      </c>
      <c r="F51" s="81">
        <f t="shared" si="4"/>
        <v>0</v>
      </c>
      <c r="G51" s="81">
        <f t="shared" si="4"/>
        <v>0</v>
      </c>
      <c r="H51" s="81">
        <f t="shared" si="4"/>
        <v>0</v>
      </c>
      <c r="I51" s="45"/>
      <c r="J51" s="1" t="s">
        <v>52</v>
      </c>
    </row>
    <row r="52" spans="2:17" s="17" customFormat="1" x14ac:dyDescent="0.15">
      <c r="B52" s="142"/>
      <c r="C52" s="32" t="s">
        <v>29</v>
      </c>
      <c r="D52" s="29"/>
      <c r="E52" s="34">
        <f t="shared" si="4"/>
        <v>0</v>
      </c>
      <c r="F52" s="34">
        <f t="shared" si="4"/>
        <v>0</v>
      </c>
      <c r="G52" s="34">
        <f t="shared" si="4"/>
        <v>0</v>
      </c>
      <c r="H52" s="34">
        <f t="shared" si="4"/>
        <v>0</v>
      </c>
      <c r="I52" s="50"/>
      <c r="J52" s="86" t="s">
        <v>53</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125</v>
      </c>
      <c r="D54" s="58"/>
      <c r="E54" s="138">
        <f>$H$5</f>
        <v>0</v>
      </c>
      <c r="F54" s="139"/>
      <c r="G54" s="139"/>
      <c r="H54" s="140"/>
      <c r="I54" s="50"/>
    </row>
    <row r="55" spans="2:17" ht="29.25" thickBot="1" x14ac:dyDescent="0.2">
      <c r="B55" s="142"/>
      <c r="C55" s="57" t="s">
        <v>99</v>
      </c>
      <c r="D55" s="58"/>
      <c r="E55" s="99">
        <f>E52-$E$54</f>
        <v>0</v>
      </c>
      <c r="F55" s="99">
        <f>F52-$E$54</f>
        <v>0</v>
      </c>
      <c r="G55" s="99">
        <f>G52-$E$54</f>
        <v>0</v>
      </c>
      <c r="H55" s="99">
        <f>H52-$E$54</f>
        <v>0</v>
      </c>
      <c r="I55" s="50"/>
      <c r="J55" s="1" t="s">
        <v>51</v>
      </c>
    </row>
    <row r="56" spans="2:17" ht="28.5" customHeight="1" x14ac:dyDescent="0.15">
      <c r="B56" s="142"/>
      <c r="C56" s="118" t="s">
        <v>111</v>
      </c>
      <c r="D56" s="119"/>
      <c r="E56" s="120">
        <f>MAX(E55,0)</f>
        <v>0</v>
      </c>
      <c r="F56" s="120">
        <f>MAX(F55-E56,0)</f>
        <v>0</v>
      </c>
      <c r="G56" s="120">
        <f>MAX(G55-E56-F56,0)</f>
        <v>0</v>
      </c>
      <c r="H56" s="121">
        <f>MAX(H55-E56-F56-G56,0)</f>
        <v>0</v>
      </c>
      <c r="I56" s="53"/>
      <c r="J56" s="1" t="s">
        <v>51</v>
      </c>
    </row>
    <row r="57" spans="2:17" ht="29.25" thickBot="1" x14ac:dyDescent="0.2">
      <c r="B57" s="142"/>
      <c r="C57" s="122" t="s">
        <v>112</v>
      </c>
      <c r="D57" s="123"/>
      <c r="E57" s="124">
        <f>ROUNDDOWN(E56*0.1,0)</f>
        <v>0</v>
      </c>
      <c r="F57" s="124">
        <f t="shared" ref="F57:H57" si="6">ROUNDDOWN(F56*0.1,0)</f>
        <v>0</v>
      </c>
      <c r="G57" s="124">
        <f t="shared" si="6"/>
        <v>0</v>
      </c>
      <c r="H57" s="125">
        <f t="shared" si="6"/>
        <v>0</v>
      </c>
      <c r="I57" s="53"/>
      <c r="J57" s="1" t="s">
        <v>51</v>
      </c>
    </row>
    <row r="58" spans="2:17" ht="29.25" thickBot="1" x14ac:dyDescent="0.2">
      <c r="B58" s="143"/>
      <c r="C58" s="100" t="s">
        <v>113</v>
      </c>
      <c r="D58" s="101"/>
      <c r="E58" s="102">
        <f>E56+E57</f>
        <v>0</v>
      </c>
      <c r="F58" s="102">
        <f t="shared" ref="F58:H58" si="7">F56+F57</f>
        <v>0</v>
      </c>
      <c r="G58" s="102">
        <f t="shared" si="7"/>
        <v>0</v>
      </c>
      <c r="H58" s="103">
        <f t="shared" si="7"/>
        <v>0</v>
      </c>
      <c r="I58" s="53"/>
      <c r="J58" s="1" t="s">
        <v>51</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92</v>
      </c>
      <c r="D61" s="37"/>
      <c r="E61" s="37"/>
      <c r="F61" s="37"/>
      <c r="G61" s="37"/>
      <c r="H61" s="37"/>
      <c r="I61" s="53"/>
    </row>
    <row r="62" spans="2:17" x14ac:dyDescent="0.15">
      <c r="B62" s="35"/>
      <c r="C62" s="36"/>
      <c r="D62" s="37"/>
      <c r="E62" s="37"/>
      <c r="F62" s="37"/>
      <c r="G62" s="37"/>
      <c r="H62" s="37"/>
      <c r="I62" s="53"/>
    </row>
    <row r="63" spans="2:17" x14ac:dyDescent="0.15">
      <c r="B63" s="38" t="s">
        <v>93</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68</v>
      </c>
      <c r="C66" s="36"/>
      <c r="D66" s="37"/>
      <c r="E66" s="37"/>
      <c r="F66" s="37"/>
      <c r="G66" s="37"/>
      <c r="H66" s="37"/>
      <c r="I66" s="53"/>
      <c r="K66" s="3"/>
    </row>
    <row r="67" spans="2:11" x14ac:dyDescent="0.15">
      <c r="B67" s="3" t="s">
        <v>108</v>
      </c>
      <c r="C67" s="36"/>
      <c r="D67" s="37"/>
      <c r="E67" s="37"/>
      <c r="F67" s="37"/>
      <c r="G67" s="37"/>
      <c r="H67" s="37"/>
      <c r="I67" s="53"/>
      <c r="K67" s="3"/>
    </row>
    <row r="68" spans="2:11" x14ac:dyDescent="0.15">
      <c r="B68" s="63" t="s">
        <v>107</v>
      </c>
      <c r="C68" s="36"/>
      <c r="D68" s="37"/>
      <c r="E68" s="37"/>
      <c r="F68" s="37"/>
      <c r="G68" s="37"/>
      <c r="H68" s="37"/>
      <c r="I68" s="53"/>
    </row>
    <row r="69" spans="2:11" x14ac:dyDescent="0.15">
      <c r="B69" s="63"/>
      <c r="C69" s="36"/>
      <c r="D69" s="37"/>
      <c r="E69" s="37"/>
      <c r="F69" s="37"/>
      <c r="G69" s="37"/>
      <c r="H69" s="37"/>
      <c r="I69" s="53"/>
    </row>
    <row r="70" spans="2:11" x14ac:dyDescent="0.15">
      <c r="B70" s="3" t="s">
        <v>71</v>
      </c>
      <c r="C70" s="36"/>
      <c r="D70" s="37"/>
      <c r="E70" s="37"/>
      <c r="F70" s="37"/>
      <c r="G70" s="37"/>
      <c r="H70" s="37"/>
      <c r="I70" s="53"/>
    </row>
    <row r="71" spans="2:11" x14ac:dyDescent="0.15">
      <c r="B71" s="3" t="s">
        <v>115</v>
      </c>
      <c r="C71" s="36"/>
      <c r="D71" s="37"/>
      <c r="E71" s="37"/>
      <c r="F71" s="37"/>
      <c r="G71" s="37"/>
      <c r="H71" s="37"/>
      <c r="I71" s="53"/>
    </row>
    <row r="72" spans="2:11" x14ac:dyDescent="0.15">
      <c r="B72" s="3" t="s">
        <v>114</v>
      </c>
      <c r="C72" s="36"/>
      <c r="D72" s="37"/>
      <c r="E72" s="37"/>
      <c r="F72" s="37"/>
      <c r="G72" s="37"/>
      <c r="H72" s="37"/>
      <c r="I72" s="53"/>
    </row>
    <row r="73" spans="2:11" x14ac:dyDescent="0.15">
      <c r="B73" s="3" t="s">
        <v>34</v>
      </c>
      <c r="C73" s="36"/>
      <c r="D73" s="37"/>
      <c r="E73" s="37"/>
      <c r="F73" s="37"/>
      <c r="G73" s="37"/>
      <c r="H73" s="37"/>
      <c r="I73" s="53"/>
    </row>
    <row r="74" spans="2:11" x14ac:dyDescent="0.15">
      <c r="B74" s="59" t="s">
        <v>55</v>
      </c>
      <c r="C74" s="36"/>
      <c r="D74" s="37"/>
      <c r="E74" s="37"/>
      <c r="F74" s="37"/>
      <c r="G74" s="37"/>
      <c r="H74" s="37"/>
      <c r="I74" s="53"/>
    </row>
    <row r="75" spans="2:11" x14ac:dyDescent="0.15">
      <c r="B75" s="59" t="s">
        <v>54</v>
      </c>
      <c r="C75" s="36"/>
      <c r="D75" s="37"/>
      <c r="E75" s="37"/>
      <c r="F75" s="37"/>
      <c r="G75" s="37"/>
      <c r="H75" s="37"/>
      <c r="I75" s="53"/>
    </row>
    <row r="76" spans="2:11" x14ac:dyDescent="0.15">
      <c r="B76" s="59"/>
      <c r="C76" s="36"/>
      <c r="D76" s="37"/>
      <c r="E76" s="37"/>
      <c r="F76" s="37"/>
      <c r="G76" s="37"/>
      <c r="H76" s="37"/>
      <c r="I76" s="53"/>
    </row>
    <row r="77" spans="2:11" x14ac:dyDescent="0.15">
      <c r="B77" s="3" t="s">
        <v>87</v>
      </c>
      <c r="C77" s="36"/>
      <c r="D77" s="37"/>
      <c r="E77" s="37"/>
      <c r="F77" s="37"/>
      <c r="G77" s="37"/>
      <c r="H77" s="37"/>
      <c r="I77" s="53"/>
    </row>
    <row r="78" spans="2:11" x14ac:dyDescent="0.15">
      <c r="B78" s="59" t="s">
        <v>102</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69</v>
      </c>
      <c r="C81" s="36"/>
      <c r="D81" s="37"/>
      <c r="E81" s="37"/>
      <c r="F81" s="37"/>
      <c r="G81" s="37"/>
      <c r="H81" s="37"/>
      <c r="I81" s="53"/>
    </row>
    <row r="82" spans="2:9" x14ac:dyDescent="0.15">
      <c r="B82" s="3" t="s">
        <v>89</v>
      </c>
      <c r="C82" s="36"/>
      <c r="D82" s="37"/>
      <c r="E82" s="37"/>
      <c r="F82" s="37"/>
      <c r="G82" s="37"/>
      <c r="H82" s="37"/>
      <c r="I82" s="53"/>
    </row>
    <row r="83" spans="2:9" x14ac:dyDescent="0.15">
      <c r="B83" s="3" t="s">
        <v>131</v>
      </c>
      <c r="C83" s="36"/>
      <c r="D83" s="37"/>
      <c r="E83" s="37"/>
      <c r="F83" s="37"/>
      <c r="G83" s="37"/>
      <c r="H83" s="37"/>
      <c r="I83" s="53"/>
    </row>
    <row r="84" spans="2:9" x14ac:dyDescent="0.15">
      <c r="B84" s="3" t="s">
        <v>116</v>
      </c>
      <c r="C84" s="36"/>
      <c r="D84" s="37"/>
      <c r="E84" s="37"/>
      <c r="F84" s="37"/>
      <c r="G84" s="37"/>
      <c r="H84" s="37"/>
      <c r="I84" s="53"/>
    </row>
    <row r="85" spans="2:9" x14ac:dyDescent="0.15">
      <c r="B85" s="3" t="s">
        <v>126</v>
      </c>
      <c r="C85" s="36"/>
      <c r="D85" s="37"/>
      <c r="E85" s="37"/>
      <c r="F85" s="37"/>
      <c r="G85" s="37"/>
      <c r="H85" s="37"/>
      <c r="I85" s="53"/>
    </row>
    <row r="86" spans="2:9" x14ac:dyDescent="0.15">
      <c r="B86" s="3" t="s">
        <v>127</v>
      </c>
      <c r="C86" s="36"/>
      <c r="D86" s="37"/>
      <c r="E86" s="37"/>
      <c r="F86" s="37"/>
      <c r="G86" s="37"/>
      <c r="H86" s="37"/>
      <c r="I86" s="53"/>
    </row>
    <row r="87" spans="2:9" x14ac:dyDescent="0.15">
      <c r="B87" s="3" t="s">
        <v>128</v>
      </c>
      <c r="C87" s="36"/>
      <c r="D87" s="37"/>
      <c r="E87" s="37"/>
      <c r="F87" s="37"/>
      <c r="G87" s="37"/>
      <c r="H87" s="37"/>
      <c r="I87" s="53"/>
    </row>
    <row r="88" spans="2:9" x14ac:dyDescent="0.15">
      <c r="B88" s="3" t="s">
        <v>117</v>
      </c>
      <c r="C88" s="36"/>
      <c r="D88" s="37"/>
      <c r="E88" s="37"/>
      <c r="F88" s="37"/>
      <c r="G88" s="37"/>
      <c r="H88" s="37"/>
      <c r="I88" s="53"/>
    </row>
    <row r="89" spans="2:9" x14ac:dyDescent="0.15">
      <c r="B89" s="55" t="s">
        <v>118</v>
      </c>
      <c r="C89" s="36"/>
      <c r="D89" s="37"/>
      <c r="E89" s="37"/>
      <c r="F89" s="37"/>
      <c r="G89" s="37"/>
      <c r="H89" s="37"/>
      <c r="I89" s="53"/>
    </row>
    <row r="90" spans="2:9" x14ac:dyDescent="0.15">
      <c r="B90" s="55"/>
      <c r="C90" s="36"/>
      <c r="D90" s="37"/>
      <c r="E90" s="37"/>
      <c r="F90" s="37"/>
      <c r="G90" s="37"/>
      <c r="H90" s="37"/>
      <c r="I90" s="53"/>
    </row>
    <row r="91" spans="2:9" x14ac:dyDescent="0.15">
      <c r="B91" s="55" t="s">
        <v>103</v>
      </c>
      <c r="C91" s="36"/>
      <c r="D91" s="37"/>
      <c r="E91" s="37"/>
      <c r="F91" s="37"/>
      <c r="G91" s="37"/>
      <c r="H91" s="37"/>
      <c r="I91" s="53"/>
    </row>
    <row r="92" spans="2:9" x14ac:dyDescent="0.15">
      <c r="B92" s="55"/>
      <c r="C92" s="36"/>
      <c r="D92" s="37"/>
      <c r="E92" s="37"/>
      <c r="F92" s="37"/>
      <c r="G92" s="37"/>
      <c r="H92" s="37"/>
      <c r="I92" s="53"/>
    </row>
    <row r="93" spans="2:9" x14ac:dyDescent="0.15">
      <c r="B93" s="55" t="s">
        <v>72</v>
      </c>
      <c r="C93" s="36"/>
      <c r="D93" s="37"/>
      <c r="E93" s="37"/>
      <c r="F93" s="37"/>
      <c r="G93" s="37"/>
      <c r="H93" s="37"/>
      <c r="I93" s="53"/>
    </row>
    <row r="94" spans="2:9" x14ac:dyDescent="0.15">
      <c r="B94" s="55" t="s">
        <v>119</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70</v>
      </c>
      <c r="C97" s="36"/>
      <c r="D97" s="37"/>
      <c r="E97" s="37"/>
      <c r="F97" s="37"/>
      <c r="G97" s="37"/>
      <c r="H97" s="37"/>
      <c r="I97" s="53"/>
    </row>
    <row r="98" spans="2:9" x14ac:dyDescent="0.15">
      <c r="B98" s="3" t="s">
        <v>97</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104</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57</v>
      </c>
      <c r="C107" s="7"/>
    </row>
    <row r="108" spans="2:9" x14ac:dyDescent="0.15">
      <c r="B108" s="76" t="s">
        <v>56</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48</v>
      </c>
      <c r="C118" s="7"/>
    </row>
    <row r="119" spans="2:7" x14ac:dyDescent="0.15">
      <c r="B119" s="76" t="s">
        <v>47</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105</v>
      </c>
      <c r="C126" s="7"/>
      <c r="G126" s="3"/>
    </row>
    <row r="127" spans="2:7" x14ac:dyDescent="0.15">
      <c r="B127" s="7" t="s">
        <v>46</v>
      </c>
      <c r="C127" s="7"/>
      <c r="G127" s="3"/>
    </row>
    <row r="128" spans="2:7" x14ac:dyDescent="0.15">
      <c r="B128" s="7" t="s">
        <v>45</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58</v>
      </c>
      <c r="C131" s="7"/>
    </row>
    <row r="132" spans="2:7" x14ac:dyDescent="0.15">
      <c r="B132" s="76"/>
      <c r="C132" s="7"/>
    </row>
    <row r="133" spans="2:7" x14ac:dyDescent="0.15">
      <c r="B133" s="7" t="s">
        <v>132</v>
      </c>
      <c r="C133" s="7"/>
    </row>
    <row r="134" spans="2:7" x14ac:dyDescent="0.15">
      <c r="B134" s="7" t="s">
        <v>98</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zoomScaleNormal="100" zoomScaleSheetLayoutView="100" workbookViewId="0">
      <selection activeCell="D4" sqref="D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64</v>
      </c>
      <c r="I1" s="31"/>
      <c r="J1" s="9" t="s">
        <v>129</v>
      </c>
    </row>
    <row r="2" spans="2:18" ht="15" thickBot="1" x14ac:dyDescent="0.2"/>
    <row r="3" spans="2:18" ht="15" thickBot="1" x14ac:dyDescent="0.2">
      <c r="C3" s="129" t="s">
        <v>90</v>
      </c>
      <c r="D3" s="39" t="s">
        <v>31</v>
      </c>
      <c r="E3" s="61" t="s">
        <v>33</v>
      </c>
      <c r="F3" s="62"/>
      <c r="G3" s="46"/>
      <c r="H3" s="97">
        <v>10000000</v>
      </c>
      <c r="I3" s="45"/>
      <c r="J3" s="17" t="s">
        <v>41</v>
      </c>
      <c r="R3" s="3"/>
    </row>
    <row r="4" spans="2:18" x14ac:dyDescent="0.15">
      <c r="C4" s="129" t="s">
        <v>139</v>
      </c>
      <c r="E4" s="66" t="s">
        <v>60</v>
      </c>
      <c r="F4" s="62"/>
      <c r="G4" s="46"/>
      <c r="H4" s="95" t="s">
        <v>30</v>
      </c>
      <c r="I4" s="30"/>
      <c r="J4" s="9" t="s">
        <v>100</v>
      </c>
      <c r="K4" s="4"/>
      <c r="M4" s="3"/>
      <c r="N4" s="3"/>
      <c r="O4" s="3"/>
      <c r="P4" s="3"/>
      <c r="Q4" s="3"/>
      <c r="R4" s="3"/>
    </row>
    <row r="5" spans="2:18" x14ac:dyDescent="0.15">
      <c r="C5" s="65" t="s">
        <v>65</v>
      </c>
      <c r="D5" s="39" t="s">
        <v>120</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135</v>
      </c>
      <c r="E8" s="130" t="s">
        <v>137</v>
      </c>
      <c r="F8" s="130" t="s">
        <v>63</v>
      </c>
      <c r="G8" s="130" t="s">
        <v>136</v>
      </c>
      <c r="H8" s="130" t="s">
        <v>138</v>
      </c>
      <c r="I8" s="44"/>
      <c r="J8" s="9" t="s">
        <v>100</v>
      </c>
    </row>
    <row r="9" spans="2:18" s="95" customFormat="1" ht="26.25" thickBot="1" x14ac:dyDescent="0.2">
      <c r="B9" s="137"/>
      <c r="C9" s="13" t="s">
        <v>61</v>
      </c>
      <c r="D9" s="67">
        <v>1</v>
      </c>
      <c r="E9" s="68">
        <v>1</v>
      </c>
      <c r="F9" s="68">
        <v>1</v>
      </c>
      <c r="G9" s="68">
        <v>1</v>
      </c>
      <c r="H9" s="69">
        <v>1</v>
      </c>
      <c r="I9" s="48"/>
      <c r="J9" s="17" t="s">
        <v>41</v>
      </c>
    </row>
    <row r="10" spans="2:18" ht="26.25" thickBot="1" x14ac:dyDescent="0.2">
      <c r="B10" s="137"/>
      <c r="C10" s="12" t="s">
        <v>62</v>
      </c>
      <c r="D10" s="70">
        <v>4000000</v>
      </c>
      <c r="E10" s="71">
        <v>4000000</v>
      </c>
      <c r="F10" s="71">
        <v>4000000</v>
      </c>
      <c r="G10" s="71">
        <v>4000000</v>
      </c>
      <c r="H10" s="72">
        <v>4000000</v>
      </c>
      <c r="I10" s="49"/>
      <c r="J10" s="17" t="s">
        <v>41</v>
      </c>
    </row>
    <row r="11" spans="2:18" ht="28.5" x14ac:dyDescent="0.15">
      <c r="B11" s="137"/>
      <c r="C11" s="20" t="s">
        <v>49</v>
      </c>
      <c r="D11" s="24"/>
      <c r="E11" s="21">
        <f>E10</f>
        <v>4000000</v>
      </c>
      <c r="F11" s="21">
        <f>F10+E14</f>
        <v>4012000</v>
      </c>
      <c r="G11" s="21">
        <f>G10+F14</f>
        <v>4024036</v>
      </c>
      <c r="H11" s="21">
        <f>H10+G14</f>
        <v>4036108</v>
      </c>
      <c r="I11" s="50"/>
    </row>
    <row r="12" spans="2:18" ht="25.5" x14ac:dyDescent="0.15">
      <c r="B12" s="137"/>
      <c r="C12" s="74" t="s">
        <v>110</v>
      </c>
      <c r="D12" s="127"/>
      <c r="E12" s="128">
        <v>3.0000000000000001E-3</v>
      </c>
      <c r="F12" s="128">
        <v>3.0000000000000001E-3</v>
      </c>
      <c r="G12" s="128">
        <v>3.0000000000000001E-3</v>
      </c>
      <c r="H12" s="128">
        <v>3.0000000000000001E-3</v>
      </c>
      <c r="I12" s="73"/>
      <c r="J12" s="9" t="s">
        <v>129</v>
      </c>
    </row>
    <row r="13" spans="2:18" ht="28.5" x14ac:dyDescent="0.15">
      <c r="B13" s="137"/>
      <c r="C13" s="40" t="s">
        <v>121</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101</v>
      </c>
      <c r="D16" s="131" t="s">
        <v>37</v>
      </c>
      <c r="E16" s="132"/>
      <c r="F16" s="132"/>
      <c r="G16" s="132"/>
      <c r="H16" s="133"/>
      <c r="J16" s="17" t="s">
        <v>41</v>
      </c>
    </row>
    <row r="17" spans="2:10" ht="26.25" thickBot="1" x14ac:dyDescent="0.2">
      <c r="B17" s="137"/>
      <c r="C17" s="98" t="s">
        <v>134</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7"/>
      <c r="C21" s="13" t="s">
        <v>61</v>
      </c>
      <c r="D21" s="67">
        <v>1</v>
      </c>
      <c r="E21" s="68">
        <v>1</v>
      </c>
      <c r="F21" s="68">
        <v>1</v>
      </c>
      <c r="G21" s="68">
        <v>1</v>
      </c>
      <c r="H21" s="69">
        <v>1</v>
      </c>
      <c r="I21" s="48"/>
      <c r="J21" s="17" t="s">
        <v>41</v>
      </c>
    </row>
    <row r="22" spans="2:10" ht="26.25" thickBot="1" x14ac:dyDescent="0.2">
      <c r="B22" s="137"/>
      <c r="C22" s="12" t="s">
        <v>62</v>
      </c>
      <c r="D22" s="70">
        <v>2000000</v>
      </c>
      <c r="E22" s="71">
        <v>2000000</v>
      </c>
      <c r="F22" s="71">
        <v>2000000</v>
      </c>
      <c r="G22" s="71">
        <v>2000000</v>
      </c>
      <c r="H22" s="72">
        <v>2000000</v>
      </c>
      <c r="I22" s="49"/>
      <c r="J22" s="17" t="s">
        <v>41</v>
      </c>
    </row>
    <row r="23" spans="2:10" ht="28.5" x14ac:dyDescent="0.15">
      <c r="B23" s="137"/>
      <c r="C23" s="20" t="s">
        <v>49</v>
      </c>
      <c r="D23" s="24"/>
      <c r="E23" s="21">
        <f>E22</f>
        <v>2000000</v>
      </c>
      <c r="F23" s="21">
        <f>F22+E26</f>
        <v>2006000</v>
      </c>
      <c r="G23" s="21">
        <f>G22+F26</f>
        <v>2012018</v>
      </c>
      <c r="H23" s="21">
        <f>H22+G26</f>
        <v>2018054</v>
      </c>
      <c r="I23" s="50"/>
    </row>
    <row r="24" spans="2:10" ht="25.5" x14ac:dyDescent="0.15">
      <c r="B24" s="137"/>
      <c r="C24" s="74" t="s">
        <v>110</v>
      </c>
      <c r="D24" s="127"/>
      <c r="E24" s="128">
        <v>3.0000000000000001E-3</v>
      </c>
      <c r="F24" s="128">
        <v>3.0000000000000001E-3</v>
      </c>
      <c r="G24" s="128">
        <v>3.0000000000000001E-3</v>
      </c>
      <c r="H24" s="128">
        <v>3.0000000000000001E-3</v>
      </c>
      <c r="I24" s="73"/>
      <c r="J24" s="9" t="s">
        <v>129</v>
      </c>
    </row>
    <row r="25" spans="2:10" ht="28.5" x14ac:dyDescent="0.15">
      <c r="B25" s="137"/>
      <c r="C25" s="40" t="s">
        <v>122</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101</v>
      </c>
      <c r="D28" s="131" t="s">
        <v>37</v>
      </c>
      <c r="E28" s="132"/>
      <c r="F28" s="132"/>
      <c r="G28" s="132"/>
      <c r="H28" s="133"/>
      <c r="I28" s="50"/>
      <c r="J28" s="17" t="s">
        <v>41</v>
      </c>
    </row>
    <row r="29" spans="2:10" ht="26.25" thickBot="1" x14ac:dyDescent="0.2">
      <c r="B29" s="137"/>
      <c r="C29" s="98" t="s">
        <v>134</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7"/>
      <c r="C33" s="13" t="s">
        <v>61</v>
      </c>
      <c r="D33" s="67">
        <v>3</v>
      </c>
      <c r="E33" s="68">
        <v>3</v>
      </c>
      <c r="F33" s="68">
        <v>3</v>
      </c>
      <c r="G33" s="68">
        <v>3</v>
      </c>
      <c r="H33" s="69">
        <v>3</v>
      </c>
      <c r="I33" s="48"/>
      <c r="J33" s="17" t="s">
        <v>41</v>
      </c>
    </row>
    <row r="34" spans="2:17" ht="26.25" thickBot="1" x14ac:dyDescent="0.2">
      <c r="B34" s="137"/>
      <c r="C34" s="12" t="s">
        <v>62</v>
      </c>
      <c r="D34" s="70">
        <v>2500000</v>
      </c>
      <c r="E34" s="71">
        <v>2500000</v>
      </c>
      <c r="F34" s="71">
        <v>2500000</v>
      </c>
      <c r="G34" s="71">
        <v>2500000</v>
      </c>
      <c r="H34" s="72">
        <v>2500000</v>
      </c>
      <c r="I34" s="49"/>
      <c r="J34" s="17" t="s">
        <v>41</v>
      </c>
    </row>
    <row r="35" spans="2:17" ht="28.5" x14ac:dyDescent="0.15">
      <c r="B35" s="137"/>
      <c r="C35" s="20" t="s">
        <v>49</v>
      </c>
      <c r="D35" s="24"/>
      <c r="E35" s="21">
        <f>E34</f>
        <v>2500000</v>
      </c>
      <c r="F35" s="21">
        <f>F34+E38</f>
        <v>2575000</v>
      </c>
      <c r="G35" s="21">
        <f>G34+F38</f>
        <v>2652250</v>
      </c>
      <c r="H35" s="21">
        <f>H34+G38</f>
        <v>2731818</v>
      </c>
      <c r="I35" s="50"/>
    </row>
    <row r="36" spans="2:17" ht="25.5" x14ac:dyDescent="0.15">
      <c r="B36" s="137"/>
      <c r="C36" s="74" t="s">
        <v>110</v>
      </c>
      <c r="D36" s="127"/>
      <c r="E36" s="128">
        <v>0.03</v>
      </c>
      <c r="F36" s="128">
        <v>0.03</v>
      </c>
      <c r="G36" s="128">
        <v>0.03</v>
      </c>
      <c r="H36" s="128">
        <v>0.03</v>
      </c>
      <c r="I36" s="51"/>
      <c r="J36" s="9" t="s">
        <v>129</v>
      </c>
    </row>
    <row r="37" spans="2:17" ht="28.5" x14ac:dyDescent="0.15">
      <c r="B37" s="137"/>
      <c r="C37" s="40" t="s">
        <v>123</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101</v>
      </c>
      <c r="D40" s="131" t="s">
        <v>38</v>
      </c>
      <c r="E40" s="132"/>
      <c r="F40" s="132"/>
      <c r="G40" s="132"/>
      <c r="H40" s="133"/>
      <c r="I40" s="50"/>
      <c r="J40" s="17" t="s">
        <v>41</v>
      </c>
    </row>
    <row r="41" spans="2:17" ht="26.25" thickBot="1" x14ac:dyDescent="0.2">
      <c r="B41" s="137"/>
      <c r="C41" s="98" t="s">
        <v>134</v>
      </c>
      <c r="D41" s="134" t="s">
        <v>39</v>
      </c>
      <c r="E41" s="135"/>
      <c r="F41" s="135"/>
      <c r="G41" s="135"/>
      <c r="H41" s="136"/>
      <c r="I41" s="50"/>
      <c r="J41" s="17" t="s">
        <v>41</v>
      </c>
    </row>
    <row r="42" spans="2:17" s="46" customFormat="1" x14ac:dyDescent="0.15"/>
    <row r="44" spans="2:17" x14ac:dyDescent="0.15">
      <c r="C44" s="54" t="s">
        <v>91</v>
      </c>
    </row>
    <row r="46" spans="2:17" x14ac:dyDescent="0.15">
      <c r="D46" s="8" t="s">
        <v>27</v>
      </c>
      <c r="H46" s="8" t="s">
        <v>20</v>
      </c>
      <c r="I46" s="47"/>
    </row>
    <row r="47" spans="2:17" ht="28.5" x14ac:dyDescent="0.15">
      <c r="B47" s="141" t="s">
        <v>22</v>
      </c>
      <c r="C47" s="1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59</v>
      </c>
      <c r="D50" s="83"/>
      <c r="E50" s="84">
        <f>E11+E23+E35</f>
        <v>8500000</v>
      </c>
      <c r="F50" s="84">
        <f>F11+F23+F35</f>
        <v>8593000</v>
      </c>
      <c r="G50" s="84">
        <f>G11+G23+G35</f>
        <v>8688304</v>
      </c>
      <c r="H50" s="84">
        <f>H11+H23+H35</f>
        <v>8785980</v>
      </c>
      <c r="I50" s="45"/>
      <c r="J50" s="1" t="s">
        <v>50</v>
      </c>
      <c r="L50" s="75"/>
      <c r="M50" s="75"/>
      <c r="N50" s="75"/>
      <c r="O50" s="75"/>
    </row>
    <row r="51" spans="2:17" x14ac:dyDescent="0.15">
      <c r="B51" s="142"/>
      <c r="C51" s="79" t="s">
        <v>124</v>
      </c>
      <c r="D51" s="80"/>
      <c r="E51" s="81">
        <f t="shared" ref="E51:H52" si="4">SUM(E13,E25,E37)</f>
        <v>93000</v>
      </c>
      <c r="F51" s="81">
        <f t="shared" si="4"/>
        <v>95304</v>
      </c>
      <c r="G51" s="81">
        <f t="shared" si="4"/>
        <v>97676</v>
      </c>
      <c r="H51" s="81">
        <f t="shared" si="4"/>
        <v>100117</v>
      </c>
      <c r="I51" s="45"/>
      <c r="J51" s="1" t="s">
        <v>52</v>
      </c>
    </row>
    <row r="52" spans="2:17" s="17" customFormat="1" x14ac:dyDescent="0.15">
      <c r="B52" s="142"/>
      <c r="C52" s="32" t="s">
        <v>29</v>
      </c>
      <c r="D52" s="29"/>
      <c r="E52" s="34">
        <f t="shared" si="4"/>
        <v>93000</v>
      </c>
      <c r="F52" s="34">
        <f t="shared" si="4"/>
        <v>188304</v>
      </c>
      <c r="G52" s="34">
        <f t="shared" si="4"/>
        <v>285980</v>
      </c>
      <c r="H52" s="34">
        <f t="shared" si="4"/>
        <v>386097</v>
      </c>
      <c r="I52" s="50"/>
      <c r="J52" s="86" t="s">
        <v>53</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125</v>
      </c>
      <c r="D54" s="58"/>
      <c r="E54" s="138">
        <f>$H$5</f>
        <v>100000</v>
      </c>
      <c r="F54" s="139"/>
      <c r="G54" s="139"/>
      <c r="H54" s="140"/>
      <c r="I54" s="50"/>
    </row>
    <row r="55" spans="2:17" ht="29.25" thickBot="1" x14ac:dyDescent="0.2">
      <c r="B55" s="142"/>
      <c r="C55" s="57" t="s">
        <v>99</v>
      </c>
      <c r="D55" s="58"/>
      <c r="E55" s="99">
        <f>E52-$E$54</f>
        <v>-7000</v>
      </c>
      <c r="F55" s="99">
        <f>F52-$E$54</f>
        <v>88304</v>
      </c>
      <c r="G55" s="99">
        <f>G52-$E$54</f>
        <v>185980</v>
      </c>
      <c r="H55" s="99">
        <f>H52-$E$54</f>
        <v>286097</v>
      </c>
      <c r="I55" s="50"/>
      <c r="J55" s="1" t="s">
        <v>51</v>
      </c>
    </row>
    <row r="56" spans="2:17" ht="28.5" customHeight="1" x14ac:dyDescent="0.15">
      <c r="B56" s="142"/>
      <c r="C56" s="118" t="s">
        <v>111</v>
      </c>
      <c r="D56" s="119"/>
      <c r="E56" s="120">
        <f>MAX(E55,0)</f>
        <v>0</v>
      </c>
      <c r="F56" s="120">
        <f>MAX(F55-E56,0)</f>
        <v>88304</v>
      </c>
      <c r="G56" s="120">
        <f>MAX(G55-E56-F56,0)</f>
        <v>97676</v>
      </c>
      <c r="H56" s="121">
        <f>MAX(H55-E56-F56-G56,0)</f>
        <v>100117</v>
      </c>
      <c r="I56" s="53"/>
      <c r="J56" s="1" t="s">
        <v>51</v>
      </c>
    </row>
    <row r="57" spans="2:17" ht="29.25" thickBot="1" x14ac:dyDescent="0.2">
      <c r="B57" s="142"/>
      <c r="C57" s="122" t="s">
        <v>112</v>
      </c>
      <c r="D57" s="123"/>
      <c r="E57" s="124">
        <f>ROUNDDOWN(E56*0.1,0)</f>
        <v>0</v>
      </c>
      <c r="F57" s="124">
        <f t="shared" ref="F57:H57" si="6">ROUNDDOWN(F56*0.1,0)</f>
        <v>8830</v>
      </c>
      <c r="G57" s="124">
        <f t="shared" si="6"/>
        <v>9767</v>
      </c>
      <c r="H57" s="125">
        <f t="shared" si="6"/>
        <v>10011</v>
      </c>
      <c r="I57" s="53"/>
      <c r="J57" s="1" t="s">
        <v>51</v>
      </c>
    </row>
    <row r="58" spans="2:17" ht="29.25" thickBot="1" x14ac:dyDescent="0.2">
      <c r="B58" s="143"/>
      <c r="C58" s="100" t="s">
        <v>113</v>
      </c>
      <c r="D58" s="101"/>
      <c r="E58" s="102">
        <f>E56+E57</f>
        <v>0</v>
      </c>
      <c r="F58" s="102">
        <f t="shared" ref="F58:H58" si="7">F56+F57</f>
        <v>97134</v>
      </c>
      <c r="G58" s="102">
        <f t="shared" si="7"/>
        <v>107443</v>
      </c>
      <c r="H58" s="103">
        <f t="shared" si="7"/>
        <v>110128</v>
      </c>
      <c r="I58" s="53"/>
      <c r="J58" s="1" t="s">
        <v>51</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92</v>
      </c>
      <c r="D61" s="37"/>
      <c r="E61" s="37"/>
      <c r="F61" s="37"/>
      <c r="G61" s="37"/>
      <c r="H61" s="37"/>
      <c r="I61" s="53"/>
    </row>
    <row r="62" spans="2:17" x14ac:dyDescent="0.15">
      <c r="B62" s="35"/>
      <c r="C62" s="36"/>
      <c r="D62" s="37"/>
      <c r="E62" s="37"/>
      <c r="F62" s="37"/>
      <c r="G62" s="37"/>
      <c r="H62" s="37"/>
      <c r="I62" s="53"/>
    </row>
    <row r="63" spans="2:17" x14ac:dyDescent="0.15">
      <c r="B63" s="38" t="s">
        <v>93</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68</v>
      </c>
      <c r="C66" s="36"/>
      <c r="D66" s="37"/>
      <c r="E66" s="37"/>
      <c r="F66" s="37"/>
      <c r="G66" s="37"/>
      <c r="H66" s="37"/>
      <c r="I66" s="53"/>
      <c r="K66" s="3"/>
    </row>
    <row r="67" spans="2:11" x14ac:dyDescent="0.15">
      <c r="B67" s="3" t="s">
        <v>108</v>
      </c>
      <c r="C67" s="36"/>
      <c r="D67" s="37"/>
      <c r="E67" s="37"/>
      <c r="F67" s="37"/>
      <c r="G67" s="37"/>
      <c r="H67" s="37"/>
      <c r="I67" s="53"/>
      <c r="K67" s="3"/>
    </row>
    <row r="68" spans="2:11" x14ac:dyDescent="0.15">
      <c r="B68" s="63" t="s">
        <v>107</v>
      </c>
      <c r="C68" s="36"/>
      <c r="D68" s="37"/>
      <c r="E68" s="37"/>
      <c r="F68" s="37"/>
      <c r="G68" s="37"/>
      <c r="H68" s="37"/>
      <c r="I68" s="53"/>
    </row>
    <row r="69" spans="2:11" x14ac:dyDescent="0.15">
      <c r="B69" s="63"/>
      <c r="C69" s="36"/>
      <c r="D69" s="37"/>
      <c r="E69" s="37"/>
      <c r="F69" s="37"/>
      <c r="G69" s="37"/>
      <c r="H69" s="37"/>
      <c r="I69" s="53"/>
    </row>
    <row r="70" spans="2:11" x14ac:dyDescent="0.15">
      <c r="B70" s="3" t="s">
        <v>71</v>
      </c>
      <c r="C70" s="36"/>
      <c r="D70" s="37"/>
      <c r="E70" s="37"/>
      <c r="F70" s="37"/>
      <c r="G70" s="37"/>
      <c r="H70" s="37"/>
      <c r="I70" s="53"/>
    </row>
    <row r="71" spans="2:11" x14ac:dyDescent="0.15">
      <c r="B71" s="3" t="s">
        <v>115</v>
      </c>
      <c r="C71" s="36"/>
      <c r="D71" s="37"/>
      <c r="E71" s="37"/>
      <c r="F71" s="37"/>
      <c r="G71" s="37"/>
      <c r="H71" s="37"/>
      <c r="I71" s="53"/>
    </row>
    <row r="72" spans="2:11" x14ac:dyDescent="0.15">
      <c r="B72" s="3" t="s">
        <v>114</v>
      </c>
      <c r="C72" s="36"/>
      <c r="D72" s="37"/>
      <c r="E72" s="37"/>
      <c r="F72" s="37"/>
      <c r="G72" s="37"/>
      <c r="H72" s="37"/>
      <c r="I72" s="53"/>
    </row>
    <row r="73" spans="2:11" x14ac:dyDescent="0.15">
      <c r="B73" s="3" t="s">
        <v>34</v>
      </c>
      <c r="C73" s="36"/>
      <c r="D73" s="37"/>
      <c r="E73" s="37"/>
      <c r="F73" s="37"/>
      <c r="G73" s="37"/>
      <c r="H73" s="37"/>
      <c r="I73" s="53"/>
    </row>
    <row r="74" spans="2:11" x14ac:dyDescent="0.15">
      <c r="B74" s="59" t="s">
        <v>55</v>
      </c>
      <c r="C74" s="36"/>
      <c r="D74" s="37"/>
      <c r="E74" s="37"/>
      <c r="F74" s="37"/>
      <c r="G74" s="37"/>
      <c r="H74" s="37"/>
      <c r="I74" s="53"/>
    </row>
    <row r="75" spans="2:11" x14ac:dyDescent="0.15">
      <c r="B75" s="59" t="s">
        <v>54</v>
      </c>
      <c r="C75" s="36"/>
      <c r="D75" s="37"/>
      <c r="E75" s="37"/>
      <c r="F75" s="37"/>
      <c r="G75" s="37"/>
      <c r="H75" s="37"/>
      <c r="I75" s="53"/>
    </row>
    <row r="76" spans="2:11" x14ac:dyDescent="0.15">
      <c r="B76" s="59"/>
      <c r="C76" s="36"/>
      <c r="D76" s="37"/>
      <c r="E76" s="37"/>
      <c r="F76" s="37"/>
      <c r="G76" s="37"/>
      <c r="H76" s="37"/>
      <c r="I76" s="53"/>
    </row>
    <row r="77" spans="2:11" x14ac:dyDescent="0.15">
      <c r="B77" s="3" t="s">
        <v>87</v>
      </c>
      <c r="C77" s="36"/>
      <c r="D77" s="37"/>
      <c r="E77" s="37"/>
      <c r="F77" s="37"/>
      <c r="G77" s="37"/>
      <c r="H77" s="37"/>
      <c r="I77" s="53"/>
    </row>
    <row r="78" spans="2:11" x14ac:dyDescent="0.15">
      <c r="B78" s="59" t="s">
        <v>102</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69</v>
      </c>
      <c r="C81" s="36"/>
      <c r="D81" s="37"/>
      <c r="E81" s="37"/>
      <c r="F81" s="37"/>
      <c r="G81" s="37"/>
      <c r="H81" s="37"/>
      <c r="I81" s="53"/>
    </row>
    <row r="82" spans="2:9" x14ac:dyDescent="0.15">
      <c r="B82" s="3" t="s">
        <v>89</v>
      </c>
      <c r="C82" s="36"/>
      <c r="D82" s="37"/>
      <c r="E82" s="37"/>
      <c r="F82" s="37"/>
      <c r="G82" s="37"/>
      <c r="H82" s="37"/>
      <c r="I82" s="53"/>
    </row>
    <row r="83" spans="2:9" x14ac:dyDescent="0.15">
      <c r="B83" s="3" t="s">
        <v>133</v>
      </c>
      <c r="C83" s="36"/>
      <c r="D83" s="37"/>
      <c r="E83" s="37"/>
      <c r="F83" s="37"/>
      <c r="G83" s="37"/>
      <c r="H83" s="37"/>
      <c r="I83" s="53"/>
    </row>
    <row r="84" spans="2:9" x14ac:dyDescent="0.15">
      <c r="B84" s="3" t="s">
        <v>116</v>
      </c>
      <c r="C84" s="36"/>
      <c r="D84" s="37"/>
      <c r="E84" s="37"/>
      <c r="F84" s="37"/>
      <c r="G84" s="37"/>
      <c r="H84" s="37"/>
      <c r="I84" s="53"/>
    </row>
    <row r="85" spans="2:9" x14ac:dyDescent="0.15">
      <c r="B85" s="3" t="s">
        <v>126</v>
      </c>
      <c r="C85" s="36"/>
      <c r="D85" s="37"/>
      <c r="E85" s="37"/>
      <c r="F85" s="37"/>
      <c r="G85" s="37"/>
      <c r="H85" s="37"/>
      <c r="I85" s="53"/>
    </row>
    <row r="86" spans="2:9" x14ac:dyDescent="0.15">
      <c r="B86" s="3" t="s">
        <v>127</v>
      </c>
      <c r="C86" s="36"/>
      <c r="D86" s="37"/>
      <c r="E86" s="37"/>
      <c r="F86" s="37"/>
      <c r="G86" s="37"/>
      <c r="H86" s="37"/>
      <c r="I86" s="53"/>
    </row>
    <row r="87" spans="2:9" x14ac:dyDescent="0.15">
      <c r="B87" s="3" t="s">
        <v>128</v>
      </c>
      <c r="C87" s="36"/>
      <c r="D87" s="37"/>
      <c r="E87" s="37"/>
      <c r="F87" s="37"/>
      <c r="G87" s="37"/>
      <c r="H87" s="37"/>
      <c r="I87" s="53"/>
    </row>
    <row r="88" spans="2:9" x14ac:dyDescent="0.15">
      <c r="B88" s="3" t="s">
        <v>117</v>
      </c>
      <c r="C88" s="36"/>
      <c r="D88" s="37"/>
      <c r="E88" s="37"/>
      <c r="F88" s="37"/>
      <c r="G88" s="37"/>
      <c r="H88" s="37"/>
      <c r="I88" s="53"/>
    </row>
    <row r="89" spans="2:9" x14ac:dyDescent="0.15">
      <c r="B89" s="55" t="s">
        <v>118</v>
      </c>
      <c r="C89" s="36"/>
      <c r="D89" s="37"/>
      <c r="E89" s="37"/>
      <c r="F89" s="37"/>
      <c r="G89" s="37"/>
      <c r="H89" s="37"/>
      <c r="I89" s="53"/>
    </row>
    <row r="90" spans="2:9" x14ac:dyDescent="0.15">
      <c r="B90" s="55"/>
      <c r="C90" s="36"/>
      <c r="D90" s="37"/>
      <c r="E90" s="37"/>
      <c r="F90" s="37"/>
      <c r="G90" s="37"/>
      <c r="H90" s="37"/>
      <c r="I90" s="53"/>
    </row>
    <row r="91" spans="2:9" x14ac:dyDescent="0.15">
      <c r="B91" s="55" t="s">
        <v>103</v>
      </c>
      <c r="C91" s="36"/>
      <c r="D91" s="37"/>
      <c r="E91" s="37"/>
      <c r="F91" s="37"/>
      <c r="G91" s="37"/>
      <c r="H91" s="37"/>
      <c r="I91" s="53"/>
    </row>
    <row r="92" spans="2:9" x14ac:dyDescent="0.15">
      <c r="B92" s="55"/>
      <c r="C92" s="36"/>
      <c r="D92" s="37"/>
      <c r="E92" s="37"/>
      <c r="F92" s="37"/>
      <c r="G92" s="37"/>
      <c r="H92" s="37"/>
      <c r="I92" s="53"/>
    </row>
    <row r="93" spans="2:9" x14ac:dyDescent="0.15">
      <c r="B93" s="55" t="s">
        <v>72</v>
      </c>
      <c r="C93" s="36"/>
      <c r="D93" s="37"/>
      <c r="E93" s="37"/>
      <c r="F93" s="37"/>
      <c r="G93" s="37"/>
      <c r="H93" s="37"/>
      <c r="I93" s="53"/>
    </row>
    <row r="94" spans="2:9" x14ac:dyDescent="0.15">
      <c r="B94" s="55" t="s">
        <v>119</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70</v>
      </c>
      <c r="C97" s="36"/>
      <c r="D97" s="37"/>
      <c r="E97" s="37"/>
      <c r="F97" s="37"/>
      <c r="G97" s="37"/>
      <c r="H97" s="37"/>
      <c r="I97" s="53"/>
    </row>
    <row r="98" spans="2:9" x14ac:dyDescent="0.15">
      <c r="B98" s="3" t="s">
        <v>97</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104</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57</v>
      </c>
      <c r="C107" s="7"/>
    </row>
    <row r="108" spans="2:9" x14ac:dyDescent="0.15">
      <c r="B108" s="76" t="s">
        <v>56</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48</v>
      </c>
      <c r="C118" s="7"/>
    </row>
    <row r="119" spans="2:7" x14ac:dyDescent="0.15">
      <c r="B119" s="76" t="s">
        <v>47</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105</v>
      </c>
      <c r="C126" s="7"/>
      <c r="G126" s="3"/>
    </row>
    <row r="127" spans="2:7" x14ac:dyDescent="0.15">
      <c r="B127" s="7" t="s">
        <v>46</v>
      </c>
      <c r="C127" s="7"/>
      <c r="G127" s="3"/>
    </row>
    <row r="128" spans="2:7" x14ac:dyDescent="0.15">
      <c r="B128" s="7" t="s">
        <v>45</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58</v>
      </c>
      <c r="C131" s="7"/>
    </row>
    <row r="132" spans="2:7" x14ac:dyDescent="0.15">
      <c r="B132" s="76"/>
      <c r="C132" s="7"/>
    </row>
    <row r="133" spans="2:7" x14ac:dyDescent="0.15">
      <c r="B133" s="7" t="s">
        <v>132</v>
      </c>
      <c r="C133" s="7"/>
    </row>
    <row r="134" spans="2:7" x14ac:dyDescent="0.15">
      <c r="B134" s="7" t="s">
        <v>98</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83</v>
      </c>
      <c r="B1" s="147"/>
      <c r="C1" s="147"/>
      <c r="D1" s="147"/>
      <c r="E1" s="147"/>
      <c r="F1" s="147"/>
    </row>
    <row r="2" spans="1:6" ht="18.75" customHeight="1" x14ac:dyDescent="0.15">
      <c r="B2" s="104"/>
    </row>
    <row r="3" spans="1:6" s="110" customFormat="1" ht="29.25" thickBot="1" x14ac:dyDescent="0.2">
      <c r="A3" s="113" t="s">
        <v>73</v>
      </c>
      <c r="B3" s="114" t="s">
        <v>67</v>
      </c>
      <c r="C3" s="115"/>
      <c r="D3" s="114" t="s">
        <v>78</v>
      </c>
      <c r="E3" s="116"/>
      <c r="F3" s="114" t="s">
        <v>77</v>
      </c>
    </row>
    <row r="4" spans="1:6" ht="84.75" customHeight="1" x14ac:dyDescent="0.15">
      <c r="A4" s="146" t="s">
        <v>74</v>
      </c>
      <c r="B4" s="148" t="s">
        <v>76</v>
      </c>
      <c r="C4" s="150"/>
      <c r="D4" s="151"/>
      <c r="E4" s="152" t="s">
        <v>79</v>
      </c>
      <c r="F4" s="153" t="s">
        <v>85</v>
      </c>
    </row>
    <row r="5" spans="1:6" x14ac:dyDescent="0.15">
      <c r="A5" s="149"/>
      <c r="B5" s="144"/>
      <c r="C5" s="150"/>
      <c r="D5" s="151"/>
      <c r="E5" s="152"/>
      <c r="F5" s="154"/>
    </row>
    <row r="6" spans="1:6" ht="87" customHeight="1" x14ac:dyDescent="0.15">
      <c r="A6" s="149"/>
      <c r="B6" s="144"/>
      <c r="C6" s="105"/>
      <c r="D6" s="109" t="s">
        <v>86</v>
      </c>
      <c r="E6" s="111" t="s">
        <v>82</v>
      </c>
      <c r="F6" s="105"/>
    </row>
    <row r="7" spans="1:6" ht="93" customHeight="1" x14ac:dyDescent="0.15">
      <c r="A7" s="149"/>
      <c r="B7" s="144"/>
      <c r="C7" s="105"/>
      <c r="D7" s="105"/>
      <c r="E7" s="111"/>
      <c r="F7" s="109" t="s">
        <v>88</v>
      </c>
    </row>
    <row r="8" spans="1:6" x14ac:dyDescent="0.15">
      <c r="A8" s="108"/>
      <c r="B8" s="105"/>
      <c r="C8" s="105"/>
      <c r="D8" s="105"/>
      <c r="E8" s="111"/>
      <c r="F8" s="105"/>
    </row>
    <row r="9" spans="1:6" ht="141" customHeight="1" x14ac:dyDescent="0.15">
      <c r="A9" s="149" t="s">
        <v>75</v>
      </c>
      <c r="B9" s="144" t="s">
        <v>81</v>
      </c>
      <c r="C9" s="105"/>
      <c r="D9" s="105"/>
      <c r="E9" s="111" t="s">
        <v>79</v>
      </c>
      <c r="F9" s="109" t="s">
        <v>109</v>
      </c>
    </row>
    <row r="10" spans="1:6" ht="73.5" customHeight="1" x14ac:dyDescent="0.15">
      <c r="A10" s="149"/>
      <c r="B10" s="144"/>
      <c r="C10" s="105"/>
      <c r="D10" s="109" t="s">
        <v>106</v>
      </c>
      <c r="E10" s="111" t="s">
        <v>80</v>
      </c>
      <c r="F10" s="105"/>
    </row>
    <row r="11" spans="1:6" ht="76.5" customHeight="1" x14ac:dyDescent="0.15">
      <c r="A11" s="149"/>
      <c r="B11" s="144"/>
      <c r="C11" s="105"/>
      <c r="D11" s="105"/>
      <c r="F11" s="109" t="s">
        <v>95</v>
      </c>
    </row>
    <row r="12" spans="1:6" x14ac:dyDescent="0.15">
      <c r="A12" s="112"/>
      <c r="B12" s="144"/>
      <c r="C12" s="105"/>
      <c r="D12" s="105"/>
      <c r="F12" s="105"/>
    </row>
    <row r="13" spans="1:6" ht="68.25" customHeight="1" x14ac:dyDescent="0.15">
      <c r="A13" s="145" t="s">
        <v>84</v>
      </c>
      <c r="B13" s="144"/>
      <c r="C13" s="105"/>
      <c r="D13" s="105"/>
      <c r="E13" s="111"/>
      <c r="F13" s="117" t="s">
        <v>96</v>
      </c>
    </row>
    <row r="14" spans="1:6" ht="48.75" customHeight="1" x14ac:dyDescent="0.15">
      <c r="A14" s="146"/>
      <c r="B14" s="144"/>
      <c r="C14" s="105"/>
      <c r="D14" s="144" t="s">
        <v>94</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2022-05-10T06:25:07Z</dcterms:modified>
</cp:coreProperties>
</file>