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31-1" sheetId="13" r:id="rId1"/>
    <sheet name="31-2" sheetId="14" r:id="rId2"/>
    <sheet name="31-3" sheetId="15" r:id="rId3"/>
    <sheet name="31-4" sheetId="16" r:id="rId4"/>
    <sheet name="31-5" sheetId="17" r:id="rId5"/>
    <sheet name="31-6" sheetId="18" r:id="rId6"/>
    <sheet name="31-7" sheetId="19" r:id="rId7"/>
    <sheet name="31-8" sheetId="20" r:id="rId8"/>
    <sheet name="31-9" sheetId="21" r:id="rId9"/>
    <sheet name="31-10" sheetId="25" r:id="rId10"/>
    <sheet name="31-11" sheetId="22" r:id="rId11"/>
    <sheet name="31-12" sheetId="26" r:id="rId12"/>
  </sheets>
  <definedNames>
    <definedName name="_xlnm.Print_Area" localSheetId="11">'31-12'!$A$1:$O$80</definedName>
    <definedName name="第34_環境衛生.食品" localSheetId="9">#REF!</definedName>
    <definedName name="第34_環境衛生.食品" localSheetId="11">#REF!</definedName>
    <definedName name="第34_環境衛生.食品">#REF!</definedName>
    <definedName name="第52_不妊手術" localSheetId="9">#REF!</definedName>
    <definedName name="第52_不妊手術" localSheetId="11">#REF!</definedName>
    <definedName name="第52_不妊手術">#REF!</definedName>
    <definedName name="第53_人工妊娠中絶" localSheetId="9">#REF!</definedName>
    <definedName name="第53_人工妊娠中絶" localSheetId="11">#REF!</definedName>
    <definedName name="第53_人工妊娠中絶">#REF!</definedName>
    <definedName name="貼付表">"ピクチャ 73"</definedName>
    <definedName name="表" localSheetId="9">#REF!</definedName>
    <definedName name="表" localSheetId="11">#REF!</definedName>
    <definedName name="表">#REF!</definedName>
    <definedName name="表５の１８ＥＸ" localSheetId="9">#REF!</definedName>
    <definedName name="表５の１８ＥＸ" localSheetId="11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N32" i="26" l="1"/>
  <c r="M32" i="26"/>
  <c r="N31" i="26"/>
  <c r="M31" i="26"/>
  <c r="N30" i="26"/>
  <c r="M30" i="26"/>
  <c r="N29" i="26"/>
  <c r="M29" i="26"/>
  <c r="N28" i="26"/>
  <c r="M28" i="26"/>
  <c r="N27" i="26"/>
  <c r="M27" i="26"/>
  <c r="N26" i="26"/>
  <c r="M26" i="26"/>
  <c r="N25" i="26"/>
  <c r="M25" i="26"/>
  <c r="N24" i="26"/>
  <c r="M24" i="26"/>
  <c r="N23" i="26"/>
  <c r="M23" i="26"/>
  <c r="N22" i="26"/>
  <c r="M22" i="26"/>
  <c r="N21" i="26"/>
  <c r="M21" i="26"/>
  <c r="N20" i="26"/>
  <c r="M20" i="26"/>
  <c r="N19" i="26"/>
  <c r="M19" i="26"/>
  <c r="N18" i="26"/>
  <c r="M18" i="26"/>
  <c r="M17" i="26"/>
  <c r="H17" i="26"/>
  <c r="N17" i="26" s="1"/>
  <c r="N16" i="26"/>
  <c r="M16" i="26"/>
  <c r="N15" i="26"/>
  <c r="M15" i="26"/>
  <c r="N14" i="26"/>
  <c r="M14" i="26"/>
  <c r="N13" i="26"/>
  <c r="M13" i="26"/>
  <c r="N12" i="26"/>
  <c r="M12" i="26"/>
  <c r="B38" i="22" l="1"/>
  <c r="B30" i="22"/>
  <c r="C13" i="22"/>
  <c r="B13" i="22"/>
  <c r="D9" i="25"/>
  <c r="D8" i="25"/>
  <c r="D9" i="21"/>
  <c r="D8" i="21"/>
  <c r="C11" i="26" l="1"/>
  <c r="D11" i="26"/>
  <c r="E11" i="26"/>
  <c r="F11" i="26"/>
  <c r="G11" i="26"/>
  <c r="H11" i="26"/>
  <c r="I11" i="26"/>
  <c r="J11" i="26"/>
  <c r="K11" i="26"/>
  <c r="L11" i="26"/>
  <c r="M11" i="26"/>
  <c r="N11" i="26"/>
  <c r="C33" i="26"/>
  <c r="D33" i="26"/>
  <c r="E33" i="26"/>
  <c r="F33" i="26"/>
  <c r="G33" i="26"/>
  <c r="H33" i="26"/>
  <c r="I33" i="26"/>
  <c r="J33" i="26"/>
  <c r="K33" i="26"/>
  <c r="L33" i="26"/>
  <c r="C34" i="26"/>
  <c r="D34" i="26"/>
  <c r="E34" i="26"/>
  <c r="F34" i="26"/>
  <c r="G34" i="26"/>
  <c r="H34" i="26"/>
  <c r="I34" i="26"/>
  <c r="J34" i="26"/>
  <c r="K34" i="26"/>
  <c r="L34" i="26"/>
  <c r="M35" i="26"/>
  <c r="N35" i="26"/>
  <c r="C47" i="26"/>
  <c r="D47" i="26"/>
  <c r="E47" i="26"/>
  <c r="F47" i="26"/>
  <c r="G47" i="26"/>
  <c r="H47" i="26"/>
  <c r="I47" i="26"/>
  <c r="J47" i="26"/>
  <c r="K47" i="26"/>
  <c r="L47" i="26"/>
  <c r="M47" i="26"/>
  <c r="N47" i="26"/>
  <c r="C58" i="26"/>
  <c r="D58" i="26"/>
  <c r="E58" i="26"/>
  <c r="F58" i="26"/>
  <c r="G58" i="26"/>
  <c r="H58" i="26"/>
  <c r="I58" i="26"/>
  <c r="J58" i="26"/>
  <c r="K58" i="26"/>
  <c r="L58" i="26"/>
  <c r="M58" i="26"/>
  <c r="N58" i="26"/>
  <c r="C64" i="26"/>
  <c r="D64" i="26"/>
  <c r="E64" i="26"/>
  <c r="F64" i="26"/>
  <c r="G64" i="26"/>
  <c r="H64" i="26"/>
  <c r="I64" i="26"/>
  <c r="J64" i="26"/>
  <c r="K64" i="26"/>
  <c r="L64" i="26"/>
  <c r="M64" i="26"/>
  <c r="N64" i="26"/>
  <c r="C76" i="26"/>
  <c r="D76" i="26"/>
  <c r="E76" i="26"/>
  <c r="F76" i="26"/>
  <c r="G76" i="26"/>
  <c r="H76" i="26"/>
  <c r="I76" i="26"/>
  <c r="J76" i="26"/>
  <c r="K76" i="26"/>
  <c r="L76" i="26"/>
  <c r="M76" i="26"/>
  <c r="N76" i="26"/>
  <c r="E78" i="26"/>
  <c r="M34" i="26" l="1"/>
  <c r="M78" i="26" s="1"/>
  <c r="C78" i="26"/>
  <c r="H78" i="26"/>
  <c r="G78" i="26"/>
  <c r="F78" i="26"/>
  <c r="N33" i="26"/>
  <c r="M33" i="26"/>
  <c r="L78" i="26"/>
  <c r="K78" i="26"/>
  <c r="J78" i="26"/>
  <c r="D78" i="26"/>
  <c r="I78" i="26"/>
  <c r="N34" i="26"/>
  <c r="N78" i="26" s="1"/>
</calcChain>
</file>

<file path=xl/sharedStrings.xml><?xml version="1.0" encoding="utf-8"?>
<sst xmlns="http://schemas.openxmlformats.org/spreadsheetml/2006/main" count="333" uniqueCount="210">
  <si>
    <t>（１）福祉相談</t>
    <rPh sb="3" eb="5">
      <t>フクシ</t>
    </rPh>
    <rPh sb="5" eb="7">
      <t>ソウダン</t>
    </rPh>
    <phoneticPr fontId="3"/>
  </si>
  <si>
    <t>計</t>
    <rPh sb="0" eb="1">
      <t>ケイ</t>
    </rPh>
    <phoneticPr fontId="3"/>
  </si>
  <si>
    <t>一般福祉相談</t>
    <rPh sb="0" eb="2">
      <t>イッパン</t>
    </rPh>
    <rPh sb="2" eb="4">
      <t>フクシ</t>
    </rPh>
    <rPh sb="4" eb="6">
      <t>ソウダン</t>
    </rPh>
    <phoneticPr fontId="3"/>
  </si>
  <si>
    <t>件</t>
    <rPh sb="0" eb="1">
      <t>ケン</t>
    </rPh>
    <phoneticPr fontId="3"/>
  </si>
  <si>
    <t>(２）会議室等利用</t>
    <rPh sb="3" eb="6">
      <t>カイギシツ</t>
    </rPh>
    <rPh sb="6" eb="7">
      <t>ナド</t>
    </rPh>
    <rPh sb="7" eb="9">
      <t>リヨウ</t>
    </rPh>
    <phoneticPr fontId="3"/>
  </si>
  <si>
    <t>福祉図書室</t>
    <rPh sb="0" eb="2">
      <t>フクシ</t>
    </rPh>
    <rPh sb="2" eb="5">
      <t>トショシツ</t>
    </rPh>
    <phoneticPr fontId="3"/>
  </si>
  <si>
    <t>グループ・
多目的活動室</t>
    <rPh sb="7" eb="10">
      <t>タモクテキ</t>
    </rPh>
    <rPh sb="10" eb="12">
      <t>カツドウ</t>
    </rPh>
    <rPh sb="12" eb="13">
      <t>シツ</t>
    </rPh>
    <phoneticPr fontId="3"/>
  </si>
  <si>
    <t>大会議室</t>
    <rPh sb="0" eb="4">
      <t>ダイカイギシツ</t>
    </rPh>
    <phoneticPr fontId="3"/>
  </si>
  <si>
    <t>中会議室</t>
    <rPh sb="0" eb="1">
      <t>チュウ</t>
    </rPh>
    <rPh sb="1" eb="4">
      <t>カイギシツ</t>
    </rPh>
    <phoneticPr fontId="3"/>
  </si>
  <si>
    <t>小会議室</t>
    <rPh sb="0" eb="4">
      <t>ショウカイギシツ</t>
    </rPh>
    <phoneticPr fontId="3"/>
  </si>
  <si>
    <t>研修室</t>
    <rPh sb="0" eb="1">
      <t>ケン</t>
    </rPh>
    <rPh sb="1" eb="2">
      <t>オサム</t>
    </rPh>
    <rPh sb="2" eb="3">
      <t>シツ</t>
    </rPh>
    <phoneticPr fontId="3"/>
  </si>
  <si>
    <t>人</t>
    <rPh sb="0" eb="1">
      <t>ヒト</t>
    </rPh>
    <phoneticPr fontId="3"/>
  </si>
  <si>
    <t>（３）ボランティアセンター登録</t>
    <rPh sb="13" eb="15">
      <t>トウロク</t>
    </rPh>
    <phoneticPr fontId="3"/>
  </si>
  <si>
    <t>年　度</t>
    <rPh sb="0" eb="1">
      <t>トシ</t>
    </rPh>
    <rPh sb="2" eb="3">
      <t>タビ</t>
    </rPh>
    <phoneticPr fontId="3"/>
  </si>
  <si>
    <t>団体</t>
    <rPh sb="0" eb="2">
      <t>ダンタイ</t>
    </rPh>
    <phoneticPr fontId="3"/>
  </si>
  <si>
    <t>協議会数</t>
    <rPh sb="0" eb="2">
      <t>キョウギ</t>
    </rPh>
    <rPh sb="2" eb="3">
      <t>カイ</t>
    </rPh>
    <rPh sb="3" eb="4">
      <t>スウ</t>
    </rPh>
    <phoneticPr fontId="3"/>
  </si>
  <si>
    <t>実施数</t>
    <rPh sb="0" eb="2">
      <t>ジッシ</t>
    </rPh>
    <rPh sb="2" eb="3">
      <t>カズ</t>
    </rPh>
    <phoneticPr fontId="3"/>
  </si>
  <si>
    <t>年度</t>
    <rPh sb="0" eb="2">
      <t>ネンド</t>
    </rPh>
    <phoneticPr fontId="3"/>
  </si>
  <si>
    <t>円</t>
    <rPh sb="0" eb="1">
      <t>エン</t>
    </rPh>
    <phoneticPr fontId="3"/>
  </si>
  <si>
    <t>（単位：金額円、割合％）</t>
    <rPh sb="1" eb="3">
      <t>タンイ</t>
    </rPh>
    <rPh sb="4" eb="6">
      <t>キンガク</t>
    </rPh>
    <rPh sb="6" eb="7">
      <t>エン</t>
    </rPh>
    <rPh sb="8" eb="10">
      <t>ワリアイ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</si>
  <si>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</si>
  <si>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</si>
  <si>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</si>
  <si>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対象件数</t>
    <rPh sb="0" eb="2">
      <t>タイショウ</t>
    </rPh>
    <rPh sb="2" eb="3">
      <t>ケン</t>
    </rPh>
    <rPh sb="3" eb="4">
      <t>スウ</t>
    </rPh>
    <phoneticPr fontId="3"/>
  </si>
  <si>
    <t>配分単価</t>
    <rPh sb="0" eb="2">
      <t>ハイブン</t>
    </rPh>
    <rPh sb="2" eb="4">
      <t>タンカ</t>
    </rPh>
    <phoneticPr fontId="3"/>
  </si>
  <si>
    <t>社会福祉施設配分事業</t>
    <rPh sb="0" eb="4">
      <t>シャカイフクシ</t>
    </rPh>
    <rPh sb="4" eb="6">
      <t>シセツ</t>
    </rPh>
    <rPh sb="6" eb="8">
      <t>ハイブン</t>
    </rPh>
    <rPh sb="8" eb="10">
      <t>ジギョウ</t>
    </rPh>
    <phoneticPr fontId="3"/>
  </si>
  <si>
    <t>年末年始援護対策事業</t>
    <rPh sb="0" eb="2">
      <t>ネンマツ</t>
    </rPh>
    <rPh sb="2" eb="4">
      <t>ネンシ</t>
    </rPh>
    <rPh sb="4" eb="6">
      <t>エンゴ</t>
    </rPh>
    <rPh sb="6" eb="8">
      <t>タイサク</t>
    </rPh>
    <rPh sb="8" eb="10">
      <t>ジギョウ</t>
    </rPh>
    <phoneticPr fontId="3"/>
  </si>
  <si>
    <t>その他</t>
    <rPh sb="2" eb="3">
      <t>タ</t>
    </rPh>
    <phoneticPr fontId="3"/>
  </si>
  <si>
    <t>事務費</t>
    <rPh sb="0" eb="3">
      <t>ジムヒ</t>
    </rPh>
    <phoneticPr fontId="3"/>
  </si>
  <si>
    <t>区社協</t>
    <rPh sb="0" eb="1">
      <t>ク</t>
    </rPh>
    <rPh sb="1" eb="2">
      <t>シャ</t>
    </rPh>
    <rPh sb="2" eb="3">
      <t>キョウ</t>
    </rPh>
    <phoneticPr fontId="3"/>
  </si>
  <si>
    <t>報道歳末</t>
    <rPh sb="0" eb="2">
      <t>ホウドウ</t>
    </rPh>
    <rPh sb="2" eb="4">
      <t>サイマツ</t>
    </rPh>
    <phoneticPr fontId="3"/>
  </si>
  <si>
    <t>（各年度末）</t>
    <rPh sb="1" eb="5">
      <t>カクネンドマツ</t>
    </rPh>
    <phoneticPr fontId="3"/>
  </si>
  <si>
    <t>訪問世帯</t>
    <rPh sb="0" eb="2">
      <t>ホウモン</t>
    </rPh>
    <rPh sb="2" eb="4">
      <t>セタイ</t>
    </rPh>
    <phoneticPr fontId="3"/>
  </si>
  <si>
    <t>訪問回数</t>
    <rPh sb="0" eb="2">
      <t>ホウモン</t>
    </rPh>
    <rPh sb="2" eb="4">
      <t>カイスウ</t>
    </rPh>
    <phoneticPr fontId="3"/>
  </si>
  <si>
    <t>(月平均)</t>
    <rPh sb="1" eb="2">
      <t>ツキ</t>
    </rPh>
    <rPh sb="2" eb="4">
      <t>ヘイキン</t>
    </rPh>
    <phoneticPr fontId="3"/>
  </si>
  <si>
    <t>(年間延数)</t>
    <rPh sb="1" eb="3">
      <t>ネンカン</t>
    </rPh>
    <rPh sb="3" eb="4">
      <t>ノベ</t>
    </rPh>
    <rPh sb="4" eb="5">
      <t>スウ</t>
    </rPh>
    <phoneticPr fontId="3"/>
  </si>
  <si>
    <t>住居</t>
    <rPh sb="0" eb="2">
      <t>ジュウキョ</t>
    </rPh>
    <phoneticPr fontId="3"/>
  </si>
  <si>
    <t>健康</t>
    <rPh sb="0" eb="2">
      <t>ケンコウ</t>
    </rPh>
    <phoneticPr fontId="3"/>
  </si>
  <si>
    <t>仕事</t>
    <rPh sb="0" eb="2">
      <t>シゴト</t>
    </rPh>
    <phoneticPr fontId="3"/>
  </si>
  <si>
    <t>生計費</t>
    <rPh sb="0" eb="1">
      <t>ナマ</t>
    </rPh>
    <rPh sb="1" eb="2">
      <t>ケイ</t>
    </rPh>
    <rPh sb="2" eb="3">
      <t>ヒ</t>
    </rPh>
    <phoneticPr fontId="3"/>
  </si>
  <si>
    <t>特になし</t>
    <rPh sb="0" eb="1">
      <t>トク</t>
    </rPh>
    <phoneticPr fontId="3"/>
  </si>
  <si>
    <t>世帯</t>
    <rPh sb="0" eb="2">
      <t>セタイ</t>
    </rPh>
    <phoneticPr fontId="3"/>
  </si>
  <si>
    <t>回</t>
    <rPh sb="0" eb="1">
      <t>カイ</t>
    </rPh>
    <phoneticPr fontId="3"/>
  </si>
  <si>
    <t>（１）年度別推移</t>
    <rPh sb="3" eb="5">
      <t>ネンド</t>
    </rPh>
    <rPh sb="5" eb="6">
      <t>ベツ</t>
    </rPh>
    <rPh sb="6" eb="8">
      <t>スイイ</t>
    </rPh>
    <phoneticPr fontId="3"/>
  </si>
  <si>
    <t>調査・行事参加等</t>
    <rPh sb="0" eb="2">
      <t>チョウサ</t>
    </rPh>
    <rPh sb="3" eb="5">
      <t>ギョウジ</t>
    </rPh>
    <rPh sb="5" eb="7">
      <t>サンカ</t>
    </rPh>
    <rPh sb="7" eb="8">
      <t>ナド</t>
    </rPh>
    <phoneticPr fontId="3"/>
  </si>
  <si>
    <t>日</t>
    <rPh sb="0" eb="1">
      <t>ヒ</t>
    </rPh>
    <phoneticPr fontId="3"/>
  </si>
  <si>
    <t>在宅福祉</t>
    <rPh sb="0" eb="2">
      <t>ザイタク</t>
    </rPh>
    <rPh sb="2" eb="4">
      <t>フクシ</t>
    </rPh>
    <phoneticPr fontId="3"/>
  </si>
  <si>
    <t>介護保険</t>
    <rPh sb="0" eb="2">
      <t>カイゴ</t>
    </rPh>
    <rPh sb="2" eb="4">
      <t>ホケン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</si>
  <si>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</si>
  <si>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</si>
  <si>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活動件数（件）</t>
    <rPh sb="0" eb="2">
      <t>カツドウ</t>
    </rPh>
    <rPh sb="2" eb="4">
      <t>ケンスウ</t>
    </rPh>
    <rPh sb="5" eb="6">
      <t>ケン</t>
    </rPh>
    <phoneticPr fontId="3"/>
  </si>
  <si>
    <t>割合（％）</t>
    <rPh sb="0" eb="2">
      <t>ワリアイ</t>
    </rPh>
    <phoneticPr fontId="3"/>
  </si>
  <si>
    <t>生活費</t>
    <rPh sb="0" eb="3">
      <t>セイカツヒ</t>
    </rPh>
    <phoneticPr fontId="3"/>
  </si>
  <si>
    <t>家族関係</t>
    <rPh sb="0" eb="2">
      <t>カゾク</t>
    </rPh>
    <rPh sb="2" eb="4">
      <t>カンケイ</t>
    </rPh>
    <phoneticPr fontId="3"/>
  </si>
  <si>
    <t>生活環境</t>
    <rPh sb="0" eb="2">
      <t>セイカツ</t>
    </rPh>
    <rPh sb="2" eb="4">
      <t>カンキョウ</t>
    </rPh>
    <phoneticPr fontId="3"/>
  </si>
  <si>
    <t>日常的な支援</t>
    <rPh sb="0" eb="3">
      <t>ニチジョウテキ</t>
    </rPh>
    <rPh sb="4" eb="6">
      <t>シエン</t>
    </rPh>
    <phoneticPr fontId="3"/>
  </si>
  <si>
    <t>（３）相談・支援（分野別）</t>
    <rPh sb="3" eb="5">
      <t>ソウダン</t>
    </rPh>
    <rPh sb="6" eb="8">
      <t>シエン</t>
    </rPh>
    <rPh sb="9" eb="11">
      <t>ブンヤ</t>
    </rPh>
    <rPh sb="11" eb="12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</si>
  <si>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</si>
  <si>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</si>
  <si>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子どもに関すること</t>
    <rPh sb="0" eb="1">
      <t>コ</t>
    </rPh>
    <rPh sb="4" eb="5">
      <t>カン</t>
    </rPh>
    <phoneticPr fontId="3"/>
  </si>
  <si>
    <t>（４）調査・行事参加等</t>
    <rPh sb="3" eb="5">
      <t>チョウサ</t>
    </rPh>
    <rPh sb="6" eb="8">
      <t>ギョウジ</t>
    </rPh>
    <rPh sb="8" eb="10">
      <t>サンカ</t>
    </rPh>
    <rPh sb="10" eb="11">
      <t>トウ</t>
    </rPh>
    <phoneticPr fontId="3"/>
  </si>
  <si>
    <t>調査・実態把握</t>
    <rPh sb="0" eb="1">
      <t>チョウ</t>
    </rPh>
    <rPh sb="1" eb="2">
      <t>ジャ</t>
    </rPh>
    <rPh sb="3" eb="5">
      <t>ジッタイ</t>
    </rPh>
    <rPh sb="5" eb="7">
      <t>ハアク</t>
    </rPh>
    <phoneticPr fontId="3"/>
  </si>
  <si>
    <t>行事・事業・会議への参加協力</t>
    <rPh sb="0" eb="2">
      <t>ギョウジ</t>
    </rPh>
    <rPh sb="3" eb="5">
      <t>ジギョウ</t>
    </rPh>
    <rPh sb="6" eb="8">
      <t>カイギ</t>
    </rPh>
    <rPh sb="10" eb="12">
      <t>サンカ</t>
    </rPh>
    <rPh sb="12" eb="14">
      <t>キョウリョク</t>
    </rPh>
    <phoneticPr fontId="3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</si>
  <si>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</si>
  <si>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</si>
  <si>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証明事務</t>
    <rPh sb="0" eb="2">
      <t>ショウメイ</t>
    </rPh>
    <rPh sb="2" eb="4">
      <t>ジム</t>
    </rPh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</si>
  <si>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</si>
  <si>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連絡調整</t>
    <rPh sb="0" eb="2">
      <t>レンラク</t>
    </rPh>
    <rPh sb="2" eb="4">
      <t>チョウセイ</t>
    </rPh>
    <phoneticPr fontId="3"/>
  </si>
  <si>
    <t>市立</t>
    <rPh sb="0" eb="2">
      <t>シリツ</t>
    </rPh>
    <phoneticPr fontId="3"/>
  </si>
  <si>
    <t>県立</t>
    <rPh sb="0" eb="2">
      <t>ケンリツ</t>
    </rPh>
    <phoneticPr fontId="3"/>
  </si>
  <si>
    <t>社会福祉法人立</t>
    <rPh sb="0" eb="4">
      <t>シャカイフクシ</t>
    </rPh>
    <rPh sb="4" eb="6">
      <t>ホウジン</t>
    </rPh>
    <rPh sb="6" eb="7">
      <t>リツ</t>
    </rPh>
    <phoneticPr fontId="3"/>
  </si>
  <si>
    <t>その他法人立</t>
    <rPh sb="2" eb="3">
      <t>タ</t>
    </rPh>
    <rPh sb="3" eb="5">
      <t>ホウジン</t>
    </rPh>
    <rPh sb="5" eb="6">
      <t>リツ</t>
    </rPh>
    <phoneticPr fontId="3"/>
  </si>
  <si>
    <t>個人立</t>
    <rPh sb="0" eb="2">
      <t>コジン</t>
    </rPh>
    <rPh sb="2" eb="3">
      <t>リツ</t>
    </rPh>
    <phoneticPr fontId="3"/>
  </si>
  <si>
    <t>施設数</t>
    <rPh sb="0" eb="2">
      <t>シセツ</t>
    </rPh>
    <rPh sb="2" eb="3">
      <t>スウ</t>
    </rPh>
    <phoneticPr fontId="3"/>
  </si>
  <si>
    <t>定員</t>
    <rPh sb="0" eb="2">
      <t>テイイン</t>
    </rPh>
    <phoneticPr fontId="3"/>
  </si>
  <si>
    <t>救護施設</t>
    <rPh sb="0" eb="2">
      <t>キュウゴ</t>
    </rPh>
    <rPh sb="2" eb="4">
      <t>シセツ</t>
    </rPh>
    <phoneticPr fontId="3"/>
  </si>
  <si>
    <t>更生施設</t>
    <rPh sb="0" eb="2">
      <t>コウセイ</t>
    </rPh>
    <rPh sb="2" eb="4">
      <t>シセツ</t>
    </rPh>
    <phoneticPr fontId="3"/>
  </si>
  <si>
    <t>医療保護施設</t>
    <rPh sb="0" eb="2">
      <t>イリョウ</t>
    </rPh>
    <rPh sb="2" eb="4">
      <t>ホゴ</t>
    </rPh>
    <rPh sb="4" eb="6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</si>
  <si>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</si>
  <si>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</si>
  <si>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母子福祉センター</t>
    <rPh sb="0" eb="2">
      <t>ボシ</t>
    </rPh>
    <rPh sb="2" eb="4">
      <t>フクシ</t>
    </rPh>
    <phoneticPr fontId="3"/>
  </si>
  <si>
    <t>養護老人ホーム</t>
    <rPh sb="0" eb="2">
      <t>ヨウゴ</t>
    </rPh>
    <rPh sb="2" eb="4">
      <t>ロウジン</t>
    </rPh>
    <phoneticPr fontId="3"/>
  </si>
  <si>
    <t>軽費老人ホーム</t>
    <rPh sb="0" eb="1">
      <t>ケイリョウ</t>
    </rPh>
    <rPh sb="1" eb="2">
      <t>ケイヒ</t>
    </rPh>
    <rPh sb="2" eb="4">
      <t>ロウジン</t>
    </rPh>
    <phoneticPr fontId="3"/>
  </si>
  <si>
    <t>老人福祉センター</t>
    <rPh sb="0" eb="4">
      <t>ロウジンフクシ</t>
    </rPh>
    <phoneticPr fontId="3"/>
  </si>
  <si>
    <t>老人憩の家</t>
    <rPh sb="0" eb="2">
      <t>ロウジン</t>
    </rPh>
    <rPh sb="2" eb="3">
      <t>イコ</t>
    </rPh>
    <rPh sb="4" eb="5">
      <t>イエ</t>
    </rPh>
    <phoneticPr fontId="3"/>
  </si>
  <si>
    <t>高齢者就業支援センター</t>
    <rPh sb="0" eb="3">
      <t>コウレイシャ</t>
    </rPh>
    <rPh sb="3" eb="5">
      <t>シュウギョウ</t>
    </rPh>
    <rPh sb="5" eb="7">
      <t>シエン</t>
    </rPh>
    <phoneticPr fontId="3"/>
  </si>
  <si>
    <t>鯱城学園</t>
    <rPh sb="0" eb="1">
      <t>シャチ</t>
    </rPh>
    <rPh sb="1" eb="2">
      <t>ジョウ</t>
    </rPh>
    <rPh sb="2" eb="4">
      <t>ガクエン</t>
    </rPh>
    <phoneticPr fontId="3"/>
  </si>
  <si>
    <t>高齢者虐待相談センター</t>
    <rPh sb="0" eb="3">
      <t>コウレイシャ</t>
    </rPh>
    <rPh sb="3" eb="5">
      <t>ギャクタイ</t>
    </rPh>
    <rPh sb="5" eb="7">
      <t>ソウダン</t>
    </rPh>
    <phoneticPr fontId="3"/>
  </si>
  <si>
    <t>療養介護</t>
    <rPh sb="0" eb="2">
      <t>リョウヨウ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</si>
  <si>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</si>
  <si>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3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</si>
  <si>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</si>
  <si>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</si>
  <si>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</si>
  <si>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身体障害者福祉ホーム</t>
    <rPh sb="0" eb="2">
      <t>シンタイ</t>
    </rPh>
    <rPh sb="2" eb="5">
      <t>ショウガイシャ</t>
    </rPh>
    <rPh sb="5" eb="7">
      <t>フクシ</t>
    </rPh>
    <phoneticPr fontId="3"/>
  </si>
  <si>
    <t>身体障害者福祉センター</t>
    <rPh sb="0" eb="5">
      <t>シンタイショウガイシャ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</si>
  <si>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</si>
  <si>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点字図書館</t>
    <rPh sb="0" eb="2">
      <t>テンジ</t>
    </rPh>
    <rPh sb="2" eb="5">
      <t>トショカン</t>
    </rPh>
    <phoneticPr fontId="3"/>
  </si>
  <si>
    <t>聴覚障害者情報提供施設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3"/>
  </si>
  <si>
    <t>盲導犬訓練センター</t>
    <rPh sb="0" eb="3">
      <t>モウドウケン</t>
    </rPh>
    <rPh sb="3" eb="5">
      <t>クンレン</t>
    </rPh>
    <phoneticPr fontId="3"/>
  </si>
  <si>
    <t>婦人保護施設</t>
    <rPh sb="0" eb="2">
      <t>フジン</t>
    </rPh>
    <rPh sb="2" eb="6">
      <t>ホゴシセツ</t>
    </rPh>
    <phoneticPr fontId="3"/>
  </si>
  <si>
    <t>診療施設</t>
    <rPh sb="0" eb="2">
      <t>シンリョウ</t>
    </rPh>
    <rPh sb="2" eb="4">
      <t>シセツ</t>
    </rPh>
    <phoneticPr fontId="3"/>
  </si>
  <si>
    <t>隣保館</t>
    <rPh sb="0" eb="1">
      <t>リン</t>
    </rPh>
    <rPh sb="1" eb="2">
      <t>ホ</t>
    </rPh>
    <rPh sb="2" eb="3">
      <t>ヤカタ</t>
    </rPh>
    <phoneticPr fontId="3"/>
  </si>
  <si>
    <t>休養温泉ホーム</t>
    <rPh sb="0" eb="2">
      <t>キュウヨウ</t>
    </rPh>
    <rPh sb="2" eb="4">
      <t>オンセン</t>
    </rPh>
    <phoneticPr fontId="3"/>
  </si>
  <si>
    <t>福祉スポーツセンター</t>
    <rPh sb="0" eb="2">
      <t>フクシ</t>
    </rPh>
    <phoneticPr fontId="3"/>
  </si>
  <si>
    <t>障害者・高齢者権利擁護センター</t>
    <rPh sb="0" eb="3">
      <t>ショウガイシャ</t>
    </rPh>
    <rPh sb="4" eb="6">
      <t>コウレイ</t>
    </rPh>
    <rPh sb="6" eb="7">
      <t>モノ</t>
    </rPh>
    <rPh sb="7" eb="9">
      <t>ケンリ</t>
    </rPh>
    <rPh sb="9" eb="11">
      <t>ヨウゴ</t>
    </rPh>
    <phoneticPr fontId="3"/>
  </si>
  <si>
    <t>成年後見あんしんセンター</t>
    <rPh sb="0" eb="2">
      <t>セイネン</t>
    </rPh>
    <rPh sb="2" eb="4">
      <t>コウケン</t>
    </rPh>
    <phoneticPr fontId="3"/>
  </si>
  <si>
    <t>自立支援事業</t>
    <rPh sb="0" eb="2">
      <t>ジリツ</t>
    </rPh>
    <rPh sb="2" eb="4">
      <t>シエン</t>
    </rPh>
    <rPh sb="4" eb="6">
      <t>ジギョウ</t>
    </rPh>
    <phoneticPr fontId="3"/>
  </si>
  <si>
    <t>一時保護事業</t>
    <rPh sb="0" eb="2">
      <t>イチジ</t>
    </rPh>
    <rPh sb="2" eb="4">
      <t>ホゴ</t>
    </rPh>
    <rPh sb="4" eb="6">
      <t>ジギョウ</t>
    </rPh>
    <phoneticPr fontId="3"/>
  </si>
  <si>
    <t>総合社会福祉会館</t>
    <rPh sb="0" eb="2">
      <t>ソウゴウ</t>
    </rPh>
    <rPh sb="2" eb="4">
      <t>シャカイ</t>
    </rPh>
    <rPh sb="4" eb="6">
      <t>フクシ</t>
    </rPh>
    <rPh sb="6" eb="8">
      <t>カイカン</t>
    </rPh>
    <phoneticPr fontId="3"/>
  </si>
  <si>
    <t>総数</t>
    <rPh sb="0" eb="2">
      <t>ソウスウ</t>
    </rPh>
    <phoneticPr fontId="3"/>
  </si>
  <si>
    <t>元</t>
    <rPh sb="0" eb="1">
      <t>ガン</t>
    </rPh>
    <phoneticPr fontId="2"/>
  </si>
  <si>
    <t>生活保護施設</t>
    <rPh sb="0" eb="2">
      <t>セイカツ</t>
    </rPh>
    <rPh sb="2" eb="4">
      <t>ホゴ</t>
    </rPh>
    <rPh sb="4" eb="6">
      <t>シセツ</t>
    </rPh>
    <phoneticPr fontId="2"/>
  </si>
  <si>
    <t>母子福祉施設</t>
    <rPh sb="0" eb="2">
      <t>ボシ</t>
    </rPh>
    <rPh sb="2" eb="4">
      <t>フクシ</t>
    </rPh>
    <rPh sb="4" eb="6">
      <t>シセツ</t>
    </rPh>
    <phoneticPr fontId="2"/>
  </si>
  <si>
    <t>高齢者福祉施設</t>
    <rPh sb="0" eb="3">
      <t>コウレイシャ</t>
    </rPh>
    <rPh sb="3" eb="5">
      <t>フクシ</t>
    </rPh>
    <rPh sb="5" eb="7">
      <t>シセツ</t>
    </rPh>
    <phoneticPr fontId="2"/>
  </si>
  <si>
    <t>障害者福祉施設</t>
    <rPh sb="0" eb="3">
      <t>ショウガイシャ</t>
    </rPh>
    <rPh sb="3" eb="5">
      <t>フクシ</t>
    </rPh>
    <rPh sb="5" eb="7">
      <t>シセツ</t>
    </rPh>
    <phoneticPr fontId="2"/>
  </si>
  <si>
    <t>社会参加支援施設</t>
    <rPh sb="0" eb="2">
      <t>シャカイ</t>
    </rPh>
    <rPh sb="2" eb="4">
      <t>サンカ</t>
    </rPh>
    <rPh sb="4" eb="6">
      <t>シエン</t>
    </rPh>
    <rPh sb="6" eb="8">
      <t>シセツ</t>
    </rPh>
    <phoneticPr fontId="2"/>
  </si>
  <si>
    <t>その他の社会福祉施設</t>
    <rPh sb="2" eb="3">
      <t>タ</t>
    </rPh>
    <rPh sb="4" eb="6">
      <t>シャカイ</t>
    </rPh>
    <rPh sb="6" eb="8">
      <t>フクシ</t>
    </rPh>
    <rPh sb="8" eb="10">
      <t>シセツ</t>
    </rPh>
    <phoneticPr fontId="2"/>
  </si>
  <si>
    <t>（地域包括支援センター）</t>
  </si>
  <si>
    <t>いきいき支援センター</t>
    <rPh sb="4" eb="6">
      <t>シエン</t>
    </rPh>
    <phoneticPr fontId="3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</si>
  <si>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3"/>
  </si>
  <si>
    <t>（単価：円）</t>
  </si>
  <si>
    <t>（各年度末　単位：学区）</t>
  </si>
  <si>
    <t>※宿泊型含む</t>
  </si>
  <si>
    <t>※平成27年度より福祉図書室は福祉のひろば内に移転したため、人数は福祉のひろば利用者も含む。</t>
    <rPh sb="1" eb="3">
      <t>ヘイセイ</t>
    </rPh>
    <rPh sb="5" eb="6">
      <t>ネン</t>
    </rPh>
    <rPh sb="6" eb="7">
      <t>ド</t>
    </rPh>
    <rPh sb="15" eb="17">
      <t>フクシ</t>
    </rPh>
    <rPh sb="21" eb="22">
      <t>ナイ</t>
    </rPh>
    <rPh sb="23" eb="25">
      <t>イテン</t>
    </rPh>
    <rPh sb="30" eb="32">
      <t>ニンズウ</t>
    </rPh>
    <rPh sb="33" eb="35">
      <t>フクシ</t>
    </rPh>
    <rPh sb="39" eb="42">
      <t>リヨウシャ</t>
    </rPh>
    <phoneticPr fontId="3"/>
  </si>
  <si>
    <t>年度</t>
  </si>
  <si>
    <t>会議室</t>
    <rPh sb="0" eb="1">
      <t>カイ</t>
    </rPh>
    <rPh sb="1" eb="2">
      <t>ギ</t>
    </rPh>
    <rPh sb="2" eb="3">
      <t>シツ</t>
    </rPh>
    <phoneticPr fontId="3"/>
  </si>
  <si>
    <t>和室</t>
    <rPh sb="0" eb="1">
      <t>ワ</t>
    </rPh>
    <rPh sb="1" eb="2">
      <t>シツ</t>
    </rPh>
    <phoneticPr fontId="3"/>
  </si>
  <si>
    <t>年度</t>
    <rPh sb="0" eb="1">
      <t>トシ</t>
    </rPh>
    <rPh sb="1" eb="2">
      <t>タビ</t>
    </rPh>
    <phoneticPr fontId="3"/>
  </si>
  <si>
    <t>個人</t>
    <rPh sb="0" eb="1">
      <t>コ</t>
    </rPh>
    <rPh sb="1" eb="2">
      <t>ヒト</t>
    </rPh>
    <phoneticPr fontId="3"/>
  </si>
  <si>
    <t>団体</t>
    <rPh sb="0" eb="1">
      <t>ダン</t>
    </rPh>
    <rPh sb="1" eb="2">
      <t>カラダ</t>
    </rPh>
    <phoneticPr fontId="3"/>
  </si>
  <si>
    <t>積立額</t>
    <rPh sb="0" eb="1">
      <t>セキ</t>
    </rPh>
    <rPh sb="1" eb="2">
      <t>タテ</t>
    </rPh>
    <rPh sb="2" eb="3">
      <t>ガク</t>
    </rPh>
    <phoneticPr fontId="3"/>
  </si>
  <si>
    <t>残高</t>
  </si>
  <si>
    <t>（再掲）本市支出額</t>
    <rPh sb="1" eb="3">
      <t>サイケイ</t>
    </rPh>
    <phoneticPr fontId="2"/>
  </si>
  <si>
    <t>目標額</t>
    <rPh sb="0" eb="1">
      <t>メ</t>
    </rPh>
    <rPh sb="1" eb="2">
      <t>シルベ</t>
    </rPh>
    <rPh sb="2" eb="3">
      <t>ガク</t>
    </rPh>
    <phoneticPr fontId="3"/>
  </si>
  <si>
    <t>実績額</t>
    <rPh sb="0" eb="1">
      <t>ミ</t>
    </rPh>
    <rPh sb="1" eb="2">
      <t>イサオ</t>
    </rPh>
    <rPh sb="2" eb="3">
      <t>ガク</t>
    </rPh>
    <phoneticPr fontId="3"/>
  </si>
  <si>
    <t>対前年比</t>
    <rPh sb="0" eb="1">
      <t>タイ</t>
    </rPh>
    <rPh sb="1" eb="2">
      <t>マエ</t>
    </rPh>
    <rPh sb="2" eb="3">
      <t>トシ</t>
    </rPh>
    <rPh sb="3" eb="4">
      <t>ヒ</t>
    </rPh>
    <phoneticPr fontId="3"/>
  </si>
  <si>
    <t>募金諸費</t>
    <rPh sb="0" eb="1">
      <t>ボ</t>
    </rPh>
    <rPh sb="1" eb="2">
      <t>キン</t>
    </rPh>
    <rPh sb="2" eb="3">
      <t>モロ</t>
    </rPh>
    <rPh sb="3" eb="4">
      <t>ヒ</t>
    </rPh>
    <phoneticPr fontId="3"/>
  </si>
  <si>
    <t>配分対象</t>
    <rPh sb="0" eb="1">
      <t>クバ</t>
    </rPh>
    <rPh sb="1" eb="2">
      <t>ブン</t>
    </rPh>
    <rPh sb="2" eb="3">
      <t>タイ</t>
    </rPh>
    <rPh sb="3" eb="4">
      <t>ゾウ</t>
    </rPh>
    <phoneticPr fontId="3"/>
  </si>
  <si>
    <t>配分額</t>
    <rPh sb="0" eb="1">
      <t>クバ</t>
    </rPh>
    <rPh sb="1" eb="2">
      <t>ブン</t>
    </rPh>
    <rPh sb="2" eb="3">
      <t>ガク</t>
    </rPh>
    <phoneticPr fontId="3"/>
  </si>
  <si>
    <t>備考</t>
    <rPh sb="0" eb="1">
      <t>ビ</t>
    </rPh>
    <rPh sb="1" eb="2">
      <t>コウ</t>
    </rPh>
    <phoneticPr fontId="3"/>
  </si>
  <si>
    <t>※愛知県共同募金会において、「報道関係歳末たすけあい事業」分に合算し、ＮＰＯ法人、住民参加型在宅福祉サービス団体、在宅福祉サービス推進支援団体等に配分</t>
    <rPh sb="1" eb="3">
      <t>アイチ</t>
    </rPh>
    <rPh sb="3" eb="4">
      <t>ケン</t>
    </rPh>
    <rPh sb="4" eb="6">
      <t>キョウドウ</t>
    </rPh>
    <rPh sb="6" eb="8">
      <t>ボキン</t>
    </rPh>
    <rPh sb="8" eb="9">
      <t>カイ</t>
    </rPh>
    <rPh sb="15" eb="17">
      <t>ホウドウ</t>
    </rPh>
    <rPh sb="17" eb="19">
      <t>カンケイ</t>
    </rPh>
    <rPh sb="19" eb="21">
      <t>サイマツ</t>
    </rPh>
    <rPh sb="26" eb="28">
      <t>ジギョウ</t>
    </rPh>
    <rPh sb="29" eb="30">
      <t>ブン</t>
    </rPh>
    <rPh sb="31" eb="33">
      <t>ガッサン</t>
    </rPh>
    <phoneticPr fontId="3"/>
  </si>
  <si>
    <t>協議会数</t>
    <rPh sb="0" eb="1">
      <t>キョウ</t>
    </rPh>
    <rPh sb="1" eb="2">
      <t>ギ</t>
    </rPh>
    <rPh sb="2" eb="3">
      <t>カイ</t>
    </rPh>
    <rPh sb="3" eb="4">
      <t>カズ</t>
    </rPh>
    <phoneticPr fontId="3"/>
  </si>
  <si>
    <t>定員</t>
    <rPh sb="0" eb="1">
      <t>サダム</t>
    </rPh>
    <rPh sb="1" eb="2">
      <t>イン</t>
    </rPh>
    <phoneticPr fontId="3"/>
  </si>
  <si>
    <t>現在数</t>
    <rPh sb="0" eb="1">
      <t>ウツツ</t>
    </rPh>
    <rPh sb="1" eb="2">
      <t>ザイ</t>
    </rPh>
    <rPh sb="2" eb="3">
      <t>スウ</t>
    </rPh>
    <phoneticPr fontId="3"/>
  </si>
  <si>
    <t>相談内容</t>
    <rPh sb="0" eb="1">
      <t>ソウ</t>
    </rPh>
    <rPh sb="1" eb="2">
      <t>ダン</t>
    </rPh>
    <rPh sb="2" eb="3">
      <t>ウチ</t>
    </rPh>
    <rPh sb="3" eb="4">
      <t>カタチ</t>
    </rPh>
    <phoneticPr fontId="3"/>
  </si>
  <si>
    <t>活動日数</t>
    <rPh sb="0" eb="1">
      <t>カツ</t>
    </rPh>
    <rPh sb="1" eb="2">
      <t>ドウ</t>
    </rPh>
    <rPh sb="2" eb="3">
      <t>ヒ</t>
    </rPh>
    <rPh sb="3" eb="4">
      <t>カズ</t>
    </rPh>
    <phoneticPr fontId="3"/>
  </si>
  <si>
    <t>訪問回数</t>
    <rPh sb="0" eb="1">
      <t>オトズ</t>
    </rPh>
    <rPh sb="1" eb="2">
      <t>トイ</t>
    </rPh>
    <rPh sb="2" eb="3">
      <t>カイ</t>
    </rPh>
    <rPh sb="3" eb="4">
      <t>カズ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</si>
  <si>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</si>
  <si>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</si>
  <si>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年金・保険</t>
    <rPh sb="0" eb="2">
      <t>ネンキン</t>
    </rPh>
    <rPh sb="3" eb="4">
      <t>タモツ</t>
    </rPh>
    <rPh sb="4" eb="5">
      <t>ケン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</si>
  <si>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9">
      <t>ネンヘイキン</t>
    </rPh>
    <rPh sb="9" eb="11">
      <t>ケンスウ</t>
    </rPh>
    <rPh sb="12" eb="13">
      <t>ケン</t>
    </rPh>
    <phoneticPr fontId="3"/>
  </si>
  <si>
    <t>事項</t>
    <rPh sb="0" eb="1">
      <t>コト</t>
    </rPh>
    <rPh sb="1" eb="2">
      <t>コウ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</si>
  <si>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7">
      <t>ネン</t>
    </rPh>
    <rPh sb="7" eb="9">
      <t>ヘイキン</t>
    </rPh>
    <rPh sb="9" eb="11">
      <t>ケンスウ</t>
    </rPh>
    <rPh sb="12" eb="13">
      <t>ケン</t>
    </rPh>
    <phoneticPr fontId="3"/>
  </si>
  <si>
    <t>注１：市内の社会福祉施設と、市外の本市所管の社会福祉施設を計上。</t>
    <rPh sb="0" eb="1">
      <t>チュウ</t>
    </rPh>
    <rPh sb="3" eb="5">
      <t>シナイ</t>
    </rPh>
    <rPh sb="6" eb="8">
      <t>シャカイ</t>
    </rPh>
    <rPh sb="8" eb="10">
      <t>フクシ</t>
    </rPh>
    <rPh sb="10" eb="12">
      <t>シセツ</t>
    </rPh>
    <rPh sb="14" eb="16">
      <t>シガイ</t>
    </rPh>
    <rPh sb="17" eb="18">
      <t>ホン</t>
    </rPh>
    <rPh sb="18" eb="19">
      <t>シ</t>
    </rPh>
    <rPh sb="19" eb="21">
      <t>ショカン</t>
    </rPh>
    <rPh sb="22" eb="24">
      <t>シャカイ</t>
    </rPh>
    <rPh sb="24" eb="26">
      <t>フクシ</t>
    </rPh>
    <rPh sb="26" eb="28">
      <t>シセツ</t>
    </rPh>
    <rPh sb="29" eb="31">
      <t>ケイジョウ</t>
    </rPh>
    <phoneticPr fontId="3"/>
  </si>
  <si>
    <t>児童福祉施設</t>
    <rPh sb="0" eb="1">
      <t>ジ</t>
    </rPh>
    <rPh sb="1" eb="2">
      <t>ワラベ</t>
    </rPh>
    <rPh sb="2" eb="3">
      <t>フク</t>
    </rPh>
    <rPh sb="3" eb="4">
      <t>シ</t>
    </rPh>
    <rPh sb="4" eb="5">
      <t>シ</t>
    </rPh>
    <rPh sb="5" eb="6">
      <t>セツ</t>
    </rPh>
    <phoneticPr fontId="2"/>
  </si>
  <si>
    <t>金額</t>
    <rPh sb="0" eb="2">
      <t>キンガク</t>
    </rPh>
    <phoneticPr fontId="4"/>
  </si>
  <si>
    <t>割合</t>
    <rPh sb="0" eb="2">
      <t>ワリアイ</t>
    </rPh>
    <phoneticPr fontId="4"/>
  </si>
  <si>
    <t>年度</t>
    <rPh sb="0" eb="2">
      <t>ネンド</t>
    </rPh>
    <phoneticPr fontId="2"/>
  </si>
  <si>
    <t>元</t>
    <rPh sb="0" eb="1">
      <t>ゲン</t>
    </rPh>
    <phoneticPr fontId="3"/>
  </si>
  <si>
    <t>（単位：件）</t>
    <rPh sb="1" eb="3">
      <t>タンイ</t>
    </rPh>
    <rPh sb="4" eb="5">
      <t>ケン</t>
    </rPh>
    <phoneticPr fontId="3"/>
  </si>
  <si>
    <t>トレーニングルーム</t>
    <phoneticPr fontId="2"/>
  </si>
  <si>
    <r>
      <t>民間社会福祉</t>
    </r>
    <r>
      <rPr>
        <sz val="11"/>
        <rFont val="ＭＳ 明朝"/>
        <family val="1"/>
        <charset val="128"/>
      </rPr>
      <t>事業施設団体等
(県共同募金会</t>
    </r>
    <r>
      <rPr>
        <sz val="10"/>
        <rFont val="ＭＳ 明朝"/>
        <family val="1"/>
        <charset val="128"/>
      </rPr>
      <t>より</t>
    </r>
    <r>
      <rPr>
        <sz val="11"/>
        <rFont val="ＭＳ 明朝"/>
        <family val="1"/>
        <charset val="128"/>
      </rPr>
      <t>配分）</t>
    </r>
    <rPh sb="0" eb="2">
      <t>ミンカン</t>
    </rPh>
    <rPh sb="2" eb="4">
      <t>シャカイ</t>
    </rPh>
    <rPh sb="4" eb="6">
      <t>フクシ</t>
    </rPh>
    <rPh sb="6" eb="8">
      <t>ジギョウ</t>
    </rPh>
    <rPh sb="8" eb="10">
      <t>シセツ</t>
    </rPh>
    <rPh sb="10" eb="12">
      <t>ダンタイ</t>
    </rPh>
    <rPh sb="12" eb="13">
      <t>ナド</t>
    </rPh>
    <rPh sb="15" eb="16">
      <t>ケン</t>
    </rPh>
    <rPh sb="16" eb="18">
      <t>キョウドウ</t>
    </rPh>
    <rPh sb="18" eb="19">
      <t>ボ</t>
    </rPh>
    <rPh sb="19" eb="20">
      <t>キン</t>
    </rPh>
    <rPh sb="20" eb="21">
      <t>カイ</t>
    </rPh>
    <rPh sb="23" eb="25">
      <t>ハイブン</t>
    </rPh>
    <phoneticPr fontId="3"/>
  </si>
  <si>
    <t>参考：歳末たすけあい募金実績額</t>
    <rPh sb="0" eb="2">
      <t>サンコウ</t>
    </rPh>
    <phoneticPr fontId="3"/>
  </si>
  <si>
    <t>募金実績額</t>
    <rPh sb="0" eb="2">
      <t>ボキン</t>
    </rPh>
    <rPh sb="2" eb="4">
      <t>ジッセキ</t>
    </rPh>
    <rPh sb="4" eb="5">
      <t>ガク</t>
    </rPh>
    <phoneticPr fontId="2"/>
  </si>
  <si>
    <t>円</t>
    <rPh sb="0" eb="1">
      <t>エン</t>
    </rPh>
    <phoneticPr fontId="2"/>
  </si>
  <si>
    <t>元</t>
    <rPh sb="0" eb="1">
      <t>ゲン</t>
    </rPh>
    <phoneticPr fontId="2"/>
  </si>
  <si>
    <t>障害者基幹相談支援センター※</t>
    <rPh sb="0" eb="2">
      <t>ショウガイ</t>
    </rPh>
    <rPh sb="2" eb="3">
      <t>シャ</t>
    </rPh>
    <rPh sb="3" eb="5">
      <t>キカン</t>
    </rPh>
    <rPh sb="5" eb="7">
      <t>ソウダン</t>
    </rPh>
    <rPh sb="7" eb="9">
      <t>シエン</t>
    </rPh>
    <phoneticPr fontId="3"/>
  </si>
  <si>
    <t>注２：※印（障害者基幹相談支援センター）のうち、「その他法人立」は複数法人の共同事業体による運営。</t>
    <rPh sb="0" eb="1">
      <t>チュウ</t>
    </rPh>
    <rPh sb="4" eb="5">
      <t>シルシ</t>
    </rPh>
    <rPh sb="27" eb="28">
      <t>タ</t>
    </rPh>
    <rPh sb="28" eb="30">
      <t>ホウジン</t>
    </rPh>
    <rPh sb="30" eb="31">
      <t>リツ</t>
    </rPh>
    <rPh sb="33" eb="35">
      <t>フクスウ</t>
    </rPh>
    <rPh sb="35" eb="37">
      <t>ホウジン</t>
    </rPh>
    <rPh sb="38" eb="40">
      <t>キョウドウ</t>
    </rPh>
    <rPh sb="40" eb="43">
      <t>ジギョウタイ</t>
    </rPh>
    <rPh sb="46" eb="48">
      <t>ウンエイ</t>
    </rPh>
    <phoneticPr fontId="3"/>
  </si>
  <si>
    <t>訪問・支援</t>
    <rPh sb="0" eb="2">
      <t>ホウモン</t>
    </rPh>
    <rPh sb="3" eb="5">
      <t>シエン</t>
    </rPh>
    <phoneticPr fontId="3"/>
  </si>
  <si>
    <t>（２）相談・支援（内容別）</t>
    <rPh sb="3" eb="5">
      <t>ソウダン</t>
    </rPh>
    <rPh sb="6" eb="8">
      <t>シエン</t>
    </rPh>
    <rPh sb="9" eb="11">
      <t>ナイヨウ</t>
    </rPh>
    <rPh sb="11" eb="12">
      <t>ベツ</t>
    </rPh>
    <phoneticPr fontId="3"/>
  </si>
  <si>
    <t>特別養護老人ホーム</t>
  </si>
  <si>
    <t>助産施設</t>
  </si>
  <si>
    <t>乳児院</t>
  </si>
  <si>
    <t>母子生活支援施設</t>
  </si>
  <si>
    <t>世帯</t>
  </si>
  <si>
    <t>児童厚生施設</t>
  </si>
  <si>
    <t>児童養護施設</t>
  </si>
  <si>
    <t>分園</t>
  </si>
  <si>
    <t>福祉型障害児入所施設</t>
  </si>
  <si>
    <t>医療型障害児入所施設</t>
  </si>
  <si>
    <t>福祉型児童発達支援センター</t>
  </si>
  <si>
    <t>医療型児童発達支援センター</t>
  </si>
  <si>
    <t>障害児通所支援事業所</t>
  </si>
  <si>
    <t>児童心理治療施設</t>
  </si>
  <si>
    <t>児童自立支援施設</t>
  </si>
  <si>
    <t>児童家庭支援センター</t>
  </si>
  <si>
    <t>障害児いこいの家事業</t>
  </si>
  <si>
    <t>自立援助ホーム</t>
  </si>
  <si>
    <t>保育所</t>
  </si>
  <si>
    <t>認定こども園</t>
  </si>
  <si>
    <t>小規模保育事業</t>
  </si>
  <si>
    <t>家庭的保育事業</t>
  </si>
  <si>
    <t>事業所内保育事業</t>
  </si>
  <si>
    <t>表３1－１　　総合社会福祉会館事業</t>
    <rPh sb="0" eb="1">
      <t>ヒョウ</t>
    </rPh>
    <rPh sb="7" eb="9">
      <t>ソウゴウ</t>
    </rPh>
    <rPh sb="9" eb="11">
      <t>シャカイ</t>
    </rPh>
    <rPh sb="11" eb="13">
      <t>フクシ</t>
    </rPh>
    <rPh sb="13" eb="15">
      <t>カイカン</t>
    </rPh>
    <rPh sb="15" eb="17">
      <t>ジギョウ</t>
    </rPh>
    <phoneticPr fontId="3"/>
  </si>
  <si>
    <t>表３1－２　　福祉基金積立状況</t>
    <rPh sb="0" eb="1">
      <t>ヒョウ</t>
    </rPh>
    <rPh sb="7" eb="9">
      <t>フクシ</t>
    </rPh>
    <rPh sb="9" eb="11">
      <t>キキン</t>
    </rPh>
    <rPh sb="11" eb="13">
      <t>ツミタテ</t>
    </rPh>
    <rPh sb="13" eb="15">
      <t>ジョウキョウ</t>
    </rPh>
    <phoneticPr fontId="3"/>
  </si>
  <si>
    <t>表３1－３　地域福祉推進協議会</t>
    <rPh sb="0" eb="1">
      <t>ヒョウ</t>
    </rPh>
    <rPh sb="6" eb="8">
      <t>チイキ</t>
    </rPh>
    <rPh sb="8" eb="10">
      <t>フクシ</t>
    </rPh>
    <rPh sb="10" eb="12">
      <t>スイシン</t>
    </rPh>
    <rPh sb="12" eb="15">
      <t>キョウギカイ</t>
    </rPh>
    <phoneticPr fontId="3"/>
  </si>
  <si>
    <t>表３1－４　ふれあい給食サービス</t>
    <rPh sb="0" eb="1">
      <t>ヒョウ</t>
    </rPh>
    <rPh sb="10" eb="12">
      <t>キュウショク</t>
    </rPh>
    <phoneticPr fontId="3"/>
  </si>
  <si>
    <t>表３1－５　共同募金募金額</t>
    <rPh sb="0" eb="1">
      <t>ヒョウ</t>
    </rPh>
    <rPh sb="6" eb="8">
      <t>キョウドウ</t>
    </rPh>
    <rPh sb="8" eb="10">
      <t>ボキン</t>
    </rPh>
    <rPh sb="10" eb="12">
      <t>ボキン</t>
    </rPh>
    <rPh sb="12" eb="13">
      <t>ガク</t>
    </rPh>
    <phoneticPr fontId="3"/>
  </si>
  <si>
    <t>表３1－６　共同募金配分</t>
    <rPh sb="0" eb="1">
      <t>ヒョウ</t>
    </rPh>
    <rPh sb="6" eb="8">
      <t>キョウドウ</t>
    </rPh>
    <rPh sb="8" eb="10">
      <t>ボキン</t>
    </rPh>
    <rPh sb="10" eb="12">
      <t>ハイブン</t>
    </rPh>
    <phoneticPr fontId="3"/>
  </si>
  <si>
    <t>表３1－７　　歳末たすけあい募金配分</t>
    <rPh sb="0" eb="1">
      <t>ヒョウ</t>
    </rPh>
    <rPh sb="7" eb="9">
      <t>サイマツ</t>
    </rPh>
    <rPh sb="14" eb="16">
      <t>ボキン</t>
    </rPh>
    <rPh sb="16" eb="18">
      <t>ハイブン</t>
    </rPh>
    <phoneticPr fontId="3"/>
  </si>
  <si>
    <t>表３1－８　民生委員（児童委員）配置</t>
    <rPh sb="0" eb="1">
      <t>ヒョウ</t>
    </rPh>
    <rPh sb="6" eb="8">
      <t>ミンセイ</t>
    </rPh>
    <rPh sb="8" eb="10">
      <t>イイン</t>
    </rPh>
    <rPh sb="11" eb="13">
      <t>ジドウ</t>
    </rPh>
    <rPh sb="13" eb="15">
      <t>イイン</t>
    </rPh>
    <rPh sb="16" eb="17">
      <t>ハイ</t>
    </rPh>
    <rPh sb="17" eb="18">
      <t>チ</t>
    </rPh>
    <phoneticPr fontId="3"/>
  </si>
  <si>
    <t>表３1－９　民生委員によるひとり暮らしの高齢者訪問活動</t>
    <rPh sb="0" eb="1">
      <t>ヒョウ</t>
    </rPh>
    <rPh sb="6" eb="10">
      <t>ミンセイイイン</t>
    </rPh>
    <rPh sb="16" eb="17">
      <t>ク</t>
    </rPh>
    <rPh sb="20" eb="23">
      <t>コウレイシャ</t>
    </rPh>
    <rPh sb="23" eb="25">
      <t>ホウモン</t>
    </rPh>
    <rPh sb="25" eb="27">
      <t>カツドウ</t>
    </rPh>
    <phoneticPr fontId="3"/>
  </si>
  <si>
    <t>表３1－１０　民生委員による高齢者のみ世帯訪問活動</t>
    <rPh sb="0" eb="1">
      <t>ヒョウ</t>
    </rPh>
    <rPh sb="7" eb="11">
      <t>ミンセイイイン</t>
    </rPh>
    <rPh sb="14" eb="17">
      <t>コウレイシャ</t>
    </rPh>
    <rPh sb="19" eb="21">
      <t>セタイ</t>
    </rPh>
    <rPh sb="21" eb="23">
      <t>ホウモン</t>
    </rPh>
    <rPh sb="23" eb="25">
      <t>カツドウ</t>
    </rPh>
    <phoneticPr fontId="3"/>
  </si>
  <si>
    <t>表３1－１１　　民生委員（児童委員）活動</t>
    <rPh sb="0" eb="1">
      <t>ヒョウ</t>
    </rPh>
    <rPh sb="8" eb="10">
      <t>ミンセイ</t>
    </rPh>
    <rPh sb="10" eb="12">
      <t>イイン</t>
    </rPh>
    <rPh sb="13" eb="15">
      <t>ジドウ</t>
    </rPh>
    <rPh sb="15" eb="17">
      <t>イイン</t>
    </rPh>
    <rPh sb="18" eb="20">
      <t>カツドウ</t>
    </rPh>
    <phoneticPr fontId="3"/>
  </si>
  <si>
    <t xml:space="preserve">表３1－１２    社会福祉施設  </t>
    <rPh sb="10" eb="14">
      <t>シャカイフクシ</t>
    </rPh>
    <rPh sb="14" eb="16">
      <t>シセツ</t>
    </rPh>
    <phoneticPr fontId="3"/>
  </si>
  <si>
    <t>（令和4年度）</t>
    <rPh sb="1" eb="3">
      <t>レイワ</t>
    </rPh>
    <rPh sb="4" eb="6">
      <t>ネンド</t>
    </rPh>
    <rPh sb="5" eb="6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</si>
  <si>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</si>
  <si>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r>
      <t>令和</t>
    </r>
    <r>
      <rPr>
        <sz val="11"/>
        <rFont val="ＭＳ Ｐゴシック"/>
        <family val="3"/>
        <charset val="128"/>
        <scheme val="minor"/>
      </rPr>
      <t>4</t>
    </r>
    <r>
      <rPr>
        <sz val="11"/>
        <color theme="1"/>
        <rFont val="ＭＳ Ｐゴシック"/>
        <family val="2"/>
        <scheme val="minor"/>
      </rPr>
      <t>年度末</t>
    </r>
    <rPh sb="0" eb="2">
      <t>レイワ</t>
    </rPh>
    <rPh sb="3" eb="5">
      <t>ネンド</t>
    </rPh>
    <rPh sb="5" eb="6">
      <t>マツ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</si>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</sst>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.0_ "/>
    <numFmt numFmtId="178" formatCode="_ * #,##0_ ;_ * \-#,##0_ ;_ * \-_ ;_ @_ "/>
    <numFmt numFmtId="179" formatCode="#,##0_ "/>
  </numFmts>
  <fonts count="2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8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5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3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0" fillId="0" borderId="0" xfId="0" applyAlignment="1">
      <alignment horizontal="right"/>
    </xf>
    <xf numFmtId="41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41" fontId="0" fillId="0" borderId="4" xfId="0" applyNumberFormat="1" applyBorder="1"/>
    <xf numFmtId="0" fontId="0" fillId="0" borderId="5" xfId="0" applyBorder="1" applyAlignment="1">
      <alignment horizontal="center" vertical="center"/>
    </xf>
    <xf numFmtId="41" fontId="0" fillId="0" borderId="6" xfId="0" applyNumberForma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41" fontId="0" fillId="0" borderId="11" xfId="0" applyNumberFormat="1" applyBorder="1"/>
    <xf numFmtId="41" fontId="0" fillId="0" borderId="12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/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3" fontId="0" fillId="0" borderId="4" xfId="0" applyNumberFormat="1" applyBorder="1"/>
    <xf numFmtId="176" fontId="0" fillId="0" borderId="11" xfId="0" applyNumberFormat="1" applyBorder="1"/>
    <xf numFmtId="176" fontId="0" fillId="0" borderId="4" xfId="0" applyNumberFormat="1" applyBorder="1"/>
    <xf numFmtId="176" fontId="0" fillId="0" borderId="12" xfId="0" applyNumberFormat="1" applyBorder="1"/>
    <xf numFmtId="176" fontId="0" fillId="0" borderId="6" xfId="0" applyNumberFormat="1" applyBorder="1"/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/>
    <xf numFmtId="0" fontId="0" fillId="0" borderId="26" xfId="0" applyBorder="1"/>
    <xf numFmtId="0" fontId="0" fillId="0" borderId="28" xfId="0" applyBorder="1"/>
    <xf numFmtId="41" fontId="0" fillId="0" borderId="22" xfId="0" applyNumberFormat="1" applyBorder="1"/>
    <xf numFmtId="41" fontId="0" fillId="0" borderId="14" xfId="0" applyNumberFormat="1" applyBorder="1"/>
    <xf numFmtId="41" fontId="0" fillId="0" borderId="27" xfId="0" applyNumberFormat="1" applyBorder="1"/>
    <xf numFmtId="0" fontId="0" fillId="0" borderId="29" xfId="0" applyBorder="1" applyAlignment="1">
      <alignment horizontal="center" vertical="center"/>
    </xf>
    <xf numFmtId="41" fontId="0" fillId="0" borderId="25" xfId="0" applyNumberFormat="1" applyBorder="1"/>
    <xf numFmtId="0" fontId="0" fillId="0" borderId="0" xfId="0" applyAlignment="1">
      <alignment shrinkToFit="1"/>
    </xf>
    <xf numFmtId="0" fontId="0" fillId="0" borderId="3" xfId="0" applyBorder="1" applyAlignment="1">
      <alignment shrinkToFit="1"/>
    </xf>
    <xf numFmtId="0" fontId="0" fillId="0" borderId="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shrinkToFit="1"/>
    </xf>
    <xf numFmtId="0" fontId="0" fillId="0" borderId="13" xfId="0" applyBorder="1" applyAlignment="1">
      <alignment shrinkToFit="1"/>
    </xf>
    <xf numFmtId="41" fontId="0" fillId="0" borderId="23" xfId="0" applyNumberFormat="1" applyBorder="1"/>
    <xf numFmtId="41" fontId="0" fillId="0" borderId="10" xfId="0" applyNumberFormat="1" applyBorder="1"/>
    <xf numFmtId="41" fontId="0" fillId="0" borderId="2" xfId="0" applyNumberFormat="1" applyBorder="1"/>
    <xf numFmtId="0" fontId="0" fillId="0" borderId="31" xfId="0" applyBorder="1" applyAlignment="1">
      <alignment horizontal="center" vertical="center"/>
    </xf>
    <xf numFmtId="41" fontId="0" fillId="0" borderId="32" xfId="0" applyNumberFormat="1" applyBorder="1"/>
    <xf numFmtId="41" fontId="0" fillId="0" borderId="33" xfId="0" applyNumberFormat="1" applyBorder="1"/>
    <xf numFmtId="41" fontId="0" fillId="0" borderId="30" xfId="0" applyNumberFormat="1" applyBorder="1"/>
    <xf numFmtId="41" fontId="0" fillId="0" borderId="35" xfId="0" applyNumberFormat="1" applyBorder="1"/>
    <xf numFmtId="0" fontId="0" fillId="0" borderId="36" xfId="0" applyBorder="1" applyAlignment="1">
      <alignment horizontal="center" vertical="center"/>
    </xf>
    <xf numFmtId="41" fontId="0" fillId="0" borderId="3" xfId="0" applyNumberFormat="1" applyBorder="1"/>
    <xf numFmtId="41" fontId="0" fillId="0" borderId="21" xfId="0" applyNumberFormat="1" applyBorder="1"/>
    <xf numFmtId="41" fontId="0" fillId="0" borderId="1" xfId="0" applyNumberFormat="1" applyBorder="1"/>
    <xf numFmtId="41" fontId="0" fillId="0" borderId="5" xfId="0" applyNumberFormat="1" applyBorder="1"/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0" fillId="0" borderId="42" xfId="0" applyBorder="1" applyAlignment="1">
      <alignment horizontal="center" vertical="center"/>
    </xf>
    <xf numFmtId="41" fontId="0" fillId="0" borderId="39" xfId="0" applyNumberFormat="1" applyBorder="1"/>
    <xf numFmtId="41" fontId="0" fillId="0" borderId="40" xfId="0" applyNumberFormat="1" applyBorder="1"/>
    <xf numFmtId="41" fontId="0" fillId="0" borderId="46" xfId="0" applyNumberFormat="1" applyBorder="1"/>
    <xf numFmtId="41" fontId="0" fillId="0" borderId="44" xfId="0" applyNumberFormat="1" applyBorder="1"/>
    <xf numFmtId="41" fontId="0" fillId="0" borderId="43" xfId="0" applyNumberFormat="1" applyBorder="1"/>
    <xf numFmtId="41" fontId="0" fillId="0" borderId="20" xfId="0" applyNumberFormat="1" applyBorder="1"/>
    <xf numFmtId="41" fontId="0" fillId="0" borderId="6" xfId="0" applyNumberFormat="1" applyFill="1" applyBorder="1"/>
    <xf numFmtId="41" fontId="0" fillId="0" borderId="12" xfId="0" applyNumberFormat="1" applyFill="1" applyBorder="1"/>
    <xf numFmtId="41" fontId="0" fillId="0" borderId="27" xfId="0" applyNumberFormat="1" applyFill="1" applyBorder="1"/>
    <xf numFmtId="41" fontId="0" fillId="0" borderId="11" xfId="0" applyNumberFormat="1" applyFill="1" applyBorder="1"/>
    <xf numFmtId="41" fontId="0" fillId="0" borderId="22" xfId="46" applyNumberFormat="1" applyFont="1" applyBorder="1" applyAlignment="1"/>
    <xf numFmtId="41" fontId="0" fillId="0" borderId="23" xfId="46" applyNumberFormat="1" applyFont="1" applyBorder="1" applyAlignment="1"/>
    <xf numFmtId="41" fontId="0" fillId="0" borderId="11" xfId="46" applyNumberFormat="1" applyFont="1" applyBorder="1" applyAlignment="1"/>
    <xf numFmtId="41" fontId="0" fillId="0" borderId="4" xfId="46" applyNumberFormat="1" applyFont="1" applyBorder="1" applyAlignment="1"/>
    <xf numFmtId="176" fontId="0" fillId="0" borderId="11" xfId="47" applyNumberFormat="1" applyFont="1" applyBorder="1" applyAlignment="1"/>
    <xf numFmtId="176" fontId="0" fillId="0" borderId="11" xfId="0" applyNumberFormat="1" applyFill="1" applyBorder="1"/>
    <xf numFmtId="176" fontId="0" fillId="0" borderId="12" xfId="0" applyNumberFormat="1" applyFill="1" applyBorder="1"/>
    <xf numFmtId="177" fontId="0" fillId="0" borderId="12" xfId="0" applyNumberFormat="1" applyBorder="1"/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3" borderId="0" xfId="0" applyFill="1"/>
    <xf numFmtId="0" fontId="24" fillId="0" borderId="40" xfId="0" applyFont="1" applyFill="1" applyBorder="1"/>
    <xf numFmtId="178" fontId="25" fillId="0" borderId="21" xfId="0" applyNumberFormat="1" applyFont="1" applyFill="1" applyBorder="1"/>
    <xf numFmtId="178" fontId="25" fillId="0" borderId="22" xfId="0" applyNumberFormat="1" applyFont="1" applyFill="1" applyBorder="1"/>
    <xf numFmtId="178" fontId="25" fillId="0" borderId="40" xfId="0" applyNumberFormat="1" applyFont="1" applyFill="1" applyBorder="1"/>
    <xf numFmtId="178" fontId="25" fillId="0" borderId="33" xfId="0" applyNumberFormat="1" applyFont="1" applyFill="1" applyBorder="1"/>
    <xf numFmtId="178" fontId="25" fillId="0" borderId="23" xfId="0" applyNumberFormat="1" applyFont="1" applyFill="1" applyBorder="1"/>
    <xf numFmtId="0" fontId="25" fillId="0" borderId="0" xfId="0" applyFont="1" applyFill="1"/>
    <xf numFmtId="0" fontId="25" fillId="0" borderId="39" xfId="0" applyFont="1" applyFill="1" applyBorder="1"/>
    <xf numFmtId="178" fontId="25" fillId="0" borderId="3" xfId="0" applyNumberFormat="1" applyFont="1" applyFill="1" applyBorder="1"/>
    <xf numFmtId="178" fontId="25" fillId="0" borderId="11" xfId="0" applyNumberFormat="1" applyFont="1" applyFill="1" applyBorder="1"/>
    <xf numFmtId="178" fontId="25" fillId="0" borderId="39" xfId="0" applyNumberFormat="1" applyFont="1" applyFill="1" applyBorder="1"/>
    <xf numFmtId="178" fontId="25" fillId="0" borderId="32" xfId="0" applyNumberFormat="1" applyFont="1" applyFill="1" applyBorder="1"/>
    <xf numFmtId="178" fontId="25" fillId="0" borderId="4" xfId="0" applyNumberFormat="1" applyFont="1" applyFill="1" applyBorder="1"/>
    <xf numFmtId="178" fontId="1" fillId="0" borderId="11" xfId="0" applyNumberFormat="1" applyFont="1" applyFill="1" applyBorder="1"/>
    <xf numFmtId="178" fontId="1" fillId="0" borderId="4" xfId="0" applyNumberFormat="1" applyFont="1" applyFill="1" applyBorder="1"/>
    <xf numFmtId="178" fontId="1" fillId="0" borderId="32" xfId="0" applyNumberFormat="1" applyFont="1" applyFill="1" applyBorder="1"/>
    <xf numFmtId="178" fontId="1" fillId="0" borderId="3" xfId="0" applyNumberFormat="1" applyFont="1" applyFill="1" applyBorder="1"/>
    <xf numFmtId="178" fontId="1" fillId="0" borderId="39" xfId="0" applyNumberFormat="1" applyFont="1" applyFill="1" applyBorder="1"/>
    <xf numFmtId="0" fontId="25" fillId="0" borderId="40" xfId="0" applyFont="1" applyFill="1" applyBorder="1"/>
    <xf numFmtId="41" fontId="25" fillId="0" borderId="21" xfId="0" applyNumberFormat="1" applyFont="1" applyFill="1" applyBorder="1"/>
    <xf numFmtId="41" fontId="25" fillId="0" borderId="40" xfId="0" applyNumberFormat="1" applyFont="1" applyFill="1" applyBorder="1"/>
    <xf numFmtId="41" fontId="25" fillId="0" borderId="23" xfId="0" applyNumberFormat="1" applyFont="1" applyFill="1" applyBorder="1"/>
    <xf numFmtId="0" fontId="25" fillId="0" borderId="41" xfId="0" applyFont="1" applyFill="1" applyBorder="1"/>
    <xf numFmtId="41" fontId="25" fillId="0" borderId="14" xfId="0" applyNumberFormat="1" applyFont="1" applyFill="1" applyBorder="1"/>
    <xf numFmtId="41" fontId="25" fillId="0" borderId="41" xfId="0" applyNumberFormat="1" applyFont="1" applyFill="1" applyBorder="1"/>
    <xf numFmtId="41" fontId="25" fillId="0" borderId="34" xfId="0" applyNumberFormat="1" applyFont="1" applyFill="1" applyBorder="1"/>
    <xf numFmtId="41" fontId="25" fillId="0" borderId="15" xfId="0" applyNumberFormat="1" applyFont="1" applyFill="1" applyBorder="1"/>
    <xf numFmtId="41" fontId="25" fillId="0" borderId="3" xfId="0" applyNumberFormat="1" applyFont="1" applyFill="1" applyBorder="1"/>
    <xf numFmtId="41" fontId="25" fillId="0" borderId="11" xfId="0" applyNumberFormat="1" applyFont="1" applyFill="1" applyBorder="1"/>
    <xf numFmtId="41" fontId="25" fillId="0" borderId="39" xfId="0" applyNumberFormat="1" applyFont="1" applyFill="1" applyBorder="1"/>
    <xf numFmtId="41" fontId="25" fillId="0" borderId="32" xfId="0" applyNumberFormat="1" applyFont="1" applyFill="1" applyBorder="1"/>
    <xf numFmtId="41" fontId="25" fillId="0" borderId="4" xfId="0" applyNumberFormat="1" applyFont="1" applyFill="1" applyBorder="1"/>
    <xf numFmtId="0" fontId="25" fillId="0" borderId="42" xfId="0" applyFont="1" applyFill="1" applyBorder="1"/>
    <xf numFmtId="41" fontId="25" fillId="0" borderId="36" xfId="0" applyNumberFormat="1" applyFont="1" applyFill="1" applyBorder="1"/>
    <xf numFmtId="41" fontId="25" fillId="0" borderId="17" xfId="0" applyNumberFormat="1" applyFont="1" applyFill="1" applyBorder="1"/>
    <xf numFmtId="41" fontId="25" fillId="0" borderId="42" xfId="0" applyNumberFormat="1" applyFont="1" applyFill="1" applyBorder="1"/>
    <xf numFmtId="41" fontId="25" fillId="0" borderId="31" xfId="0" applyNumberFormat="1" applyFont="1" applyFill="1" applyBorder="1"/>
    <xf numFmtId="41" fontId="25" fillId="0" borderId="16" xfId="0" applyNumberFormat="1" applyFont="1" applyFill="1" applyBorder="1"/>
    <xf numFmtId="41" fontId="25" fillId="0" borderId="22" xfId="0" applyNumberFormat="1" applyFont="1" applyFill="1" applyBorder="1"/>
    <xf numFmtId="41" fontId="25" fillId="0" borderId="33" xfId="0" applyNumberFormat="1" applyFont="1" applyFill="1" applyBorder="1"/>
    <xf numFmtId="41" fontId="25" fillId="0" borderId="45" xfId="0" applyNumberFormat="1" applyFont="1" applyFill="1" applyBorder="1"/>
    <xf numFmtId="41" fontId="25" fillId="0" borderId="29" xfId="0" applyNumberFormat="1" applyFont="1" applyFill="1" applyBorder="1"/>
    <xf numFmtId="0" fontId="0" fillId="0" borderId="3" xfId="0" applyFill="1" applyBorder="1" applyAlignment="1">
      <alignment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41" fontId="24" fillId="0" borderId="12" xfId="0" applyNumberFormat="1" applyFont="1" applyFill="1" applyBorder="1"/>
    <xf numFmtId="43" fontId="24" fillId="0" borderId="6" xfId="0" applyNumberFormat="1" applyFont="1" applyFill="1" applyBorder="1"/>
    <xf numFmtId="0" fontId="24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176" fontId="25" fillId="0" borderId="12" xfId="0" applyNumberFormat="1" applyFont="1" applyFill="1" applyBorder="1"/>
    <xf numFmtId="176" fontId="25" fillId="0" borderId="6" xfId="0" applyNumberFormat="1" applyFont="1" applyFill="1" applyBorder="1"/>
    <xf numFmtId="41" fontId="0" fillId="0" borderId="22" xfId="0" applyNumberFormat="1" applyFill="1" applyBorder="1"/>
    <xf numFmtId="41" fontId="0" fillId="0" borderId="14" xfId="0" applyNumberFormat="1" applyFill="1" applyBorder="1"/>
    <xf numFmtId="41" fontId="24" fillId="0" borderId="6" xfId="0" applyNumberFormat="1" applyFont="1" applyFill="1" applyBorder="1"/>
    <xf numFmtId="0" fontId="0" fillId="0" borderId="5" xfId="0" applyBorder="1" applyAlignment="1">
      <alignment horizontal="center"/>
    </xf>
    <xf numFmtId="179" fontId="0" fillId="0" borderId="25" xfId="0" applyNumberFormat="1" applyBorder="1"/>
    <xf numFmtId="179" fontId="0" fillId="0" borderId="12" xfId="0" applyNumberFormat="1" applyBorder="1"/>
    <xf numFmtId="41" fontId="0" fillId="0" borderId="0" xfId="0" applyNumberFormat="1" applyBorder="1"/>
    <xf numFmtId="179" fontId="0" fillId="0" borderId="0" xfId="0" applyNumberFormat="1" applyFill="1" applyBorder="1"/>
    <xf numFmtId="41" fontId="0" fillId="0" borderId="0" xfId="0" applyNumberFormat="1" applyFill="1" applyBorder="1"/>
    <xf numFmtId="0" fontId="0" fillId="0" borderId="39" xfId="0" applyFill="1" applyBorder="1"/>
    <xf numFmtId="41" fontId="0" fillId="0" borderId="3" xfId="0" applyNumberFormat="1" applyFill="1" applyBorder="1"/>
    <xf numFmtId="41" fontId="0" fillId="0" borderId="39" xfId="0" applyNumberFormat="1" applyFill="1" applyBorder="1"/>
    <xf numFmtId="41" fontId="0" fillId="0" borderId="32" xfId="0" applyNumberFormat="1" applyFill="1" applyBorder="1"/>
    <xf numFmtId="41" fontId="0" fillId="0" borderId="4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0" xfId="0" applyAlignment="1">
      <alignment vertical="top" wrapText="1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48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パーセント" xfId="47" builtinId="5"/>
    <cellStyle name="メモ 2" xfId="32"/>
    <cellStyle name="リンク セル 2" xfId="33"/>
    <cellStyle name="悪い 2" xfId="34"/>
    <cellStyle name="計算 2" xfId="35"/>
    <cellStyle name="警告文 2" xfId="36"/>
    <cellStyle name="桁区切り" xfId="46" builtinId="6"/>
    <cellStyle name="桁区切り 2" xfId="2"/>
    <cellStyle name="桁区切り 2 2" xfId="3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1"/>
    <cellStyle name="標準 2 2" xfId="4"/>
    <cellStyle name="良い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1"/>
  <sheetViews>
    <sheetView tabSelected="1" workbookViewId="0"/>
  </sheetViews>
  <sheetFormatPr defaultRowHeight="13.5" x14ac:dyDescent="0.15"/>
  <cols>
    <col min="1" max="12" width="12.875" customWidth="1"/>
  </cols>
  <sheetData>
    <row r="1" spans="1:12" x14ac:dyDescent="0.15">
      <c r="A1" t="s">
        <v>194</v>
      </c>
    </row>
    <row r="3" spans="1:12" ht="14.25" thickBot="1" x14ac:dyDescent="0.2">
      <c r="A3" t="s">
        <v>0</v>
      </c>
    </row>
    <row r="4" spans="1:12" x14ac:dyDescent="0.15">
      <c r="A4" s="133" t="s">
        <v>125</v>
      </c>
      <c r="B4" s="132" t="s">
        <v>2</v>
      </c>
    </row>
    <row r="5" spans="1:12" x14ac:dyDescent="0.15">
      <c r="A5" s="3"/>
      <c r="B5" s="4" t="s">
        <v>3</v>
      </c>
    </row>
    <row r="6" spans="1:12" x14ac:dyDescent="0.15">
      <c r="A6" s="3">
        <v>27</v>
      </c>
      <c r="B6" s="5">
        <v>12</v>
      </c>
    </row>
    <row r="7" spans="1:12" x14ac:dyDescent="0.15">
      <c r="A7" s="3">
        <v>28</v>
      </c>
      <c r="B7" s="5">
        <v>12</v>
      </c>
    </row>
    <row r="8" spans="1:12" x14ac:dyDescent="0.15">
      <c r="A8" s="3">
        <v>29</v>
      </c>
      <c r="B8" s="5">
        <v>15</v>
      </c>
    </row>
    <row r="9" spans="1:12" x14ac:dyDescent="0.15">
      <c r="A9" s="3">
        <v>30</v>
      </c>
      <c r="B9" s="5">
        <v>45</v>
      </c>
    </row>
    <row r="10" spans="1:12" x14ac:dyDescent="0.15">
      <c r="A10" s="3" t="s">
        <v>111</v>
      </c>
      <c r="B10" s="5">
        <v>51</v>
      </c>
    </row>
    <row r="11" spans="1:12" x14ac:dyDescent="0.15">
      <c r="A11" s="3">
        <v>2</v>
      </c>
      <c r="B11" s="5">
        <v>76</v>
      </c>
    </row>
    <row r="12" spans="1:12" x14ac:dyDescent="0.15">
      <c r="A12" s="3">
        <v>3</v>
      </c>
      <c r="B12" s="5">
        <v>53</v>
      </c>
    </row>
    <row r="13" spans="1:12" ht="14.25" thickBot="1" x14ac:dyDescent="0.2">
      <c r="A13" s="6">
        <v>4</v>
      </c>
      <c r="B13" s="71">
        <v>78</v>
      </c>
    </row>
    <row r="15" spans="1:12" ht="13.5" customHeight="1" thickBot="1" x14ac:dyDescent="0.2">
      <c r="A15" t="s">
        <v>4</v>
      </c>
    </row>
    <row r="16" spans="1:12" x14ac:dyDescent="0.15">
      <c r="A16" s="165" t="s">
        <v>158</v>
      </c>
      <c r="B16" s="167" t="s">
        <v>161</v>
      </c>
      <c r="C16" s="165"/>
      <c r="D16" s="160" t="s">
        <v>5</v>
      </c>
      <c r="E16" s="161" t="s">
        <v>6</v>
      </c>
      <c r="F16" s="165"/>
      <c r="G16" s="160" t="s">
        <v>126</v>
      </c>
      <c r="H16" s="160"/>
      <c r="I16" s="160"/>
      <c r="J16" s="160"/>
      <c r="K16" s="160"/>
      <c r="L16" s="161"/>
    </row>
    <row r="17" spans="1:12" x14ac:dyDescent="0.15">
      <c r="A17" s="166"/>
      <c r="B17" s="168"/>
      <c r="C17" s="169"/>
      <c r="D17" s="170"/>
      <c r="E17" s="168"/>
      <c r="F17" s="169"/>
      <c r="G17" s="17" t="s">
        <v>1</v>
      </c>
      <c r="H17" s="17" t="s">
        <v>7</v>
      </c>
      <c r="I17" s="17" t="s">
        <v>8</v>
      </c>
      <c r="J17" s="17" t="s">
        <v>9</v>
      </c>
      <c r="K17" s="17" t="s">
        <v>10</v>
      </c>
      <c r="L17" s="18" t="s">
        <v>127</v>
      </c>
    </row>
    <row r="18" spans="1:12" x14ac:dyDescent="0.15">
      <c r="A18" s="3"/>
      <c r="B18" s="12" t="s">
        <v>3</v>
      </c>
      <c r="C18" s="12" t="s">
        <v>11</v>
      </c>
      <c r="D18" s="12" t="s">
        <v>11</v>
      </c>
      <c r="E18" s="12" t="s">
        <v>3</v>
      </c>
      <c r="F18" s="12" t="s">
        <v>11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4" t="s">
        <v>3</v>
      </c>
    </row>
    <row r="19" spans="1:12" x14ac:dyDescent="0.15">
      <c r="A19" s="3">
        <v>27</v>
      </c>
      <c r="B19" s="13">
        <v>463</v>
      </c>
      <c r="C19" s="13">
        <v>13534</v>
      </c>
      <c r="D19" s="13">
        <v>4942</v>
      </c>
      <c r="E19" s="13">
        <v>939</v>
      </c>
      <c r="F19" s="13">
        <v>7355</v>
      </c>
      <c r="G19" s="13">
        <v>3601</v>
      </c>
      <c r="H19" s="13">
        <v>746</v>
      </c>
      <c r="I19" s="13">
        <v>730</v>
      </c>
      <c r="J19" s="13">
        <v>787</v>
      </c>
      <c r="K19" s="13">
        <v>727</v>
      </c>
      <c r="L19" s="5">
        <v>611</v>
      </c>
    </row>
    <row r="20" spans="1:12" x14ac:dyDescent="0.15">
      <c r="A20" s="3">
        <v>28</v>
      </c>
      <c r="B20" s="13">
        <v>498</v>
      </c>
      <c r="C20" s="13">
        <v>14015</v>
      </c>
      <c r="D20" s="13">
        <v>5768</v>
      </c>
      <c r="E20" s="13">
        <v>983</v>
      </c>
      <c r="F20" s="13">
        <v>8151</v>
      </c>
      <c r="G20" s="13">
        <v>3669</v>
      </c>
      <c r="H20" s="13">
        <v>767</v>
      </c>
      <c r="I20" s="13">
        <v>748</v>
      </c>
      <c r="J20" s="13">
        <v>782</v>
      </c>
      <c r="K20" s="13">
        <v>749</v>
      </c>
      <c r="L20" s="5">
        <v>623</v>
      </c>
    </row>
    <row r="21" spans="1:12" x14ac:dyDescent="0.15">
      <c r="A21" s="3">
        <v>29</v>
      </c>
      <c r="B21" s="13">
        <v>458</v>
      </c>
      <c r="C21" s="13">
        <v>11610</v>
      </c>
      <c r="D21" s="13">
        <v>5986</v>
      </c>
      <c r="E21" s="13">
        <v>943</v>
      </c>
      <c r="F21" s="13">
        <v>8141</v>
      </c>
      <c r="G21" s="13">
        <v>3481</v>
      </c>
      <c r="H21" s="13">
        <v>706</v>
      </c>
      <c r="I21" s="13">
        <v>741</v>
      </c>
      <c r="J21" s="13">
        <v>762</v>
      </c>
      <c r="K21" s="13">
        <v>699</v>
      </c>
      <c r="L21" s="5">
        <v>573</v>
      </c>
    </row>
    <row r="22" spans="1:12" x14ac:dyDescent="0.15">
      <c r="A22" s="3">
        <v>30</v>
      </c>
      <c r="B22" s="13">
        <v>426</v>
      </c>
      <c r="C22" s="13">
        <v>11135</v>
      </c>
      <c r="D22" s="13">
        <v>6507</v>
      </c>
      <c r="E22" s="13">
        <v>529</v>
      </c>
      <c r="F22" s="13">
        <v>6177</v>
      </c>
      <c r="G22" s="13">
        <v>3479</v>
      </c>
      <c r="H22" s="13">
        <v>710</v>
      </c>
      <c r="I22" s="13">
        <v>725</v>
      </c>
      <c r="J22" s="13">
        <v>772</v>
      </c>
      <c r="K22" s="13">
        <v>702</v>
      </c>
      <c r="L22" s="5">
        <v>570</v>
      </c>
    </row>
    <row r="23" spans="1:12" x14ac:dyDescent="0.15">
      <c r="A23" s="3" t="s">
        <v>111</v>
      </c>
      <c r="B23" s="13">
        <v>400</v>
      </c>
      <c r="C23" s="13">
        <v>9831</v>
      </c>
      <c r="D23" s="13">
        <v>6065</v>
      </c>
      <c r="E23" s="13">
        <v>805</v>
      </c>
      <c r="F23" s="13">
        <v>6741</v>
      </c>
      <c r="G23" s="13">
        <v>3432</v>
      </c>
      <c r="H23" s="13">
        <v>701</v>
      </c>
      <c r="I23" s="13">
        <v>728</v>
      </c>
      <c r="J23" s="13">
        <v>754</v>
      </c>
      <c r="K23" s="13">
        <v>679</v>
      </c>
      <c r="L23" s="5">
        <v>570</v>
      </c>
    </row>
    <row r="24" spans="1:12" x14ac:dyDescent="0.15">
      <c r="A24" s="3">
        <v>2</v>
      </c>
      <c r="B24" s="13">
        <v>298</v>
      </c>
      <c r="C24" s="13">
        <v>4671</v>
      </c>
      <c r="D24" s="13">
        <v>140</v>
      </c>
      <c r="E24" s="13">
        <v>568</v>
      </c>
      <c r="F24" s="13">
        <v>2817</v>
      </c>
      <c r="G24" s="13">
        <v>2516</v>
      </c>
      <c r="H24" s="13">
        <v>546</v>
      </c>
      <c r="I24" s="13">
        <v>550</v>
      </c>
      <c r="J24" s="13">
        <v>564</v>
      </c>
      <c r="K24" s="13">
        <v>515</v>
      </c>
      <c r="L24" s="5">
        <v>341</v>
      </c>
    </row>
    <row r="25" spans="1:12" x14ac:dyDescent="0.15">
      <c r="A25" s="3">
        <v>3</v>
      </c>
      <c r="B25" s="13">
        <v>350</v>
      </c>
      <c r="C25" s="13">
        <v>5029</v>
      </c>
      <c r="D25" s="13">
        <v>0</v>
      </c>
      <c r="E25" s="13">
        <v>712</v>
      </c>
      <c r="F25" s="13">
        <v>3368</v>
      </c>
      <c r="G25" s="13">
        <v>3309</v>
      </c>
      <c r="H25" s="13">
        <v>650</v>
      </c>
      <c r="I25" s="13">
        <v>758</v>
      </c>
      <c r="J25" s="13">
        <v>745</v>
      </c>
      <c r="K25" s="13">
        <v>693</v>
      </c>
      <c r="L25" s="5">
        <v>463</v>
      </c>
    </row>
    <row r="26" spans="1:12" ht="14.25" thickBot="1" x14ac:dyDescent="0.2">
      <c r="A26" s="6">
        <v>4</v>
      </c>
      <c r="B26" s="14">
        <v>450</v>
      </c>
      <c r="C26" s="14">
        <v>7324</v>
      </c>
      <c r="D26" s="14">
        <v>0</v>
      </c>
      <c r="E26" s="14">
        <v>945</v>
      </c>
      <c r="F26" s="14">
        <v>5278</v>
      </c>
      <c r="G26" s="14">
        <v>3659</v>
      </c>
      <c r="H26" s="14">
        <v>750</v>
      </c>
      <c r="I26" s="14">
        <v>812</v>
      </c>
      <c r="J26" s="14">
        <v>823</v>
      </c>
      <c r="K26" s="14">
        <v>762</v>
      </c>
      <c r="L26" s="7">
        <v>512</v>
      </c>
    </row>
    <row r="27" spans="1:12" x14ac:dyDescent="0.15">
      <c r="A27" t="s">
        <v>124</v>
      </c>
    </row>
    <row r="30" spans="1:12" x14ac:dyDescent="0.15">
      <c r="A30" t="s">
        <v>12</v>
      </c>
    </row>
    <row r="31" spans="1:12" ht="14.25" thickBot="1" x14ac:dyDescent="0.2">
      <c r="F31" s="1" t="s">
        <v>31</v>
      </c>
    </row>
    <row r="32" spans="1:12" x14ac:dyDescent="0.15">
      <c r="A32" s="133" t="s">
        <v>128</v>
      </c>
      <c r="B32" s="162" t="s">
        <v>1</v>
      </c>
      <c r="C32" s="163"/>
      <c r="D32" s="20" t="s">
        <v>129</v>
      </c>
      <c r="E32" s="162" t="s">
        <v>130</v>
      </c>
      <c r="F32" s="164"/>
    </row>
    <row r="33" spans="1:6" x14ac:dyDescent="0.15">
      <c r="A33" s="3"/>
      <c r="B33" s="21" t="s">
        <v>14</v>
      </c>
      <c r="C33" s="21" t="s">
        <v>11</v>
      </c>
      <c r="D33" s="21" t="s">
        <v>11</v>
      </c>
      <c r="E33" s="21" t="s">
        <v>14</v>
      </c>
      <c r="F33" s="22" t="s">
        <v>11</v>
      </c>
    </row>
    <row r="34" spans="1:6" x14ac:dyDescent="0.15">
      <c r="A34" s="3">
        <v>27</v>
      </c>
      <c r="B34" s="13">
        <v>2551</v>
      </c>
      <c r="C34" s="13">
        <v>111536</v>
      </c>
      <c r="D34" s="13">
        <v>3264</v>
      </c>
      <c r="E34" s="13">
        <v>2551</v>
      </c>
      <c r="F34" s="5">
        <v>108272</v>
      </c>
    </row>
    <row r="35" spans="1:6" x14ac:dyDescent="0.15">
      <c r="A35" s="3">
        <v>28</v>
      </c>
      <c r="B35" s="13">
        <v>2592</v>
      </c>
      <c r="C35" s="13">
        <v>96954</v>
      </c>
      <c r="D35" s="13">
        <v>2772</v>
      </c>
      <c r="E35" s="13">
        <v>2592</v>
      </c>
      <c r="F35" s="5">
        <v>94182</v>
      </c>
    </row>
    <row r="36" spans="1:6" x14ac:dyDescent="0.15">
      <c r="A36" s="3">
        <v>29</v>
      </c>
      <c r="B36" s="13">
        <v>2378</v>
      </c>
      <c r="C36" s="13">
        <v>90790</v>
      </c>
      <c r="D36" s="13">
        <v>1901</v>
      </c>
      <c r="E36" s="13">
        <v>2378</v>
      </c>
      <c r="F36" s="5">
        <v>88889</v>
      </c>
    </row>
    <row r="37" spans="1:6" x14ac:dyDescent="0.15">
      <c r="A37" s="3">
        <v>30</v>
      </c>
      <c r="B37" s="13">
        <v>2541</v>
      </c>
      <c r="C37" s="13">
        <v>89156</v>
      </c>
      <c r="D37" s="13">
        <v>2191</v>
      </c>
      <c r="E37" s="13">
        <v>2541</v>
      </c>
      <c r="F37" s="5">
        <v>86965</v>
      </c>
    </row>
    <row r="38" spans="1:6" x14ac:dyDescent="0.15">
      <c r="A38" s="3" t="s">
        <v>111</v>
      </c>
      <c r="B38" s="13">
        <v>2410</v>
      </c>
      <c r="C38" s="13">
        <v>85106</v>
      </c>
      <c r="D38" s="13">
        <v>1827</v>
      </c>
      <c r="E38" s="13">
        <v>2410</v>
      </c>
      <c r="F38" s="5">
        <v>83279</v>
      </c>
    </row>
    <row r="39" spans="1:6" x14ac:dyDescent="0.15">
      <c r="A39" s="3">
        <v>2</v>
      </c>
      <c r="B39" s="13">
        <v>2236</v>
      </c>
      <c r="C39" s="13">
        <v>82042</v>
      </c>
      <c r="D39" s="13">
        <v>1462</v>
      </c>
      <c r="E39" s="13">
        <v>2236</v>
      </c>
      <c r="F39" s="5">
        <v>80580</v>
      </c>
    </row>
    <row r="40" spans="1:6" x14ac:dyDescent="0.15">
      <c r="A40" s="3">
        <v>3</v>
      </c>
      <c r="B40" s="13">
        <v>2173</v>
      </c>
      <c r="C40" s="13">
        <v>74452</v>
      </c>
      <c r="D40" s="13">
        <v>1397</v>
      </c>
      <c r="E40" s="13">
        <v>2173</v>
      </c>
      <c r="F40" s="5">
        <v>73055</v>
      </c>
    </row>
    <row r="41" spans="1:6" ht="14.25" thickBot="1" x14ac:dyDescent="0.2">
      <c r="A41" s="6">
        <v>4</v>
      </c>
      <c r="B41" s="72">
        <v>2196</v>
      </c>
      <c r="C41" s="72">
        <v>72895</v>
      </c>
      <c r="D41" s="72">
        <v>1479</v>
      </c>
      <c r="E41" s="72">
        <v>2196</v>
      </c>
      <c r="F41" s="71">
        <v>71416</v>
      </c>
    </row>
  </sheetData>
  <mergeCells count="7">
    <mergeCell ref="G16:L16"/>
    <mergeCell ref="B32:C32"/>
    <mergeCell ref="E32:F32"/>
    <mergeCell ref="A16:A17"/>
    <mergeCell ref="B16:C17"/>
    <mergeCell ref="D16:D17"/>
    <mergeCell ref="E16:F17"/>
  </mergeCells>
  <phoneticPr fontId="2"/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9"/>
  <sheetViews>
    <sheetView workbookViewId="0"/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203</v>
      </c>
    </row>
    <row r="2" spans="1:12" ht="14.25" thickBot="1" x14ac:dyDescent="0.2">
      <c r="L2" s="1" t="s">
        <v>160</v>
      </c>
    </row>
    <row r="3" spans="1:12" x14ac:dyDescent="0.15">
      <c r="A3" s="135" t="s">
        <v>158</v>
      </c>
      <c r="B3" s="134" t="s">
        <v>32</v>
      </c>
      <c r="C3" s="134" t="s">
        <v>33</v>
      </c>
      <c r="D3" s="161" t="s">
        <v>145</v>
      </c>
      <c r="E3" s="172"/>
      <c r="F3" s="172"/>
      <c r="G3" s="172"/>
      <c r="H3" s="172"/>
      <c r="I3" s="172"/>
      <c r="J3" s="172"/>
      <c r="K3" s="172"/>
      <c r="L3" s="172"/>
    </row>
    <row r="4" spans="1:12" x14ac:dyDescent="0.15">
      <c r="A4" s="136"/>
      <c r="B4" s="15" t="s">
        <v>34</v>
      </c>
      <c r="C4" s="15" t="s">
        <v>35</v>
      </c>
      <c r="D4" s="17" t="s">
        <v>1</v>
      </c>
      <c r="E4" s="17" t="s">
        <v>53</v>
      </c>
      <c r="F4" s="17" t="s">
        <v>36</v>
      </c>
      <c r="G4" s="17" t="s">
        <v>37</v>
      </c>
      <c r="H4" s="17" t="s">
        <v>38</v>
      </c>
      <c r="I4" s="17" t="s">
        <v>39</v>
      </c>
      <c r="J4" s="17" t="s">
        <v>47</v>
      </c>
      <c r="K4" s="17" t="s">
        <v>27</v>
      </c>
      <c r="L4" s="36" t="s">
        <v>40</v>
      </c>
    </row>
    <row r="5" spans="1:12" x14ac:dyDescent="0.15">
      <c r="A5" s="3"/>
      <c r="B5" s="12" t="s">
        <v>41</v>
      </c>
      <c r="C5" s="12" t="s">
        <v>42</v>
      </c>
      <c r="D5" s="10"/>
      <c r="E5" s="10"/>
      <c r="F5" s="10"/>
      <c r="G5" s="10"/>
      <c r="H5" s="10"/>
      <c r="I5" s="10"/>
      <c r="J5" s="10"/>
      <c r="K5" s="10"/>
    </row>
    <row r="6" spans="1:12" x14ac:dyDescent="0.15">
      <c r="A6" s="3" t="s">
        <v>159</v>
      </c>
      <c r="B6" s="13">
        <v>8749</v>
      </c>
      <c r="C6" s="13">
        <v>124646</v>
      </c>
      <c r="D6" s="13">
        <v>124981</v>
      </c>
      <c r="E6" s="13">
        <v>637</v>
      </c>
      <c r="F6" s="13">
        <v>209</v>
      </c>
      <c r="G6" s="13">
        <v>3918</v>
      </c>
      <c r="H6" s="13">
        <v>83</v>
      </c>
      <c r="I6" s="13">
        <v>60</v>
      </c>
      <c r="J6" s="13">
        <v>843</v>
      </c>
      <c r="K6" s="13">
        <v>8742</v>
      </c>
      <c r="L6" s="2">
        <v>110489</v>
      </c>
    </row>
    <row r="7" spans="1:12" x14ac:dyDescent="0.15">
      <c r="A7" s="3">
        <v>2</v>
      </c>
      <c r="B7" s="13">
        <v>8287</v>
      </c>
      <c r="C7" s="13">
        <v>114662</v>
      </c>
      <c r="D7" s="13">
        <v>113343</v>
      </c>
      <c r="E7" s="13">
        <v>394</v>
      </c>
      <c r="F7" s="13">
        <v>180</v>
      </c>
      <c r="G7" s="13">
        <v>2886</v>
      </c>
      <c r="H7" s="13">
        <v>10</v>
      </c>
      <c r="I7" s="13">
        <v>35</v>
      </c>
      <c r="J7" s="13">
        <v>567</v>
      </c>
      <c r="K7" s="13">
        <v>7999</v>
      </c>
      <c r="L7" s="2">
        <v>101272</v>
      </c>
    </row>
    <row r="8" spans="1:12" x14ac:dyDescent="0.15">
      <c r="A8" s="3">
        <v>3</v>
      </c>
      <c r="B8" s="13">
        <v>8088.333333333333</v>
      </c>
      <c r="C8" s="13">
        <v>114725</v>
      </c>
      <c r="D8" s="13">
        <f>SUM(E8:L8)</f>
        <v>114809</v>
      </c>
      <c r="E8" s="13">
        <v>466</v>
      </c>
      <c r="F8" s="13">
        <v>168</v>
      </c>
      <c r="G8" s="13">
        <v>3647</v>
      </c>
      <c r="H8" s="13">
        <v>38</v>
      </c>
      <c r="I8" s="13">
        <v>38</v>
      </c>
      <c r="J8" s="13">
        <v>639</v>
      </c>
      <c r="K8" s="13">
        <v>8877</v>
      </c>
      <c r="L8" s="152">
        <v>100936</v>
      </c>
    </row>
    <row r="9" spans="1:12" ht="14.25" thickBot="1" x14ac:dyDescent="0.2">
      <c r="A9" s="149">
        <v>4</v>
      </c>
      <c r="B9" s="151">
        <v>8845.75</v>
      </c>
      <c r="C9" s="151">
        <v>126752</v>
      </c>
      <c r="D9" s="151">
        <f>SUM(E9:L9)</f>
        <v>126074</v>
      </c>
      <c r="E9" s="151">
        <v>382</v>
      </c>
      <c r="F9" s="151">
        <v>227</v>
      </c>
      <c r="G9" s="151">
        <v>3743</v>
      </c>
      <c r="H9" s="151">
        <v>66</v>
      </c>
      <c r="I9" s="151">
        <v>48</v>
      </c>
      <c r="J9" s="151">
        <v>805</v>
      </c>
      <c r="K9" s="151">
        <v>8771</v>
      </c>
      <c r="L9" s="150">
        <v>112032</v>
      </c>
    </row>
  </sheetData>
  <mergeCells count="1">
    <mergeCell ref="D3:L3"/>
  </mergeCells>
  <phoneticPr fontId="2"/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0"/>
  <sheetViews>
    <sheetView workbookViewId="0"/>
  </sheetViews>
  <sheetFormatPr defaultRowHeight="13.5" x14ac:dyDescent="0.15"/>
  <cols>
    <col min="1" max="9" width="16.875" customWidth="1"/>
  </cols>
  <sheetData>
    <row r="1" spans="1:9" x14ac:dyDescent="0.15">
      <c r="A1" t="s">
        <v>204</v>
      </c>
    </row>
    <row r="3" spans="1:9" ht="14.25" thickBot="1" x14ac:dyDescent="0.2">
      <c r="A3" s="38" t="s">
        <v>43</v>
      </c>
    </row>
    <row r="4" spans="1:9" x14ac:dyDescent="0.15">
      <c r="A4" s="40" t="s">
        <v>128</v>
      </c>
      <c r="B4" s="41" t="s">
        <v>169</v>
      </c>
      <c r="C4" s="41" t="s">
        <v>44</v>
      </c>
      <c r="D4" s="41" t="s">
        <v>146</v>
      </c>
      <c r="E4" s="42" t="s">
        <v>147</v>
      </c>
    </row>
    <row r="5" spans="1:9" x14ac:dyDescent="0.15">
      <c r="A5" s="43"/>
      <c r="B5" s="12" t="s">
        <v>3</v>
      </c>
      <c r="C5" s="12" t="s">
        <v>3</v>
      </c>
      <c r="D5" s="12" t="s">
        <v>45</v>
      </c>
      <c r="E5" s="4" t="s">
        <v>42</v>
      </c>
    </row>
    <row r="6" spans="1:9" x14ac:dyDescent="0.15">
      <c r="A6" s="43">
        <v>27</v>
      </c>
      <c r="B6" s="13">
        <v>95590</v>
      </c>
      <c r="C6" s="13">
        <v>638998</v>
      </c>
      <c r="D6" s="13">
        <v>580453</v>
      </c>
      <c r="E6" s="5">
        <v>958734</v>
      </c>
    </row>
    <row r="7" spans="1:9" x14ac:dyDescent="0.15">
      <c r="A7" s="43">
        <v>28</v>
      </c>
      <c r="B7" s="13">
        <v>80094</v>
      </c>
      <c r="C7" s="13">
        <v>612250</v>
      </c>
      <c r="D7" s="13">
        <v>539465</v>
      </c>
      <c r="E7" s="5">
        <v>898345</v>
      </c>
    </row>
    <row r="8" spans="1:9" x14ac:dyDescent="0.15">
      <c r="A8" s="43">
        <v>29</v>
      </c>
      <c r="B8" s="13">
        <v>78542</v>
      </c>
      <c r="C8" s="13">
        <v>598746</v>
      </c>
      <c r="D8" s="13">
        <v>533699</v>
      </c>
      <c r="E8" s="5">
        <v>905589</v>
      </c>
    </row>
    <row r="9" spans="1:9" x14ac:dyDescent="0.15">
      <c r="A9" s="43">
        <v>30</v>
      </c>
      <c r="B9" s="13">
        <v>75826</v>
      </c>
      <c r="C9" s="13">
        <v>617456</v>
      </c>
      <c r="D9" s="13">
        <v>542103</v>
      </c>
      <c r="E9" s="5">
        <v>895596</v>
      </c>
    </row>
    <row r="10" spans="1:9" x14ac:dyDescent="0.15">
      <c r="A10" s="43" t="s">
        <v>111</v>
      </c>
      <c r="B10" s="13">
        <v>69946</v>
      </c>
      <c r="C10" s="13">
        <v>626709</v>
      </c>
      <c r="D10" s="13">
        <v>523336</v>
      </c>
      <c r="E10" s="5">
        <v>917091</v>
      </c>
    </row>
    <row r="11" spans="1:9" x14ac:dyDescent="0.15">
      <c r="A11" s="43">
        <v>2</v>
      </c>
      <c r="B11" s="13">
        <v>57082</v>
      </c>
      <c r="C11" s="13">
        <v>469552</v>
      </c>
      <c r="D11" s="13">
        <v>426830</v>
      </c>
      <c r="E11" s="5">
        <v>767524</v>
      </c>
    </row>
    <row r="12" spans="1:9" x14ac:dyDescent="0.15">
      <c r="A12" s="43">
        <v>3</v>
      </c>
      <c r="B12" s="13">
        <v>62879</v>
      </c>
      <c r="C12" s="13">
        <v>515484</v>
      </c>
      <c r="D12" s="13">
        <v>454490</v>
      </c>
      <c r="E12" s="5">
        <v>798984</v>
      </c>
    </row>
    <row r="13" spans="1:9" ht="14.25" thickBot="1" x14ac:dyDescent="0.2">
      <c r="A13" s="44">
        <v>4</v>
      </c>
      <c r="B13" s="14">
        <f>B18</f>
        <v>63155</v>
      </c>
      <c r="C13" s="14">
        <f>B38</f>
        <v>572978</v>
      </c>
      <c r="D13" s="14">
        <v>482216</v>
      </c>
      <c r="E13" s="7">
        <v>836044</v>
      </c>
    </row>
    <row r="14" spans="1:9" x14ac:dyDescent="0.15">
      <c r="A14" s="38"/>
    </row>
    <row r="15" spans="1:9" x14ac:dyDescent="0.15">
      <c r="A15" s="38" t="s">
        <v>170</v>
      </c>
    </row>
    <row r="16" spans="1:9" ht="14.25" thickBot="1" x14ac:dyDescent="0.2">
      <c r="A16" s="38"/>
      <c r="I16" s="1" t="s">
        <v>207</v>
      </c>
    </row>
    <row r="17" spans="1:12" x14ac:dyDescent="0.15">
      <c r="A17" s="40"/>
      <c r="B17" s="41" t="s">
        <v>1</v>
      </c>
      <c r="C17" s="41" t="s">
        <v>46</v>
      </c>
      <c r="D17" s="41" t="s">
        <v>47</v>
      </c>
      <c r="E17" s="41" t="s">
        <v>148</v>
      </c>
      <c r="F17" s="41" t="s">
        <v>48</v>
      </c>
      <c r="G17" s="41" t="s">
        <v>49</v>
      </c>
      <c r="H17" s="42" t="s">
        <v>149</v>
      </c>
      <c r="I17" s="42" t="s">
        <v>52</v>
      </c>
    </row>
    <row r="18" spans="1:12" x14ac:dyDescent="0.15">
      <c r="A18" s="43" t="s">
        <v>50</v>
      </c>
      <c r="B18" s="13">
        <v>63155</v>
      </c>
      <c r="C18" s="13">
        <v>4599</v>
      </c>
      <c r="D18" s="13">
        <v>1536</v>
      </c>
      <c r="E18" s="13">
        <v>11329</v>
      </c>
      <c r="F18" s="13">
        <v>5598</v>
      </c>
      <c r="G18" s="13">
        <v>2672</v>
      </c>
      <c r="H18" s="5">
        <v>1839</v>
      </c>
      <c r="I18" s="5">
        <v>532</v>
      </c>
      <c r="J18" s="2"/>
    </row>
    <row r="19" spans="1:12" x14ac:dyDescent="0.15">
      <c r="A19" s="43" t="s">
        <v>51</v>
      </c>
      <c r="B19" s="80">
        <v>100</v>
      </c>
      <c r="C19" s="79">
        <v>7.2820837621724328</v>
      </c>
      <c r="D19" s="24">
        <v>2.4321114717757895</v>
      </c>
      <c r="E19" s="24">
        <v>17.938405510252554</v>
      </c>
      <c r="F19" s="24">
        <v>8.8639062623703602</v>
      </c>
      <c r="G19" s="24">
        <v>4.2308605811099671</v>
      </c>
      <c r="H19" s="25">
        <v>2.9118834613253108</v>
      </c>
      <c r="I19" s="25">
        <v>0.84237194204734389</v>
      </c>
    </row>
    <row r="20" spans="1:12" ht="14.25" thickBot="1" x14ac:dyDescent="0.2">
      <c r="A20" s="43" t="s">
        <v>151</v>
      </c>
      <c r="B20" s="80">
        <v>15.199759326113117</v>
      </c>
      <c r="C20" s="24">
        <v>1.1068592057761732</v>
      </c>
      <c r="D20" s="24">
        <v>0.36967509025270756</v>
      </c>
      <c r="E20" s="24">
        <v>2.7265944645006015</v>
      </c>
      <c r="F20" s="24">
        <v>1.3472924187725632</v>
      </c>
      <c r="G20" s="24">
        <v>0.64308062575210589</v>
      </c>
      <c r="H20" s="25">
        <v>0.44259927797833937</v>
      </c>
      <c r="I20" s="27">
        <v>0.12803850782190132</v>
      </c>
      <c r="L20" s="153"/>
    </row>
    <row r="21" spans="1:12" x14ac:dyDescent="0.15">
      <c r="A21" s="40"/>
      <c r="B21" s="41" t="s">
        <v>150</v>
      </c>
      <c r="C21" s="41" t="s">
        <v>38</v>
      </c>
      <c r="D21" s="41" t="s">
        <v>53</v>
      </c>
      <c r="E21" s="41" t="s">
        <v>36</v>
      </c>
      <c r="F21" s="41" t="s">
        <v>54</v>
      </c>
      <c r="G21" s="41" t="s">
        <v>55</v>
      </c>
      <c r="H21" s="42" t="s">
        <v>27</v>
      </c>
    </row>
    <row r="22" spans="1:12" x14ac:dyDescent="0.15">
      <c r="A22" s="43" t="s">
        <v>50</v>
      </c>
      <c r="B22" s="75">
        <v>126</v>
      </c>
      <c r="C22" s="75">
        <v>173</v>
      </c>
      <c r="D22" s="75">
        <v>947</v>
      </c>
      <c r="E22" s="75">
        <v>1119</v>
      </c>
      <c r="F22" s="75">
        <v>1337</v>
      </c>
      <c r="G22" s="75">
        <v>8780</v>
      </c>
      <c r="H22" s="76">
        <v>22568</v>
      </c>
      <c r="J22" s="2"/>
      <c r="K22" s="2"/>
    </row>
    <row r="23" spans="1:12" x14ac:dyDescent="0.15">
      <c r="A23" s="43" t="s">
        <v>51</v>
      </c>
      <c r="B23" s="24">
        <v>0.19950914416910775</v>
      </c>
      <c r="C23" s="24">
        <v>0.27392922175599715</v>
      </c>
      <c r="D23" s="24">
        <v>1.4994853930805161</v>
      </c>
      <c r="E23" s="24">
        <v>1.7718312089304091</v>
      </c>
      <c r="F23" s="24">
        <v>2.1170136964610875</v>
      </c>
      <c r="G23" s="24">
        <v>13.902303855593381</v>
      </c>
      <c r="H23" s="25">
        <v>35.734304488955743</v>
      </c>
    </row>
    <row r="24" spans="1:12" ht="14.25" thickBot="1" x14ac:dyDescent="0.2">
      <c r="A24" s="44" t="s">
        <v>151</v>
      </c>
      <c r="B24" s="82">
        <v>3.032490974729242E-2</v>
      </c>
      <c r="C24" s="82">
        <v>4.1636582430806257E-2</v>
      </c>
      <c r="D24" s="26">
        <v>0.2279181708784597</v>
      </c>
      <c r="E24" s="26">
        <v>0.26931407942238267</v>
      </c>
      <c r="F24" s="26">
        <v>0.32178098676293621</v>
      </c>
      <c r="G24" s="26">
        <v>2.1131167268351385</v>
      </c>
      <c r="H24" s="27">
        <v>5.431528279181709</v>
      </c>
    </row>
    <row r="25" spans="1:12" x14ac:dyDescent="0.15">
      <c r="A25" s="38"/>
    </row>
    <row r="26" spans="1:12" x14ac:dyDescent="0.15">
      <c r="A26" s="38"/>
    </row>
    <row r="27" spans="1:12" x14ac:dyDescent="0.15">
      <c r="A27" s="38" t="s">
        <v>56</v>
      </c>
    </row>
    <row r="28" spans="1:12" ht="14.25" thickBot="1" x14ac:dyDescent="0.2">
      <c r="A28" s="38"/>
      <c r="F28" s="1" t="s">
        <v>207</v>
      </c>
    </row>
    <row r="29" spans="1:12" x14ac:dyDescent="0.15">
      <c r="A29" s="40" t="s">
        <v>152</v>
      </c>
      <c r="B29" s="41" t="s">
        <v>1</v>
      </c>
      <c r="C29" s="41" t="s">
        <v>57</v>
      </c>
      <c r="D29" s="41" t="s">
        <v>58</v>
      </c>
      <c r="E29" s="41" t="s">
        <v>59</v>
      </c>
      <c r="F29" s="42" t="s">
        <v>27</v>
      </c>
    </row>
    <row r="30" spans="1:12" x14ac:dyDescent="0.15">
      <c r="A30" s="43" t="s">
        <v>50</v>
      </c>
      <c r="B30" s="13">
        <f>SUM(C30:F30)</f>
        <v>63155</v>
      </c>
      <c r="C30" s="77">
        <v>43905</v>
      </c>
      <c r="D30" s="77">
        <v>662</v>
      </c>
      <c r="E30" s="77">
        <v>10913</v>
      </c>
      <c r="F30" s="78">
        <v>7675</v>
      </c>
    </row>
    <row r="31" spans="1:12" x14ac:dyDescent="0.15">
      <c r="A31" s="43" t="s">
        <v>51</v>
      </c>
      <c r="B31" s="80">
        <v>100</v>
      </c>
      <c r="C31" s="24">
        <v>69.519436307497429</v>
      </c>
      <c r="D31" s="24">
        <v>1.0482147098408678</v>
      </c>
      <c r="E31" s="24">
        <v>17.279708653313278</v>
      </c>
      <c r="F31" s="25">
        <v>12.152640329348428</v>
      </c>
    </row>
    <row r="32" spans="1:12" ht="14.25" thickBot="1" x14ac:dyDescent="0.2">
      <c r="A32" s="44" t="s">
        <v>153</v>
      </c>
      <c r="B32" s="81">
        <v>15.199759326113117</v>
      </c>
      <c r="C32" s="26">
        <v>10.566787003610107</v>
      </c>
      <c r="D32" s="26">
        <v>0.15932611311672684</v>
      </c>
      <c r="E32" s="26">
        <v>2.6264741275571599</v>
      </c>
      <c r="F32" s="27">
        <v>1.8471720818291215</v>
      </c>
    </row>
    <row r="33" spans="1:9" x14ac:dyDescent="0.15">
      <c r="A33" s="38"/>
    </row>
    <row r="34" spans="1:9" x14ac:dyDescent="0.15">
      <c r="A34" s="38"/>
    </row>
    <row r="35" spans="1:9" x14ac:dyDescent="0.15">
      <c r="A35" s="38" t="s">
        <v>60</v>
      </c>
    </row>
    <row r="36" spans="1:9" ht="14.25" thickBot="1" x14ac:dyDescent="0.2">
      <c r="A36" s="38"/>
      <c r="I36" s="1" t="s">
        <v>207</v>
      </c>
    </row>
    <row r="37" spans="1:9" x14ac:dyDescent="0.15">
      <c r="A37" s="40" t="s">
        <v>152</v>
      </c>
      <c r="B37" s="41" t="s">
        <v>1</v>
      </c>
      <c r="C37" s="41" t="s">
        <v>61</v>
      </c>
      <c r="D37" s="41" t="s">
        <v>62</v>
      </c>
      <c r="E37" s="41" t="s">
        <v>63</v>
      </c>
      <c r="F37" s="42" t="s">
        <v>64</v>
      </c>
      <c r="G37" s="41" t="s">
        <v>65</v>
      </c>
      <c r="H37" s="41" t="s">
        <v>66</v>
      </c>
      <c r="I37" s="42" t="s">
        <v>67</v>
      </c>
    </row>
    <row r="38" spans="1:9" x14ac:dyDescent="0.15">
      <c r="A38" s="43" t="s">
        <v>50</v>
      </c>
      <c r="B38" s="74">
        <f>SUM(C38:I38)</f>
        <v>572978</v>
      </c>
      <c r="C38" s="13">
        <v>25224</v>
      </c>
      <c r="D38" s="13">
        <v>53541</v>
      </c>
      <c r="E38" s="13">
        <v>112056</v>
      </c>
      <c r="F38" s="5">
        <v>98501</v>
      </c>
      <c r="G38" s="13">
        <v>2291</v>
      </c>
      <c r="H38" s="13">
        <v>278</v>
      </c>
      <c r="I38" s="5">
        <v>281087</v>
      </c>
    </row>
    <row r="39" spans="1:9" x14ac:dyDescent="0.15">
      <c r="A39" s="43" t="s">
        <v>51</v>
      </c>
      <c r="B39" s="80">
        <v>100</v>
      </c>
      <c r="C39" s="24">
        <v>4.4022632631619363</v>
      </c>
      <c r="D39" s="24">
        <v>9.3443378279794338</v>
      </c>
      <c r="E39" s="24">
        <v>19.556771813228433</v>
      </c>
      <c r="F39" s="25">
        <v>17.191061436913806</v>
      </c>
      <c r="G39" s="24">
        <v>0.39984083158515682</v>
      </c>
      <c r="H39" s="24">
        <v>4.8518442243855785E-2</v>
      </c>
      <c r="I39" s="25">
        <v>49.057206384887373</v>
      </c>
    </row>
    <row r="40" spans="1:9" ht="14.25" thickBot="1" x14ac:dyDescent="0.2">
      <c r="A40" s="44" t="s">
        <v>153</v>
      </c>
      <c r="B40" s="81">
        <v>137.90084235860408</v>
      </c>
      <c r="C40" s="26">
        <v>6.0707581227436824</v>
      </c>
      <c r="D40" s="26">
        <v>12.885920577617329</v>
      </c>
      <c r="E40" s="26">
        <v>26.968953068592057</v>
      </c>
      <c r="F40" s="27">
        <v>23.706618531889291</v>
      </c>
      <c r="G40" s="26">
        <v>0.55138387484957885</v>
      </c>
      <c r="H40" s="82">
        <v>6.6907340553549938E-2</v>
      </c>
      <c r="I40" s="27">
        <v>67.650300842358604</v>
      </c>
    </row>
  </sheetData>
  <phoneticPr fontId="2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80"/>
  <sheetViews>
    <sheetView view="pageBreakPreview" zoomScale="112" zoomScaleNormal="100" zoomScaleSheetLayoutView="112" workbookViewId="0"/>
  </sheetViews>
  <sheetFormatPr defaultRowHeight="13.5" x14ac:dyDescent="0.15"/>
  <cols>
    <col min="1" max="1" width="14.5" customWidth="1"/>
    <col min="2" max="2" width="27.125" customWidth="1"/>
    <col min="3" max="14" width="7.75" customWidth="1"/>
    <col min="15" max="15" width="5.625" customWidth="1"/>
  </cols>
  <sheetData>
    <row r="1" spans="1:33" x14ac:dyDescent="0.15">
      <c r="A1" t="s">
        <v>205</v>
      </c>
    </row>
    <row r="2" spans="1:33" ht="14.25" thickBot="1" x14ac:dyDescent="0.2">
      <c r="N2" s="1" t="s">
        <v>208</v>
      </c>
    </row>
    <row r="3" spans="1:33" x14ac:dyDescent="0.15">
      <c r="A3" s="83"/>
      <c r="B3" s="84"/>
      <c r="C3" s="165" t="s">
        <v>68</v>
      </c>
      <c r="D3" s="160"/>
      <c r="E3" s="160" t="s">
        <v>69</v>
      </c>
      <c r="F3" s="160"/>
      <c r="G3" s="160" t="s">
        <v>70</v>
      </c>
      <c r="H3" s="160"/>
      <c r="I3" s="160" t="s">
        <v>71</v>
      </c>
      <c r="J3" s="160"/>
      <c r="K3" s="160" t="s">
        <v>72</v>
      </c>
      <c r="L3" s="173"/>
      <c r="M3" s="174" t="s">
        <v>1</v>
      </c>
      <c r="N3" s="161"/>
    </row>
    <row r="4" spans="1:33" x14ac:dyDescent="0.15">
      <c r="A4" s="45"/>
      <c r="B4" s="61"/>
      <c r="C4" s="56" t="s">
        <v>73</v>
      </c>
      <c r="D4" s="17" t="s">
        <v>74</v>
      </c>
      <c r="E4" s="17" t="s">
        <v>73</v>
      </c>
      <c r="F4" s="17" t="s">
        <v>74</v>
      </c>
      <c r="G4" s="17" t="s">
        <v>73</v>
      </c>
      <c r="H4" s="17" t="s">
        <v>74</v>
      </c>
      <c r="I4" s="17" t="s">
        <v>73</v>
      </c>
      <c r="J4" s="17" t="s">
        <v>74</v>
      </c>
      <c r="K4" s="17" t="s">
        <v>73</v>
      </c>
      <c r="L4" s="64" t="s">
        <v>74</v>
      </c>
      <c r="M4" s="51" t="s">
        <v>73</v>
      </c>
      <c r="N4" s="18" t="s">
        <v>74</v>
      </c>
    </row>
    <row r="5" spans="1:33" x14ac:dyDescent="0.15">
      <c r="A5" s="39" t="s">
        <v>112</v>
      </c>
      <c r="B5" s="62" t="s">
        <v>75</v>
      </c>
      <c r="C5" s="57">
        <v>2</v>
      </c>
      <c r="D5" s="13">
        <v>188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65">
        <v>0</v>
      </c>
      <c r="M5" s="52">
        <v>2</v>
      </c>
      <c r="N5" s="5">
        <v>188</v>
      </c>
    </row>
    <row r="6" spans="1:33" x14ac:dyDescent="0.15">
      <c r="A6" s="39"/>
      <c r="B6" s="62" t="s">
        <v>76</v>
      </c>
      <c r="C6" s="57">
        <v>2</v>
      </c>
      <c r="D6" s="13">
        <v>172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65">
        <v>0</v>
      </c>
      <c r="M6" s="52">
        <v>2</v>
      </c>
      <c r="N6" s="5">
        <v>172</v>
      </c>
    </row>
    <row r="7" spans="1:33" x14ac:dyDescent="0.15">
      <c r="A7" s="39"/>
      <c r="B7" s="62" t="s">
        <v>77</v>
      </c>
      <c r="C7" s="57">
        <v>1</v>
      </c>
      <c r="D7" s="13">
        <v>204</v>
      </c>
      <c r="E7" s="13">
        <v>0</v>
      </c>
      <c r="F7" s="13">
        <v>0</v>
      </c>
      <c r="G7" s="13">
        <v>1</v>
      </c>
      <c r="H7" s="13">
        <v>198</v>
      </c>
      <c r="I7" s="13">
        <v>0</v>
      </c>
      <c r="J7" s="13">
        <v>0</v>
      </c>
      <c r="K7" s="13">
        <v>0</v>
      </c>
      <c r="L7" s="65">
        <v>0</v>
      </c>
      <c r="M7" s="52">
        <v>2</v>
      </c>
      <c r="N7" s="5">
        <v>402</v>
      </c>
    </row>
    <row r="8" spans="1:33" x14ac:dyDescent="0.15">
      <c r="A8" s="39"/>
      <c r="B8" s="62" t="s">
        <v>78</v>
      </c>
      <c r="C8" s="57">
        <v>0</v>
      </c>
      <c r="D8" s="13">
        <v>0</v>
      </c>
      <c r="E8" s="13">
        <v>0</v>
      </c>
      <c r="F8" s="13">
        <v>0</v>
      </c>
      <c r="G8" s="13">
        <v>1</v>
      </c>
      <c r="H8" s="13">
        <v>30</v>
      </c>
      <c r="I8" s="13">
        <v>0</v>
      </c>
      <c r="J8" s="13">
        <v>0</v>
      </c>
      <c r="K8" s="13">
        <v>0</v>
      </c>
      <c r="L8" s="65">
        <v>0</v>
      </c>
      <c r="M8" s="52">
        <v>1</v>
      </c>
      <c r="N8" s="5">
        <v>30</v>
      </c>
    </row>
    <row r="9" spans="1:33" x14ac:dyDescent="0.15">
      <c r="A9" s="39"/>
      <c r="B9" s="62" t="s">
        <v>79</v>
      </c>
      <c r="C9" s="57">
        <v>1</v>
      </c>
      <c r="D9" s="13">
        <v>27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65">
        <v>0</v>
      </c>
      <c r="M9" s="52">
        <v>1</v>
      </c>
      <c r="N9" s="5">
        <v>27</v>
      </c>
      <c r="O9" t="s">
        <v>41</v>
      </c>
    </row>
    <row r="10" spans="1:33" x14ac:dyDescent="0.15">
      <c r="A10" s="39"/>
      <c r="B10" s="63" t="s">
        <v>1</v>
      </c>
      <c r="C10" s="58">
        <v>0</v>
      </c>
      <c r="D10" s="33">
        <v>27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66">
        <v>0</v>
      </c>
      <c r="M10" s="53">
        <v>0</v>
      </c>
      <c r="N10" s="48">
        <v>27</v>
      </c>
      <c r="O10" t="s">
        <v>41</v>
      </c>
    </row>
    <row r="11" spans="1:33" x14ac:dyDescent="0.15">
      <c r="A11" s="39"/>
      <c r="B11" s="62"/>
      <c r="C11" s="57">
        <f>SUM(C5:C9)</f>
        <v>6</v>
      </c>
      <c r="D11" s="13">
        <f>SUM(D5:D8)</f>
        <v>564</v>
      </c>
      <c r="E11" s="13">
        <f>SUM(E5:E9)</f>
        <v>0</v>
      </c>
      <c r="F11" s="13">
        <f>SUM(F5:F8)</f>
        <v>0</v>
      </c>
      <c r="G11" s="13">
        <f>SUM(G5:G9)</f>
        <v>2</v>
      </c>
      <c r="H11" s="13">
        <f>SUM(H5:H8)</f>
        <v>228</v>
      </c>
      <c r="I11" s="13">
        <f>SUM(I5:I9)</f>
        <v>0</v>
      </c>
      <c r="J11" s="13">
        <f>SUM(J5:J8)</f>
        <v>0</v>
      </c>
      <c r="K11" s="13">
        <f>SUM(K5:K9)</f>
        <v>0</v>
      </c>
      <c r="L11" s="65">
        <f>SUM(L5:L8)</f>
        <v>0</v>
      </c>
      <c r="M11" s="52">
        <f>SUM(M5:M9)</f>
        <v>8</v>
      </c>
      <c r="N11" s="5">
        <f>SUM(N5:N8)</f>
        <v>792</v>
      </c>
    </row>
    <row r="12" spans="1:33" x14ac:dyDescent="0.15">
      <c r="A12" s="46" t="s">
        <v>155</v>
      </c>
      <c r="B12" s="86" t="s">
        <v>172</v>
      </c>
      <c r="C12" s="87">
        <v>2</v>
      </c>
      <c r="D12" s="88">
        <v>71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9">
        <v>0</v>
      </c>
      <c r="M12" s="90">
        <f t="shared" ref="M12:N27" si="0">K12+I12+G12+E12+C12</f>
        <v>2</v>
      </c>
      <c r="N12" s="91">
        <f t="shared" si="0"/>
        <v>71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</row>
    <row r="13" spans="1:33" x14ac:dyDescent="0.15">
      <c r="A13" s="39"/>
      <c r="B13" s="93" t="s">
        <v>173</v>
      </c>
      <c r="C13" s="94">
        <v>1</v>
      </c>
      <c r="D13" s="95">
        <v>15</v>
      </c>
      <c r="E13" s="95">
        <v>0</v>
      </c>
      <c r="F13" s="95">
        <v>0</v>
      </c>
      <c r="G13" s="95">
        <v>3</v>
      </c>
      <c r="H13" s="95">
        <v>100</v>
      </c>
      <c r="I13" s="95">
        <v>0</v>
      </c>
      <c r="J13" s="95">
        <v>0</v>
      </c>
      <c r="K13" s="95">
        <v>0</v>
      </c>
      <c r="L13" s="96">
        <v>0</v>
      </c>
      <c r="M13" s="97">
        <f t="shared" si="0"/>
        <v>4</v>
      </c>
      <c r="N13" s="98">
        <f t="shared" si="0"/>
        <v>115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</row>
    <row r="14" spans="1:33" x14ac:dyDescent="0.15">
      <c r="A14" s="39"/>
      <c r="B14" s="93" t="s">
        <v>174</v>
      </c>
      <c r="C14" s="94">
        <v>2</v>
      </c>
      <c r="D14" s="95">
        <v>60</v>
      </c>
      <c r="E14" s="95">
        <v>0</v>
      </c>
      <c r="F14" s="95">
        <v>0</v>
      </c>
      <c r="G14" s="95">
        <v>3</v>
      </c>
      <c r="H14" s="95">
        <v>80</v>
      </c>
      <c r="I14" s="95">
        <v>0</v>
      </c>
      <c r="J14" s="95">
        <v>0</v>
      </c>
      <c r="K14" s="95">
        <v>0</v>
      </c>
      <c r="L14" s="96">
        <v>0</v>
      </c>
      <c r="M14" s="97">
        <f t="shared" si="0"/>
        <v>5</v>
      </c>
      <c r="N14" s="98">
        <f t="shared" si="0"/>
        <v>140</v>
      </c>
      <c r="O14" s="92" t="s">
        <v>175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</row>
    <row r="15" spans="1:33" x14ac:dyDescent="0.15">
      <c r="A15" s="39"/>
      <c r="B15" s="93" t="s">
        <v>176</v>
      </c>
      <c r="C15" s="94">
        <v>17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6">
        <v>0</v>
      </c>
      <c r="M15" s="97">
        <f t="shared" si="0"/>
        <v>17</v>
      </c>
      <c r="N15" s="98">
        <f t="shared" si="0"/>
        <v>0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</row>
    <row r="16" spans="1:33" x14ac:dyDescent="0.15">
      <c r="A16" s="39"/>
      <c r="B16" s="93" t="s">
        <v>177</v>
      </c>
      <c r="C16" s="94">
        <v>1</v>
      </c>
      <c r="D16" s="95">
        <v>48</v>
      </c>
      <c r="E16" s="95">
        <v>0</v>
      </c>
      <c r="F16" s="95">
        <v>0</v>
      </c>
      <c r="G16" s="95">
        <v>11</v>
      </c>
      <c r="H16" s="99">
        <v>445</v>
      </c>
      <c r="I16" s="95">
        <v>1</v>
      </c>
      <c r="J16" s="95">
        <v>30</v>
      </c>
      <c r="K16" s="95">
        <v>0</v>
      </c>
      <c r="L16" s="96">
        <v>0</v>
      </c>
      <c r="M16" s="97">
        <f t="shared" si="0"/>
        <v>13</v>
      </c>
      <c r="N16" s="100">
        <f t="shared" si="0"/>
        <v>523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</row>
    <row r="17" spans="1:33" x14ac:dyDescent="0.15">
      <c r="A17" s="39"/>
      <c r="B17" s="93"/>
      <c r="C17" s="94">
        <v>0</v>
      </c>
      <c r="D17" s="95">
        <v>0</v>
      </c>
      <c r="E17" s="95">
        <v>0</v>
      </c>
      <c r="F17" s="95">
        <v>0</v>
      </c>
      <c r="G17" s="95">
        <v>0</v>
      </c>
      <c r="H17" s="99">
        <f>19*6</f>
        <v>114</v>
      </c>
      <c r="I17" s="95">
        <v>0</v>
      </c>
      <c r="J17" s="95">
        <v>0</v>
      </c>
      <c r="K17" s="95">
        <v>0</v>
      </c>
      <c r="L17" s="96">
        <v>0</v>
      </c>
      <c r="M17" s="97">
        <f t="shared" si="0"/>
        <v>0</v>
      </c>
      <c r="N17" s="100">
        <f t="shared" si="0"/>
        <v>114</v>
      </c>
      <c r="O17" s="92" t="s">
        <v>178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</row>
    <row r="18" spans="1:33" x14ac:dyDescent="0.15">
      <c r="A18" s="39"/>
      <c r="B18" s="93" t="s">
        <v>179</v>
      </c>
      <c r="C18" s="94">
        <v>1</v>
      </c>
      <c r="D18" s="95">
        <v>80</v>
      </c>
      <c r="E18" s="95">
        <v>0</v>
      </c>
      <c r="F18" s="95">
        <v>0</v>
      </c>
      <c r="G18" s="95">
        <v>1</v>
      </c>
      <c r="H18" s="95">
        <v>30</v>
      </c>
      <c r="I18" s="95">
        <v>0</v>
      </c>
      <c r="J18" s="95">
        <v>0</v>
      </c>
      <c r="K18" s="95">
        <v>0</v>
      </c>
      <c r="L18" s="96">
        <v>0</v>
      </c>
      <c r="M18" s="97">
        <f t="shared" si="0"/>
        <v>2</v>
      </c>
      <c r="N18" s="98">
        <f t="shared" si="0"/>
        <v>110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</row>
    <row r="19" spans="1:33" x14ac:dyDescent="0.15">
      <c r="A19" s="39"/>
      <c r="B19" s="93" t="s">
        <v>180</v>
      </c>
      <c r="C19" s="94">
        <v>1</v>
      </c>
      <c r="D19" s="95">
        <v>90</v>
      </c>
      <c r="E19" s="95">
        <v>1</v>
      </c>
      <c r="F19" s="95">
        <v>170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6">
        <v>0</v>
      </c>
      <c r="M19" s="97">
        <f t="shared" si="0"/>
        <v>2</v>
      </c>
      <c r="N19" s="98">
        <f t="shared" si="0"/>
        <v>260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</row>
    <row r="20" spans="1:33" x14ac:dyDescent="0.15">
      <c r="A20" s="39"/>
      <c r="B20" s="93" t="s">
        <v>181</v>
      </c>
      <c r="C20" s="94">
        <v>4</v>
      </c>
      <c r="D20" s="95">
        <v>140</v>
      </c>
      <c r="E20" s="95">
        <v>0</v>
      </c>
      <c r="F20" s="95">
        <v>0</v>
      </c>
      <c r="G20" s="95">
        <v>5</v>
      </c>
      <c r="H20" s="99">
        <v>193</v>
      </c>
      <c r="I20" s="95">
        <v>0</v>
      </c>
      <c r="J20" s="95">
        <v>0</v>
      </c>
      <c r="K20" s="95">
        <v>0</v>
      </c>
      <c r="L20" s="96">
        <v>0</v>
      </c>
      <c r="M20" s="97">
        <f t="shared" si="0"/>
        <v>9</v>
      </c>
      <c r="N20" s="100">
        <f t="shared" si="0"/>
        <v>333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</row>
    <row r="21" spans="1:33" x14ac:dyDescent="0.15">
      <c r="A21" s="39"/>
      <c r="B21" s="93" t="s">
        <v>182</v>
      </c>
      <c r="C21" s="94">
        <v>1</v>
      </c>
      <c r="D21" s="95">
        <v>40</v>
      </c>
      <c r="E21" s="95">
        <v>1</v>
      </c>
      <c r="F21" s="95">
        <v>20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6">
        <v>0</v>
      </c>
      <c r="M21" s="97">
        <f t="shared" si="0"/>
        <v>2</v>
      </c>
      <c r="N21" s="98">
        <f t="shared" si="0"/>
        <v>60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</row>
    <row r="22" spans="1:33" x14ac:dyDescent="0.15">
      <c r="A22" s="39"/>
      <c r="B22" s="93" t="s">
        <v>183</v>
      </c>
      <c r="C22" s="94">
        <v>0</v>
      </c>
      <c r="D22" s="95">
        <v>0</v>
      </c>
      <c r="E22" s="95">
        <v>0</v>
      </c>
      <c r="F22" s="95">
        <v>0</v>
      </c>
      <c r="G22" s="99">
        <v>26</v>
      </c>
      <c r="H22" s="99">
        <v>235</v>
      </c>
      <c r="I22" s="99">
        <v>470</v>
      </c>
      <c r="J22" s="99">
        <v>4593</v>
      </c>
      <c r="K22" s="95">
        <v>0</v>
      </c>
      <c r="L22" s="96">
        <v>0</v>
      </c>
      <c r="M22" s="101">
        <f t="shared" si="0"/>
        <v>496</v>
      </c>
      <c r="N22" s="100">
        <f t="shared" si="0"/>
        <v>4828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</row>
    <row r="23" spans="1:33" x14ac:dyDescent="0.15">
      <c r="A23" s="39"/>
      <c r="B23" s="93" t="s">
        <v>184</v>
      </c>
      <c r="C23" s="94">
        <v>1</v>
      </c>
      <c r="D23" s="95">
        <v>50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6">
        <v>0</v>
      </c>
      <c r="M23" s="97">
        <f t="shared" si="0"/>
        <v>1</v>
      </c>
      <c r="N23" s="98">
        <f t="shared" si="0"/>
        <v>50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</row>
    <row r="24" spans="1:33" x14ac:dyDescent="0.15">
      <c r="A24" s="39"/>
      <c r="B24" s="93" t="s">
        <v>185</v>
      </c>
      <c r="C24" s="94">
        <v>1</v>
      </c>
      <c r="D24" s="95">
        <v>96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6">
        <v>0</v>
      </c>
      <c r="M24" s="97">
        <f t="shared" si="0"/>
        <v>1</v>
      </c>
      <c r="N24" s="98">
        <f t="shared" si="0"/>
        <v>96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</row>
    <row r="25" spans="1:33" x14ac:dyDescent="0.15">
      <c r="A25" s="39"/>
      <c r="B25" s="93" t="s">
        <v>186</v>
      </c>
      <c r="C25" s="94">
        <v>0</v>
      </c>
      <c r="D25" s="95">
        <v>0</v>
      </c>
      <c r="E25" s="95">
        <v>0</v>
      </c>
      <c r="F25" s="95">
        <v>0</v>
      </c>
      <c r="G25" s="95">
        <v>1</v>
      </c>
      <c r="H25" s="95">
        <v>0</v>
      </c>
      <c r="I25" s="95">
        <v>0</v>
      </c>
      <c r="J25" s="95">
        <v>0</v>
      </c>
      <c r="K25" s="95">
        <v>0</v>
      </c>
      <c r="L25" s="96">
        <v>0</v>
      </c>
      <c r="M25" s="97">
        <f t="shared" si="0"/>
        <v>1</v>
      </c>
      <c r="N25" s="98">
        <f t="shared" si="0"/>
        <v>0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</row>
    <row r="26" spans="1:33" x14ac:dyDescent="0.15">
      <c r="A26" s="39"/>
      <c r="B26" s="93" t="s">
        <v>187</v>
      </c>
      <c r="C26" s="94">
        <v>0</v>
      </c>
      <c r="D26" s="95">
        <v>0</v>
      </c>
      <c r="E26" s="95">
        <v>0</v>
      </c>
      <c r="F26" s="95">
        <v>0</v>
      </c>
      <c r="G26" s="99">
        <v>6</v>
      </c>
      <c r="H26" s="95">
        <v>0</v>
      </c>
      <c r="I26" s="99">
        <v>10</v>
      </c>
      <c r="J26" s="95">
        <v>0</v>
      </c>
      <c r="K26" s="95">
        <v>0</v>
      </c>
      <c r="L26" s="96">
        <v>0</v>
      </c>
      <c r="M26" s="101">
        <f t="shared" si="0"/>
        <v>16</v>
      </c>
      <c r="N26" s="98">
        <f t="shared" si="0"/>
        <v>0</v>
      </c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</row>
    <row r="27" spans="1:33" x14ac:dyDescent="0.15">
      <c r="A27" s="39"/>
      <c r="B27" s="93" t="s">
        <v>188</v>
      </c>
      <c r="C27" s="94">
        <v>0</v>
      </c>
      <c r="D27" s="95">
        <v>0</v>
      </c>
      <c r="E27" s="95">
        <v>0</v>
      </c>
      <c r="F27" s="95">
        <v>0</v>
      </c>
      <c r="G27" s="95">
        <v>3</v>
      </c>
      <c r="H27" s="95">
        <v>24</v>
      </c>
      <c r="I27" s="95">
        <v>0</v>
      </c>
      <c r="J27" s="95">
        <v>0</v>
      </c>
      <c r="K27" s="95">
        <v>0</v>
      </c>
      <c r="L27" s="96">
        <v>0</v>
      </c>
      <c r="M27" s="97">
        <f t="shared" si="0"/>
        <v>3</v>
      </c>
      <c r="N27" s="98">
        <f t="shared" si="0"/>
        <v>24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</row>
    <row r="28" spans="1:33" x14ac:dyDescent="0.15">
      <c r="A28" s="39"/>
      <c r="B28" s="93" t="s">
        <v>189</v>
      </c>
      <c r="C28" s="102">
        <v>90</v>
      </c>
      <c r="D28" s="99">
        <v>8827</v>
      </c>
      <c r="E28" s="95">
        <v>0</v>
      </c>
      <c r="F28" s="95">
        <v>0</v>
      </c>
      <c r="G28" s="99">
        <v>237</v>
      </c>
      <c r="H28" s="99">
        <v>21409</v>
      </c>
      <c r="I28" s="99">
        <v>114</v>
      </c>
      <c r="J28" s="99">
        <v>8500</v>
      </c>
      <c r="K28" s="99">
        <v>3</v>
      </c>
      <c r="L28" s="103">
        <v>370</v>
      </c>
      <c r="M28" s="101">
        <f t="shared" ref="M28:N32" si="1">K28+I28+G28+E28+C28</f>
        <v>444</v>
      </c>
      <c r="N28" s="100">
        <f t="shared" si="1"/>
        <v>39106</v>
      </c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</row>
    <row r="29" spans="1:33" x14ac:dyDescent="0.15">
      <c r="A29" s="39"/>
      <c r="B29" s="93" t="s">
        <v>190</v>
      </c>
      <c r="C29" s="94">
        <v>0</v>
      </c>
      <c r="D29" s="95">
        <v>0</v>
      </c>
      <c r="E29" s="95">
        <v>0</v>
      </c>
      <c r="F29" s="95">
        <v>0</v>
      </c>
      <c r="G29" s="99">
        <v>62</v>
      </c>
      <c r="H29" s="99">
        <v>8731</v>
      </c>
      <c r="I29" s="99">
        <v>33</v>
      </c>
      <c r="J29" s="99">
        <v>2811</v>
      </c>
      <c r="K29" s="99">
        <v>5</v>
      </c>
      <c r="L29" s="103">
        <v>684</v>
      </c>
      <c r="M29" s="101">
        <f t="shared" si="1"/>
        <v>100</v>
      </c>
      <c r="N29" s="100">
        <f t="shared" si="1"/>
        <v>12226</v>
      </c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</row>
    <row r="30" spans="1:33" x14ac:dyDescent="0.15">
      <c r="A30" s="39"/>
      <c r="B30" s="93" t="s">
        <v>191</v>
      </c>
      <c r="C30" s="94">
        <v>0</v>
      </c>
      <c r="D30" s="95">
        <v>0</v>
      </c>
      <c r="E30" s="95">
        <v>0</v>
      </c>
      <c r="F30" s="95">
        <v>0</v>
      </c>
      <c r="G30" s="99">
        <v>34</v>
      </c>
      <c r="H30" s="99">
        <v>494</v>
      </c>
      <c r="I30" s="99">
        <v>141</v>
      </c>
      <c r="J30" s="99">
        <v>2371</v>
      </c>
      <c r="K30" s="99">
        <v>4</v>
      </c>
      <c r="L30" s="103">
        <v>68</v>
      </c>
      <c r="M30" s="101">
        <f t="shared" si="1"/>
        <v>179</v>
      </c>
      <c r="N30" s="100">
        <f t="shared" si="1"/>
        <v>2933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</row>
    <row r="31" spans="1:33" x14ac:dyDescent="0.15">
      <c r="A31" s="39"/>
      <c r="B31" s="93" t="s">
        <v>192</v>
      </c>
      <c r="C31" s="94">
        <v>0</v>
      </c>
      <c r="D31" s="95">
        <v>0</v>
      </c>
      <c r="E31" s="95">
        <v>0</v>
      </c>
      <c r="F31" s="95">
        <v>0</v>
      </c>
      <c r="G31" s="99">
        <v>0</v>
      </c>
      <c r="H31" s="99">
        <v>0</v>
      </c>
      <c r="I31" s="99">
        <v>0</v>
      </c>
      <c r="J31" s="99">
        <v>0</v>
      </c>
      <c r="K31" s="99">
        <v>19</v>
      </c>
      <c r="L31" s="103">
        <v>93</v>
      </c>
      <c r="M31" s="101">
        <f t="shared" si="1"/>
        <v>19</v>
      </c>
      <c r="N31" s="100">
        <f t="shared" si="1"/>
        <v>93</v>
      </c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</row>
    <row r="32" spans="1:33" x14ac:dyDescent="0.15">
      <c r="A32" s="39"/>
      <c r="B32" s="93" t="s">
        <v>193</v>
      </c>
      <c r="C32" s="94">
        <v>0</v>
      </c>
      <c r="D32" s="95">
        <v>0</v>
      </c>
      <c r="E32" s="95">
        <v>0</v>
      </c>
      <c r="F32" s="95">
        <v>0</v>
      </c>
      <c r="G32" s="95">
        <v>1</v>
      </c>
      <c r="H32" s="95">
        <v>3</v>
      </c>
      <c r="I32" s="99">
        <v>9</v>
      </c>
      <c r="J32" s="99">
        <v>81</v>
      </c>
      <c r="K32" s="95">
        <v>0</v>
      </c>
      <c r="L32" s="96">
        <v>0</v>
      </c>
      <c r="M32" s="101">
        <f t="shared" si="1"/>
        <v>10</v>
      </c>
      <c r="N32" s="100">
        <f t="shared" si="1"/>
        <v>84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</row>
    <row r="33" spans="1:33" x14ac:dyDescent="0.15">
      <c r="A33" s="39"/>
      <c r="B33" s="104" t="s">
        <v>1</v>
      </c>
      <c r="C33" s="105">
        <f t="shared" ref="C33:L33" si="2">C14</f>
        <v>2</v>
      </c>
      <c r="D33" s="105">
        <f t="shared" si="2"/>
        <v>60</v>
      </c>
      <c r="E33" s="105">
        <f t="shared" si="2"/>
        <v>0</v>
      </c>
      <c r="F33" s="105">
        <f t="shared" si="2"/>
        <v>0</v>
      </c>
      <c r="G33" s="105">
        <f t="shared" si="2"/>
        <v>3</v>
      </c>
      <c r="H33" s="105">
        <f t="shared" si="2"/>
        <v>80</v>
      </c>
      <c r="I33" s="105">
        <f t="shared" si="2"/>
        <v>0</v>
      </c>
      <c r="J33" s="105">
        <f t="shared" si="2"/>
        <v>0</v>
      </c>
      <c r="K33" s="105">
        <f t="shared" si="2"/>
        <v>0</v>
      </c>
      <c r="L33" s="106">
        <f t="shared" si="2"/>
        <v>0</v>
      </c>
      <c r="M33" s="105">
        <f t="shared" ref="M33:N35" si="3">K33+I33+G33+E33+C33</f>
        <v>5</v>
      </c>
      <c r="N33" s="107">
        <f t="shared" si="3"/>
        <v>140</v>
      </c>
      <c r="O33" s="92" t="s">
        <v>41</v>
      </c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</row>
    <row r="34" spans="1:33" x14ac:dyDescent="0.15">
      <c r="A34" s="47"/>
      <c r="B34" s="108"/>
      <c r="C34" s="109">
        <f t="shared" ref="C34:L34" si="4">SUM(C12:C13,C15:C16,C18:C32)</f>
        <v>120</v>
      </c>
      <c r="D34" s="109">
        <f t="shared" si="4"/>
        <v>9457</v>
      </c>
      <c r="E34" s="109">
        <f t="shared" si="4"/>
        <v>2</v>
      </c>
      <c r="F34" s="109">
        <f t="shared" si="4"/>
        <v>190</v>
      </c>
      <c r="G34" s="109">
        <f t="shared" si="4"/>
        <v>390</v>
      </c>
      <c r="H34" s="109">
        <f t="shared" si="4"/>
        <v>31664</v>
      </c>
      <c r="I34" s="109">
        <f t="shared" si="4"/>
        <v>778</v>
      </c>
      <c r="J34" s="109">
        <f t="shared" si="4"/>
        <v>18386</v>
      </c>
      <c r="K34" s="109">
        <f t="shared" si="4"/>
        <v>31</v>
      </c>
      <c r="L34" s="110">
        <f t="shared" si="4"/>
        <v>1215</v>
      </c>
      <c r="M34" s="111">
        <f t="shared" si="3"/>
        <v>1321</v>
      </c>
      <c r="N34" s="112">
        <f t="shared" si="3"/>
        <v>60912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</row>
    <row r="35" spans="1:33" x14ac:dyDescent="0.15">
      <c r="A35" s="39" t="s">
        <v>113</v>
      </c>
      <c r="B35" s="93" t="s">
        <v>80</v>
      </c>
      <c r="C35" s="113">
        <v>0</v>
      </c>
      <c r="D35" s="114">
        <v>0</v>
      </c>
      <c r="E35" s="114">
        <v>0</v>
      </c>
      <c r="F35" s="114">
        <v>0</v>
      </c>
      <c r="G35" s="114">
        <v>1</v>
      </c>
      <c r="H35" s="114">
        <v>0</v>
      </c>
      <c r="I35" s="114">
        <v>0</v>
      </c>
      <c r="J35" s="114">
        <v>0</v>
      </c>
      <c r="K35" s="114">
        <v>0</v>
      </c>
      <c r="L35" s="115">
        <v>0</v>
      </c>
      <c r="M35" s="116">
        <f t="shared" si="3"/>
        <v>1</v>
      </c>
      <c r="N35" s="117">
        <f t="shared" si="3"/>
        <v>0</v>
      </c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</row>
    <row r="36" spans="1:33" x14ac:dyDescent="0.15">
      <c r="A36" s="39"/>
      <c r="B36" s="118" t="s">
        <v>1</v>
      </c>
      <c r="C36" s="119">
        <v>0</v>
      </c>
      <c r="D36" s="120">
        <v>0</v>
      </c>
      <c r="E36" s="120">
        <v>0</v>
      </c>
      <c r="F36" s="120">
        <v>0</v>
      </c>
      <c r="G36" s="120">
        <v>1</v>
      </c>
      <c r="H36" s="120">
        <v>0</v>
      </c>
      <c r="I36" s="120">
        <v>0</v>
      </c>
      <c r="J36" s="120">
        <v>0</v>
      </c>
      <c r="K36" s="120">
        <v>0</v>
      </c>
      <c r="L36" s="121">
        <v>0</v>
      </c>
      <c r="M36" s="122">
        <v>1</v>
      </c>
      <c r="N36" s="123">
        <v>0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</row>
    <row r="37" spans="1:33" x14ac:dyDescent="0.15">
      <c r="A37" s="46" t="s">
        <v>114</v>
      </c>
      <c r="B37" s="104" t="s">
        <v>81</v>
      </c>
      <c r="C37" s="105">
        <v>2</v>
      </c>
      <c r="D37" s="124">
        <v>370</v>
      </c>
      <c r="E37" s="124">
        <v>0</v>
      </c>
      <c r="F37" s="124">
        <v>0</v>
      </c>
      <c r="G37" s="124">
        <v>4</v>
      </c>
      <c r="H37" s="124">
        <v>400</v>
      </c>
      <c r="I37" s="124">
        <v>0</v>
      </c>
      <c r="J37" s="124">
        <v>0</v>
      </c>
      <c r="K37" s="124">
        <v>0</v>
      </c>
      <c r="L37" s="106">
        <v>0</v>
      </c>
      <c r="M37" s="125">
        <v>6</v>
      </c>
      <c r="N37" s="107">
        <v>770</v>
      </c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 x14ac:dyDescent="0.15">
      <c r="A38" s="39"/>
      <c r="B38" s="93" t="s">
        <v>171</v>
      </c>
      <c r="C38" s="94">
        <v>1</v>
      </c>
      <c r="D38" s="95">
        <v>300</v>
      </c>
      <c r="E38" s="95">
        <v>0</v>
      </c>
      <c r="F38" s="95">
        <v>0</v>
      </c>
      <c r="G38" s="99">
        <v>120</v>
      </c>
      <c r="H38" s="99">
        <v>8608</v>
      </c>
      <c r="I38" s="95">
        <v>0</v>
      </c>
      <c r="J38" s="95">
        <v>0</v>
      </c>
      <c r="K38" s="95">
        <v>0</v>
      </c>
      <c r="L38" s="96">
        <v>0</v>
      </c>
      <c r="M38" s="101">
        <v>121</v>
      </c>
      <c r="N38" s="100">
        <v>8908</v>
      </c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</row>
    <row r="39" spans="1:33" x14ac:dyDescent="0.15">
      <c r="A39" s="39"/>
      <c r="B39" s="93" t="s">
        <v>82</v>
      </c>
      <c r="C39" s="113">
        <v>4</v>
      </c>
      <c r="D39" s="114">
        <v>490</v>
      </c>
      <c r="E39" s="114">
        <v>0</v>
      </c>
      <c r="F39" s="114">
        <v>0</v>
      </c>
      <c r="G39" s="114">
        <v>18</v>
      </c>
      <c r="H39" s="114">
        <v>461</v>
      </c>
      <c r="I39" s="114">
        <v>0</v>
      </c>
      <c r="J39" s="114">
        <v>0</v>
      </c>
      <c r="K39" s="114">
        <v>0</v>
      </c>
      <c r="L39" s="115">
        <v>0</v>
      </c>
      <c r="M39" s="116">
        <v>22</v>
      </c>
      <c r="N39" s="117">
        <v>951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</row>
    <row r="40" spans="1:33" s="85" customFormat="1" x14ac:dyDescent="0.15">
      <c r="A40" s="128"/>
      <c r="B40" s="93" t="s">
        <v>83</v>
      </c>
      <c r="C40" s="113">
        <v>16</v>
      </c>
      <c r="D40" s="114">
        <v>0</v>
      </c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5">
        <v>0</v>
      </c>
      <c r="M40" s="116">
        <v>16</v>
      </c>
      <c r="N40" s="117">
        <v>0</v>
      </c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</row>
    <row r="41" spans="1:33" s="85" customFormat="1" x14ac:dyDescent="0.15">
      <c r="A41" s="128"/>
      <c r="B41" s="93" t="s">
        <v>84</v>
      </c>
      <c r="C41" s="113">
        <v>1</v>
      </c>
      <c r="D41" s="114">
        <v>0</v>
      </c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5">
        <v>0</v>
      </c>
      <c r="M41" s="116">
        <v>1</v>
      </c>
      <c r="N41" s="117">
        <v>0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</row>
    <row r="42" spans="1:33" s="85" customFormat="1" x14ac:dyDescent="0.15">
      <c r="A42" s="128"/>
      <c r="B42" s="93" t="s">
        <v>85</v>
      </c>
      <c r="C42" s="113">
        <v>1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5">
        <v>0</v>
      </c>
      <c r="M42" s="116">
        <v>1</v>
      </c>
      <c r="N42" s="117">
        <v>0</v>
      </c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</row>
    <row r="43" spans="1:33" s="85" customFormat="1" x14ac:dyDescent="0.15">
      <c r="A43" s="128"/>
      <c r="B43" s="93" t="s">
        <v>86</v>
      </c>
      <c r="C43" s="113">
        <v>1</v>
      </c>
      <c r="D43" s="114">
        <v>760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5">
        <v>0</v>
      </c>
      <c r="M43" s="116">
        <v>1</v>
      </c>
      <c r="N43" s="117">
        <v>760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</row>
    <row r="44" spans="1:33" x14ac:dyDescent="0.15">
      <c r="A44" s="39"/>
      <c r="B44" s="93" t="s">
        <v>119</v>
      </c>
      <c r="C44" s="113">
        <v>0</v>
      </c>
      <c r="D44" s="114">
        <v>0</v>
      </c>
      <c r="E44" s="114">
        <v>0</v>
      </c>
      <c r="F44" s="114">
        <v>0</v>
      </c>
      <c r="G44" s="114">
        <v>21</v>
      </c>
      <c r="H44" s="114">
        <v>0</v>
      </c>
      <c r="I44" s="114">
        <v>8</v>
      </c>
      <c r="J44" s="114">
        <v>0</v>
      </c>
      <c r="K44" s="114">
        <v>0</v>
      </c>
      <c r="L44" s="115">
        <v>0</v>
      </c>
      <c r="M44" s="116">
        <v>29</v>
      </c>
      <c r="N44" s="117">
        <v>0</v>
      </c>
      <c r="O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</row>
    <row r="45" spans="1:33" x14ac:dyDescent="0.15">
      <c r="A45" s="39"/>
      <c r="B45" s="93" t="s">
        <v>118</v>
      </c>
      <c r="C45" s="113">
        <v>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5">
        <v>0</v>
      </c>
      <c r="M45" s="116">
        <v>0</v>
      </c>
      <c r="N45" s="117">
        <v>0</v>
      </c>
      <c r="O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</row>
    <row r="46" spans="1:33" x14ac:dyDescent="0.15">
      <c r="A46" s="39"/>
      <c r="B46" s="93" t="s">
        <v>87</v>
      </c>
      <c r="C46" s="113">
        <v>1</v>
      </c>
      <c r="D46" s="114">
        <v>0</v>
      </c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5">
        <v>0</v>
      </c>
      <c r="M46" s="116">
        <v>1</v>
      </c>
      <c r="N46" s="117">
        <v>0</v>
      </c>
      <c r="O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</row>
    <row r="47" spans="1:33" x14ac:dyDescent="0.15">
      <c r="A47" s="47"/>
      <c r="B47" s="118" t="s">
        <v>1</v>
      </c>
      <c r="C47" s="119">
        <f t="shared" ref="C47:N47" si="5">SUM(C37:C46)</f>
        <v>27</v>
      </c>
      <c r="D47" s="119">
        <f t="shared" si="5"/>
        <v>1920</v>
      </c>
      <c r="E47" s="119">
        <f t="shared" si="5"/>
        <v>0</v>
      </c>
      <c r="F47" s="119">
        <f t="shared" si="5"/>
        <v>0</v>
      </c>
      <c r="G47" s="119">
        <f t="shared" si="5"/>
        <v>163</v>
      </c>
      <c r="H47" s="119">
        <f t="shared" si="5"/>
        <v>9469</v>
      </c>
      <c r="I47" s="119">
        <f t="shared" si="5"/>
        <v>8</v>
      </c>
      <c r="J47" s="119">
        <f t="shared" si="5"/>
        <v>0</v>
      </c>
      <c r="K47" s="120">
        <f t="shared" si="5"/>
        <v>0</v>
      </c>
      <c r="L47" s="126">
        <f t="shared" si="5"/>
        <v>0</v>
      </c>
      <c r="M47" s="122">
        <f t="shared" si="5"/>
        <v>198</v>
      </c>
      <c r="N47" s="127">
        <f t="shared" si="5"/>
        <v>11389</v>
      </c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</row>
    <row r="48" spans="1:33" x14ac:dyDescent="0.15">
      <c r="A48" s="39" t="s">
        <v>115</v>
      </c>
      <c r="B48" s="93" t="s">
        <v>88</v>
      </c>
      <c r="C48" s="113">
        <v>1</v>
      </c>
      <c r="D48" s="114">
        <v>90</v>
      </c>
      <c r="E48" s="114">
        <v>0</v>
      </c>
      <c r="F48" s="114">
        <v>0</v>
      </c>
      <c r="G48" s="114">
        <v>1</v>
      </c>
      <c r="H48" s="114">
        <v>170</v>
      </c>
      <c r="I48" s="114">
        <v>1</v>
      </c>
      <c r="J48" s="114">
        <v>40</v>
      </c>
      <c r="K48" s="114">
        <v>0</v>
      </c>
      <c r="L48" s="115">
        <v>0</v>
      </c>
      <c r="M48" s="116">
        <v>3</v>
      </c>
      <c r="N48" s="117">
        <v>300</v>
      </c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</row>
    <row r="49" spans="1:33" x14ac:dyDescent="0.15">
      <c r="A49" s="39"/>
      <c r="B49" s="93" t="s">
        <v>89</v>
      </c>
      <c r="C49" s="113">
        <v>1</v>
      </c>
      <c r="D49" s="114">
        <v>84</v>
      </c>
      <c r="E49" s="114">
        <v>0</v>
      </c>
      <c r="F49" s="114">
        <v>0</v>
      </c>
      <c r="G49" s="114">
        <v>104</v>
      </c>
      <c r="H49" s="114">
        <v>3223</v>
      </c>
      <c r="I49" s="114">
        <v>104</v>
      </c>
      <c r="J49" s="114">
        <v>1768</v>
      </c>
      <c r="K49" s="114">
        <v>0</v>
      </c>
      <c r="L49" s="115">
        <v>0</v>
      </c>
      <c r="M49" s="116">
        <v>209</v>
      </c>
      <c r="N49" s="117">
        <v>5075</v>
      </c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</row>
    <row r="50" spans="1:33" x14ac:dyDescent="0.15">
      <c r="A50" s="39"/>
      <c r="B50" s="93" t="s">
        <v>90</v>
      </c>
      <c r="C50" s="113">
        <v>2</v>
      </c>
      <c r="D50" s="114">
        <v>124</v>
      </c>
      <c r="E50" s="114">
        <v>0</v>
      </c>
      <c r="F50" s="114">
        <v>0</v>
      </c>
      <c r="G50" s="114">
        <v>14</v>
      </c>
      <c r="H50" s="114">
        <v>654</v>
      </c>
      <c r="I50" s="114">
        <v>0</v>
      </c>
      <c r="J50" s="114">
        <v>0</v>
      </c>
      <c r="K50" s="114">
        <v>0</v>
      </c>
      <c r="L50" s="115">
        <v>0</v>
      </c>
      <c r="M50" s="116">
        <v>16</v>
      </c>
      <c r="N50" s="117">
        <v>778</v>
      </c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</row>
    <row r="51" spans="1:33" x14ac:dyDescent="0.15">
      <c r="A51" s="39"/>
      <c r="B51" s="93" t="s">
        <v>91</v>
      </c>
      <c r="C51" s="113">
        <v>1</v>
      </c>
      <c r="D51" s="114">
        <v>55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14">
        <v>0</v>
      </c>
      <c r="K51" s="114">
        <v>0</v>
      </c>
      <c r="L51" s="115">
        <v>0</v>
      </c>
      <c r="M51" s="116">
        <v>1</v>
      </c>
      <c r="N51" s="117">
        <v>55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</row>
    <row r="52" spans="1:33" x14ac:dyDescent="0.15">
      <c r="A52" s="39"/>
      <c r="B52" s="93" t="s">
        <v>209</v>
      </c>
      <c r="C52" s="113">
        <v>0</v>
      </c>
      <c r="D52" s="114">
        <v>0</v>
      </c>
      <c r="E52" s="114">
        <v>0</v>
      </c>
      <c r="F52" s="114">
        <v>0</v>
      </c>
      <c r="G52" s="114">
        <v>3</v>
      </c>
      <c r="H52" s="114">
        <v>53</v>
      </c>
      <c r="I52" s="114">
        <v>24</v>
      </c>
      <c r="J52" s="114">
        <v>419</v>
      </c>
      <c r="K52" s="114">
        <v>0</v>
      </c>
      <c r="L52" s="115">
        <v>0</v>
      </c>
      <c r="M52" s="116">
        <v>27</v>
      </c>
      <c r="N52" s="117">
        <v>472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</row>
    <row r="53" spans="1:33" x14ac:dyDescent="0.15">
      <c r="A53" s="39"/>
      <c r="B53" s="93" t="s">
        <v>123</v>
      </c>
      <c r="C53" s="113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5">
        <v>0</v>
      </c>
      <c r="M53" s="116">
        <v>0</v>
      </c>
      <c r="N53" s="117">
        <v>0</v>
      </c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</row>
    <row r="54" spans="1:33" x14ac:dyDescent="0.15">
      <c r="A54" s="39"/>
      <c r="B54" s="93" t="s">
        <v>120</v>
      </c>
      <c r="C54" s="113">
        <v>1</v>
      </c>
      <c r="D54" s="114">
        <v>46</v>
      </c>
      <c r="E54" s="114">
        <v>0</v>
      </c>
      <c r="F54" s="114">
        <v>0</v>
      </c>
      <c r="G54" s="114">
        <v>11</v>
      </c>
      <c r="H54" s="114">
        <v>130</v>
      </c>
      <c r="I54" s="114">
        <v>69</v>
      </c>
      <c r="J54" s="114">
        <v>1268</v>
      </c>
      <c r="K54" s="114">
        <v>0</v>
      </c>
      <c r="L54" s="115">
        <v>0</v>
      </c>
      <c r="M54" s="116">
        <v>81</v>
      </c>
      <c r="N54" s="117">
        <v>1525</v>
      </c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</row>
    <row r="55" spans="1:33" x14ac:dyDescent="0.15">
      <c r="A55" s="39"/>
      <c r="B55" s="93" t="s">
        <v>92</v>
      </c>
      <c r="C55" s="113">
        <v>0</v>
      </c>
      <c r="D55" s="114">
        <v>0</v>
      </c>
      <c r="E55" s="114">
        <v>0</v>
      </c>
      <c r="F55" s="114">
        <v>0</v>
      </c>
      <c r="G55" s="114">
        <v>8</v>
      </c>
      <c r="H55" s="114">
        <v>155</v>
      </c>
      <c r="I55" s="114">
        <v>127</v>
      </c>
      <c r="J55" s="114">
        <v>2383</v>
      </c>
      <c r="K55" s="114">
        <v>0</v>
      </c>
      <c r="L55" s="115">
        <v>0</v>
      </c>
      <c r="M55" s="116">
        <v>135</v>
      </c>
      <c r="N55" s="117">
        <v>2538</v>
      </c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</row>
    <row r="56" spans="1:33" x14ac:dyDescent="0.15">
      <c r="A56" s="39"/>
      <c r="B56" s="93" t="s">
        <v>93</v>
      </c>
      <c r="C56" s="113">
        <v>0</v>
      </c>
      <c r="D56" s="114">
        <v>0</v>
      </c>
      <c r="E56" s="114">
        <v>0</v>
      </c>
      <c r="F56" s="114">
        <v>0</v>
      </c>
      <c r="G56" s="114">
        <v>41</v>
      </c>
      <c r="H56" s="114">
        <v>910</v>
      </c>
      <c r="I56" s="114">
        <v>238</v>
      </c>
      <c r="J56" s="114">
        <v>4473</v>
      </c>
      <c r="K56" s="114">
        <v>0</v>
      </c>
      <c r="L56" s="115">
        <v>0</v>
      </c>
      <c r="M56" s="116">
        <v>279</v>
      </c>
      <c r="N56" s="117">
        <v>5383</v>
      </c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</row>
    <row r="57" spans="1:33" x14ac:dyDescent="0.15">
      <c r="A57" s="39"/>
      <c r="B57" s="93" t="s">
        <v>94</v>
      </c>
      <c r="C57" s="113">
        <v>0</v>
      </c>
      <c r="D57" s="114">
        <v>0</v>
      </c>
      <c r="E57" s="114">
        <v>0</v>
      </c>
      <c r="F57" s="114">
        <v>0</v>
      </c>
      <c r="G57" s="114">
        <v>8</v>
      </c>
      <c r="H57" s="114">
        <v>128</v>
      </c>
      <c r="I57" s="114">
        <v>0</v>
      </c>
      <c r="J57" s="114">
        <v>0</v>
      </c>
      <c r="K57" s="114">
        <v>0</v>
      </c>
      <c r="L57" s="115">
        <v>0</v>
      </c>
      <c r="M57" s="116">
        <v>8</v>
      </c>
      <c r="N57" s="117">
        <v>128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</row>
    <row r="58" spans="1:33" x14ac:dyDescent="0.15">
      <c r="A58" s="39"/>
      <c r="B58" s="118" t="s">
        <v>1</v>
      </c>
      <c r="C58" s="119">
        <f t="shared" ref="C58:N58" si="6">SUM(C48:C57)</f>
        <v>6</v>
      </c>
      <c r="D58" s="119">
        <f t="shared" si="6"/>
        <v>399</v>
      </c>
      <c r="E58" s="119">
        <f t="shared" si="6"/>
        <v>0</v>
      </c>
      <c r="F58" s="119">
        <f t="shared" si="6"/>
        <v>0</v>
      </c>
      <c r="G58" s="119">
        <f t="shared" si="6"/>
        <v>190</v>
      </c>
      <c r="H58" s="119">
        <f t="shared" si="6"/>
        <v>5423</v>
      </c>
      <c r="I58" s="119">
        <f t="shared" si="6"/>
        <v>563</v>
      </c>
      <c r="J58" s="119">
        <f t="shared" si="6"/>
        <v>10351</v>
      </c>
      <c r="K58" s="120">
        <f t="shared" si="6"/>
        <v>0</v>
      </c>
      <c r="L58" s="126">
        <f t="shared" si="6"/>
        <v>0</v>
      </c>
      <c r="M58" s="122">
        <f t="shared" si="6"/>
        <v>759</v>
      </c>
      <c r="N58" s="127">
        <f t="shared" si="6"/>
        <v>16254</v>
      </c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</row>
    <row r="59" spans="1:33" x14ac:dyDescent="0.15">
      <c r="A59" s="46" t="s">
        <v>116</v>
      </c>
      <c r="B59" s="104" t="s">
        <v>95</v>
      </c>
      <c r="C59" s="105">
        <v>2</v>
      </c>
      <c r="D59" s="124">
        <v>0</v>
      </c>
      <c r="E59" s="124">
        <v>0</v>
      </c>
      <c r="F59" s="124">
        <v>0</v>
      </c>
      <c r="G59" s="124">
        <v>1</v>
      </c>
      <c r="H59" s="124">
        <v>0</v>
      </c>
      <c r="I59" s="124">
        <v>0</v>
      </c>
      <c r="J59" s="124">
        <v>0</v>
      </c>
      <c r="K59" s="124">
        <v>0</v>
      </c>
      <c r="L59" s="106">
        <v>0</v>
      </c>
      <c r="M59" s="125">
        <v>3</v>
      </c>
      <c r="N59" s="107">
        <v>0</v>
      </c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</row>
    <row r="60" spans="1:33" x14ac:dyDescent="0.15">
      <c r="A60" s="39"/>
      <c r="B60" s="93" t="s">
        <v>96</v>
      </c>
      <c r="C60" s="113">
        <v>1</v>
      </c>
      <c r="D60" s="114">
        <v>0</v>
      </c>
      <c r="E60" s="114">
        <v>0</v>
      </c>
      <c r="F60" s="114">
        <v>0</v>
      </c>
      <c r="G60" s="114">
        <v>0</v>
      </c>
      <c r="H60" s="114">
        <v>0</v>
      </c>
      <c r="I60" s="114">
        <v>0</v>
      </c>
      <c r="J60" s="114">
        <v>0</v>
      </c>
      <c r="K60" s="114">
        <v>0</v>
      </c>
      <c r="L60" s="115">
        <v>0</v>
      </c>
      <c r="M60" s="116">
        <v>1</v>
      </c>
      <c r="N60" s="117">
        <v>0</v>
      </c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</row>
    <row r="61" spans="1:33" x14ac:dyDescent="0.15">
      <c r="A61" s="39"/>
      <c r="B61" s="93" t="s">
        <v>97</v>
      </c>
      <c r="C61" s="113">
        <v>0</v>
      </c>
      <c r="D61" s="114">
        <v>0</v>
      </c>
      <c r="E61" s="114">
        <v>0</v>
      </c>
      <c r="F61" s="114">
        <v>0</v>
      </c>
      <c r="G61" s="114">
        <v>1</v>
      </c>
      <c r="H61" s="114">
        <v>0</v>
      </c>
      <c r="I61" s="114">
        <v>0</v>
      </c>
      <c r="J61" s="114">
        <v>0</v>
      </c>
      <c r="K61" s="114">
        <v>0</v>
      </c>
      <c r="L61" s="115">
        <v>0</v>
      </c>
      <c r="M61" s="116">
        <v>1</v>
      </c>
      <c r="N61" s="117">
        <v>0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</row>
    <row r="62" spans="1:33" x14ac:dyDescent="0.15">
      <c r="A62" s="39"/>
      <c r="B62" s="93" t="s">
        <v>98</v>
      </c>
      <c r="C62" s="113">
        <v>0</v>
      </c>
      <c r="D62" s="114">
        <v>0</v>
      </c>
      <c r="E62" s="114">
        <v>0</v>
      </c>
      <c r="F62" s="114">
        <v>0</v>
      </c>
      <c r="G62" s="114">
        <v>1</v>
      </c>
      <c r="H62" s="114">
        <v>0</v>
      </c>
      <c r="I62" s="114">
        <v>0</v>
      </c>
      <c r="J62" s="114">
        <v>0</v>
      </c>
      <c r="K62" s="114">
        <v>0</v>
      </c>
      <c r="L62" s="115">
        <v>0</v>
      </c>
      <c r="M62" s="116">
        <v>1</v>
      </c>
      <c r="N62" s="117">
        <v>0</v>
      </c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</row>
    <row r="63" spans="1:33" x14ac:dyDescent="0.15">
      <c r="A63" s="39"/>
      <c r="B63" s="93" t="s">
        <v>99</v>
      </c>
      <c r="C63" s="113">
        <v>0</v>
      </c>
      <c r="D63" s="114">
        <v>0</v>
      </c>
      <c r="E63" s="114">
        <v>0</v>
      </c>
      <c r="F63" s="114">
        <v>0</v>
      </c>
      <c r="G63" s="114">
        <v>1</v>
      </c>
      <c r="H63" s="114">
        <v>0</v>
      </c>
      <c r="I63" s="114">
        <v>0</v>
      </c>
      <c r="J63" s="114">
        <v>0</v>
      </c>
      <c r="K63" s="114">
        <v>0</v>
      </c>
      <c r="L63" s="115">
        <v>0</v>
      </c>
      <c r="M63" s="116">
        <v>1</v>
      </c>
      <c r="N63" s="117">
        <v>0</v>
      </c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</row>
    <row r="64" spans="1:33" x14ac:dyDescent="0.15">
      <c r="A64" s="47"/>
      <c r="B64" s="118" t="s">
        <v>1</v>
      </c>
      <c r="C64" s="119">
        <f t="shared" ref="C64:N64" si="7">SUM(C59:C63)</f>
        <v>3</v>
      </c>
      <c r="D64" s="119">
        <f t="shared" si="7"/>
        <v>0</v>
      </c>
      <c r="E64" s="119">
        <f t="shared" si="7"/>
        <v>0</v>
      </c>
      <c r="F64" s="119">
        <f t="shared" si="7"/>
        <v>0</v>
      </c>
      <c r="G64" s="119">
        <f t="shared" si="7"/>
        <v>4</v>
      </c>
      <c r="H64" s="119">
        <f t="shared" si="7"/>
        <v>0</v>
      </c>
      <c r="I64" s="119">
        <f t="shared" si="7"/>
        <v>0</v>
      </c>
      <c r="J64" s="119">
        <f t="shared" si="7"/>
        <v>0</v>
      </c>
      <c r="K64" s="120">
        <f t="shared" si="7"/>
        <v>0</v>
      </c>
      <c r="L64" s="126">
        <f t="shared" si="7"/>
        <v>0</v>
      </c>
      <c r="M64" s="122">
        <f t="shared" si="7"/>
        <v>7</v>
      </c>
      <c r="N64" s="127">
        <f t="shared" si="7"/>
        <v>0</v>
      </c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</row>
    <row r="65" spans="1:33" x14ac:dyDescent="0.15">
      <c r="A65" s="39" t="s">
        <v>117</v>
      </c>
      <c r="B65" s="93" t="s">
        <v>100</v>
      </c>
      <c r="C65" s="113">
        <v>0</v>
      </c>
      <c r="D65" s="114">
        <v>0</v>
      </c>
      <c r="E65" s="114">
        <v>0</v>
      </c>
      <c r="F65" s="114">
        <v>0</v>
      </c>
      <c r="G65" s="114">
        <v>2</v>
      </c>
      <c r="H65" s="114">
        <v>60</v>
      </c>
      <c r="I65" s="114">
        <v>0</v>
      </c>
      <c r="J65" s="114">
        <v>0</v>
      </c>
      <c r="K65" s="114">
        <v>0</v>
      </c>
      <c r="L65" s="115">
        <v>0</v>
      </c>
      <c r="M65" s="116">
        <v>2</v>
      </c>
      <c r="N65" s="117">
        <v>60</v>
      </c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</row>
    <row r="66" spans="1:33" x14ac:dyDescent="0.15">
      <c r="A66" s="39"/>
      <c r="B66" s="93" t="s">
        <v>101</v>
      </c>
      <c r="C66" s="113">
        <v>0</v>
      </c>
      <c r="D66" s="114">
        <v>0</v>
      </c>
      <c r="E66" s="114">
        <v>0</v>
      </c>
      <c r="F66" s="114">
        <v>0</v>
      </c>
      <c r="G66" s="114">
        <v>1</v>
      </c>
      <c r="H66" s="114">
        <v>199</v>
      </c>
      <c r="I66" s="114">
        <v>2</v>
      </c>
      <c r="J66" s="114">
        <v>760</v>
      </c>
      <c r="K66" s="114">
        <v>0</v>
      </c>
      <c r="L66" s="115">
        <v>0</v>
      </c>
      <c r="M66" s="116">
        <v>3</v>
      </c>
      <c r="N66" s="117">
        <v>959</v>
      </c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</row>
    <row r="67" spans="1:33" x14ac:dyDescent="0.15">
      <c r="A67" s="39"/>
      <c r="B67" s="93" t="s">
        <v>102</v>
      </c>
      <c r="C67" s="113">
        <v>2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114">
        <v>0</v>
      </c>
      <c r="K67" s="114">
        <v>0</v>
      </c>
      <c r="L67" s="115">
        <v>0</v>
      </c>
      <c r="M67" s="116">
        <v>2</v>
      </c>
      <c r="N67" s="117">
        <v>0</v>
      </c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</row>
    <row r="68" spans="1:33" x14ac:dyDescent="0.15">
      <c r="A68" s="39"/>
      <c r="B68" s="93" t="s">
        <v>103</v>
      </c>
      <c r="C68" s="113">
        <v>1</v>
      </c>
      <c r="D68" s="114">
        <v>80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5">
        <v>0</v>
      </c>
      <c r="M68" s="116">
        <v>1</v>
      </c>
      <c r="N68" s="117">
        <v>80</v>
      </c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</row>
    <row r="69" spans="1:33" x14ac:dyDescent="0.15">
      <c r="A69" s="39"/>
      <c r="B69" s="93" t="s">
        <v>104</v>
      </c>
      <c r="C69" s="113">
        <v>1</v>
      </c>
      <c r="D69" s="114">
        <v>0</v>
      </c>
      <c r="E69" s="114">
        <v>0</v>
      </c>
      <c r="F69" s="114">
        <v>0</v>
      </c>
      <c r="G69" s="114">
        <v>0</v>
      </c>
      <c r="H69" s="114">
        <v>0</v>
      </c>
      <c r="I69" s="114">
        <v>0</v>
      </c>
      <c r="J69" s="114">
        <v>0</v>
      </c>
      <c r="K69" s="114">
        <v>0</v>
      </c>
      <c r="L69" s="115">
        <v>0</v>
      </c>
      <c r="M69" s="116">
        <v>1</v>
      </c>
      <c r="N69" s="117">
        <v>0</v>
      </c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</row>
    <row r="70" spans="1:33" x14ac:dyDescent="0.15">
      <c r="A70" s="39"/>
      <c r="B70" s="93" t="s">
        <v>105</v>
      </c>
      <c r="C70" s="113">
        <v>0</v>
      </c>
      <c r="D70" s="114">
        <v>0</v>
      </c>
      <c r="E70" s="114">
        <v>0</v>
      </c>
      <c r="F70" s="114">
        <v>0</v>
      </c>
      <c r="G70" s="114">
        <v>3</v>
      </c>
      <c r="H70" s="114">
        <v>0</v>
      </c>
      <c r="I70" s="114">
        <v>0</v>
      </c>
      <c r="J70" s="114">
        <v>0</v>
      </c>
      <c r="K70" s="114">
        <v>0</v>
      </c>
      <c r="L70" s="115">
        <v>0</v>
      </c>
      <c r="M70" s="116">
        <v>3</v>
      </c>
      <c r="N70" s="117">
        <v>0</v>
      </c>
      <c r="O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</row>
    <row r="71" spans="1:33" x14ac:dyDescent="0.15">
      <c r="A71" s="39"/>
      <c r="B71" s="93" t="s">
        <v>106</v>
      </c>
      <c r="C71" s="113">
        <v>1</v>
      </c>
      <c r="D71" s="114">
        <v>0</v>
      </c>
      <c r="E71" s="114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5">
        <v>0</v>
      </c>
      <c r="M71" s="116">
        <v>1</v>
      </c>
      <c r="N71" s="117">
        <v>0</v>
      </c>
      <c r="O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</row>
    <row r="72" spans="1:33" x14ac:dyDescent="0.15">
      <c r="A72" s="39"/>
      <c r="B72" s="93" t="s">
        <v>167</v>
      </c>
      <c r="C72" s="113">
        <v>0</v>
      </c>
      <c r="D72" s="114">
        <v>0</v>
      </c>
      <c r="E72" s="114">
        <v>0</v>
      </c>
      <c r="F72" s="114">
        <v>0</v>
      </c>
      <c r="G72" s="114">
        <v>6</v>
      </c>
      <c r="H72" s="114">
        <v>0</v>
      </c>
      <c r="I72" s="114">
        <v>10</v>
      </c>
      <c r="J72" s="114">
        <v>0</v>
      </c>
      <c r="K72" s="114">
        <v>0</v>
      </c>
      <c r="L72" s="115">
        <v>0</v>
      </c>
      <c r="M72" s="116">
        <v>16</v>
      </c>
      <c r="N72" s="117">
        <v>0</v>
      </c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</row>
    <row r="73" spans="1:33" x14ac:dyDescent="0.15">
      <c r="A73" s="39"/>
      <c r="B73" s="155" t="s">
        <v>107</v>
      </c>
      <c r="C73" s="156">
        <v>2</v>
      </c>
      <c r="D73" s="74">
        <v>153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157">
        <v>0</v>
      </c>
      <c r="M73" s="158">
        <v>2</v>
      </c>
      <c r="N73" s="159">
        <v>153</v>
      </c>
    </row>
    <row r="74" spans="1:33" x14ac:dyDescent="0.15">
      <c r="A74" s="39"/>
      <c r="B74" s="155" t="s">
        <v>108</v>
      </c>
      <c r="C74" s="156">
        <v>1</v>
      </c>
      <c r="D74" s="74">
        <v>50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157">
        <v>0</v>
      </c>
      <c r="M74" s="158">
        <v>1</v>
      </c>
      <c r="N74" s="159">
        <v>50</v>
      </c>
    </row>
    <row r="75" spans="1:33" x14ac:dyDescent="0.15">
      <c r="A75" s="39"/>
      <c r="B75" s="155" t="s">
        <v>109</v>
      </c>
      <c r="C75" s="156">
        <v>1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157">
        <v>0</v>
      </c>
      <c r="M75" s="158">
        <v>1</v>
      </c>
      <c r="N75" s="159">
        <v>0</v>
      </c>
    </row>
    <row r="76" spans="1:33" ht="14.25" thickBot="1" x14ac:dyDescent="0.2">
      <c r="A76" s="39"/>
      <c r="B76" s="63" t="s">
        <v>1</v>
      </c>
      <c r="C76" s="58">
        <f t="shared" ref="C76:N76" si="8">SUM(C65:C75)</f>
        <v>9</v>
      </c>
      <c r="D76" s="58">
        <f t="shared" si="8"/>
        <v>283</v>
      </c>
      <c r="E76" s="58">
        <f t="shared" si="8"/>
        <v>0</v>
      </c>
      <c r="F76" s="58">
        <f t="shared" si="8"/>
        <v>0</v>
      </c>
      <c r="G76" s="58">
        <f t="shared" si="8"/>
        <v>12</v>
      </c>
      <c r="H76" s="58">
        <f t="shared" si="8"/>
        <v>259</v>
      </c>
      <c r="I76" s="58">
        <f t="shared" si="8"/>
        <v>12</v>
      </c>
      <c r="J76" s="58">
        <f t="shared" si="8"/>
        <v>760</v>
      </c>
      <c r="K76" s="33">
        <f t="shared" si="8"/>
        <v>0</v>
      </c>
      <c r="L76" s="67">
        <f t="shared" si="8"/>
        <v>0</v>
      </c>
      <c r="M76" s="53">
        <f t="shared" si="8"/>
        <v>33</v>
      </c>
      <c r="N76" s="70">
        <f t="shared" si="8"/>
        <v>1302</v>
      </c>
    </row>
    <row r="77" spans="1:33" x14ac:dyDescent="0.15">
      <c r="A77" s="172" t="s">
        <v>110</v>
      </c>
      <c r="B77" s="175"/>
      <c r="C77" s="59">
        <v>0</v>
      </c>
      <c r="D77" s="49">
        <v>92</v>
      </c>
      <c r="E77" s="49">
        <v>0</v>
      </c>
      <c r="F77" s="49">
        <v>0</v>
      </c>
      <c r="G77" s="49">
        <v>0</v>
      </c>
      <c r="H77" s="49">
        <v>80</v>
      </c>
      <c r="I77" s="49">
        <v>0</v>
      </c>
      <c r="J77" s="49">
        <v>0</v>
      </c>
      <c r="K77" s="49">
        <v>0</v>
      </c>
      <c r="L77" s="68">
        <v>0</v>
      </c>
      <c r="M77" s="54">
        <v>0</v>
      </c>
      <c r="N77" s="50">
        <v>172</v>
      </c>
      <c r="O77" t="s">
        <v>41</v>
      </c>
    </row>
    <row r="78" spans="1:33" ht="14.25" thickBot="1" x14ac:dyDescent="0.2">
      <c r="A78" s="176"/>
      <c r="B78" s="177"/>
      <c r="C78" s="60">
        <f t="shared" ref="C78:N78" si="9">SUM(C11,C34,C47,C58,C64,C76)</f>
        <v>171</v>
      </c>
      <c r="D78" s="60">
        <f t="shared" si="9"/>
        <v>12623</v>
      </c>
      <c r="E78" s="60">
        <f t="shared" si="9"/>
        <v>2</v>
      </c>
      <c r="F78" s="60">
        <f t="shared" si="9"/>
        <v>190</v>
      </c>
      <c r="G78" s="60">
        <f t="shared" si="9"/>
        <v>761</v>
      </c>
      <c r="H78" s="60">
        <f t="shared" si="9"/>
        <v>47043</v>
      </c>
      <c r="I78" s="60">
        <f t="shared" si="9"/>
        <v>1361</v>
      </c>
      <c r="J78" s="60">
        <f t="shared" si="9"/>
        <v>29497</v>
      </c>
      <c r="K78" s="14">
        <f t="shared" si="9"/>
        <v>31</v>
      </c>
      <c r="L78" s="69">
        <f t="shared" si="9"/>
        <v>1215</v>
      </c>
      <c r="M78" s="55">
        <f t="shared" si="9"/>
        <v>2326</v>
      </c>
      <c r="N78" s="37">
        <f t="shared" si="9"/>
        <v>90649</v>
      </c>
    </row>
    <row r="79" spans="1:33" x14ac:dyDescent="0.15">
      <c r="A79" t="s">
        <v>154</v>
      </c>
    </row>
    <row r="80" spans="1:33" x14ac:dyDescent="0.15">
      <c r="A80" t="s">
        <v>168</v>
      </c>
    </row>
  </sheetData>
  <mergeCells count="7">
    <mergeCell ref="K3:L3"/>
    <mergeCell ref="M3:N3"/>
    <mergeCell ref="A77:B78"/>
    <mergeCell ref="C3:D3"/>
    <mergeCell ref="E3:F3"/>
    <mergeCell ref="G3:H3"/>
    <mergeCell ref="I3:J3"/>
  </mergeCells>
  <phoneticPr fontId="2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/>
  </sheetViews>
  <sheetFormatPr defaultRowHeight="13.5" x14ac:dyDescent="0.15"/>
  <cols>
    <col min="2" max="4" width="17.5" customWidth="1"/>
  </cols>
  <sheetData>
    <row r="1" spans="1:4" x14ac:dyDescent="0.15">
      <c r="A1" t="s">
        <v>195</v>
      </c>
    </row>
    <row r="2" spans="1:4" ht="14.25" thickBot="1" x14ac:dyDescent="0.2">
      <c r="D2" s="1" t="s">
        <v>121</v>
      </c>
    </row>
    <row r="3" spans="1:4" x14ac:dyDescent="0.15">
      <c r="A3" s="130" t="s">
        <v>128</v>
      </c>
      <c r="B3" s="20" t="s">
        <v>131</v>
      </c>
      <c r="C3" s="20" t="s">
        <v>133</v>
      </c>
      <c r="D3" s="129" t="s">
        <v>132</v>
      </c>
    </row>
    <row r="4" spans="1:4" x14ac:dyDescent="0.15">
      <c r="A4" s="3">
        <v>27</v>
      </c>
      <c r="B4" s="13">
        <v>162356311</v>
      </c>
      <c r="C4" s="13">
        <v>2000000</v>
      </c>
      <c r="D4" s="5">
        <v>3707832988</v>
      </c>
    </row>
    <row r="5" spans="1:4" x14ac:dyDescent="0.15">
      <c r="A5" s="3">
        <v>28</v>
      </c>
      <c r="B5" s="13">
        <v>21494784</v>
      </c>
      <c r="C5" s="13">
        <v>2000000</v>
      </c>
      <c r="D5" s="5">
        <v>3685242985</v>
      </c>
    </row>
    <row r="6" spans="1:4" x14ac:dyDescent="0.15">
      <c r="A6" s="3">
        <v>29</v>
      </c>
      <c r="B6" s="13">
        <v>8334097</v>
      </c>
      <c r="C6" s="13">
        <v>2000000</v>
      </c>
      <c r="D6" s="5">
        <v>3642848250</v>
      </c>
    </row>
    <row r="7" spans="1:4" x14ac:dyDescent="0.15">
      <c r="A7" s="3">
        <v>30</v>
      </c>
      <c r="B7" s="13">
        <v>15454973</v>
      </c>
      <c r="C7" s="13">
        <v>2000000</v>
      </c>
      <c r="D7" s="5">
        <v>3606058251</v>
      </c>
    </row>
    <row r="8" spans="1:4" x14ac:dyDescent="0.15">
      <c r="A8" s="3" t="s">
        <v>111</v>
      </c>
      <c r="B8" s="13">
        <v>15018222</v>
      </c>
      <c r="C8" s="13">
        <v>2500000</v>
      </c>
      <c r="D8" s="5">
        <v>3566138448</v>
      </c>
    </row>
    <row r="9" spans="1:4" x14ac:dyDescent="0.15">
      <c r="A9" s="3">
        <v>2</v>
      </c>
      <c r="B9" s="13">
        <v>11025715</v>
      </c>
      <c r="C9" s="13">
        <v>0</v>
      </c>
      <c r="D9" s="5">
        <v>3524857955</v>
      </c>
    </row>
    <row r="10" spans="1:4" x14ac:dyDescent="0.15">
      <c r="A10" s="3">
        <v>3</v>
      </c>
      <c r="B10" s="13">
        <v>13546905</v>
      </c>
      <c r="C10" s="13">
        <v>1000000</v>
      </c>
      <c r="D10" s="5">
        <v>3487536252</v>
      </c>
    </row>
    <row r="11" spans="1:4" ht="14.25" thickBot="1" x14ac:dyDescent="0.2">
      <c r="A11" s="6">
        <v>4</v>
      </c>
      <c r="B11" s="72">
        <v>8665869</v>
      </c>
      <c r="C11" s="72">
        <v>2000000</v>
      </c>
      <c r="D11" s="71">
        <v>3432645545</v>
      </c>
    </row>
  </sheetData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1"/>
  <sheetViews>
    <sheetView workbookViewId="0"/>
  </sheetViews>
  <sheetFormatPr defaultRowHeight="13.5" x14ac:dyDescent="0.15"/>
  <cols>
    <col min="1" max="2" width="18.375" customWidth="1"/>
  </cols>
  <sheetData>
    <row r="1" spans="1:2" x14ac:dyDescent="0.15">
      <c r="A1" t="s">
        <v>196</v>
      </c>
    </row>
    <row r="2" spans="1:2" ht="14.25" thickBot="1" x14ac:dyDescent="0.2">
      <c r="B2" s="1" t="s">
        <v>122</v>
      </c>
    </row>
    <row r="3" spans="1:2" x14ac:dyDescent="0.15">
      <c r="A3" s="133" t="s">
        <v>13</v>
      </c>
      <c r="B3" s="132" t="s">
        <v>15</v>
      </c>
    </row>
    <row r="4" spans="1:2" x14ac:dyDescent="0.15">
      <c r="A4" s="3">
        <v>27</v>
      </c>
      <c r="B4" s="5">
        <v>266</v>
      </c>
    </row>
    <row r="5" spans="1:2" x14ac:dyDescent="0.15">
      <c r="A5" s="3">
        <v>28</v>
      </c>
      <c r="B5" s="5">
        <v>266</v>
      </c>
    </row>
    <row r="6" spans="1:2" x14ac:dyDescent="0.15">
      <c r="A6" s="3">
        <v>29</v>
      </c>
      <c r="B6" s="5">
        <v>266</v>
      </c>
    </row>
    <row r="7" spans="1:2" x14ac:dyDescent="0.15">
      <c r="A7" s="3">
        <v>30</v>
      </c>
      <c r="B7" s="5">
        <v>266</v>
      </c>
    </row>
    <row r="8" spans="1:2" x14ac:dyDescent="0.15">
      <c r="A8" s="3" t="s">
        <v>111</v>
      </c>
      <c r="B8" s="5">
        <v>266</v>
      </c>
    </row>
    <row r="9" spans="1:2" x14ac:dyDescent="0.15">
      <c r="A9" s="3">
        <v>2</v>
      </c>
      <c r="B9" s="5">
        <v>266</v>
      </c>
    </row>
    <row r="10" spans="1:2" x14ac:dyDescent="0.15">
      <c r="A10" s="3">
        <v>3</v>
      </c>
      <c r="B10" s="5">
        <v>266</v>
      </c>
    </row>
    <row r="11" spans="1:2" ht="14.25" thickBot="1" x14ac:dyDescent="0.2">
      <c r="A11" s="6">
        <v>4</v>
      </c>
      <c r="B11" s="7">
        <v>267</v>
      </c>
    </row>
  </sheetData>
  <phoneticPr fontId="2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1"/>
  <sheetViews>
    <sheetView workbookViewId="0"/>
  </sheetViews>
  <sheetFormatPr defaultRowHeight="13.5" x14ac:dyDescent="0.15"/>
  <cols>
    <col min="1" max="2" width="16.25" customWidth="1"/>
  </cols>
  <sheetData>
    <row r="1" spans="1:2" x14ac:dyDescent="0.15">
      <c r="A1" t="s">
        <v>197</v>
      </c>
    </row>
    <row r="2" spans="1:2" ht="14.25" thickBot="1" x14ac:dyDescent="0.2">
      <c r="B2" s="1" t="s">
        <v>122</v>
      </c>
    </row>
    <row r="3" spans="1:2" x14ac:dyDescent="0.15">
      <c r="A3" s="133" t="s">
        <v>13</v>
      </c>
      <c r="B3" s="132" t="s">
        <v>16</v>
      </c>
    </row>
    <row r="4" spans="1:2" x14ac:dyDescent="0.15">
      <c r="A4" s="3">
        <v>27</v>
      </c>
      <c r="B4" s="5">
        <v>238</v>
      </c>
    </row>
    <row r="5" spans="1:2" x14ac:dyDescent="0.15">
      <c r="A5" s="3">
        <v>28</v>
      </c>
      <c r="B5" s="5">
        <v>238</v>
      </c>
    </row>
    <row r="6" spans="1:2" x14ac:dyDescent="0.15">
      <c r="A6" s="3">
        <v>29</v>
      </c>
      <c r="B6" s="5">
        <v>238</v>
      </c>
    </row>
    <row r="7" spans="1:2" x14ac:dyDescent="0.15">
      <c r="A7" s="3">
        <v>30</v>
      </c>
      <c r="B7" s="5">
        <v>239</v>
      </c>
    </row>
    <row r="8" spans="1:2" x14ac:dyDescent="0.15">
      <c r="A8" s="3" t="s">
        <v>111</v>
      </c>
      <c r="B8" s="5">
        <v>239</v>
      </c>
    </row>
    <row r="9" spans="1:2" x14ac:dyDescent="0.15">
      <c r="A9" s="3">
        <v>2</v>
      </c>
      <c r="B9" s="5">
        <v>239</v>
      </c>
    </row>
    <row r="10" spans="1:2" x14ac:dyDescent="0.15">
      <c r="A10" s="3">
        <v>3</v>
      </c>
      <c r="B10" s="5">
        <v>239</v>
      </c>
    </row>
    <row r="11" spans="1:2" ht="14.25" thickBot="1" x14ac:dyDescent="0.2">
      <c r="A11" s="6">
        <v>4</v>
      </c>
      <c r="B11" s="7">
        <v>239</v>
      </c>
    </row>
  </sheetData>
  <phoneticPr fontId="2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/>
  </sheetViews>
  <sheetFormatPr defaultRowHeight="13.5" x14ac:dyDescent="0.15"/>
  <cols>
    <col min="2" max="4" width="16" customWidth="1"/>
  </cols>
  <sheetData>
    <row r="1" spans="1:4" ht="14.25" thickBot="1" x14ac:dyDescent="0.2">
      <c r="A1" t="s">
        <v>198</v>
      </c>
    </row>
    <row r="2" spans="1:4" x14ac:dyDescent="0.15">
      <c r="A2" s="130" t="s">
        <v>17</v>
      </c>
      <c r="B2" s="20" t="s">
        <v>134</v>
      </c>
      <c r="C2" s="20" t="s">
        <v>135</v>
      </c>
      <c r="D2" s="129" t="s">
        <v>136</v>
      </c>
    </row>
    <row r="3" spans="1:4" x14ac:dyDescent="0.15">
      <c r="A3" s="3"/>
      <c r="B3" s="12" t="s">
        <v>18</v>
      </c>
      <c r="C3" s="12" t="s">
        <v>18</v>
      </c>
      <c r="D3" s="4"/>
    </row>
    <row r="4" spans="1:4" x14ac:dyDescent="0.15">
      <c r="A4" s="3">
        <v>27</v>
      </c>
      <c r="B4" s="13">
        <v>184520000</v>
      </c>
      <c r="C4" s="13">
        <v>161613575</v>
      </c>
      <c r="D4" s="23">
        <v>0.97899999999999998</v>
      </c>
    </row>
    <row r="5" spans="1:4" x14ac:dyDescent="0.15">
      <c r="A5" s="3">
        <v>28</v>
      </c>
      <c r="B5" s="13">
        <v>179860000</v>
      </c>
      <c r="C5" s="13">
        <v>157715832</v>
      </c>
      <c r="D5" s="23">
        <v>0.97599999999999998</v>
      </c>
    </row>
    <row r="6" spans="1:4" x14ac:dyDescent="0.15">
      <c r="A6" s="3">
        <v>29</v>
      </c>
      <c r="B6" s="13">
        <v>176697000</v>
      </c>
      <c r="C6" s="13">
        <v>170760836</v>
      </c>
      <c r="D6" s="23">
        <v>1.083</v>
      </c>
    </row>
    <row r="7" spans="1:4" x14ac:dyDescent="0.15">
      <c r="A7" s="3">
        <v>30</v>
      </c>
      <c r="B7" s="13">
        <v>174965000</v>
      </c>
      <c r="C7" s="13">
        <v>152130451</v>
      </c>
      <c r="D7" s="23">
        <v>0.89100000000000001</v>
      </c>
    </row>
    <row r="8" spans="1:4" x14ac:dyDescent="0.15">
      <c r="A8" s="3" t="s">
        <v>111</v>
      </c>
      <c r="B8" s="13">
        <v>170900000</v>
      </c>
      <c r="C8" s="13">
        <v>149041294</v>
      </c>
      <c r="D8" s="23">
        <v>0.98</v>
      </c>
    </row>
    <row r="9" spans="1:4" x14ac:dyDescent="0.15">
      <c r="A9" s="3">
        <v>2</v>
      </c>
      <c r="B9" s="13">
        <v>163769000</v>
      </c>
      <c r="C9" s="13">
        <v>140031816</v>
      </c>
      <c r="D9" s="23">
        <v>0.94</v>
      </c>
    </row>
    <row r="10" spans="1:4" x14ac:dyDescent="0.15">
      <c r="A10" s="3">
        <v>3</v>
      </c>
      <c r="B10" s="13">
        <v>159680000</v>
      </c>
      <c r="C10" s="13">
        <v>143568490</v>
      </c>
      <c r="D10" s="23">
        <v>1.03</v>
      </c>
    </row>
    <row r="11" spans="1:4" ht="14.25" thickBot="1" x14ac:dyDescent="0.2">
      <c r="A11" s="137">
        <v>4</v>
      </c>
      <c r="B11" s="138">
        <v>159340000</v>
      </c>
      <c r="C11" s="138">
        <v>136467395</v>
      </c>
      <c r="D11" s="139">
        <v>0.95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"/>
  <sheetViews>
    <sheetView workbookViewId="0"/>
  </sheetViews>
  <sheetFormatPr defaultRowHeight="13.5" x14ac:dyDescent="0.15"/>
  <cols>
    <col min="3" max="6" width="16.125" customWidth="1"/>
  </cols>
  <sheetData>
    <row r="1" spans="1:6" x14ac:dyDescent="0.15">
      <c r="A1" t="s">
        <v>199</v>
      </c>
    </row>
    <row r="2" spans="1:6" ht="14.25" thickBot="1" x14ac:dyDescent="0.2">
      <c r="F2" s="1" t="s">
        <v>19</v>
      </c>
    </row>
    <row r="3" spans="1:6" ht="54" x14ac:dyDescent="0.15">
      <c r="A3" s="130" t="s">
        <v>128</v>
      </c>
      <c r="B3" s="20" t="s">
        <v>20</v>
      </c>
      <c r="C3" s="20" t="s">
        <v>1</v>
      </c>
      <c r="D3" s="28" t="s">
        <v>162</v>
      </c>
      <c r="E3" s="20" t="s">
        <v>29</v>
      </c>
      <c r="F3" s="129" t="s">
        <v>137</v>
      </c>
    </row>
    <row r="4" spans="1:6" x14ac:dyDescent="0.15">
      <c r="A4" s="3">
        <v>27</v>
      </c>
      <c r="B4" s="11" t="s">
        <v>21</v>
      </c>
      <c r="C4" s="13">
        <v>161613575</v>
      </c>
      <c r="D4" s="13">
        <v>42281000</v>
      </c>
      <c r="E4" s="13">
        <v>107741575</v>
      </c>
      <c r="F4" s="5">
        <v>11591000</v>
      </c>
    </row>
    <row r="5" spans="1:6" x14ac:dyDescent="0.15">
      <c r="A5" s="3"/>
      <c r="B5" s="11" t="s">
        <v>22</v>
      </c>
      <c r="C5" s="24">
        <v>100</v>
      </c>
      <c r="D5" s="24">
        <v>26.161787461232759</v>
      </c>
      <c r="E5" s="24">
        <v>66.666166502411699</v>
      </c>
      <c r="F5" s="25">
        <v>7.1720460363555478</v>
      </c>
    </row>
    <row r="6" spans="1:6" x14ac:dyDescent="0.15">
      <c r="A6" s="3">
        <v>28</v>
      </c>
      <c r="B6" s="11" t="s">
        <v>21</v>
      </c>
      <c r="C6" s="13">
        <v>157715832</v>
      </c>
      <c r="D6" s="13">
        <v>42672000</v>
      </c>
      <c r="E6" s="13">
        <v>103684832</v>
      </c>
      <c r="F6" s="5">
        <v>11359000</v>
      </c>
    </row>
    <row r="7" spans="1:6" x14ac:dyDescent="0.15">
      <c r="A7" s="3"/>
      <c r="B7" s="11" t="s">
        <v>22</v>
      </c>
      <c r="C7" s="24">
        <v>100</v>
      </c>
      <c r="D7" s="24">
        <v>27.056256470000001</v>
      </c>
      <c r="E7" s="24">
        <v>65.741549000000006</v>
      </c>
      <c r="F7" s="25">
        <v>7.2021938790000002</v>
      </c>
    </row>
    <row r="8" spans="1:6" x14ac:dyDescent="0.15">
      <c r="A8" s="3">
        <v>29</v>
      </c>
      <c r="B8" s="11" t="s">
        <v>21</v>
      </c>
      <c r="C8" s="13">
        <v>170760836</v>
      </c>
      <c r="D8" s="13">
        <v>42828000</v>
      </c>
      <c r="E8" s="13">
        <v>116863836</v>
      </c>
      <c r="F8" s="5">
        <v>11069000</v>
      </c>
    </row>
    <row r="9" spans="1:6" x14ac:dyDescent="0.15">
      <c r="A9" s="3"/>
      <c r="B9" s="11" t="s">
        <v>22</v>
      </c>
      <c r="C9" s="24">
        <v>100</v>
      </c>
      <c r="D9" s="24">
        <v>25.1</v>
      </c>
      <c r="E9" s="24">
        <v>68.400000000000006</v>
      </c>
      <c r="F9" s="25">
        <v>6.5</v>
      </c>
    </row>
    <row r="10" spans="1:6" x14ac:dyDescent="0.15">
      <c r="A10" s="3">
        <v>30</v>
      </c>
      <c r="B10" s="11" t="s">
        <v>21</v>
      </c>
      <c r="C10" s="13">
        <v>152130451</v>
      </c>
      <c r="D10" s="13">
        <v>42974000</v>
      </c>
      <c r="E10" s="13">
        <v>97170451</v>
      </c>
      <c r="F10" s="5">
        <v>11986000</v>
      </c>
    </row>
    <row r="11" spans="1:6" x14ac:dyDescent="0.15">
      <c r="A11" s="3"/>
      <c r="B11" s="11" t="s">
        <v>22</v>
      </c>
      <c r="C11" s="24">
        <v>100</v>
      </c>
      <c r="D11" s="24">
        <v>28.2</v>
      </c>
      <c r="E11" s="24">
        <v>63.9</v>
      </c>
      <c r="F11" s="25">
        <v>7.9</v>
      </c>
    </row>
    <row r="12" spans="1:6" x14ac:dyDescent="0.15">
      <c r="A12" s="3" t="s">
        <v>111</v>
      </c>
      <c r="B12" s="11" t="s">
        <v>21</v>
      </c>
      <c r="C12" s="13">
        <v>149041294</v>
      </c>
      <c r="D12" s="13">
        <v>42721000</v>
      </c>
      <c r="E12" s="13">
        <v>95642294</v>
      </c>
      <c r="F12" s="5">
        <v>10678000</v>
      </c>
    </row>
    <row r="13" spans="1:6" x14ac:dyDescent="0.15">
      <c r="A13" s="3"/>
      <c r="B13" s="11" t="s">
        <v>22</v>
      </c>
      <c r="C13" s="24">
        <v>100</v>
      </c>
      <c r="D13" s="24">
        <v>28.6</v>
      </c>
      <c r="E13" s="24">
        <v>64.2</v>
      </c>
      <c r="F13" s="25">
        <v>7.2</v>
      </c>
    </row>
    <row r="14" spans="1:6" x14ac:dyDescent="0.15">
      <c r="A14" s="3">
        <v>2</v>
      </c>
      <c r="B14" s="11" t="s">
        <v>156</v>
      </c>
      <c r="C14" s="13">
        <v>140031816</v>
      </c>
      <c r="D14" s="13">
        <v>42926000</v>
      </c>
      <c r="E14" s="13">
        <v>86641816</v>
      </c>
      <c r="F14" s="5">
        <v>10464000</v>
      </c>
    </row>
    <row r="15" spans="1:6" x14ac:dyDescent="0.15">
      <c r="A15" s="3"/>
      <c r="B15" s="11" t="s">
        <v>157</v>
      </c>
      <c r="C15" s="24">
        <v>100</v>
      </c>
      <c r="D15" s="24">
        <v>30.6</v>
      </c>
      <c r="E15" s="24">
        <v>61.9</v>
      </c>
      <c r="F15" s="25">
        <v>7.5</v>
      </c>
    </row>
    <row r="16" spans="1:6" x14ac:dyDescent="0.15">
      <c r="A16" s="3">
        <v>3</v>
      </c>
      <c r="B16" s="11" t="s">
        <v>156</v>
      </c>
      <c r="C16" s="13">
        <v>143568490</v>
      </c>
      <c r="D16" s="13">
        <v>42954000</v>
      </c>
      <c r="E16" s="13">
        <v>90779490</v>
      </c>
      <c r="F16" s="5">
        <v>9835000</v>
      </c>
    </row>
    <row r="17" spans="1:6" x14ac:dyDescent="0.15">
      <c r="A17" s="3"/>
      <c r="B17" s="11" t="s">
        <v>157</v>
      </c>
      <c r="C17" s="24">
        <v>100</v>
      </c>
      <c r="D17" s="24">
        <v>29.9</v>
      </c>
      <c r="E17" s="24">
        <v>63.2</v>
      </c>
      <c r="F17" s="25">
        <v>6.9</v>
      </c>
    </row>
    <row r="18" spans="1:6" x14ac:dyDescent="0.15">
      <c r="A18" s="140">
        <v>4</v>
      </c>
      <c r="B18" s="141" t="s">
        <v>156</v>
      </c>
      <c r="C18" s="114">
        <v>136467395</v>
      </c>
      <c r="D18" s="114">
        <v>42874000</v>
      </c>
      <c r="E18" s="114">
        <v>83508395</v>
      </c>
      <c r="F18" s="117">
        <v>10085000</v>
      </c>
    </row>
    <row r="19" spans="1:6" ht="14.25" thickBot="1" x14ac:dyDescent="0.2">
      <c r="A19" s="142"/>
      <c r="B19" s="143" t="s">
        <v>157</v>
      </c>
      <c r="C19" s="144">
        <v>100</v>
      </c>
      <c r="D19" s="144">
        <v>31.4</v>
      </c>
      <c r="E19" s="144">
        <v>61.2</v>
      </c>
      <c r="F19" s="145">
        <v>7.4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5"/>
  <sheetViews>
    <sheetView workbookViewId="0"/>
  </sheetViews>
  <sheetFormatPr defaultRowHeight="13.5" x14ac:dyDescent="0.15"/>
  <cols>
    <col min="1" max="1" width="21" customWidth="1"/>
    <col min="2" max="5" width="15.25" customWidth="1"/>
  </cols>
  <sheetData>
    <row r="1" spans="1:17" x14ac:dyDescent="0.15">
      <c r="A1" t="s">
        <v>200</v>
      </c>
    </row>
    <row r="2" spans="1:17" ht="14.25" thickBot="1" x14ac:dyDescent="0.2">
      <c r="E2" s="1" t="s">
        <v>206</v>
      </c>
    </row>
    <row r="3" spans="1:17" x14ac:dyDescent="0.15">
      <c r="A3" s="130" t="s">
        <v>138</v>
      </c>
      <c r="B3" s="20" t="s">
        <v>23</v>
      </c>
      <c r="C3" s="20" t="s">
        <v>24</v>
      </c>
      <c r="D3" s="20" t="s">
        <v>139</v>
      </c>
      <c r="E3" s="129" t="s">
        <v>140</v>
      </c>
    </row>
    <row r="4" spans="1:17" x14ac:dyDescent="0.15">
      <c r="A4" s="3"/>
      <c r="B4" s="12" t="s">
        <v>3</v>
      </c>
      <c r="C4" s="12" t="s">
        <v>18</v>
      </c>
      <c r="D4" s="12" t="s">
        <v>18</v>
      </c>
      <c r="E4" s="4"/>
    </row>
    <row r="5" spans="1:17" x14ac:dyDescent="0.15">
      <c r="A5" s="3" t="s">
        <v>25</v>
      </c>
      <c r="B5" s="13"/>
      <c r="C5" s="13"/>
      <c r="D5" s="13"/>
      <c r="E5" s="19"/>
      <c r="Q5" t="s">
        <v>18</v>
      </c>
    </row>
    <row r="6" spans="1:17" x14ac:dyDescent="0.15">
      <c r="A6" s="3" t="s">
        <v>26</v>
      </c>
      <c r="B6" s="74">
        <v>3</v>
      </c>
      <c r="C6" s="13"/>
      <c r="D6" s="74">
        <v>2207805</v>
      </c>
      <c r="E6" s="19"/>
    </row>
    <row r="7" spans="1:17" x14ac:dyDescent="0.15">
      <c r="A7" s="3" t="s">
        <v>27</v>
      </c>
      <c r="B7" s="13"/>
      <c r="C7" s="13"/>
      <c r="D7" s="13"/>
      <c r="E7" s="19"/>
    </row>
    <row r="8" spans="1:17" x14ac:dyDescent="0.15">
      <c r="A8" s="3" t="s">
        <v>28</v>
      </c>
      <c r="B8" s="13"/>
      <c r="C8" s="13"/>
      <c r="D8" s="74">
        <v>29000</v>
      </c>
      <c r="E8" s="19"/>
    </row>
    <row r="9" spans="1:17" x14ac:dyDescent="0.15">
      <c r="A9" s="3" t="s">
        <v>1</v>
      </c>
      <c r="B9" s="74">
        <v>3</v>
      </c>
      <c r="C9" s="13"/>
      <c r="D9" s="74">
        <v>2236805</v>
      </c>
      <c r="E9" s="19"/>
    </row>
    <row r="10" spans="1:17" x14ac:dyDescent="0.15">
      <c r="A10" s="29" t="s">
        <v>29</v>
      </c>
      <c r="B10" s="33"/>
      <c r="C10" s="33"/>
      <c r="D10" s="146">
        <v>6671044</v>
      </c>
      <c r="E10" s="30"/>
    </row>
    <row r="11" spans="1:17" x14ac:dyDescent="0.15">
      <c r="A11" s="131" t="s">
        <v>30</v>
      </c>
      <c r="B11" s="34"/>
      <c r="C11" s="34"/>
      <c r="D11" s="147">
        <v>5950000</v>
      </c>
      <c r="E11" s="16"/>
    </row>
    <row r="12" spans="1:17" ht="13.5" customHeight="1" x14ac:dyDescent="0.15">
      <c r="A12" s="171" t="s">
        <v>141</v>
      </c>
      <c r="B12" s="171"/>
      <c r="C12" s="171"/>
      <c r="D12" s="171"/>
      <c r="E12" s="171"/>
    </row>
    <row r="13" spans="1:17" x14ac:dyDescent="0.15">
      <c r="A13" s="171"/>
      <c r="B13" s="171"/>
      <c r="C13" s="171"/>
      <c r="D13" s="171"/>
      <c r="E13" s="171"/>
    </row>
    <row r="14" spans="1:17" ht="14.25" thickBot="1" x14ac:dyDescent="0.2">
      <c r="A14" s="31" t="s">
        <v>28</v>
      </c>
      <c r="B14" s="35"/>
      <c r="C14" s="35"/>
      <c r="D14" s="73">
        <v>557000</v>
      </c>
      <c r="E14" s="32"/>
    </row>
    <row r="15" spans="1:17" ht="14.25" thickBot="1" x14ac:dyDescent="0.2">
      <c r="A15" t="s">
        <v>163</v>
      </c>
    </row>
    <row r="16" spans="1:17" x14ac:dyDescent="0.15">
      <c r="A16" s="130" t="s">
        <v>158</v>
      </c>
      <c r="B16" s="129" t="s">
        <v>164</v>
      </c>
    </row>
    <row r="17" spans="1:2" x14ac:dyDescent="0.15">
      <c r="A17" s="3"/>
      <c r="B17" s="4" t="s">
        <v>165</v>
      </c>
    </row>
    <row r="18" spans="1:2" x14ac:dyDescent="0.15">
      <c r="A18" s="3">
        <v>27</v>
      </c>
      <c r="B18" s="5">
        <v>13017086</v>
      </c>
    </row>
    <row r="19" spans="1:2" x14ac:dyDescent="0.15">
      <c r="A19" s="3">
        <v>28</v>
      </c>
      <c r="B19" s="5">
        <v>13397718</v>
      </c>
    </row>
    <row r="20" spans="1:2" x14ac:dyDescent="0.15">
      <c r="A20" s="3">
        <v>29</v>
      </c>
      <c r="B20" s="5">
        <v>13574126</v>
      </c>
    </row>
    <row r="21" spans="1:2" x14ac:dyDescent="0.15">
      <c r="A21" s="3">
        <v>30</v>
      </c>
      <c r="B21" s="5">
        <v>13287387</v>
      </c>
    </row>
    <row r="22" spans="1:2" x14ac:dyDescent="0.15">
      <c r="A22" s="3" t="s">
        <v>166</v>
      </c>
      <c r="B22" s="5">
        <v>13832478</v>
      </c>
    </row>
    <row r="23" spans="1:2" x14ac:dyDescent="0.15">
      <c r="A23" s="3">
        <v>2</v>
      </c>
      <c r="B23" s="5">
        <v>14019661</v>
      </c>
    </row>
    <row r="24" spans="1:2" x14ac:dyDescent="0.15">
      <c r="A24" s="3">
        <v>3</v>
      </c>
      <c r="B24" s="5">
        <v>18943054</v>
      </c>
    </row>
    <row r="25" spans="1:2" ht="14.25" thickBot="1" x14ac:dyDescent="0.2">
      <c r="A25" s="137">
        <v>4</v>
      </c>
      <c r="B25" s="148">
        <v>14624100</v>
      </c>
    </row>
  </sheetData>
  <mergeCells count="1">
    <mergeCell ref="A12:E13"/>
  </mergeCells>
  <phoneticPr fontId="2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2"/>
  <sheetViews>
    <sheetView workbookViewId="0"/>
  </sheetViews>
  <sheetFormatPr defaultRowHeight="13.5" x14ac:dyDescent="0.15"/>
  <cols>
    <col min="1" max="4" width="12" customWidth="1"/>
  </cols>
  <sheetData>
    <row r="1" spans="1:5" x14ac:dyDescent="0.15">
      <c r="A1" t="s">
        <v>201</v>
      </c>
    </row>
    <row r="2" spans="1:5" ht="14.25" thickBot="1" x14ac:dyDescent="0.2">
      <c r="D2" s="1" t="s">
        <v>31</v>
      </c>
    </row>
    <row r="3" spans="1:5" x14ac:dyDescent="0.15">
      <c r="A3" s="8" t="s">
        <v>128</v>
      </c>
      <c r="B3" s="20" t="s">
        <v>142</v>
      </c>
      <c r="C3" s="20" t="s">
        <v>143</v>
      </c>
      <c r="D3" s="9" t="s">
        <v>144</v>
      </c>
    </row>
    <row r="4" spans="1:5" x14ac:dyDescent="0.15">
      <c r="A4" s="3"/>
      <c r="B4" s="12" t="s">
        <v>14</v>
      </c>
      <c r="C4" s="12" t="s">
        <v>11</v>
      </c>
      <c r="D4" s="4" t="s">
        <v>11</v>
      </c>
    </row>
    <row r="5" spans="1:5" x14ac:dyDescent="0.15">
      <c r="A5" s="3">
        <v>27</v>
      </c>
      <c r="B5" s="13">
        <v>266</v>
      </c>
      <c r="C5" s="13">
        <v>4329</v>
      </c>
      <c r="D5" s="5">
        <v>4239</v>
      </c>
    </row>
    <row r="6" spans="1:5" x14ac:dyDescent="0.15">
      <c r="A6" s="3">
        <v>28</v>
      </c>
      <c r="B6" s="13">
        <v>266</v>
      </c>
      <c r="C6" s="13">
        <v>4395</v>
      </c>
      <c r="D6" s="5">
        <v>4238</v>
      </c>
    </row>
    <row r="7" spans="1:5" x14ac:dyDescent="0.15">
      <c r="A7" s="3">
        <v>29</v>
      </c>
      <c r="B7" s="13">
        <v>266</v>
      </c>
      <c r="C7" s="13">
        <v>4395</v>
      </c>
      <c r="D7" s="5">
        <v>4278</v>
      </c>
    </row>
    <row r="8" spans="1:5" x14ac:dyDescent="0.15">
      <c r="A8" s="3">
        <v>30</v>
      </c>
      <c r="B8" s="13">
        <v>266</v>
      </c>
      <c r="C8" s="13">
        <v>4395</v>
      </c>
      <c r="D8" s="5">
        <v>4285</v>
      </c>
    </row>
    <row r="9" spans="1:5" x14ac:dyDescent="0.15">
      <c r="A9" s="3" t="s">
        <v>111</v>
      </c>
      <c r="B9" s="13">
        <v>266</v>
      </c>
      <c r="C9" s="13">
        <v>4449</v>
      </c>
      <c r="D9" s="5">
        <v>4239</v>
      </c>
    </row>
    <row r="10" spans="1:5" x14ac:dyDescent="0.15">
      <c r="A10" s="3">
        <v>2</v>
      </c>
      <c r="B10" s="13">
        <v>266</v>
      </c>
      <c r="C10" s="13">
        <v>4449</v>
      </c>
      <c r="D10" s="5">
        <v>4276</v>
      </c>
    </row>
    <row r="11" spans="1:5" x14ac:dyDescent="0.15">
      <c r="A11" s="3">
        <v>3</v>
      </c>
      <c r="B11" s="13">
        <v>267</v>
      </c>
      <c r="C11" s="13">
        <v>4449</v>
      </c>
      <c r="D11" s="5">
        <v>4271</v>
      </c>
    </row>
    <row r="12" spans="1:5" ht="14.25" thickBot="1" x14ac:dyDescent="0.2">
      <c r="A12" s="149">
        <v>4</v>
      </c>
      <c r="B12" s="14">
        <v>267</v>
      </c>
      <c r="C12" s="72">
        <v>4481</v>
      </c>
      <c r="D12" s="71">
        <v>4155</v>
      </c>
      <c r="E12" s="154"/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9"/>
  <sheetViews>
    <sheetView workbookViewId="0"/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202</v>
      </c>
    </row>
    <row r="2" spans="1:12" ht="14.25" thickBot="1" x14ac:dyDescent="0.2">
      <c r="L2" s="1" t="s">
        <v>160</v>
      </c>
    </row>
    <row r="3" spans="1:12" x14ac:dyDescent="0.15">
      <c r="A3" s="135" t="s">
        <v>158</v>
      </c>
      <c r="B3" s="134" t="s">
        <v>32</v>
      </c>
      <c r="C3" s="134" t="s">
        <v>33</v>
      </c>
      <c r="D3" s="161" t="s">
        <v>145</v>
      </c>
      <c r="E3" s="172"/>
      <c r="F3" s="172"/>
      <c r="G3" s="172"/>
      <c r="H3" s="172"/>
      <c r="I3" s="172"/>
      <c r="J3" s="172"/>
      <c r="K3" s="172"/>
      <c r="L3" s="172"/>
    </row>
    <row r="4" spans="1:12" x14ac:dyDescent="0.15">
      <c r="A4" s="136"/>
      <c r="B4" s="15" t="s">
        <v>34</v>
      </c>
      <c r="C4" s="15" t="s">
        <v>35</v>
      </c>
      <c r="D4" s="17" t="s">
        <v>1</v>
      </c>
      <c r="E4" s="17" t="s">
        <v>53</v>
      </c>
      <c r="F4" s="17" t="s">
        <v>36</v>
      </c>
      <c r="G4" s="17" t="s">
        <v>37</v>
      </c>
      <c r="H4" s="17" t="s">
        <v>38</v>
      </c>
      <c r="I4" s="17" t="s">
        <v>39</v>
      </c>
      <c r="J4" s="17" t="s">
        <v>47</v>
      </c>
      <c r="K4" s="17" t="s">
        <v>27</v>
      </c>
      <c r="L4" s="18" t="s">
        <v>40</v>
      </c>
    </row>
    <row r="5" spans="1:12" x14ac:dyDescent="0.15">
      <c r="A5" s="3"/>
      <c r="B5" s="12" t="s">
        <v>41</v>
      </c>
      <c r="C5" s="12" t="s">
        <v>42</v>
      </c>
      <c r="D5" s="10"/>
      <c r="E5" s="10"/>
      <c r="F5" s="10"/>
      <c r="G5" s="10"/>
      <c r="H5" s="10"/>
      <c r="I5" s="10"/>
      <c r="J5" s="10"/>
      <c r="K5" s="10"/>
      <c r="L5" s="19"/>
    </row>
    <row r="6" spans="1:12" x14ac:dyDescent="0.15">
      <c r="A6" s="3" t="s">
        <v>159</v>
      </c>
      <c r="B6" s="13">
        <v>39312</v>
      </c>
      <c r="C6" s="13">
        <v>601180</v>
      </c>
      <c r="D6" s="13">
        <v>589866</v>
      </c>
      <c r="E6" s="13">
        <v>950</v>
      </c>
      <c r="F6" s="13">
        <v>1404</v>
      </c>
      <c r="G6" s="13">
        <v>17617</v>
      </c>
      <c r="H6" s="13">
        <v>370</v>
      </c>
      <c r="I6" s="13">
        <v>442</v>
      </c>
      <c r="J6" s="13">
        <v>3553</v>
      </c>
      <c r="K6" s="13">
        <v>43245</v>
      </c>
      <c r="L6" s="5">
        <v>522285</v>
      </c>
    </row>
    <row r="7" spans="1:12" x14ac:dyDescent="0.15">
      <c r="A7" s="3">
        <v>2</v>
      </c>
      <c r="B7" s="13">
        <v>35178</v>
      </c>
      <c r="C7" s="13">
        <v>518792</v>
      </c>
      <c r="D7" s="13">
        <v>510824</v>
      </c>
      <c r="E7" s="13">
        <v>875</v>
      </c>
      <c r="F7" s="13">
        <v>1195</v>
      </c>
      <c r="G7" s="13">
        <v>13317</v>
      </c>
      <c r="H7" s="13">
        <v>303</v>
      </c>
      <c r="I7" s="13">
        <v>325</v>
      </c>
      <c r="J7" s="13">
        <v>2738</v>
      </c>
      <c r="K7" s="13">
        <v>40885</v>
      </c>
      <c r="L7" s="5">
        <v>451186</v>
      </c>
    </row>
    <row r="8" spans="1:12" x14ac:dyDescent="0.15">
      <c r="A8" s="3">
        <v>3</v>
      </c>
      <c r="B8" s="13">
        <v>35094.333333333336</v>
      </c>
      <c r="C8" s="13">
        <v>528006</v>
      </c>
      <c r="D8" s="13">
        <f>SUM(E8:L8)</f>
        <v>521117</v>
      </c>
      <c r="E8" s="13">
        <v>983</v>
      </c>
      <c r="F8" s="13">
        <v>1341</v>
      </c>
      <c r="G8" s="13">
        <v>15634</v>
      </c>
      <c r="H8" s="13">
        <v>253</v>
      </c>
      <c r="I8" s="13">
        <v>315</v>
      </c>
      <c r="J8" s="13">
        <v>2717</v>
      </c>
      <c r="K8" s="13">
        <v>45560</v>
      </c>
      <c r="L8" s="5">
        <v>454314</v>
      </c>
    </row>
    <row r="9" spans="1:12" ht="14.25" thickBot="1" x14ac:dyDescent="0.2">
      <c r="A9" s="6">
        <v>4</v>
      </c>
      <c r="B9" s="150">
        <v>36084.916666666664</v>
      </c>
      <c r="C9" s="151">
        <v>540677</v>
      </c>
      <c r="D9" s="151">
        <f>SUM(E9:L9)</f>
        <v>488576</v>
      </c>
      <c r="E9" s="151">
        <v>1243</v>
      </c>
      <c r="F9" s="151">
        <v>1347</v>
      </c>
      <c r="G9" s="151">
        <v>15048</v>
      </c>
      <c r="H9" s="151">
        <v>306</v>
      </c>
      <c r="I9" s="151">
        <v>407</v>
      </c>
      <c r="J9" s="151">
        <v>2703</v>
      </c>
      <c r="K9" s="151">
        <v>44034</v>
      </c>
      <c r="L9" s="150">
        <v>423488</v>
      </c>
    </row>
  </sheetData>
  <mergeCells count="1">
    <mergeCell ref="D3:L3"/>
  </mergeCells>
  <phoneticPr fontId="2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31-1</vt:lpstr>
      <vt:lpstr>31-2</vt:lpstr>
      <vt:lpstr>31-3</vt:lpstr>
      <vt:lpstr>31-4</vt:lpstr>
      <vt:lpstr>31-5</vt:lpstr>
      <vt:lpstr>31-6</vt:lpstr>
      <vt:lpstr>31-7</vt:lpstr>
      <vt:lpstr>31-8</vt:lpstr>
      <vt:lpstr>31-9</vt:lpstr>
      <vt:lpstr>31-10</vt:lpstr>
      <vt:lpstr>31-11</vt:lpstr>
      <vt:lpstr>31-12</vt:lpstr>
      <vt:lpstr>'31-12'!Print_Area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2023-09-14T02:11:02Z</dcterms:modified>
</cp:coreProperties>
</file>