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0490" windowHeight="7530" tabRatio="821"/>
  </bookViews>
  <sheets>
    <sheet name="15-1" sheetId="1" r:id="rId1"/>
    <sheet name="15-2 " sheetId="2" r:id="rId2"/>
    <sheet name="15-3" sheetId="3" r:id="rId3"/>
    <sheet name="15-4" sheetId="4" r:id="rId4"/>
    <sheet name="15-5" sheetId="5" r:id="rId5"/>
    <sheet name="15-6" sheetId="6" r:id="rId6"/>
    <sheet name="15-7" sheetId="7" r:id="rId7"/>
    <sheet name="15-8" sheetId="8" r:id="rId8"/>
    <sheet name="15-9" sheetId="9" r:id="rId9"/>
    <sheet name="15-10" sheetId="10" r:id="rId10"/>
    <sheet name="15-11" sheetId="11" r:id="rId11"/>
    <sheet name="15-12" sheetId="12" r:id="rId12"/>
    <sheet name="15-13" sheetId="13" r:id="rId13"/>
    <sheet name="15-14" sheetId="14" r:id="rId14"/>
    <sheet name="15-15,16" sheetId="15" r:id="rId15"/>
    <sheet name="15-17" sheetId="49" r:id="rId16"/>
    <sheet name="15-18" sheetId="17" r:id="rId17"/>
    <sheet name="15-19" sheetId="18" r:id="rId18"/>
    <sheet name="15-20" sheetId="19" r:id="rId19"/>
    <sheet name="15-21" sheetId="20" r:id="rId20"/>
    <sheet name="15-22" sheetId="21" r:id="rId21"/>
    <sheet name="15-23" sheetId="22" r:id="rId22"/>
    <sheet name="15-24" sheetId="23" r:id="rId23"/>
    <sheet name="15-25" sheetId="24" r:id="rId24"/>
    <sheet name="15-26" sheetId="25" r:id="rId25"/>
    <sheet name="15-27" sheetId="26" r:id="rId26"/>
    <sheet name="15-28" sheetId="27" r:id="rId27"/>
    <sheet name="15-29" sheetId="28" r:id="rId28"/>
    <sheet name="15-30" sheetId="29" r:id="rId29"/>
    <sheet name="15-31" sheetId="30" r:id="rId30"/>
    <sheet name="15-32" sheetId="31" r:id="rId31"/>
    <sheet name="15-34" sheetId="33" r:id="rId32"/>
    <sheet name="15-33" sheetId="32" r:id="rId33"/>
    <sheet name="15-35" sheetId="48" r:id="rId34"/>
    <sheet name="15-36" sheetId="34" r:id="rId35"/>
    <sheet name="15-37" sheetId="35" r:id="rId36"/>
    <sheet name="15-38" sheetId="36" r:id="rId37"/>
    <sheet name="15-39" sheetId="37" r:id="rId38"/>
    <sheet name="15-40" sheetId="38" r:id="rId39"/>
    <sheet name="15-41" sheetId="39" r:id="rId40"/>
    <sheet name="15-42" sheetId="40" r:id="rId41"/>
    <sheet name="15-43" sheetId="41" r:id="rId42"/>
    <sheet name="15-44" sheetId="42" r:id="rId43"/>
    <sheet name="15-45" sheetId="43" r:id="rId44"/>
    <sheet name="15-46" sheetId="44" r:id="rId45"/>
    <sheet name="15-47" sheetId="45" r:id="rId46"/>
    <sheet name="15-48" sheetId="46" r:id="rId47"/>
    <sheet name="15-49" sheetId="47" r:id="rId48"/>
  </sheets>
  <externalReferences>
    <externalReference r:id="rId49"/>
  </externalReferences>
  <definedNames>
    <definedName name="\A" localSheetId="9">#REF!</definedName>
    <definedName name="\A" localSheetId="13">#REF!</definedName>
    <definedName name="\A" localSheetId="14">#REF!</definedName>
    <definedName name="\A" localSheetId="15">#REF!</definedName>
    <definedName name="\A" localSheetId="18">#REF!</definedName>
    <definedName name="\A" localSheetId="19">#REF!</definedName>
    <definedName name="\A" localSheetId="20">#REF!</definedName>
    <definedName name="\A" localSheetId="25">#REF!</definedName>
    <definedName name="\A" localSheetId="26">#REF!</definedName>
    <definedName name="\A" localSheetId="28">#REF!</definedName>
    <definedName name="\A" localSheetId="29">#REF!</definedName>
    <definedName name="\A" localSheetId="30">#REF!</definedName>
    <definedName name="\A" localSheetId="32">#REF!</definedName>
    <definedName name="\A" localSheetId="31">#REF!</definedName>
    <definedName name="\A" localSheetId="35">#REF!</definedName>
    <definedName name="\A" localSheetId="36">#REF!</definedName>
    <definedName name="\A" localSheetId="37">#REF!</definedName>
    <definedName name="\A" localSheetId="40">#REF!</definedName>
    <definedName name="\A" localSheetId="41">#REF!</definedName>
    <definedName name="\A" localSheetId="42">#REF!</definedName>
    <definedName name="\A" localSheetId="43">#REF!</definedName>
    <definedName name="\A" localSheetId="44">#REF!</definedName>
    <definedName name="\A" localSheetId="45">#REF!</definedName>
    <definedName name="\A" localSheetId="46">#REF!</definedName>
    <definedName name="\A" localSheetId="8">#REF!</definedName>
    <definedName name="\A">#REF!</definedName>
    <definedName name="\B" localSheetId="9">#REF!</definedName>
    <definedName name="\B" localSheetId="13">#REF!</definedName>
    <definedName name="\B" localSheetId="14">#REF!</definedName>
    <definedName name="\B" localSheetId="15">#REF!</definedName>
    <definedName name="\B" localSheetId="18">#REF!</definedName>
    <definedName name="\B" localSheetId="19">#REF!</definedName>
    <definedName name="\B" localSheetId="20">#REF!</definedName>
    <definedName name="\B" localSheetId="25">#REF!</definedName>
    <definedName name="\B" localSheetId="26">#REF!</definedName>
    <definedName name="\B" localSheetId="28">#REF!</definedName>
    <definedName name="\B" localSheetId="29">#REF!</definedName>
    <definedName name="\B" localSheetId="30">#REF!</definedName>
    <definedName name="\B" localSheetId="32">#REF!</definedName>
    <definedName name="\B" localSheetId="31">#REF!</definedName>
    <definedName name="\B" localSheetId="35">#REF!</definedName>
    <definedName name="\B" localSheetId="36">#REF!</definedName>
    <definedName name="\B" localSheetId="37">#REF!</definedName>
    <definedName name="\B" localSheetId="40">#REF!</definedName>
    <definedName name="\B" localSheetId="41">#REF!</definedName>
    <definedName name="\B" localSheetId="42">#REF!</definedName>
    <definedName name="\B" localSheetId="43">#REF!</definedName>
    <definedName name="\B" localSheetId="44">#REF!</definedName>
    <definedName name="\B" localSheetId="45">#REF!</definedName>
    <definedName name="\B" localSheetId="46">#REF!</definedName>
    <definedName name="\B" localSheetId="8">#REF!</definedName>
    <definedName name="\B">#REF!</definedName>
    <definedName name="\P" localSheetId="9">#REF!</definedName>
    <definedName name="\P" localSheetId="13">#REF!</definedName>
    <definedName name="\P" localSheetId="14">#REF!</definedName>
    <definedName name="\P" localSheetId="15">#REF!</definedName>
    <definedName name="\P" localSheetId="18">#REF!</definedName>
    <definedName name="\P" localSheetId="19">#REF!</definedName>
    <definedName name="\P" localSheetId="20">#REF!</definedName>
    <definedName name="\P" localSheetId="25">#REF!</definedName>
    <definedName name="\P" localSheetId="26">#REF!</definedName>
    <definedName name="\P" localSheetId="28">#REF!</definedName>
    <definedName name="\P" localSheetId="29">#REF!</definedName>
    <definedName name="\P" localSheetId="30">#REF!</definedName>
    <definedName name="\P" localSheetId="32">#REF!</definedName>
    <definedName name="\P" localSheetId="31">#REF!</definedName>
    <definedName name="\P" localSheetId="35">#REF!</definedName>
    <definedName name="\P" localSheetId="36">#REF!</definedName>
    <definedName name="\P" localSheetId="37">#REF!</definedName>
    <definedName name="\P" localSheetId="40">#REF!</definedName>
    <definedName name="\P" localSheetId="41">#REF!</definedName>
    <definedName name="\P" localSheetId="42">#REF!</definedName>
    <definedName name="\P" localSheetId="43">#REF!</definedName>
    <definedName name="\P" localSheetId="44">#REF!</definedName>
    <definedName name="\P" localSheetId="45">#REF!</definedName>
    <definedName name="\P" localSheetId="46">#REF!</definedName>
    <definedName name="\P" localSheetId="8">#REF!</definedName>
    <definedName name="\P">#REF!</definedName>
    <definedName name="a" localSheetId="19">#REF!</definedName>
    <definedName name="a" localSheetId="20">#REF!</definedName>
    <definedName name="a" localSheetId="29">#REF!</definedName>
    <definedName name="a" localSheetId="32">#REF!</definedName>
    <definedName name="a" localSheetId="31">#REF!</definedName>
    <definedName name="a" localSheetId="36">#REF!</definedName>
    <definedName name="a" localSheetId="37">#REF!</definedName>
    <definedName name="a" localSheetId="40">#REF!</definedName>
    <definedName name="a" localSheetId="42">#REF!</definedName>
    <definedName name="a" localSheetId="43">#REF!</definedName>
    <definedName name="a" localSheetId="44">#REF!</definedName>
    <definedName name="a" localSheetId="45">#REF!</definedName>
    <definedName name="a" localSheetId="46">#REF!</definedName>
    <definedName name="a">#REF!</definedName>
    <definedName name="_xlnm.Print_Area" localSheetId="0">'15-1'!$A$1:$S$7</definedName>
    <definedName name="_xlnm.Print_Area" localSheetId="9">'15-10'!$A$1:$G$28</definedName>
    <definedName name="_xlnm.Print_Area" localSheetId="10">'15-11'!$A$1:$I$47</definedName>
    <definedName name="_xlnm.Print_Area" localSheetId="11">'15-12'!$A$1:$O$33</definedName>
    <definedName name="_xlnm.Print_Area" localSheetId="12">'15-13'!$A$1:$N$24</definedName>
    <definedName name="_xlnm.Print_Area" localSheetId="13">'15-14'!$A$1:$O$31</definedName>
    <definedName name="_xlnm.Print_Area" localSheetId="14">#REF!</definedName>
    <definedName name="_xlnm.Print_Area" localSheetId="15">'15-17'!$A$1:$N$26</definedName>
    <definedName name="_xlnm.Print_Area" localSheetId="16">'15-18'!$A$1:$M$15</definedName>
    <definedName name="_xlnm.Print_Area" localSheetId="17">'15-19'!$A$1:$M$24</definedName>
    <definedName name="_xlnm.Print_Area" localSheetId="1">'15-2 '!$A$1:$S$6</definedName>
    <definedName name="_xlnm.Print_Area" localSheetId="18">'15-20'!$A$1:$N$57</definedName>
    <definedName name="_xlnm.Print_Area" localSheetId="20">'15-22'!$A$1:$L$55</definedName>
    <definedName name="_xlnm.Print_Area" localSheetId="21">'15-23'!$A$1:$I$12</definedName>
    <definedName name="_xlnm.Print_Area" localSheetId="23">'15-25'!$A$1:$G$41</definedName>
    <definedName name="_xlnm.Print_Area" localSheetId="24">'15-26'!$A$1:$H$42</definedName>
    <definedName name="_xlnm.Print_Area" localSheetId="25">'15-27'!$A$1:$H$41</definedName>
    <definedName name="_xlnm.Print_Area" localSheetId="26">'15-28'!$A$1:$G$41</definedName>
    <definedName name="_xlnm.Print_Area" localSheetId="27">'15-29'!$A$1:$E$41</definedName>
    <definedName name="_xlnm.Print_Area" localSheetId="2">'15-3'!$A$1:$F$25</definedName>
    <definedName name="_xlnm.Print_Area" localSheetId="28">'15-30'!$A$1:$G$41</definedName>
    <definedName name="_xlnm.Print_Area" localSheetId="29">'15-31'!$A$1:$J$42</definedName>
    <definedName name="_xlnm.Print_Area" localSheetId="30">'15-32'!$A$1:$D$40</definedName>
    <definedName name="_xlnm.Print_Area" localSheetId="32">'15-33'!$A$1:$I$44</definedName>
    <definedName name="_xlnm.Print_Area" localSheetId="31">'15-34'!$A$1:$E$41</definedName>
    <definedName name="_xlnm.Print_Area" localSheetId="34">'15-36'!$A$1:$E$40</definedName>
    <definedName name="_xlnm.Print_Area" localSheetId="35">'15-37'!$A$1:$F$39</definedName>
    <definedName name="_xlnm.Print_Area" localSheetId="36">'15-38'!$A$1:$E$40</definedName>
    <definedName name="_xlnm.Print_Area" localSheetId="37">'15-39'!$A$1:$G$42</definedName>
    <definedName name="_xlnm.Print_Area" localSheetId="39">'15-41'!$A$1:$D$21</definedName>
    <definedName name="_xlnm.Print_Area" localSheetId="41">'15-43'!$A$1:$G$60</definedName>
    <definedName name="_xlnm.Print_Area" localSheetId="42">'15-44'!$A$1:$D$41</definedName>
    <definedName name="_xlnm.Print_Area" localSheetId="43">'15-45'!$A$1:$F$40</definedName>
    <definedName name="_xlnm.Print_Area" localSheetId="44">'15-46'!$A$1:$N$41</definedName>
    <definedName name="_xlnm.Print_Area" localSheetId="45">'15-47'!$A$1:$E$40</definedName>
    <definedName name="_xlnm.Print_Area" localSheetId="46">'15-48'!$A$1:$D$40</definedName>
    <definedName name="_xlnm.Print_Area" localSheetId="47">'15-49'!$A$1:$H$41</definedName>
    <definedName name="_xlnm.Print_Area" localSheetId="4">'15-5'!$A$1:$N$30</definedName>
    <definedName name="_xlnm.Print_Area" localSheetId="5">'15-6'!$A$1:$H$25</definedName>
    <definedName name="_xlnm.Print_Area" localSheetId="6">'15-7'!$A$1:$AB$25</definedName>
    <definedName name="_xlnm.Print_Area" localSheetId="7">'15-8'!$A$1:$F$27</definedName>
    <definedName name="_xlnm.Print_Area" localSheetId="8">'15-9'!$A$1:$F$27</definedName>
    <definedName name="_xlnm.Print_Area">#REF!</definedName>
    <definedName name="_xlnm.Print_Titles">#N/A</definedName>
    <definedName name="wb" localSheetId="15">#REF!</definedName>
    <definedName name="wb" localSheetId="40">#REF!</definedName>
    <definedName name="wb">#REF!</definedName>
    <definedName name="あ" localSheetId="15">#REF!</definedName>
    <definedName name="あ" localSheetId="40">#REF!</definedName>
    <definedName name="あ">#REF!</definedName>
    <definedName name="を" localSheetId="40">#REF!</definedName>
    <definedName name="を">#REF!</definedName>
    <definedName name="をか" localSheetId="40">#REF!</definedName>
    <definedName name="をか">#REF!</definedName>
    <definedName name="第34_環境衛生.食品" localSheetId="15">#REF!</definedName>
    <definedName name="第34_環境衛生.食品" localSheetId="18">#REF!</definedName>
    <definedName name="第34_環境衛生.食品" localSheetId="19">#REF!</definedName>
    <definedName name="第34_環境衛生.食品" localSheetId="20">#REF!</definedName>
    <definedName name="第34_環境衛生.食品" localSheetId="21">#REF!</definedName>
    <definedName name="第34_環境衛生.食品" localSheetId="22">#REF!</definedName>
    <definedName name="第34_環境衛生.食品" localSheetId="37">#REF!</definedName>
    <definedName name="第34_環境衛生.食品" localSheetId="40">#REF!</definedName>
    <definedName name="第34_環境衛生.食品" localSheetId="41">#REF!</definedName>
    <definedName name="第34_環境衛生.食品" localSheetId="42">#REF!</definedName>
    <definedName name="第34_環境衛生.食品">#REF!</definedName>
    <definedName name="第52_不妊手術" localSheetId="15">#REF!</definedName>
    <definedName name="第52_不妊手術" localSheetId="18">#REF!</definedName>
    <definedName name="第52_不妊手術" localSheetId="19">#REF!</definedName>
    <definedName name="第52_不妊手術" localSheetId="20">#REF!</definedName>
    <definedName name="第52_不妊手術" localSheetId="21">#REF!</definedName>
    <definedName name="第52_不妊手術" localSheetId="37">#REF!</definedName>
    <definedName name="第52_不妊手術" localSheetId="40">#REF!</definedName>
    <definedName name="第52_不妊手術" localSheetId="41">#REF!</definedName>
    <definedName name="第52_不妊手術" localSheetId="42">#REF!</definedName>
    <definedName name="第52_不妊手術">#REF!</definedName>
    <definedName name="第53_人工妊娠中絶" localSheetId="15">#REF!</definedName>
    <definedName name="第53_人工妊娠中絶" localSheetId="18">#REF!</definedName>
    <definedName name="第53_人工妊娠中絶" localSheetId="19">#REF!</definedName>
    <definedName name="第53_人工妊娠中絶" localSheetId="20">#REF!</definedName>
    <definedName name="第53_人工妊娠中絶" localSheetId="21">#REF!</definedName>
    <definedName name="第53_人工妊娠中絶" localSheetId="37">#REF!</definedName>
    <definedName name="第53_人工妊娠中絶" localSheetId="40">#REF!</definedName>
    <definedName name="第53_人工妊娠中絶" localSheetId="41">#REF!</definedName>
    <definedName name="第53_人工妊娠中絶" localSheetId="42">#REF!</definedName>
    <definedName name="第53_人工妊娠中絶">#REF!</definedName>
    <definedName name="貼付表">"ピクチャ 73"</definedName>
    <definedName name="範囲" localSheetId="9">#REF!</definedName>
    <definedName name="範囲" localSheetId="13">#REF!</definedName>
    <definedName name="範囲" localSheetId="14">#REF!</definedName>
    <definedName name="範囲" localSheetId="15">#REF!</definedName>
    <definedName name="範囲" localSheetId="18">#REF!</definedName>
    <definedName name="範囲" localSheetId="19">#REF!</definedName>
    <definedName name="範囲" localSheetId="20">#REF!</definedName>
    <definedName name="範囲" localSheetId="25">#REF!</definedName>
    <definedName name="範囲" localSheetId="26">#REF!</definedName>
    <definedName name="範囲" localSheetId="28">#REF!</definedName>
    <definedName name="範囲" localSheetId="29">#REF!</definedName>
    <definedName name="範囲" localSheetId="30">#REF!</definedName>
    <definedName name="範囲" localSheetId="32">#REF!</definedName>
    <definedName name="範囲" localSheetId="31">#REF!</definedName>
    <definedName name="範囲" localSheetId="35">#REF!</definedName>
    <definedName name="範囲" localSheetId="36">#REF!</definedName>
    <definedName name="範囲" localSheetId="37">#REF!</definedName>
    <definedName name="範囲" localSheetId="40">#REF!</definedName>
    <definedName name="範囲" localSheetId="41">#REF!</definedName>
    <definedName name="範囲" localSheetId="42">#REF!</definedName>
    <definedName name="範囲" localSheetId="43">#REF!</definedName>
    <definedName name="範囲" localSheetId="44">#REF!</definedName>
    <definedName name="範囲" localSheetId="45">#REF!</definedName>
    <definedName name="範囲" localSheetId="46">#REF!</definedName>
    <definedName name="範囲" localSheetId="8">#REF!</definedName>
    <definedName name="範囲">#REF!</definedName>
    <definedName name="表" localSheetId="15">#REF!</definedName>
    <definedName name="表" localSheetId="37">#REF!</definedName>
    <definedName name="表" localSheetId="40">#REF!</definedName>
    <definedName name="表">#REF!</definedName>
    <definedName name="表５の１８ＥＸ" localSheetId="15">#REF!</definedName>
    <definedName name="表５の１８ＥＸ" localSheetId="37">#REF!</definedName>
    <definedName name="表５の１８ＥＸ" localSheetId="40">#REF!</definedName>
    <definedName name="表５の１８ＥＸ">#REF!</definedName>
    <definedName name="風しん" localSheetId="37">#REF!</definedName>
    <definedName name="風しん" localSheetId="40">#REF!</definedName>
    <definedName name="風しん">#REF!</definedName>
  </definedNames>
  <calcPr calcId="162913"/>
</workbook>
</file>

<file path=xl/calcChain.xml><?xml version="1.0" encoding="utf-8"?>
<calcChain xmlns="http://schemas.openxmlformats.org/spreadsheetml/2006/main">
  <c r="A22" i="49" l="1"/>
  <c r="A9" i="49"/>
  <c r="A8" i="49"/>
  <c r="D21" i="12" l="1"/>
  <c r="E11" i="12"/>
  <c r="C24" i="8" l="1"/>
  <c r="E20" i="8"/>
  <c r="C19" i="8"/>
  <c r="E15" i="8"/>
  <c r="C14" i="8"/>
  <c r="E10" i="8"/>
  <c r="C9" i="8"/>
  <c r="E5" i="8"/>
  <c r="F4" i="8"/>
  <c r="E4" i="8"/>
  <c r="C4" i="8"/>
  <c r="D22" i="7"/>
  <c r="C22" i="7"/>
  <c r="B22" i="7"/>
  <c r="D21" i="7"/>
  <c r="C21" i="7"/>
  <c r="B21" i="7"/>
  <c r="D20" i="7"/>
  <c r="C20" i="7"/>
  <c r="B20" i="7"/>
  <c r="D19" i="7"/>
  <c r="C19" i="7"/>
  <c r="B19" i="7"/>
  <c r="D18" i="7"/>
  <c r="C18" i="7"/>
  <c r="B18" i="7"/>
  <c r="D17" i="7"/>
  <c r="C17" i="7"/>
  <c r="B17" i="7"/>
  <c r="D16" i="7"/>
  <c r="C16" i="7"/>
  <c r="B16" i="7"/>
  <c r="D15" i="7"/>
  <c r="C15" i="7"/>
  <c r="B15" i="7"/>
  <c r="D14" i="7"/>
  <c r="C14" i="7"/>
  <c r="B14" i="7"/>
  <c r="D13" i="7"/>
  <c r="C13" i="7"/>
  <c r="B13" i="7"/>
  <c r="D12" i="7"/>
  <c r="C12" i="7"/>
  <c r="B12" i="7"/>
  <c r="D11" i="7"/>
  <c r="C11" i="7"/>
  <c r="B11" i="7"/>
  <c r="D10" i="7"/>
  <c r="C10" i="7"/>
  <c r="B10" i="7"/>
  <c r="D9" i="7"/>
  <c r="C9" i="7"/>
  <c r="B9" i="7"/>
  <c r="D8" i="7"/>
  <c r="C8" i="7"/>
  <c r="B8" i="7"/>
  <c r="D7" i="7"/>
  <c r="C7" i="7"/>
  <c r="B7" i="7"/>
  <c r="D6" i="7"/>
  <c r="C6" i="7"/>
  <c r="B6" i="7"/>
  <c r="D13" i="4"/>
  <c r="B13" i="4"/>
  <c r="D12" i="4"/>
  <c r="B12" i="4"/>
  <c r="D11" i="4"/>
  <c r="B11" i="4"/>
  <c r="D10" i="4"/>
  <c r="B10" i="4"/>
  <c r="D9" i="4"/>
  <c r="B9" i="4"/>
  <c r="D8" i="4"/>
  <c r="B8" i="4"/>
  <c r="D7" i="4"/>
  <c r="B7" i="4"/>
  <c r="O6" i="4"/>
  <c r="N6" i="4"/>
  <c r="M6" i="4"/>
  <c r="L6" i="4"/>
  <c r="K6" i="4"/>
  <c r="J6" i="4"/>
  <c r="I6" i="4"/>
  <c r="H6" i="4"/>
  <c r="G6" i="4"/>
  <c r="F6" i="4"/>
  <c r="E6" i="4"/>
  <c r="D6" i="4"/>
  <c r="C6" i="4"/>
  <c r="B6" i="4"/>
  <c r="C4" i="2"/>
  <c r="C5" i="1"/>
  <c r="C4" i="1"/>
  <c r="H7" i="47" l="1"/>
  <c r="G7" i="47"/>
  <c r="F7" i="47"/>
  <c r="E7" i="47"/>
  <c r="D7" i="47"/>
  <c r="C7" i="47"/>
  <c r="B7" i="47"/>
  <c r="C6" i="46"/>
  <c r="B6" i="46"/>
  <c r="D39" i="45"/>
  <c r="C39" i="45"/>
  <c r="D37" i="45"/>
  <c r="C37" i="45"/>
  <c r="D35" i="45"/>
  <c r="C35" i="45"/>
  <c r="D33" i="45"/>
  <c r="C33" i="45"/>
  <c r="D31" i="45"/>
  <c r="C31" i="45"/>
  <c r="D29" i="45"/>
  <c r="C29" i="45"/>
  <c r="D27" i="45"/>
  <c r="C27" i="45"/>
  <c r="D25" i="45"/>
  <c r="C25" i="45"/>
  <c r="D23" i="45"/>
  <c r="C23" i="45"/>
  <c r="D21" i="45"/>
  <c r="C21" i="45"/>
  <c r="D19" i="45"/>
  <c r="C19" i="45"/>
  <c r="D17" i="45"/>
  <c r="C17" i="45"/>
  <c r="D15" i="45"/>
  <c r="C15" i="45"/>
  <c r="D13" i="45"/>
  <c r="C13" i="45"/>
  <c r="D11" i="45"/>
  <c r="C11" i="45"/>
  <c r="D9" i="45"/>
  <c r="C9" i="45"/>
  <c r="D6" i="45"/>
  <c r="D7" i="45" s="1"/>
  <c r="C6" i="45"/>
  <c r="C7" i="45" s="1"/>
  <c r="B6" i="45"/>
  <c r="M40" i="44"/>
  <c r="K40" i="44"/>
  <c r="I40" i="44"/>
  <c r="G40" i="44"/>
  <c r="E40" i="44"/>
  <c r="C40" i="44"/>
  <c r="M38" i="44"/>
  <c r="K38" i="44"/>
  <c r="I38" i="44"/>
  <c r="G38" i="44"/>
  <c r="E38" i="44"/>
  <c r="C38" i="44"/>
  <c r="M36" i="44"/>
  <c r="K36" i="44"/>
  <c r="I36" i="44"/>
  <c r="G36" i="44"/>
  <c r="E36" i="44"/>
  <c r="C36" i="44"/>
  <c r="M34" i="44"/>
  <c r="K34" i="44"/>
  <c r="I34" i="44"/>
  <c r="G34" i="44"/>
  <c r="E34" i="44"/>
  <c r="C34" i="44"/>
  <c r="M32" i="44"/>
  <c r="K32" i="44"/>
  <c r="I32" i="44"/>
  <c r="G32" i="44"/>
  <c r="E32" i="44"/>
  <c r="C32" i="44"/>
  <c r="M30" i="44"/>
  <c r="K30" i="44"/>
  <c r="I30" i="44"/>
  <c r="G30" i="44"/>
  <c r="E30" i="44"/>
  <c r="C30" i="44"/>
  <c r="M28" i="44"/>
  <c r="K28" i="44"/>
  <c r="I28" i="44"/>
  <c r="G28" i="44"/>
  <c r="E28" i="44"/>
  <c r="C28" i="44"/>
  <c r="M26" i="44"/>
  <c r="K26" i="44"/>
  <c r="I26" i="44"/>
  <c r="G26" i="44"/>
  <c r="E26" i="44"/>
  <c r="C26" i="44"/>
  <c r="M24" i="44"/>
  <c r="K24" i="44"/>
  <c r="I24" i="44"/>
  <c r="G24" i="44"/>
  <c r="E24" i="44"/>
  <c r="C24" i="44"/>
  <c r="M22" i="44"/>
  <c r="K22" i="44"/>
  <c r="I22" i="44"/>
  <c r="G22" i="44"/>
  <c r="E22" i="44"/>
  <c r="C22" i="44"/>
  <c r="M20" i="44"/>
  <c r="K20" i="44"/>
  <c r="I20" i="44"/>
  <c r="G20" i="44"/>
  <c r="E20" i="44"/>
  <c r="C20" i="44"/>
  <c r="M18" i="44"/>
  <c r="K18" i="44"/>
  <c r="I18" i="44"/>
  <c r="G18" i="44"/>
  <c r="E18" i="44"/>
  <c r="C18" i="44"/>
  <c r="M16" i="44"/>
  <c r="K16" i="44"/>
  <c r="I16" i="44"/>
  <c r="G16" i="44"/>
  <c r="E16" i="44"/>
  <c r="C16" i="44"/>
  <c r="M14" i="44"/>
  <c r="K14" i="44"/>
  <c r="I14" i="44"/>
  <c r="G14" i="44"/>
  <c r="E14" i="44"/>
  <c r="C14" i="44"/>
  <c r="M12" i="44"/>
  <c r="K12" i="44"/>
  <c r="I12" i="44"/>
  <c r="G12" i="44"/>
  <c r="E12" i="44"/>
  <c r="C12" i="44"/>
  <c r="M10" i="44"/>
  <c r="K10" i="44"/>
  <c r="I10" i="44"/>
  <c r="G10" i="44"/>
  <c r="E10" i="44"/>
  <c r="C10" i="44"/>
  <c r="M7" i="44"/>
  <c r="M8" i="44" s="1"/>
  <c r="L7" i="44"/>
  <c r="K7" i="44"/>
  <c r="J7" i="44"/>
  <c r="K8" i="44" s="1"/>
  <c r="I7" i="44"/>
  <c r="I8" i="44" s="1"/>
  <c r="H7" i="44"/>
  <c r="G7" i="44"/>
  <c r="F7" i="44"/>
  <c r="G8" i="44" s="1"/>
  <c r="E7" i="44"/>
  <c r="E8" i="44" s="1"/>
  <c r="D7" i="44"/>
  <c r="C7" i="44"/>
  <c r="B7" i="44"/>
  <c r="C8" i="44" s="1"/>
  <c r="E39" i="43"/>
  <c r="D39" i="43"/>
  <c r="C39" i="43"/>
  <c r="E37" i="43"/>
  <c r="D37" i="43"/>
  <c r="C37" i="43"/>
  <c r="E35" i="43"/>
  <c r="D35" i="43"/>
  <c r="C35" i="43"/>
  <c r="E33" i="43"/>
  <c r="D33" i="43"/>
  <c r="C33" i="43"/>
  <c r="E31" i="43"/>
  <c r="D31" i="43"/>
  <c r="C31" i="43"/>
  <c r="E29" i="43"/>
  <c r="D29" i="43"/>
  <c r="C29" i="43"/>
  <c r="E27" i="43"/>
  <c r="D27" i="43"/>
  <c r="C27" i="43"/>
  <c r="E25" i="43"/>
  <c r="D25" i="43"/>
  <c r="C25" i="43"/>
  <c r="E23" i="43"/>
  <c r="D23" i="43"/>
  <c r="C23" i="43"/>
  <c r="E21" i="43"/>
  <c r="D21" i="43"/>
  <c r="C21" i="43"/>
  <c r="E19" i="43"/>
  <c r="D19" i="43"/>
  <c r="C19" i="43"/>
  <c r="E17" i="43"/>
  <c r="D17" i="43"/>
  <c r="C17" i="43"/>
  <c r="E15" i="43"/>
  <c r="D15" i="43"/>
  <c r="C15" i="43"/>
  <c r="E13" i="43"/>
  <c r="D13" i="43"/>
  <c r="C13" i="43"/>
  <c r="E11" i="43"/>
  <c r="D11" i="43"/>
  <c r="C11" i="43"/>
  <c r="E9" i="43"/>
  <c r="D9" i="43"/>
  <c r="C9" i="43"/>
  <c r="D7" i="43"/>
  <c r="E6" i="43"/>
  <c r="E7" i="43" s="1"/>
  <c r="D6" i="43"/>
  <c r="C6" i="43"/>
  <c r="C7" i="43" s="1"/>
  <c r="B6" i="43"/>
  <c r="D39" i="37"/>
  <c r="D37" i="37"/>
  <c r="D35" i="37"/>
  <c r="D33" i="37"/>
  <c r="D31" i="37"/>
  <c r="D29" i="37"/>
  <c r="D27" i="37"/>
  <c r="D25" i="37"/>
  <c r="D23" i="37"/>
  <c r="D21" i="37"/>
  <c r="D19" i="37"/>
  <c r="D17" i="37"/>
  <c r="D15" i="37"/>
  <c r="D13" i="37"/>
  <c r="D11" i="37"/>
  <c r="D9" i="37"/>
  <c r="E8" i="37"/>
  <c r="C8" i="37"/>
  <c r="E7" i="37"/>
  <c r="D7" i="37"/>
  <c r="C7" i="37"/>
  <c r="B7" i="37"/>
  <c r="D39" i="35"/>
  <c r="C39" i="35"/>
  <c r="D37" i="35"/>
  <c r="C37" i="35"/>
  <c r="D35" i="35"/>
  <c r="C35" i="35"/>
  <c r="D33" i="35"/>
  <c r="C33" i="35"/>
  <c r="D31" i="35"/>
  <c r="C31" i="35"/>
  <c r="D29" i="35"/>
  <c r="C29" i="35"/>
  <c r="D27" i="35"/>
  <c r="C27" i="35"/>
  <c r="D25" i="35"/>
  <c r="C25" i="35"/>
  <c r="D23" i="35"/>
  <c r="C23" i="35"/>
  <c r="D21" i="35"/>
  <c r="C21" i="35"/>
  <c r="D19" i="35"/>
  <c r="C19" i="35"/>
  <c r="D17" i="35"/>
  <c r="C17" i="35"/>
  <c r="D15" i="35"/>
  <c r="C15" i="35"/>
  <c r="D13" i="35"/>
  <c r="C13" i="35"/>
  <c r="D11" i="35"/>
  <c r="C11" i="35"/>
  <c r="D9" i="35"/>
  <c r="C9" i="35"/>
  <c r="D6" i="35"/>
  <c r="D7" i="35" s="1"/>
  <c r="C6" i="35"/>
  <c r="C7" i="35" s="1"/>
  <c r="B6" i="35"/>
  <c r="D39" i="34"/>
  <c r="C39" i="34"/>
  <c r="D37" i="34"/>
  <c r="C37" i="34"/>
  <c r="D35" i="34"/>
  <c r="C35" i="34"/>
  <c r="D33" i="34"/>
  <c r="C33" i="34"/>
  <c r="D31" i="34"/>
  <c r="C31" i="34"/>
  <c r="D29" i="34"/>
  <c r="C29" i="34"/>
  <c r="D27" i="34"/>
  <c r="C27" i="34"/>
  <c r="D25" i="34"/>
  <c r="C25" i="34"/>
  <c r="D23" i="34"/>
  <c r="C23" i="34"/>
  <c r="D21" i="34"/>
  <c r="C21" i="34"/>
  <c r="D19" i="34"/>
  <c r="C19" i="34"/>
  <c r="D17" i="34"/>
  <c r="C17" i="34"/>
  <c r="D15" i="34"/>
  <c r="C15" i="34"/>
  <c r="D13" i="34"/>
  <c r="C13" i="34"/>
  <c r="D11" i="34"/>
  <c r="C11" i="34"/>
  <c r="D9" i="34"/>
  <c r="C9" i="34"/>
  <c r="D6" i="34"/>
  <c r="D7" i="34" s="1"/>
  <c r="C6" i="34"/>
  <c r="C7" i="34" s="1"/>
  <c r="B6" i="34"/>
  <c r="D6" i="48"/>
  <c r="C6" i="48"/>
  <c r="B6" i="48"/>
  <c r="E39" i="33"/>
  <c r="D39" i="33"/>
  <c r="C39" i="33"/>
  <c r="E37" i="33"/>
  <c r="D37" i="33"/>
  <c r="C37" i="33"/>
  <c r="E35" i="33"/>
  <c r="D35" i="33"/>
  <c r="C35" i="33"/>
  <c r="E33" i="33"/>
  <c r="D33" i="33"/>
  <c r="C33" i="33"/>
  <c r="E31" i="33"/>
  <c r="D31" i="33"/>
  <c r="C31" i="33"/>
  <c r="E29" i="33"/>
  <c r="D29" i="33"/>
  <c r="C29" i="33"/>
  <c r="E27" i="33"/>
  <c r="D27" i="33"/>
  <c r="C27" i="33"/>
  <c r="E25" i="33"/>
  <c r="D25" i="33"/>
  <c r="C25" i="33"/>
  <c r="E23" i="33"/>
  <c r="D23" i="33"/>
  <c r="C23" i="33"/>
  <c r="E21" i="33"/>
  <c r="D21" i="33"/>
  <c r="C21" i="33"/>
  <c r="E19" i="33"/>
  <c r="D19" i="33"/>
  <c r="C19" i="33"/>
  <c r="E17" i="33"/>
  <c r="D17" i="33"/>
  <c r="C17" i="33"/>
  <c r="E15" i="33"/>
  <c r="D15" i="33"/>
  <c r="C15" i="33"/>
  <c r="E13" i="33"/>
  <c r="D13" i="33"/>
  <c r="C13" i="33"/>
  <c r="E11" i="33"/>
  <c r="D11" i="33"/>
  <c r="C11" i="33"/>
  <c r="E9" i="33"/>
  <c r="D9" i="33"/>
  <c r="C9" i="33"/>
  <c r="E6" i="33"/>
  <c r="E7" i="33" s="1"/>
  <c r="D6" i="33"/>
  <c r="D7" i="33" s="1"/>
  <c r="C6" i="33"/>
  <c r="C7" i="33" s="1"/>
  <c r="B6" i="33"/>
  <c r="H41" i="32"/>
  <c r="F41" i="32"/>
  <c r="D41" i="32"/>
  <c r="C41" i="32"/>
  <c r="H39" i="32"/>
  <c r="F39" i="32"/>
  <c r="D39" i="32"/>
  <c r="C39" i="32"/>
  <c r="H37" i="32"/>
  <c r="F37" i="32"/>
  <c r="D37" i="32"/>
  <c r="C37" i="32"/>
  <c r="H35" i="32"/>
  <c r="F35" i="32"/>
  <c r="D35" i="32"/>
  <c r="C35" i="32"/>
  <c r="H33" i="32"/>
  <c r="F33" i="32"/>
  <c r="D33" i="32"/>
  <c r="C33" i="32"/>
  <c r="H31" i="32"/>
  <c r="F31" i="32"/>
  <c r="D31" i="32"/>
  <c r="C31" i="32"/>
  <c r="H29" i="32"/>
  <c r="F29" i="32"/>
  <c r="D29" i="32"/>
  <c r="C29" i="32"/>
  <c r="H27" i="32"/>
  <c r="F27" i="32"/>
  <c r="D27" i="32"/>
  <c r="C27" i="32"/>
  <c r="H25" i="32"/>
  <c r="F25" i="32"/>
  <c r="D25" i="32"/>
  <c r="C25" i="32"/>
  <c r="H23" i="32"/>
  <c r="F23" i="32"/>
  <c r="D23" i="32"/>
  <c r="C23" i="32"/>
  <c r="H21" i="32"/>
  <c r="F21" i="32"/>
  <c r="D21" i="32"/>
  <c r="C21" i="32"/>
  <c r="H19" i="32"/>
  <c r="F19" i="32"/>
  <c r="D19" i="32"/>
  <c r="C19" i="32"/>
  <c r="H17" i="32"/>
  <c r="F17" i="32"/>
  <c r="D17" i="32"/>
  <c r="C17" i="32"/>
  <c r="H15" i="32"/>
  <c r="F15" i="32"/>
  <c r="D15" i="32"/>
  <c r="C15" i="32"/>
  <c r="H13" i="32"/>
  <c r="F13" i="32"/>
  <c r="D13" i="32"/>
  <c r="C13" i="32"/>
  <c r="H11" i="32"/>
  <c r="F11" i="32"/>
  <c r="D11" i="32"/>
  <c r="C11" i="32"/>
  <c r="H8" i="32"/>
  <c r="H9" i="32" s="1"/>
  <c r="G8" i="32"/>
  <c r="F8" i="32"/>
  <c r="F9" i="32" s="1"/>
  <c r="E8" i="32"/>
  <c r="D8" i="32"/>
  <c r="D9" i="32" s="1"/>
  <c r="C8" i="32"/>
  <c r="C9" i="32" s="1"/>
  <c r="B8" i="32"/>
  <c r="D39" i="31"/>
  <c r="C39" i="31"/>
  <c r="D37" i="31"/>
  <c r="C37" i="31"/>
  <c r="D35" i="31"/>
  <c r="C35" i="31"/>
  <c r="D33" i="31"/>
  <c r="C33" i="31"/>
  <c r="D31" i="31"/>
  <c r="C31" i="31"/>
  <c r="D29" i="31"/>
  <c r="C29" i="31"/>
  <c r="D27" i="31"/>
  <c r="C27" i="31"/>
  <c r="D25" i="31"/>
  <c r="C25" i="31"/>
  <c r="D23" i="31"/>
  <c r="C23" i="31"/>
  <c r="D21" i="31"/>
  <c r="C21" i="31"/>
  <c r="D19" i="31"/>
  <c r="C19" i="31"/>
  <c r="D17" i="31"/>
  <c r="C17" i="31"/>
  <c r="D15" i="31"/>
  <c r="C15" i="31"/>
  <c r="D13" i="31"/>
  <c r="C13" i="31"/>
  <c r="D11" i="31"/>
  <c r="C11" i="31"/>
  <c r="D9" i="31"/>
  <c r="C9" i="31"/>
  <c r="D6" i="31"/>
  <c r="D7" i="31" s="1"/>
  <c r="C6" i="31"/>
  <c r="C7" i="31" s="1"/>
  <c r="B6" i="31"/>
  <c r="G41" i="30"/>
  <c r="C41" i="30"/>
  <c r="G39" i="30"/>
  <c r="C39" i="30"/>
  <c r="G37" i="30"/>
  <c r="C37" i="30"/>
  <c r="G35" i="30"/>
  <c r="C35" i="30"/>
  <c r="G33" i="30"/>
  <c r="C33" i="30"/>
  <c r="G31" i="30"/>
  <c r="C31" i="30"/>
  <c r="G29" i="30"/>
  <c r="C29" i="30"/>
  <c r="G27" i="30"/>
  <c r="C27" i="30"/>
  <c r="G25" i="30"/>
  <c r="C25" i="30"/>
  <c r="G23" i="30"/>
  <c r="C23" i="30"/>
  <c r="G21" i="30"/>
  <c r="C21" i="30"/>
  <c r="G19" i="30"/>
  <c r="C19" i="30"/>
  <c r="G17" i="30"/>
  <c r="C17" i="30"/>
  <c r="G15" i="30"/>
  <c r="C15" i="30"/>
  <c r="G13" i="30"/>
  <c r="C13" i="30"/>
  <c r="G11" i="30"/>
  <c r="C11" i="30"/>
  <c r="G8" i="30"/>
  <c r="G9" i="30" s="1"/>
  <c r="F8" i="30"/>
  <c r="C8" i="30"/>
  <c r="B8" i="30"/>
  <c r="C9" i="30" s="1"/>
  <c r="F39" i="29"/>
  <c r="G40" i="29" s="1"/>
  <c r="B39" i="29"/>
  <c r="D40" i="29" s="1"/>
  <c r="F37" i="29"/>
  <c r="G38" i="29" s="1"/>
  <c r="B37" i="29"/>
  <c r="D38" i="29" s="1"/>
  <c r="F35" i="29"/>
  <c r="G36" i="29" s="1"/>
  <c r="B35" i="29"/>
  <c r="D36" i="29" s="1"/>
  <c r="F33" i="29"/>
  <c r="G34" i="29" s="1"/>
  <c r="B33" i="29"/>
  <c r="D34" i="29" s="1"/>
  <c r="F31" i="29"/>
  <c r="G32" i="29" s="1"/>
  <c r="B31" i="29"/>
  <c r="D32" i="29" s="1"/>
  <c r="F29" i="29"/>
  <c r="G30" i="29" s="1"/>
  <c r="B29" i="29"/>
  <c r="D30" i="29" s="1"/>
  <c r="F27" i="29"/>
  <c r="G28" i="29" s="1"/>
  <c r="B27" i="29"/>
  <c r="D28" i="29" s="1"/>
  <c r="F25" i="29"/>
  <c r="G26" i="29" s="1"/>
  <c r="B25" i="29"/>
  <c r="D26" i="29" s="1"/>
  <c r="F23" i="29"/>
  <c r="G24" i="29" s="1"/>
  <c r="B23" i="29"/>
  <c r="D24" i="29" s="1"/>
  <c r="F21" i="29"/>
  <c r="G22" i="29" s="1"/>
  <c r="B21" i="29"/>
  <c r="D22" i="29" s="1"/>
  <c r="F19" i="29"/>
  <c r="G20" i="29" s="1"/>
  <c r="B19" i="29"/>
  <c r="D20" i="29" s="1"/>
  <c r="F17" i="29"/>
  <c r="G18" i="29" s="1"/>
  <c r="B17" i="29"/>
  <c r="D18" i="29" s="1"/>
  <c r="F15" i="29"/>
  <c r="G16" i="29" s="1"/>
  <c r="B15" i="29"/>
  <c r="D16" i="29" s="1"/>
  <c r="F13" i="29"/>
  <c r="G14" i="29" s="1"/>
  <c r="B13" i="29"/>
  <c r="D14" i="29" s="1"/>
  <c r="F11" i="29"/>
  <c r="G12" i="29" s="1"/>
  <c r="B11" i="29"/>
  <c r="D12" i="29" s="1"/>
  <c r="F9" i="29"/>
  <c r="G10" i="29" s="1"/>
  <c r="B9" i="29"/>
  <c r="D10" i="29" s="1"/>
  <c r="G7" i="29"/>
  <c r="G8" i="29" s="1"/>
  <c r="F7" i="29"/>
  <c r="E7" i="29"/>
  <c r="E8" i="29" s="1"/>
  <c r="D7" i="29"/>
  <c r="D8" i="29" s="1"/>
  <c r="C7" i="29"/>
  <c r="C8" i="29" s="1"/>
  <c r="B7" i="29"/>
  <c r="C41" i="28"/>
  <c r="C39" i="28"/>
  <c r="C37" i="28"/>
  <c r="C35" i="28"/>
  <c r="C33" i="28"/>
  <c r="C31" i="28"/>
  <c r="C29" i="28"/>
  <c r="C27" i="28"/>
  <c r="C25" i="28"/>
  <c r="C23" i="28"/>
  <c r="C21" i="28"/>
  <c r="C19" i="28"/>
  <c r="C17" i="28"/>
  <c r="C15" i="28"/>
  <c r="C13" i="28"/>
  <c r="C11" i="28"/>
  <c r="C8" i="28"/>
  <c r="C9" i="28" s="1"/>
  <c r="B8" i="28"/>
  <c r="G41" i="27"/>
  <c r="G39" i="27"/>
  <c r="G37" i="27"/>
  <c r="G35" i="27"/>
  <c r="G33" i="27"/>
  <c r="G31" i="27"/>
  <c r="G29" i="27"/>
  <c r="G27" i="27"/>
  <c r="G25" i="27"/>
  <c r="G23" i="27"/>
  <c r="G21" i="27"/>
  <c r="G19" i="27"/>
  <c r="G17" i="27"/>
  <c r="G15" i="27"/>
  <c r="G13" i="27"/>
  <c r="G11" i="27"/>
  <c r="G8" i="27"/>
  <c r="G9" i="27" s="1"/>
  <c r="E41" i="27"/>
  <c r="D41" i="27"/>
  <c r="C41" i="27"/>
  <c r="E39" i="27"/>
  <c r="D39" i="27"/>
  <c r="C39" i="27"/>
  <c r="E37" i="27"/>
  <c r="D37" i="27"/>
  <c r="C37" i="27"/>
  <c r="E35" i="27"/>
  <c r="D35" i="27"/>
  <c r="C35" i="27"/>
  <c r="E33" i="27"/>
  <c r="D33" i="27"/>
  <c r="C33" i="27"/>
  <c r="E31" i="27"/>
  <c r="D31" i="27"/>
  <c r="C31" i="27"/>
  <c r="E29" i="27"/>
  <c r="D29" i="27"/>
  <c r="C29" i="27"/>
  <c r="E27" i="27"/>
  <c r="D27" i="27"/>
  <c r="C27" i="27"/>
  <c r="E25" i="27"/>
  <c r="D25" i="27"/>
  <c r="C25" i="27"/>
  <c r="E23" i="27"/>
  <c r="D23" i="27"/>
  <c r="C23" i="27"/>
  <c r="E21" i="27"/>
  <c r="D21" i="27"/>
  <c r="C21" i="27"/>
  <c r="E19" i="27"/>
  <c r="D19" i="27"/>
  <c r="C19" i="27"/>
  <c r="E17" i="27"/>
  <c r="D17" i="27"/>
  <c r="C17" i="27"/>
  <c r="E15" i="27"/>
  <c r="D15" i="27"/>
  <c r="C15" i="27"/>
  <c r="E13" i="27"/>
  <c r="D13" i="27"/>
  <c r="C13" i="27"/>
  <c r="E11" i="27"/>
  <c r="D11" i="27"/>
  <c r="C11" i="27"/>
  <c r="F8" i="27"/>
  <c r="E8" i="27"/>
  <c r="E9" i="27" s="1"/>
  <c r="D8" i="27"/>
  <c r="D9" i="27" s="1"/>
  <c r="C8" i="27"/>
  <c r="C9" i="27" s="1"/>
  <c r="B8" i="27"/>
  <c r="G40" i="26"/>
  <c r="G38" i="26"/>
  <c r="G36" i="26"/>
  <c r="G34" i="26"/>
  <c r="G32" i="26"/>
  <c r="G30" i="26"/>
  <c r="G28" i="26"/>
  <c r="G26" i="26"/>
  <c r="G24" i="26"/>
  <c r="G22" i="26"/>
  <c r="G20" i="26"/>
  <c r="G18" i="26"/>
  <c r="G16" i="26"/>
  <c r="G14" i="26"/>
  <c r="G12" i="26"/>
  <c r="G10" i="26"/>
  <c r="G7" i="26"/>
  <c r="G8" i="26" s="1"/>
  <c r="F39" i="26"/>
  <c r="F37" i="26"/>
  <c r="F35" i="26"/>
  <c r="F33" i="26"/>
  <c r="F31" i="26"/>
  <c r="F29" i="26"/>
  <c r="F27" i="26"/>
  <c r="F25" i="26"/>
  <c r="F23" i="26"/>
  <c r="F21" i="26"/>
  <c r="F19" i="26"/>
  <c r="F17" i="26"/>
  <c r="F15" i="26"/>
  <c r="F13" i="26"/>
  <c r="F11" i="26"/>
  <c r="F9" i="26"/>
  <c r="F7" i="26" s="1"/>
  <c r="B39" i="26"/>
  <c r="E40" i="26" s="1"/>
  <c r="B37" i="26"/>
  <c r="E38" i="26" s="1"/>
  <c r="B35" i="26"/>
  <c r="E36" i="26" s="1"/>
  <c r="B33" i="26"/>
  <c r="E34" i="26" s="1"/>
  <c r="B31" i="26"/>
  <c r="E32" i="26" s="1"/>
  <c r="B29" i="26"/>
  <c r="E30" i="26" s="1"/>
  <c r="B27" i="26"/>
  <c r="E28" i="26" s="1"/>
  <c r="B25" i="26"/>
  <c r="E26" i="26" s="1"/>
  <c r="B23" i="26"/>
  <c r="E24" i="26" s="1"/>
  <c r="B21" i="26"/>
  <c r="E22" i="26" s="1"/>
  <c r="B19" i="26"/>
  <c r="E20" i="26" s="1"/>
  <c r="B17" i="26"/>
  <c r="E18" i="26" s="1"/>
  <c r="B15" i="26"/>
  <c r="E16" i="26" s="1"/>
  <c r="B13" i="26"/>
  <c r="E14" i="26" s="1"/>
  <c r="B11" i="26"/>
  <c r="E12" i="26" s="1"/>
  <c r="B9" i="26"/>
  <c r="E10" i="26" s="1"/>
  <c r="E7" i="26"/>
  <c r="D7" i="26"/>
  <c r="C7" i="26"/>
  <c r="F39" i="25"/>
  <c r="G40" i="25" s="1"/>
  <c r="B39" i="25"/>
  <c r="D40" i="25" s="1"/>
  <c r="F37" i="25"/>
  <c r="G38" i="25" s="1"/>
  <c r="B37" i="25"/>
  <c r="D38" i="25" s="1"/>
  <c r="F35" i="25"/>
  <c r="G36" i="25" s="1"/>
  <c r="B35" i="25"/>
  <c r="D36" i="25" s="1"/>
  <c r="F33" i="25"/>
  <c r="G34" i="25" s="1"/>
  <c r="B33" i="25"/>
  <c r="D34" i="25" s="1"/>
  <c r="F31" i="25"/>
  <c r="G32" i="25" s="1"/>
  <c r="B31" i="25"/>
  <c r="D32" i="25" s="1"/>
  <c r="F29" i="25"/>
  <c r="G30" i="25" s="1"/>
  <c r="B29" i="25"/>
  <c r="D30" i="25" s="1"/>
  <c r="F27" i="25"/>
  <c r="G28" i="25" s="1"/>
  <c r="B27" i="25"/>
  <c r="D28" i="25" s="1"/>
  <c r="F25" i="25"/>
  <c r="G26" i="25" s="1"/>
  <c r="B25" i="25"/>
  <c r="D26" i="25" s="1"/>
  <c r="F23" i="25"/>
  <c r="G24" i="25" s="1"/>
  <c r="B23" i="25"/>
  <c r="D24" i="25" s="1"/>
  <c r="F21" i="25"/>
  <c r="G22" i="25" s="1"/>
  <c r="B21" i="25"/>
  <c r="D22" i="25" s="1"/>
  <c r="F19" i="25"/>
  <c r="G20" i="25" s="1"/>
  <c r="B19" i="25"/>
  <c r="D20" i="25" s="1"/>
  <c r="F17" i="25"/>
  <c r="G18" i="25" s="1"/>
  <c r="B17" i="25"/>
  <c r="D18" i="25" s="1"/>
  <c r="F15" i="25"/>
  <c r="G16" i="25" s="1"/>
  <c r="B15" i="25"/>
  <c r="D16" i="25" s="1"/>
  <c r="F13" i="25"/>
  <c r="G14" i="25" s="1"/>
  <c r="B13" i="25"/>
  <c r="D14" i="25" s="1"/>
  <c r="F11" i="25"/>
  <c r="G12" i="25" s="1"/>
  <c r="B11" i="25"/>
  <c r="D12" i="25" s="1"/>
  <c r="F9" i="25"/>
  <c r="G10" i="25" s="1"/>
  <c r="B9" i="25"/>
  <c r="D10" i="25" s="1"/>
  <c r="G7" i="25"/>
  <c r="G8" i="25" s="1"/>
  <c r="F7" i="25"/>
  <c r="E7" i="25"/>
  <c r="D7" i="25"/>
  <c r="D8" i="25" s="1"/>
  <c r="C7" i="25"/>
  <c r="B7" i="25"/>
  <c r="E8" i="25" s="1"/>
  <c r="G40" i="24"/>
  <c r="E40" i="24"/>
  <c r="D40" i="24"/>
  <c r="C40" i="24"/>
  <c r="G38" i="24"/>
  <c r="E38" i="24"/>
  <c r="D38" i="24"/>
  <c r="C38" i="24"/>
  <c r="G36" i="24"/>
  <c r="E36" i="24"/>
  <c r="D36" i="24"/>
  <c r="C36" i="24"/>
  <c r="G34" i="24"/>
  <c r="E34" i="24"/>
  <c r="D34" i="24"/>
  <c r="C34" i="24"/>
  <c r="G32" i="24"/>
  <c r="E32" i="24"/>
  <c r="D32" i="24"/>
  <c r="C32" i="24"/>
  <c r="G30" i="24"/>
  <c r="E30" i="24"/>
  <c r="D30" i="24"/>
  <c r="C30" i="24"/>
  <c r="G28" i="24"/>
  <c r="E28" i="24"/>
  <c r="D28" i="24"/>
  <c r="C28" i="24"/>
  <c r="G26" i="24"/>
  <c r="E26" i="24"/>
  <c r="D26" i="24"/>
  <c r="C26" i="24"/>
  <c r="G24" i="24"/>
  <c r="E24" i="24"/>
  <c r="D24" i="24"/>
  <c r="C24" i="24"/>
  <c r="G22" i="24"/>
  <c r="E22" i="24"/>
  <c r="D22" i="24"/>
  <c r="C22" i="24"/>
  <c r="G20" i="24"/>
  <c r="E20" i="24"/>
  <c r="D20" i="24"/>
  <c r="C20" i="24"/>
  <c r="G18" i="24"/>
  <c r="E18" i="24"/>
  <c r="D18" i="24"/>
  <c r="C18" i="24"/>
  <c r="G16" i="24"/>
  <c r="E16" i="24"/>
  <c r="D16" i="24"/>
  <c r="C16" i="24"/>
  <c r="G14" i="24"/>
  <c r="E14" i="24"/>
  <c r="D14" i="24"/>
  <c r="C14" i="24"/>
  <c r="G12" i="24"/>
  <c r="E12" i="24"/>
  <c r="D12" i="24"/>
  <c r="C12" i="24"/>
  <c r="G10" i="24"/>
  <c r="E10" i="24"/>
  <c r="D10" i="24"/>
  <c r="C10" i="24"/>
  <c r="G7" i="24"/>
  <c r="G8" i="24" s="1"/>
  <c r="F7" i="24"/>
  <c r="E7" i="24"/>
  <c r="D7" i="24"/>
  <c r="D8" i="24" s="1"/>
  <c r="C7" i="24"/>
  <c r="B7" i="24"/>
  <c r="E8" i="24" s="1"/>
  <c r="D22" i="23"/>
  <c r="D21" i="23"/>
  <c r="D20" i="23"/>
  <c r="D19" i="23"/>
  <c r="D18" i="23"/>
  <c r="D17" i="23"/>
  <c r="D16" i="23"/>
  <c r="D15" i="23"/>
  <c r="D14" i="23"/>
  <c r="D13" i="23"/>
  <c r="D12" i="23"/>
  <c r="D11" i="23"/>
  <c r="D10" i="23"/>
  <c r="D9" i="23"/>
  <c r="D8" i="23"/>
  <c r="D7" i="23"/>
  <c r="D6" i="23"/>
  <c r="C6" i="23"/>
  <c r="B6" i="23"/>
  <c r="C10" i="29" l="1"/>
  <c r="E10" i="29"/>
  <c r="C12" i="29"/>
  <c r="E12" i="29"/>
  <c r="C14" i="29"/>
  <c r="E14" i="29"/>
  <c r="C16" i="29"/>
  <c r="E16" i="29"/>
  <c r="C18" i="29"/>
  <c r="E18" i="29"/>
  <c r="C20" i="29"/>
  <c r="E20" i="29"/>
  <c r="C22" i="29"/>
  <c r="E22" i="29"/>
  <c r="C24" i="29"/>
  <c r="E24" i="29"/>
  <c r="C26" i="29"/>
  <c r="E26" i="29"/>
  <c r="C28" i="29"/>
  <c r="E28" i="29"/>
  <c r="C30" i="29"/>
  <c r="E30" i="29"/>
  <c r="C32" i="29"/>
  <c r="E32" i="29"/>
  <c r="C34" i="29"/>
  <c r="E34" i="29"/>
  <c r="C36" i="29"/>
  <c r="E36" i="29"/>
  <c r="C38" i="29"/>
  <c r="E38" i="29"/>
  <c r="C40" i="29"/>
  <c r="E40" i="29"/>
  <c r="E8" i="26"/>
  <c r="D10" i="26"/>
  <c r="D12" i="26"/>
  <c r="D14" i="26"/>
  <c r="D16" i="26"/>
  <c r="D18" i="26"/>
  <c r="D20" i="26"/>
  <c r="D22" i="26"/>
  <c r="D24" i="26"/>
  <c r="D26" i="26"/>
  <c r="D28" i="26"/>
  <c r="D30" i="26"/>
  <c r="D32" i="26"/>
  <c r="D34" i="26"/>
  <c r="D36" i="26"/>
  <c r="D38" i="26"/>
  <c r="D40" i="26"/>
  <c r="B7" i="26"/>
  <c r="D8" i="26" s="1"/>
  <c r="C10" i="26"/>
  <c r="C12" i="26"/>
  <c r="C14" i="26"/>
  <c r="C16" i="26"/>
  <c r="C18" i="26"/>
  <c r="C20" i="26"/>
  <c r="C22" i="26"/>
  <c r="C24" i="26"/>
  <c r="C26" i="26"/>
  <c r="C28" i="26"/>
  <c r="C30" i="26"/>
  <c r="C32" i="26"/>
  <c r="C34" i="26"/>
  <c r="C36" i="26"/>
  <c r="C38" i="26"/>
  <c r="C40" i="26"/>
  <c r="C8" i="25"/>
  <c r="C10" i="25"/>
  <c r="E10" i="25"/>
  <c r="C12" i="25"/>
  <c r="E12" i="25"/>
  <c r="C14" i="25"/>
  <c r="E14" i="25"/>
  <c r="C16" i="25"/>
  <c r="E16" i="25"/>
  <c r="C18" i="25"/>
  <c r="E18" i="25"/>
  <c r="C20" i="25"/>
  <c r="E20" i="25"/>
  <c r="C22" i="25"/>
  <c r="E22" i="25"/>
  <c r="C24" i="25"/>
  <c r="E24" i="25"/>
  <c r="C26" i="25"/>
  <c r="E26" i="25"/>
  <c r="C28" i="25"/>
  <c r="E28" i="25"/>
  <c r="C30" i="25"/>
  <c r="E30" i="25"/>
  <c r="C32" i="25"/>
  <c r="E32" i="25"/>
  <c r="C34" i="25"/>
  <c r="E34" i="25"/>
  <c r="C36" i="25"/>
  <c r="E36" i="25"/>
  <c r="C38" i="25"/>
  <c r="E38" i="25"/>
  <c r="C40" i="25"/>
  <c r="E40" i="25"/>
  <c r="C8" i="24"/>
  <c r="C8" i="26" l="1"/>
  <c r="D39" i="36" l="1"/>
  <c r="C39" i="36"/>
  <c r="D37" i="36"/>
  <c r="C37" i="36"/>
  <c r="D35" i="36"/>
  <c r="C35" i="36"/>
  <c r="D33" i="36"/>
  <c r="C33" i="36"/>
  <c r="D31" i="36"/>
  <c r="C31" i="36"/>
  <c r="D29" i="36"/>
  <c r="C29" i="36"/>
  <c r="D27" i="36"/>
  <c r="C27" i="36"/>
  <c r="D25" i="36"/>
  <c r="C25" i="36"/>
  <c r="D23" i="36"/>
  <c r="C23" i="36"/>
  <c r="D21" i="36"/>
  <c r="C21" i="36"/>
  <c r="D19" i="36"/>
  <c r="C19" i="36"/>
  <c r="D17" i="36"/>
  <c r="C17" i="36"/>
  <c r="D15" i="36"/>
  <c r="C15" i="36"/>
  <c r="D13" i="36"/>
  <c r="C13" i="36"/>
  <c r="D11" i="36"/>
  <c r="C11" i="36"/>
  <c r="D9" i="36"/>
  <c r="C9" i="36"/>
  <c r="D6" i="36"/>
  <c r="D7" i="36" s="1"/>
  <c r="C6" i="36"/>
  <c r="C7" i="36" s="1"/>
  <c r="B6" i="36"/>
  <c r="E5" i="40" l="1"/>
  <c r="D5" i="40"/>
  <c r="B5" i="40"/>
  <c r="D5" i="39"/>
  <c r="C5" i="39"/>
  <c r="B5" i="39"/>
  <c r="B19" i="38"/>
  <c r="B18" i="38"/>
  <c r="B17" i="38"/>
  <c r="B16" i="38"/>
  <c r="B15" i="38"/>
  <c r="B14" i="38"/>
  <c r="B13" i="38"/>
  <c r="B12" i="38"/>
  <c r="B11" i="38"/>
  <c r="B10" i="38"/>
  <c r="B9" i="38"/>
  <c r="B8" i="38"/>
  <c r="R7" i="38"/>
  <c r="F7" i="38"/>
  <c r="B7" i="38"/>
  <c r="I5" i="22"/>
  <c r="H5" i="22"/>
  <c r="G5" i="22"/>
  <c r="F5" i="22"/>
  <c r="E5" i="22"/>
  <c r="D5" i="22"/>
  <c r="C5" i="22"/>
  <c r="B5" i="22"/>
  <c r="C22" i="18"/>
  <c r="B22" i="18"/>
  <c r="C21" i="18"/>
  <c r="B21" i="18"/>
  <c r="C20" i="18"/>
  <c r="B20" i="18"/>
  <c r="C19" i="18"/>
  <c r="B19" i="18"/>
  <c r="C18" i="18"/>
  <c r="B18" i="18"/>
  <c r="C17" i="18"/>
  <c r="B17" i="18"/>
  <c r="C16" i="18"/>
  <c r="B16" i="18"/>
  <c r="C15" i="18"/>
  <c r="B15" i="18"/>
  <c r="C14" i="18"/>
  <c r="B14" i="18"/>
  <c r="C13" i="18"/>
  <c r="B13" i="18"/>
  <c r="C12" i="18"/>
  <c r="B12" i="18"/>
  <c r="C11" i="18"/>
  <c r="B11" i="18"/>
  <c r="C10" i="18"/>
  <c r="B10" i="18"/>
  <c r="C9" i="18"/>
  <c r="B9" i="18"/>
  <c r="C8" i="18"/>
  <c r="B8" i="18"/>
  <c r="C7" i="18"/>
  <c r="B7" i="18"/>
  <c r="C6" i="18"/>
  <c r="B6" i="18"/>
  <c r="M5" i="18"/>
  <c r="L5" i="18"/>
  <c r="K5" i="18"/>
  <c r="J5" i="18"/>
  <c r="I5" i="18"/>
  <c r="H5" i="18"/>
  <c r="G5" i="18"/>
  <c r="F5" i="18"/>
  <c r="E5" i="18"/>
  <c r="D5" i="18"/>
  <c r="C5" i="18"/>
  <c r="B5" i="18"/>
  <c r="E28" i="15"/>
  <c r="B48" i="15"/>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O5" i="14"/>
  <c r="N5" i="14"/>
  <c r="E5" i="14"/>
  <c r="D5" i="14"/>
  <c r="C21" i="13"/>
  <c r="B21" i="13"/>
  <c r="C20" i="13"/>
  <c r="B20" i="13"/>
  <c r="C19" i="13"/>
  <c r="B19" i="13"/>
  <c r="C18" i="13"/>
  <c r="B18" i="13"/>
  <c r="C17" i="13"/>
  <c r="B17" i="13"/>
  <c r="C16" i="13"/>
  <c r="B16" i="13"/>
  <c r="C15" i="13"/>
  <c r="B15" i="13"/>
  <c r="C14" i="13"/>
  <c r="B14" i="13"/>
  <c r="C13" i="13"/>
  <c r="B13" i="13"/>
  <c r="C12" i="13"/>
  <c r="B12" i="13"/>
  <c r="C11" i="13"/>
  <c r="B11" i="13"/>
  <c r="C10" i="13"/>
  <c r="B10" i="13"/>
  <c r="C9" i="13"/>
  <c r="B9" i="13"/>
  <c r="C8" i="13"/>
  <c r="B8" i="13"/>
  <c r="C7" i="13"/>
  <c r="B7" i="13"/>
  <c r="C6" i="13"/>
  <c r="B6" i="13"/>
  <c r="M5" i="13"/>
  <c r="L5" i="13"/>
  <c r="C5" i="13"/>
  <c r="B5" i="13"/>
  <c r="D23" i="12"/>
  <c r="D17" i="12"/>
  <c r="E15" i="12"/>
  <c r="D15" i="12"/>
  <c r="D13" i="12"/>
  <c r="D12" i="12"/>
  <c r="D11" i="12"/>
  <c r="D10" i="12"/>
  <c r="D9" i="12"/>
  <c r="D8" i="12"/>
  <c r="D7" i="12"/>
  <c r="D6" i="12"/>
  <c r="O5" i="12"/>
  <c r="N5" i="12"/>
  <c r="E5" i="12"/>
  <c r="D5" i="12"/>
  <c r="H24" i="11"/>
  <c r="H18" i="11"/>
  <c r="E23" i="10"/>
  <c r="D23" i="10"/>
  <c r="C23" i="10"/>
  <c r="E56" i="41" l="1"/>
  <c r="D56" i="41"/>
  <c r="E53" i="41"/>
  <c r="D53" i="41"/>
  <c r="E50" i="41"/>
  <c r="D50" i="41"/>
  <c r="E47" i="41"/>
  <c r="D47" i="41"/>
  <c r="E44" i="41"/>
  <c r="D44" i="41"/>
  <c r="E41" i="41"/>
  <c r="D41" i="41"/>
  <c r="E38" i="41"/>
  <c r="D38" i="41"/>
  <c r="E35" i="41"/>
  <c r="D35" i="41"/>
  <c r="E32" i="41"/>
  <c r="D32" i="41"/>
  <c r="E29" i="41"/>
  <c r="D29" i="41"/>
  <c r="D26" i="41"/>
  <c r="D23" i="41"/>
  <c r="E20" i="41"/>
  <c r="D20" i="41"/>
  <c r="E17" i="41"/>
  <c r="D17" i="41"/>
  <c r="E14" i="41"/>
  <c r="D14" i="41"/>
  <c r="E11" i="41"/>
  <c r="D11" i="41"/>
  <c r="E7" i="41"/>
  <c r="E8" i="41" s="1"/>
  <c r="D7" i="41"/>
  <c r="D8" i="41" s="1"/>
  <c r="E6" i="41"/>
  <c r="D6" i="41"/>
  <c r="B48" i="19"/>
  <c r="B47" i="19"/>
  <c r="B45" i="19"/>
  <c r="B43" i="19"/>
  <c r="B41" i="19"/>
  <c r="B39" i="19"/>
  <c r="B5" i="19" s="1"/>
  <c r="B37" i="19"/>
  <c r="B36" i="19"/>
  <c r="B35" i="19"/>
  <c r="B34" i="19"/>
  <c r="B33" i="19"/>
  <c r="B32" i="19"/>
  <c r="B31" i="19"/>
  <c r="B30" i="19"/>
  <c r="B29" i="19"/>
  <c r="B28" i="19"/>
  <c r="B27" i="19"/>
  <c r="B26" i="19"/>
  <c r="B25" i="19"/>
  <c r="B24" i="19"/>
  <c r="B23" i="19"/>
  <c r="B22" i="19"/>
  <c r="B21" i="19"/>
  <c r="B20" i="19"/>
  <c r="B19" i="19"/>
  <c r="B18" i="19"/>
  <c r="B17" i="19"/>
  <c r="B16" i="19"/>
  <c r="B15" i="19"/>
  <c r="B14" i="19"/>
  <c r="B13" i="19"/>
  <c r="B12" i="19"/>
  <c r="B11" i="19"/>
  <c r="B10" i="19"/>
  <c r="B9" i="19"/>
  <c r="B8" i="19"/>
  <c r="B7" i="19"/>
  <c r="B6" i="19"/>
  <c r="N5" i="19"/>
  <c r="M5" i="19"/>
  <c r="L5" i="19"/>
  <c r="K5" i="19"/>
  <c r="J5" i="19"/>
  <c r="I5" i="19"/>
  <c r="H5" i="19"/>
  <c r="G5" i="19"/>
  <c r="F5" i="19"/>
  <c r="E5" i="19"/>
  <c r="D5" i="19"/>
  <c r="C5" i="19"/>
  <c r="N4" i="19"/>
  <c r="M4" i="19"/>
  <c r="L4" i="19"/>
  <c r="K4" i="19"/>
  <c r="J4" i="19"/>
  <c r="I4" i="19"/>
  <c r="H4" i="19"/>
  <c r="G4" i="19"/>
  <c r="F4" i="19"/>
  <c r="E4" i="19"/>
  <c r="D4" i="19"/>
  <c r="C4" i="19"/>
  <c r="B4" i="19"/>
  <c r="G24" i="11" l="1"/>
  <c r="G18" i="11"/>
</calcChain>
</file>

<file path=xl/sharedStrings.xml><?xml version="1.0" encoding="utf-8"?>
<sst xmlns="http://schemas.openxmlformats.org/spreadsheetml/2006/main" count="2787" uniqueCount="656">
  <si>
    <t>表１５－１　年末時結核登録者数、区(保健センター)別</t>
  </si>
  <si>
    <t>各年12月31日現在</t>
  </si>
  <si>
    <t>千 種</t>
  </si>
  <si>
    <t>東</t>
  </si>
  <si>
    <t>北</t>
  </si>
  <si>
    <t>西</t>
  </si>
  <si>
    <t>中 村</t>
  </si>
  <si>
    <t>中</t>
  </si>
  <si>
    <t>昭 和</t>
  </si>
  <si>
    <t>瑞　穂</t>
  </si>
  <si>
    <t>熱 田</t>
  </si>
  <si>
    <t>中 川</t>
  </si>
  <si>
    <t>港</t>
  </si>
  <si>
    <t>南</t>
  </si>
  <si>
    <t>守 山</t>
  </si>
  <si>
    <t>緑</t>
  </si>
  <si>
    <t>名 東</t>
  </si>
  <si>
    <t>天 白</t>
  </si>
  <si>
    <t>年 末 時 登 録 者 数</t>
  </si>
  <si>
    <t>（再掲　新登録患者数）</t>
  </si>
  <si>
    <t>注：　潜在性結核感染症は含まない。</t>
  </si>
  <si>
    <t>表１５－２　定期の健康診断実績、区(保健センター)別</t>
  </si>
  <si>
    <t>総 数</t>
  </si>
  <si>
    <t>瑞 穂</t>
  </si>
  <si>
    <t>受診者</t>
  </si>
  <si>
    <t>結核患者</t>
  </si>
  <si>
    <t>表１５－３　一般住民結核健康診断実績、区別</t>
  </si>
  <si>
    <t xml:space="preserve"> </t>
  </si>
  <si>
    <t>対象者数</t>
  </si>
  <si>
    <t>受診者数</t>
  </si>
  <si>
    <t>受診率</t>
  </si>
  <si>
    <t>発見率</t>
  </si>
  <si>
    <t>総  数</t>
  </si>
  <si>
    <t>千  種</t>
  </si>
  <si>
    <t xml:space="preserve"> -   </t>
  </si>
  <si>
    <t>中  村</t>
  </si>
  <si>
    <t>昭  和</t>
  </si>
  <si>
    <t>瑞  穂</t>
  </si>
  <si>
    <t>熱  田</t>
  </si>
  <si>
    <t>中  川</t>
  </si>
  <si>
    <t>守  山</t>
  </si>
  <si>
    <t>名  東</t>
  </si>
  <si>
    <t>天  白</t>
  </si>
  <si>
    <t>注：1.感染症の予防及び感染症の患者に対する医療に関する法律第53条の2に基づく事業</t>
  </si>
  <si>
    <t>　　2.健康診断対象者数は,人口×国勢調査を基にした非就業率</t>
  </si>
  <si>
    <t>　　3.患者発見率(健康診断)=結核患者/受診者数×100</t>
  </si>
  <si>
    <t>　　4.委託医療機関で、肺がん・結核検診として実施</t>
  </si>
  <si>
    <t>表１５－４　ハイリスク層結核健診実績</t>
  </si>
  <si>
    <t>結　核　健　康　診　断</t>
  </si>
  <si>
    <t>生　　活　　習　　慣　　病　　健　　診</t>
  </si>
  <si>
    <t>検　査　件　数</t>
  </si>
  <si>
    <t>結　果</t>
  </si>
  <si>
    <t>結　　　　　果</t>
  </si>
  <si>
    <t>胸部エックス線撮影</t>
  </si>
  <si>
    <t>喀痰
検査</t>
  </si>
  <si>
    <t>異常なし</t>
  </si>
  <si>
    <t>要注意</t>
  </si>
  <si>
    <t>要精検</t>
  </si>
  <si>
    <t>血圧</t>
  </si>
  <si>
    <t>検尿</t>
  </si>
  <si>
    <t>要医療</t>
  </si>
  <si>
    <t>治療中</t>
  </si>
  <si>
    <t>間　接</t>
  </si>
  <si>
    <t>直　接</t>
  </si>
  <si>
    <t>総　　　　　　数</t>
  </si>
  <si>
    <t>公園・路上等起居者（集団）</t>
  </si>
  <si>
    <t>公園・路上等起居者（個別）</t>
  </si>
  <si>
    <t>無料宿泊所</t>
  </si>
  <si>
    <t>無料低額宿泊所等</t>
  </si>
  <si>
    <t>自立支援施設</t>
  </si>
  <si>
    <t>注：　無料低額宿泊所等には肺がん・結核検診により実施したものを含む</t>
  </si>
  <si>
    <t>表１５－５　接触者健診実績、区(保健センター)別</t>
  </si>
  <si>
    <t>ツベルクリン反応検査</t>
  </si>
  <si>
    <t>被  発  見  者  数</t>
  </si>
  <si>
    <t>受  診</t>
  </si>
  <si>
    <t>直  接</t>
  </si>
  <si>
    <t>間  接</t>
  </si>
  <si>
    <t>IGRA</t>
  </si>
  <si>
    <t>結核発病</t>
  </si>
  <si>
    <t>保健</t>
  </si>
  <si>
    <t>被  判</t>
  </si>
  <si>
    <t>陽性者</t>
  </si>
  <si>
    <t>陽性率</t>
  </si>
  <si>
    <t>結  核</t>
  </si>
  <si>
    <t>潜在性結核
感染症</t>
  </si>
  <si>
    <t>のおそれ</t>
  </si>
  <si>
    <t>センター</t>
  </si>
  <si>
    <t>者  数</t>
  </si>
  <si>
    <t>定  者</t>
  </si>
  <si>
    <t>撮  影</t>
  </si>
  <si>
    <t>検　査</t>
  </si>
  <si>
    <t>患  者</t>
  </si>
  <si>
    <t>があると</t>
  </si>
  <si>
    <t>名</t>
  </si>
  <si>
    <t>診断され</t>
  </si>
  <si>
    <t>た者</t>
  </si>
  <si>
    <t>注： 1.感染症の予防と感染症の患者に対する医療に関する法律第17条に基づく事業</t>
  </si>
  <si>
    <t xml:space="preserve">     2.結核接触者健診受診者報告による    </t>
  </si>
  <si>
    <t>　</t>
  </si>
  <si>
    <t>　　 3.人数はすべて実数で計上</t>
  </si>
  <si>
    <t xml:space="preserve">　　 4.患者発見率=結核患者/受診者数×100 </t>
  </si>
  <si>
    <t>　 　5.受診した日の属する年度中に計上する</t>
  </si>
  <si>
    <t>表１５－６　結核管理健診等実績、区(保健センター)別</t>
  </si>
  <si>
    <t>保健センター名</t>
  </si>
  <si>
    <t>保健センター</t>
  </si>
  <si>
    <t>委託医療機関</t>
  </si>
  <si>
    <t>その他の方法での</t>
  </si>
  <si>
    <t>把　握　率　</t>
  </si>
  <si>
    <t>要医療者</t>
  </si>
  <si>
    <t>発　見　率</t>
  </si>
  <si>
    <t>把握者数</t>
  </si>
  <si>
    <t>(結核患者)</t>
  </si>
  <si>
    <t>注： 1.感染症の予防及び感染症の患者に対する医療に関する法律第53条の13に基づく事業</t>
  </si>
  <si>
    <t xml:space="preserve">     2.管理検診受診者報告による</t>
  </si>
  <si>
    <t>　　 3.人数はすべて延数で計上</t>
  </si>
  <si>
    <t xml:space="preserve">     4.要医療者発見率=結核患者/（保健センター受診者数＋委託医療機関受診者数＋その他の方法での把握者数）×100 </t>
  </si>
  <si>
    <t>表１５－７　一般患者医療費公費負担保険種別申請合格承認件数、区(保健センター)別</t>
  </si>
  <si>
    <t>保 健
センター
名</t>
  </si>
  <si>
    <t>合       計</t>
  </si>
  <si>
    <t>被   用   者   保   険</t>
  </si>
  <si>
    <t>国　民　健　康　</t>
  </si>
  <si>
    <t>保　険</t>
  </si>
  <si>
    <t>後期高齢者医療</t>
  </si>
  <si>
    <t>生 活 保 護 法</t>
  </si>
  <si>
    <t>そ  の  他</t>
  </si>
  <si>
    <t>本       人</t>
  </si>
  <si>
    <t>家       族</t>
  </si>
  <si>
    <t>一　　　般</t>
  </si>
  <si>
    <t>退 職 本 人</t>
  </si>
  <si>
    <t>退 職 家 族</t>
  </si>
  <si>
    <t>申請</t>
  </si>
  <si>
    <t>合格</t>
  </si>
  <si>
    <t>承認</t>
  </si>
  <si>
    <t>表１５－８　感染症診査協議会結核部会運営状況、区（保健センター）別</t>
  </si>
  <si>
    <t>感染症診査協議会結核部会</t>
  </si>
  <si>
    <t>区</t>
  </si>
  <si>
    <t>診査件数</t>
  </si>
  <si>
    <t>協議会
開催回数</t>
  </si>
  <si>
    <t>協議会一回当りの取扱件数</t>
  </si>
  <si>
    <t>診査委員
出席延人員</t>
  </si>
  <si>
    <t>総数</t>
  </si>
  <si>
    <t>千種・昭和・瑞穂・名東
保健センター</t>
  </si>
  <si>
    <t>千種</t>
  </si>
  <si>
    <t>昭和</t>
  </si>
  <si>
    <t>瑞穂</t>
  </si>
  <si>
    <t>名東</t>
  </si>
  <si>
    <t>小計</t>
  </si>
  <si>
    <t>西・中村・熱田・中川
保健センター</t>
  </si>
  <si>
    <t>中村</t>
  </si>
  <si>
    <t>熱田</t>
  </si>
  <si>
    <t>中川</t>
  </si>
  <si>
    <t>東・北・中・守山
保健センター</t>
  </si>
  <si>
    <t>守山</t>
  </si>
  <si>
    <t>港・南・緑・天白
保健センター</t>
  </si>
  <si>
    <t>天白</t>
  </si>
  <si>
    <t>表１５－９　入院勧告･勧告終了件数･患者数、区(保健センター)別</t>
  </si>
  <si>
    <t>保健
センター
名</t>
  </si>
  <si>
    <t>入院勧告</t>
  </si>
  <si>
    <t>勧告</t>
  </si>
  <si>
    <t>勧告延長</t>
  </si>
  <si>
    <t>勧告再延長</t>
  </si>
  <si>
    <t>終了</t>
  </si>
  <si>
    <t>表１５－１０　一類・二類・三類感染症患者等発生数・入院数・死亡数</t>
  </si>
  <si>
    <t>令和3年度</t>
  </si>
  <si>
    <t>発生数</t>
  </si>
  <si>
    <t>入院数</t>
  </si>
  <si>
    <t>死亡数</t>
  </si>
  <si>
    <t>患者</t>
  </si>
  <si>
    <t>無症状病原体
保有者</t>
  </si>
  <si>
    <t>計</t>
  </si>
  <si>
    <t>一類</t>
  </si>
  <si>
    <t>エボラ出血熱</t>
  </si>
  <si>
    <t>クリミア・コンゴ熱</t>
  </si>
  <si>
    <t>痘そう（天然痘）</t>
  </si>
  <si>
    <t>南米出血熱</t>
  </si>
  <si>
    <t>ペスト</t>
  </si>
  <si>
    <t>マールブルグ病</t>
  </si>
  <si>
    <t>ラッサ熱</t>
  </si>
  <si>
    <t>二類</t>
  </si>
  <si>
    <t>急性灰白髄炎</t>
  </si>
  <si>
    <t>重症急性呼吸器症候群
（病原体がベータコロナ　　　　　　　　　　　　　　ウイルス属ＳＡＲＳ　　　　　　　　　　　　　　　　　　　コロナウイルスで　　　　　　　　　　　　　　　あるものに限る）</t>
  </si>
  <si>
    <t>ジフテリア</t>
  </si>
  <si>
    <t>中東呼吸器症候群
（病原体がベータコロナ　　　　　　　　　　　　　　ウイルス属ＭＥＲＳ　　　　　　　　　　　　　　　　　　　コロナウイルスで　　　　　　　　　　　　　　　あるものに限る）</t>
  </si>
  <si>
    <t>三類</t>
  </si>
  <si>
    <t>コレラ</t>
  </si>
  <si>
    <t>細菌性赤痢</t>
  </si>
  <si>
    <t>腸管出血性大腸菌感染症</t>
  </si>
  <si>
    <t>腸チフス</t>
  </si>
  <si>
    <t>パラチフス</t>
  </si>
  <si>
    <t>注：保健所受理日で集計</t>
  </si>
  <si>
    <t xml:space="preserve">    死亡数は発生数の再掲</t>
  </si>
  <si>
    <t xml:space="preserve">    入院数は、「感染症の予防及び感染症の患者に対する医療に関する法律」（以下、「感</t>
  </si>
  <si>
    <t xml:space="preserve">    染症法」という。）に基づく入院勧告、入院措置による患者数を計上。</t>
  </si>
  <si>
    <t>　　二類感染症のうち結核は除く</t>
  </si>
  <si>
    <t>表１５－１１　一類・二類・三類感染症患者等数・罹患率・死亡数・死亡率・致命率、年度別</t>
  </si>
  <si>
    <t>平成30年度</t>
  </si>
  <si>
    <t>令和元年度</t>
  </si>
  <si>
    <t>令和2年度</t>
  </si>
  <si>
    <t>人   　　 口</t>
  </si>
  <si>
    <t>患者数</t>
  </si>
  <si>
    <t>63(12)</t>
  </si>
  <si>
    <t>44(9)</t>
  </si>
  <si>
    <t>40(5)</t>
  </si>
  <si>
    <t>37(4)</t>
  </si>
  <si>
    <t>総</t>
  </si>
  <si>
    <t>罹患率</t>
  </si>
  <si>
    <t>数</t>
  </si>
  <si>
    <t>死亡率</t>
  </si>
  <si>
    <t>致命率</t>
  </si>
  <si>
    <t>腸管出血性    大腸菌感染症</t>
  </si>
  <si>
    <t>57(12)</t>
  </si>
  <si>
    <t>42(9)</t>
  </si>
  <si>
    <t>35(4)</t>
  </si>
  <si>
    <t>注：</t>
  </si>
  <si>
    <t>人口は、各年度の10月1日現在。</t>
  </si>
  <si>
    <t>保健所受理日で集計。</t>
  </si>
  <si>
    <t>（  ）内は無症状病原体保有者の再掲。</t>
  </si>
  <si>
    <t>一類感染症の発生はなし。</t>
  </si>
  <si>
    <t>二類感染症の発生はなし（結核は除く）。</t>
  </si>
  <si>
    <t>罹患率及び死亡率は人口10万対。</t>
  </si>
  <si>
    <t>表１５－１２　一類・二類・三類感染症患者等発生数・死亡数、月別</t>
  </si>
  <si>
    <t>総　　数</t>
  </si>
  <si>
    <t>腸管出血性  大腸菌感染症</t>
  </si>
  <si>
    <t>-</t>
  </si>
  <si>
    <t>(-)</t>
  </si>
  <si>
    <t>4月</t>
  </si>
  <si>
    <t>5月</t>
  </si>
  <si>
    <t>6月</t>
  </si>
  <si>
    <t>7月</t>
  </si>
  <si>
    <t>8月</t>
  </si>
  <si>
    <t>9月</t>
  </si>
  <si>
    <t>10月</t>
  </si>
  <si>
    <t>11月</t>
  </si>
  <si>
    <t>12月</t>
  </si>
  <si>
    <t>1月</t>
  </si>
  <si>
    <t>2月</t>
  </si>
  <si>
    <t>3月</t>
  </si>
  <si>
    <t>　　（  ）は無症状病原体保有者の再掲。</t>
  </si>
  <si>
    <t>表１５－１３　一類・二類・三類感染症患者等発生数、区（保健センター）別</t>
  </si>
  <si>
    <t>表１５－１４　一類・二類・三類感染症患者等発生数・死亡数、年齢別</t>
  </si>
  <si>
    <t>0～4歳</t>
  </si>
  <si>
    <t>5～9歳</t>
  </si>
  <si>
    <t>10～14歳</t>
  </si>
  <si>
    <t>15～19歳</t>
  </si>
  <si>
    <t>20～24歳</t>
  </si>
  <si>
    <t>25～29歳</t>
  </si>
  <si>
    <t>30～39歳</t>
  </si>
  <si>
    <t>40～49歳</t>
  </si>
  <si>
    <t>50～59歳</t>
  </si>
  <si>
    <t>60～69歳</t>
  </si>
  <si>
    <t>70歳以上</t>
  </si>
  <si>
    <t>表１５－１５　四類感染症届出数</t>
  </si>
  <si>
    <t>表１５－１６　五類感染症（全数把握）届出数</t>
  </si>
  <si>
    <t>疾      病      名</t>
  </si>
  <si>
    <t>届出数</t>
  </si>
  <si>
    <t>疾      病     名</t>
  </si>
  <si>
    <t>Ｅ型肝炎</t>
  </si>
  <si>
    <t>アメーバ赤痢</t>
  </si>
  <si>
    <t>ウエストナイル熱（ウエストナイル脳炎を含む）</t>
  </si>
  <si>
    <t>ウイルス性肝炎（Ｅ型肝炎及びＡ型肝炎を除く）</t>
  </si>
  <si>
    <t>Ａ型肝炎</t>
  </si>
  <si>
    <t>カルバペネム耐性腸内細菌科細菌感染症</t>
  </si>
  <si>
    <t>エキノコックス症</t>
  </si>
  <si>
    <t>急性脳炎（ウエストナイル脳炎、西部ウマ脳炎、ダニ媒介脳炎、東部ウマ脳炎、日本脳炎、ベネズエラウマ脳炎及びリフトバレー熱を除く）</t>
  </si>
  <si>
    <t>黄熱</t>
  </si>
  <si>
    <t>急性弛緩性麻痺（急性灰白髄炎を除く）</t>
  </si>
  <si>
    <t>オウム病</t>
  </si>
  <si>
    <t>クリプトスポリジウム症</t>
  </si>
  <si>
    <t>オムスク出血熱</t>
  </si>
  <si>
    <t>クロイツフェルト・ヤコブ病</t>
  </si>
  <si>
    <t>回帰熱</t>
  </si>
  <si>
    <t>劇症型溶血性レンサ球菌感染症</t>
  </si>
  <si>
    <t>キャサヌル森林病</t>
  </si>
  <si>
    <t>後天性免疫不全症候群</t>
  </si>
  <si>
    <t>Ｑ熱</t>
  </si>
  <si>
    <t>ジアルジア症</t>
  </si>
  <si>
    <t>狂犬病</t>
  </si>
  <si>
    <t>侵襲性インフルエンザ菌感染症</t>
  </si>
  <si>
    <t>コクシジオイデス症</t>
  </si>
  <si>
    <t>侵襲性髄膜炎菌感染症</t>
  </si>
  <si>
    <t>サル痘</t>
  </si>
  <si>
    <t>侵襲性肺炎球菌感染症</t>
  </si>
  <si>
    <t>ジカウイルス感染症</t>
  </si>
  <si>
    <t>水痘（患者が入院を要すると認められるものに限る）</t>
  </si>
  <si>
    <t>重症熱性血小板減少症候群（病原体がフレボウイルス属SFTSウイルスであるものに限る）</t>
  </si>
  <si>
    <t>先天性風しん症候群</t>
  </si>
  <si>
    <t>腎症候性出血熱</t>
  </si>
  <si>
    <t>梅毒</t>
  </si>
  <si>
    <t>西部ウマ脳炎</t>
  </si>
  <si>
    <t>播種性クリプトコックス症</t>
  </si>
  <si>
    <t>ダニ媒介脳炎</t>
  </si>
  <si>
    <t>破傷風</t>
  </si>
  <si>
    <t>炭疽</t>
  </si>
  <si>
    <t>バンコマイシン耐性黄色ブドウ球菌感染症</t>
  </si>
  <si>
    <t>チクングニア熱</t>
  </si>
  <si>
    <t>バンコマイシン耐性腸球菌感染症</t>
  </si>
  <si>
    <t>つつが虫病</t>
  </si>
  <si>
    <t>百日咳</t>
  </si>
  <si>
    <t>デング熱</t>
  </si>
  <si>
    <t>風しん</t>
  </si>
  <si>
    <t>東部ウマ脳炎</t>
  </si>
  <si>
    <t>麻しん</t>
  </si>
  <si>
    <t>鳥インフルエンザ（H5N1及びH7N9を除く）</t>
  </si>
  <si>
    <t>薬剤耐性アシネトバクター感染症</t>
  </si>
  <si>
    <t>ニパウイルス感染症</t>
  </si>
  <si>
    <t>合      計</t>
  </si>
  <si>
    <t>日本紅斑熱</t>
  </si>
  <si>
    <t>日本脳炎</t>
  </si>
  <si>
    <t>ハンタウイルス肺症候群</t>
  </si>
  <si>
    <t>Ｂウイルス病</t>
  </si>
  <si>
    <t>鼻疸</t>
  </si>
  <si>
    <t>ブルセラ病</t>
  </si>
  <si>
    <t>ベネズエラウマ脳炎</t>
  </si>
  <si>
    <t>ヘンドラウイルス感染症</t>
  </si>
  <si>
    <t>発しんチフス</t>
  </si>
  <si>
    <t>ボツリヌス症</t>
  </si>
  <si>
    <t>マラリア</t>
  </si>
  <si>
    <t>野兎病</t>
  </si>
  <si>
    <t>ライム病</t>
  </si>
  <si>
    <t>リッサウイルス感染症</t>
  </si>
  <si>
    <t>リフトバレー熱</t>
  </si>
  <si>
    <t>類鼻疸</t>
  </si>
  <si>
    <t>レジオネラ症</t>
  </si>
  <si>
    <t>レプトスピラ症</t>
  </si>
  <si>
    <t>ロッキー山紅斑熱</t>
  </si>
  <si>
    <t>表１５－１７　新型コロナウイルス感染症</t>
  </si>
  <si>
    <t>（１）月別患者数</t>
  </si>
  <si>
    <t>令和2年度
総数</t>
  </si>
  <si>
    <t>注：公表日基準で集計</t>
  </si>
  <si>
    <t>（２）年齢別患者数</t>
  </si>
  <si>
    <t>10歳未満</t>
  </si>
  <si>
    <t>10歳代</t>
  </si>
  <si>
    <t>20歳代</t>
  </si>
  <si>
    <t>30歳代</t>
  </si>
  <si>
    <t>40歳代</t>
  </si>
  <si>
    <t>50歳代</t>
  </si>
  <si>
    <t>60歳代</t>
  </si>
  <si>
    <t>70歳代</t>
  </si>
  <si>
    <t>80歳代</t>
  </si>
  <si>
    <t>90歳代</t>
  </si>
  <si>
    <t>100歳代</t>
  </si>
  <si>
    <t>表１５－１８    感染症集団発生件数、年度別</t>
  </si>
  <si>
    <t>コ レ ラ</t>
  </si>
  <si>
    <t>件  数</t>
  </si>
  <si>
    <t>腸管出血性　　大腸菌感染症</t>
  </si>
  <si>
    <t>注：集団発生とは10名以上の発生規模をいう。</t>
  </si>
  <si>
    <t xml:space="preserve">    患者数には無症状病原体保有者を含む。(  )内は無症状病原体保有者を再掲。</t>
  </si>
  <si>
    <t>表１５－１９  細菌検索状況（保健センター・衛生研究所）</t>
  </si>
  <si>
    <t>区    分</t>
  </si>
  <si>
    <t>総    数</t>
  </si>
  <si>
    <t>腸管出血性　  大腸菌感染症</t>
  </si>
  <si>
    <t>検査数</t>
  </si>
  <si>
    <t>陽性数</t>
  </si>
  <si>
    <t>千    種</t>
  </si>
  <si>
    <t>中    村</t>
  </si>
  <si>
    <t>昭    和</t>
  </si>
  <si>
    <t>瑞    穂</t>
  </si>
  <si>
    <t>熱    田</t>
  </si>
  <si>
    <t>中    川</t>
  </si>
  <si>
    <t>守    山</t>
  </si>
  <si>
    <t>名    東</t>
  </si>
  <si>
    <t>天    白</t>
  </si>
  <si>
    <t>衛生研究所</t>
  </si>
  <si>
    <t>注：患者発生等に伴い実施する細菌検査について計上。</t>
  </si>
  <si>
    <t>表１５－２０　エイズ相談件数、月・区(保健センター)別</t>
  </si>
  <si>
    <t>４</t>
  </si>
  <si>
    <t>５</t>
  </si>
  <si>
    <t>６</t>
  </si>
  <si>
    <t>７</t>
  </si>
  <si>
    <t>８</t>
  </si>
  <si>
    <t>９</t>
  </si>
  <si>
    <t>１０</t>
  </si>
  <si>
    <t>１１</t>
  </si>
  <si>
    <t>１２</t>
  </si>
  <si>
    <t>１</t>
  </si>
  <si>
    <t>２</t>
  </si>
  <si>
    <t>３</t>
  </si>
  <si>
    <t>夜　　間
(千　種）</t>
  </si>
  <si>
    <t>・</t>
  </si>
  <si>
    <t>夜　　間
(中）</t>
  </si>
  <si>
    <t>日曜日</t>
  </si>
  <si>
    <t>土曜日</t>
  </si>
  <si>
    <t>臨時検査</t>
  </si>
  <si>
    <t>感染症対策室</t>
  </si>
  <si>
    <t xml:space="preserve">         中保健センターの夜間検査は平成１９年１１月から開始</t>
  </si>
  <si>
    <t>表１５－２１　感染症発生動向調査事業の患者報告数(週報)、疾病・区・月・年齢階層別</t>
  </si>
  <si>
    <t>　　　 　</t>
  </si>
  <si>
    <t>定点数
　(  )内</t>
  </si>
  <si>
    <t>疾病別</t>
  </si>
  <si>
    <t>ＲＳウイルス感染症</t>
  </si>
  <si>
    <t>咽頭結膜熱</t>
  </si>
  <si>
    <t>Ａ群溶血性レンサ
球菌咽頭炎</t>
  </si>
  <si>
    <t>感染性胃腸炎</t>
  </si>
  <si>
    <t>水痘</t>
  </si>
  <si>
    <t>手足口病</t>
  </si>
  <si>
    <t>伝染性紅斑</t>
  </si>
  <si>
    <t>突発性発しん</t>
  </si>
  <si>
    <t>ヘルパンギーナ</t>
  </si>
  <si>
    <t>流行性耳下腺炎</t>
  </si>
  <si>
    <t>急性出血性結膜炎</t>
  </si>
  <si>
    <t>流行性角結膜炎</t>
  </si>
  <si>
    <t>無菌性髄膜炎</t>
  </si>
  <si>
    <t>マイコプラズマ肺炎</t>
  </si>
  <si>
    <t>クラミジア肺炎
（オウム病を除く）</t>
  </si>
  <si>
    <t>感染性胃腸炎（病原体がロタウイルスであるものに限る）</t>
  </si>
  <si>
    <t>眼科定点再掲</t>
  </si>
  <si>
    <t xml:space="preserve"> 〔　〕内</t>
  </si>
  <si>
    <t>基幹定点再掲</t>
  </si>
  <si>
    <t>(11)</t>
  </si>
  <si>
    <t>〔3〕</t>
  </si>
  <si>
    <t>〔1〕</t>
  </si>
  <si>
    <t>別</t>
  </si>
  <si>
    <t>4       月</t>
  </si>
  <si>
    <t>5       月</t>
  </si>
  <si>
    <t>6       月</t>
  </si>
  <si>
    <t>月</t>
  </si>
  <si>
    <t>7       月</t>
  </si>
  <si>
    <t>8       月</t>
  </si>
  <si>
    <t>9       月</t>
  </si>
  <si>
    <t>10      月</t>
  </si>
  <si>
    <t>11      月</t>
  </si>
  <si>
    <t>12      月</t>
  </si>
  <si>
    <t>1       月</t>
  </si>
  <si>
    <t>2       月</t>
  </si>
  <si>
    <t>3       月</t>
  </si>
  <si>
    <t>～５ヶ月</t>
  </si>
  <si>
    <t>～１１ヶ月　　</t>
  </si>
  <si>
    <t>1       歳</t>
  </si>
  <si>
    <t>年</t>
  </si>
  <si>
    <t xml:space="preserve"> ２       歳</t>
  </si>
  <si>
    <t xml:space="preserve"> ３       歳</t>
  </si>
  <si>
    <t xml:space="preserve"> ４       歳</t>
  </si>
  <si>
    <t>齢</t>
  </si>
  <si>
    <t xml:space="preserve"> ５       歳</t>
  </si>
  <si>
    <t xml:space="preserve"> ６       歳</t>
  </si>
  <si>
    <t xml:space="preserve"> ７       歳</t>
  </si>
  <si>
    <t>階</t>
  </si>
  <si>
    <t xml:space="preserve"> ８       歳</t>
  </si>
  <si>
    <t xml:space="preserve"> ９       歳</t>
  </si>
  <si>
    <t>10 － 14  歳</t>
  </si>
  <si>
    <t>層</t>
  </si>
  <si>
    <t>15 － 19  歳</t>
  </si>
  <si>
    <t>20 － 29  歳</t>
  </si>
  <si>
    <t>30 － 39  歳</t>
  </si>
  <si>
    <t xml:space="preserve">  40 － 49  歳  </t>
  </si>
  <si>
    <t>50 － 59  歳</t>
  </si>
  <si>
    <t>60 － 69  歳</t>
  </si>
  <si>
    <t>70 － 79  歳</t>
  </si>
  <si>
    <t>80 歳   以上</t>
  </si>
  <si>
    <t>注：「－」は０を示し、「・」は定点が無いことを示す。</t>
  </si>
  <si>
    <t>表１５－２２　感染症発生動向調査事業の患者報告数(月報)、疾病・区・月・年齢階層別</t>
  </si>
  <si>
    <t xml:space="preserve">　　 </t>
  </si>
  <si>
    <t xml:space="preserve">      疾病別</t>
  </si>
  <si>
    <t>性器クラミジア
感染症</t>
  </si>
  <si>
    <t>性器ヘルペス
ウイルス感染症</t>
  </si>
  <si>
    <t>尖圭コンジローマ</t>
  </si>
  <si>
    <t>淋菌感染症</t>
  </si>
  <si>
    <t>メチシリン耐性
黄色ブドウ球菌
感染症</t>
  </si>
  <si>
    <t>ペニシリン耐性
肺炎球菌感染症</t>
  </si>
  <si>
    <t>薬剤耐性緑膿菌
感染症</t>
  </si>
  <si>
    <t>定点数</t>
  </si>
  <si>
    <t xml:space="preserve"> 〔 〕内</t>
  </si>
  <si>
    <t>基幹定点</t>
  </si>
  <si>
    <t xml:space="preserve"> 0        歳</t>
  </si>
  <si>
    <t xml:space="preserve"> 1 ～  4  歳</t>
  </si>
  <si>
    <t xml:space="preserve"> 5 ～  9  歳</t>
  </si>
  <si>
    <t>10 ～ 14  歳</t>
  </si>
  <si>
    <t>15 ～ 19  歳</t>
  </si>
  <si>
    <t>20 ～ 24  歳</t>
  </si>
  <si>
    <t>25 ～ 29  歳</t>
  </si>
  <si>
    <t>30 ～ 34  歳</t>
  </si>
  <si>
    <t>35 ～ 39  歳</t>
  </si>
  <si>
    <t>40 ～ 44  歳</t>
  </si>
  <si>
    <t>45 ～ 49  歳</t>
  </si>
  <si>
    <t>50 ～ 54  歳</t>
  </si>
  <si>
    <t>55 ～ 59  歳</t>
  </si>
  <si>
    <t>60 ～ 64  歳</t>
  </si>
  <si>
    <t>65 ～ 69  歳</t>
  </si>
  <si>
    <t>70  歳   以上</t>
  </si>
  <si>
    <t>表１５－２３　インフルエンザ措置状況、施設別</t>
  </si>
  <si>
    <t>　　　　　　平成11年度</t>
  </si>
  <si>
    <t>施 設 数</t>
  </si>
  <si>
    <t>在籍者数</t>
  </si>
  <si>
    <t>患 者 数</t>
  </si>
  <si>
    <t>欠席者数</t>
  </si>
  <si>
    <t>休 校 数</t>
  </si>
  <si>
    <t>学年閉鎖</t>
  </si>
  <si>
    <t>学級閉鎖</t>
  </si>
  <si>
    <t>そ の 他</t>
  </si>
  <si>
    <t>校    数</t>
  </si>
  <si>
    <t>保 育 園</t>
  </si>
  <si>
    <t>幼 稚 園</t>
  </si>
  <si>
    <t>小 学 校</t>
  </si>
  <si>
    <t>中 学 校</t>
  </si>
  <si>
    <t>高    校</t>
  </si>
  <si>
    <t>表１５－２４　ＢＣＧ予防接種実施成績、区別</t>
  </si>
  <si>
    <t>被接種者数</t>
  </si>
  <si>
    <t>接種率</t>
  </si>
  <si>
    <t>表１５－２５　インフルエンザ菌ｂ型（ヒブ）予防接種実施成績、区別</t>
  </si>
  <si>
    <t xml:space="preserve">                 平成11年度</t>
  </si>
  <si>
    <t>初　　　　　回　　　　　接　　　　　種</t>
  </si>
  <si>
    <t>追　　加　　接　　種</t>
  </si>
  <si>
    <t>第  １  回</t>
  </si>
  <si>
    <t>第  ２  回</t>
  </si>
  <si>
    <t>第  ３  回</t>
  </si>
  <si>
    <t xml:space="preserve"> 対象者数</t>
  </si>
  <si>
    <t>接  種  率</t>
  </si>
  <si>
    <t>総    計</t>
  </si>
  <si>
    <t>表１５－２６　小児肺炎球菌予防接種実施成績、区別</t>
  </si>
  <si>
    <t>表１５－２７　ジフテリア・百日せき・破傷風・ポリオ予防接種実施成績、区別</t>
  </si>
  <si>
    <t>表１５－２８　ジフテリア・百日せき・破傷風予防接種実施成績、区別</t>
  </si>
  <si>
    <t>表１５－２９　ジフテリア・破傷風(ＤＴ)</t>
  </si>
  <si>
    <t>　　　　　　予防接種実施成績、区別</t>
  </si>
  <si>
    <t>表１５－３０　急性灰白髄炎(ポリオ)予防接種実施成績、区別</t>
  </si>
  <si>
    <t>表１５－３１　麻しん・風しん(ＭＲ)予防接種実施成績、区別</t>
  </si>
  <si>
    <t>　　　　　</t>
  </si>
  <si>
    <t>第１期</t>
  </si>
  <si>
    <t>第２期</t>
  </si>
  <si>
    <t>麻疹単独</t>
  </si>
  <si>
    <t>風疹単独</t>
  </si>
  <si>
    <t>接　種　率</t>
  </si>
  <si>
    <t>表１５－３２　水痘予防接種実施成績、区別</t>
  </si>
  <si>
    <t>表１５－３３　日本脳炎予防接種実施成績、区別</t>
  </si>
  <si>
    <t>第　　　　　１　　　　　期</t>
  </si>
  <si>
    <t>初　　回　　接　　種</t>
  </si>
  <si>
    <t>追　加　接　種</t>
  </si>
  <si>
    <t>第　１　回</t>
  </si>
  <si>
    <t>第　２　回</t>
  </si>
  <si>
    <t xml:space="preserve">     2. 平成22年4月1日から第1期初回接種の積極的勧奨再開。同年8月27日から第1期未接種者に対する特例措置実施。</t>
  </si>
  <si>
    <t xml:space="preserve">     3. 平成23年4月1日から第1期追加接種の積極的勧奨再開。同年5月20日から第2期未接種者を含めた特例措置実施。</t>
  </si>
  <si>
    <t>表１５－３４　子宮頸がん予防接種実施成績、区別</t>
  </si>
  <si>
    <t>自己負担有</t>
  </si>
  <si>
    <t>自己負担無</t>
  </si>
  <si>
    <t>抗体検査</t>
  </si>
  <si>
    <t>予防接種</t>
  </si>
  <si>
    <t>抗体検査数</t>
  </si>
  <si>
    <t>検査率</t>
  </si>
  <si>
    <t>２回接種ワクチン</t>
  </si>
  <si>
    <t>３回接種ワクチン</t>
  </si>
  <si>
    <t>接種人数</t>
  </si>
  <si>
    <t>接種件数</t>
  </si>
  <si>
    <t>移送
件数
計</t>
  </si>
  <si>
    <t>消毒
件数
計</t>
  </si>
  <si>
    <t>感染症法関係</t>
  </si>
  <si>
    <t xml:space="preserve">二類     </t>
  </si>
  <si>
    <t>新型インフル
エンザ等</t>
  </si>
  <si>
    <t>指定</t>
  </si>
  <si>
    <t>四類</t>
  </si>
  <si>
    <t>結核</t>
  </si>
  <si>
    <t>鳥インフル
エンザ
（H5N1,H7N9）</t>
  </si>
  <si>
    <t>その他</t>
  </si>
  <si>
    <t>新型インフル
エンザ</t>
  </si>
  <si>
    <t>移送</t>
  </si>
  <si>
    <t>消毒</t>
  </si>
  <si>
    <t>※1 病原体がベータコロナウイルス属ＳＡＲＳコロナウイルスであるものに限る</t>
  </si>
  <si>
    <t>※2 病原体がベータコロナウイルス属ＭＥＲＳコロナウイルスであるものに限る</t>
  </si>
  <si>
    <t>※3 病原体がベータコロナウイルス属のコロナウイルス（令和2年1月に、中華人民共和国から世界保健機関に対して、</t>
  </si>
  <si>
    <t>　　人に伝染する能力を有することが新たに報告されたものに限る。）であるものに限る</t>
  </si>
  <si>
    <t>※4 新型コロナウイルス感染症の移送件数には移送後の車両の消毒を同等数含む</t>
  </si>
  <si>
    <t>　　　　　　 　　区別（感染症対策・調査センター）</t>
  </si>
  <si>
    <t>検疫所からの菌検査通報による健康調査</t>
  </si>
  <si>
    <t>保健センターの依頼による疫学調査</t>
  </si>
  <si>
    <t>通報人数</t>
  </si>
  <si>
    <t>調査人数</t>
  </si>
  <si>
    <t>結核菌分子疫学検査検体搬送</t>
  </si>
  <si>
    <t>件数</t>
  </si>
  <si>
    <t>検体数</t>
  </si>
  <si>
    <t>定期</t>
  </si>
  <si>
    <t>検査者数</t>
  </si>
  <si>
    <t>陽性者数</t>
  </si>
  <si>
    <t>陽 性 率</t>
  </si>
  <si>
    <t>Ｂ型肝炎ウイルス検査</t>
  </si>
  <si>
    <t>Ｃ型肝炎ウイルス検査</t>
  </si>
  <si>
    <t>注： 1.（　）内は陽性件数の再掲</t>
  </si>
  <si>
    <t xml:space="preserve">     2. 平成２０年４月から実施　</t>
  </si>
  <si>
    <t>１歳</t>
  </si>
  <si>
    <t>２歳</t>
  </si>
  <si>
    <t>３歳</t>
  </si>
  <si>
    <t>４歳</t>
  </si>
  <si>
    <t>５歳</t>
  </si>
  <si>
    <t>６歳</t>
  </si>
  <si>
    <t>注： 平成２２年８月から実施</t>
  </si>
  <si>
    <t>注： 平成２２年１０月から実施</t>
  </si>
  <si>
    <t>抗体検査
抗体検査数</t>
  </si>
  <si>
    <t>予防接種
被接種者数</t>
  </si>
  <si>
    <t>１回接種ワクチン</t>
  </si>
  <si>
    <t>注： 令和２年３月から実施</t>
  </si>
  <si>
    <t>令和4年度</t>
    <phoneticPr fontId="21"/>
  </si>
  <si>
    <t>注： 1.　（　）内はエイズ検査のための採血件数</t>
    <phoneticPr fontId="21"/>
  </si>
  <si>
    <t>　　 2.　千種保健センターの夜間検査は平成１５年４月から開始、令和５年１月以降中止</t>
    <rPh sb="32" eb="34">
      <t>レイワ</t>
    </rPh>
    <rPh sb="35" eb="36">
      <t>ネン</t>
    </rPh>
    <rPh sb="37" eb="38">
      <t>ガツ</t>
    </rPh>
    <rPh sb="38" eb="40">
      <t>イコウ</t>
    </rPh>
    <rPh sb="40" eb="42">
      <t>チュウシ</t>
    </rPh>
    <phoneticPr fontId="21"/>
  </si>
  <si>
    <t>　　 3.　日曜日検査は平成１６年７月から開始</t>
    <phoneticPr fontId="21"/>
  </si>
  <si>
    <t>　　 4.　土曜日検査は平成２２年１月から中保健センターで開始、令和３年度から外部委託化</t>
    <rPh sb="32" eb="34">
      <t>レイワ</t>
    </rPh>
    <rPh sb="35" eb="37">
      <t>ネンド</t>
    </rPh>
    <rPh sb="39" eb="44">
      <t>ガイブイタクカ</t>
    </rPh>
    <phoneticPr fontId="21"/>
  </si>
  <si>
    <t>　　 5.　新型コロナウイルス感染症の流行を鑑み、令和４年度は一部検査を中止</t>
    <phoneticPr fontId="21"/>
  </si>
  <si>
    <t>注： 1.　梅毒は 平成３０年４月から無料化</t>
    <phoneticPr fontId="21"/>
  </si>
  <si>
    <t>　　 2.　性器クラミジア感染症（千種・中村・中保健センターを除く）は 平成３０年４月から実施</t>
    <phoneticPr fontId="21"/>
  </si>
  <si>
    <t>　　 3.　性器クラミジア感染症（千種保健センター）は 令和５年１月から実施</t>
    <rPh sb="17" eb="19">
      <t>チクサ</t>
    </rPh>
    <rPh sb="19" eb="21">
      <t>ホケン</t>
    </rPh>
    <rPh sb="28" eb="30">
      <t>レイワ</t>
    </rPh>
    <phoneticPr fontId="21"/>
  </si>
  <si>
    <t>令和4年度</t>
  </si>
  <si>
    <t>31(3)</t>
    <phoneticPr fontId="21"/>
  </si>
  <si>
    <t>2(1)</t>
    <phoneticPr fontId="21"/>
  </si>
  <si>
    <t>29(2)</t>
    <phoneticPr fontId="21"/>
  </si>
  <si>
    <t>-</t>
    <phoneticPr fontId="21"/>
  </si>
  <si>
    <t>令和4年</t>
    <phoneticPr fontId="21"/>
  </si>
  <si>
    <t>令和5年</t>
    <phoneticPr fontId="21"/>
  </si>
  <si>
    <t>令和4年度(単位:人)</t>
    <phoneticPr fontId="21"/>
  </si>
  <si>
    <t xml:space="preserve">                  </t>
    <phoneticPr fontId="21"/>
  </si>
  <si>
    <t>検体等搬送
（結核菌分子疫学検査、
HIV検査検体を除く。）</t>
    <rPh sb="2" eb="3">
      <t>トウ</t>
    </rPh>
    <rPh sb="3" eb="5">
      <t>ハンソウ</t>
    </rPh>
    <phoneticPr fontId="21"/>
  </si>
  <si>
    <t>ＨＩＶ検査検体搬送</t>
    <phoneticPr fontId="21"/>
  </si>
  <si>
    <t>・</t>
    <phoneticPr fontId="21"/>
  </si>
  <si>
    <t>注： 平成31年4月1日から令和7年3月31日の間に限り、風しんの追加的対策として
　　 風しんの抗体検査及び予防接種を実施</t>
    <rPh sb="3" eb="5">
      <t>ヘイセイ</t>
    </rPh>
    <rPh sb="29" eb="30">
      <t>フウ</t>
    </rPh>
    <rPh sb="33" eb="36">
      <t>ツイカテキ</t>
    </rPh>
    <rPh sb="36" eb="38">
      <t>タイサク</t>
    </rPh>
    <rPh sb="45" eb="46">
      <t>フウ</t>
    </rPh>
    <rPh sb="49" eb="53">
      <t>コウタイケンサ</t>
    </rPh>
    <rPh sb="53" eb="54">
      <t>オヨ</t>
    </rPh>
    <rPh sb="55" eb="59">
      <t>ヨボウセッシュ</t>
    </rPh>
    <phoneticPr fontId="21"/>
  </si>
  <si>
    <t>注： 1. 平成17年5月30日から当該予防接種を原則中止。</t>
    <phoneticPr fontId="21"/>
  </si>
  <si>
    <t>注： 1. 平成25年6月14日から当該予防接種の積極的勧奨の差し控え</t>
    <phoneticPr fontId="21"/>
  </si>
  <si>
    <t xml:space="preserve">     2. 令和4年4月1日から積極的勧奨再開</t>
    <rPh sb="8" eb="10">
      <t>レイワ</t>
    </rPh>
    <rPh sb="11" eb="12">
      <t>ネン</t>
    </rPh>
    <rPh sb="13" eb="14">
      <t>ガツ</t>
    </rPh>
    <rPh sb="15" eb="16">
      <t>ニチ</t>
    </rPh>
    <rPh sb="18" eb="23">
      <t>セッキョクテキカンショウ</t>
    </rPh>
    <rPh sb="23" eb="25">
      <t>サイカイ</t>
    </rPh>
    <phoneticPr fontId="21"/>
  </si>
  <si>
    <t>第  １  回
被接種者数</t>
    <phoneticPr fontId="21"/>
  </si>
  <si>
    <t>第  ２  回
被接種者数</t>
    <phoneticPr fontId="21"/>
  </si>
  <si>
    <t>第  ３  回
被接種者数</t>
    <phoneticPr fontId="21"/>
  </si>
  <si>
    <t>注： 令和4年4月1日から令和7年3月31日の間に限り、勧奨の差控えにより
     接種機会を逃した方へのキャッチアップ接種を実施</t>
    <phoneticPr fontId="21"/>
  </si>
  <si>
    <t>注： 接種人数は、１回目の接種を行った者の数</t>
    <phoneticPr fontId="21"/>
  </si>
  <si>
    <t>注：1. 予防接種は平成２５年６月１４日から平成２６年９月３０日まで実施、
　　　 平成２７年４月１日再開。平成３１年４月１日から対象者拡大。
　　2. 抗体検査は平成３１年４月１日開始</t>
    <rPh sb="42" eb="44">
      <t>ヘイセイ</t>
    </rPh>
    <rPh sb="46" eb="47">
      <t>ネン</t>
    </rPh>
    <rPh sb="48" eb="49">
      <t>ガツ</t>
    </rPh>
    <rPh sb="50" eb="51">
      <t>ニチ</t>
    </rPh>
    <rPh sb="51" eb="53">
      <t>サイカイ</t>
    </rPh>
    <rPh sb="54" eb="56">
      <t>ヘイセイ</t>
    </rPh>
    <rPh sb="58" eb="59">
      <t>ネン</t>
    </rPh>
    <rPh sb="60" eb="61">
      <t>ガツ</t>
    </rPh>
    <rPh sb="62" eb="63">
      <t>ニチ</t>
    </rPh>
    <rPh sb="65" eb="68">
      <t>タイショウシャ</t>
    </rPh>
    <rPh sb="68" eb="70">
      <t>カクダイ</t>
    </rPh>
    <phoneticPr fontId="21"/>
  </si>
  <si>
    <t>被接種者数</t>
    <rPh sb="0" eb="1">
      <t>ヒ</t>
    </rPh>
    <rPh sb="1" eb="4">
      <t>セッシュシャ</t>
    </rPh>
    <rPh sb="4" eb="5">
      <t>スウ</t>
    </rPh>
    <phoneticPr fontId="21"/>
  </si>
  <si>
    <t>被接種者数</t>
    <rPh sb="0" eb="1">
      <t>ヒ</t>
    </rPh>
    <rPh sb="1" eb="5">
      <t>セッシュシャスウ</t>
    </rPh>
    <phoneticPr fontId="21"/>
  </si>
  <si>
    <t>令和４年度</t>
    <phoneticPr fontId="21"/>
  </si>
  <si>
    <t>外国人健康相談</t>
    <phoneticPr fontId="21"/>
  </si>
  <si>
    <t>日本語教育機関</t>
    <rPh sb="0" eb="7">
      <t>ニホンゴキョウイクキカン</t>
    </rPh>
    <phoneticPr fontId="21"/>
  </si>
  <si>
    <t>令和4年度</t>
    <phoneticPr fontId="21"/>
  </si>
  <si>
    <t>３年総数</t>
    <phoneticPr fontId="21"/>
  </si>
  <si>
    <t>４年総数</t>
    <phoneticPr fontId="21"/>
  </si>
  <si>
    <r>
      <t>鳥インフルエンザ</t>
    </r>
    <r>
      <rPr>
        <sz val="7"/>
        <color theme="1"/>
        <rFont val="ＭＳ 明朝"/>
        <family val="1"/>
        <charset val="128"/>
      </rPr>
      <t>（H5N1）</t>
    </r>
  </si>
  <si>
    <r>
      <t>鳥インフルエンザ</t>
    </r>
    <r>
      <rPr>
        <sz val="7"/>
        <color theme="1"/>
        <rFont val="ＭＳ 明朝"/>
        <family val="1"/>
        <charset val="128"/>
      </rPr>
      <t>（H7N9）</t>
    </r>
  </si>
  <si>
    <r>
      <t xml:space="preserve">インフルエンザ
</t>
    </r>
    <r>
      <rPr>
        <sz val="8"/>
        <color theme="1"/>
        <rFont val="ＭＳ 明朝"/>
        <family val="1"/>
        <charset val="128"/>
      </rPr>
      <t>（鳥インフルエンザ及び新型インフルエンザ等感染症を除く）</t>
    </r>
  </si>
  <si>
    <r>
      <t>細菌性髄膜炎</t>
    </r>
    <r>
      <rPr>
        <sz val="8"/>
        <color theme="1"/>
        <rFont val="ＭＳ 明朝"/>
        <family val="1"/>
        <charset val="128"/>
      </rPr>
      <t>（髄膜炎菌、肺炎球菌、インフルエンザ菌を原因として同定された場合を除く）</t>
    </r>
  </si>
  <si>
    <r>
      <t>重症急性
呼吸器症候群</t>
    </r>
    <r>
      <rPr>
        <vertAlign val="superscript"/>
        <sz val="9.9"/>
        <color theme="1"/>
        <rFont val="ＭＳ Ｐ明朝"/>
        <family val="1"/>
        <charset val="128"/>
      </rPr>
      <t>※１</t>
    </r>
  </si>
  <si>
    <r>
      <t>中東
呼吸器症候群</t>
    </r>
    <r>
      <rPr>
        <vertAlign val="superscript"/>
        <sz val="9.9"/>
        <color theme="1"/>
        <rFont val="ＭＳ Ｐ明朝"/>
        <family val="1"/>
        <charset val="128"/>
      </rPr>
      <t>※2</t>
    </r>
  </si>
  <si>
    <r>
      <t>新型コロナ
ウイルス</t>
    </r>
    <r>
      <rPr>
        <vertAlign val="superscript"/>
        <sz val="10"/>
        <color theme="1"/>
        <rFont val="ＭＳ Ｐ明朝"/>
        <family val="1"/>
        <charset val="128"/>
      </rPr>
      <t>※３</t>
    </r>
  </si>
  <si>
    <r>
      <t>移送</t>
    </r>
    <r>
      <rPr>
        <vertAlign val="superscript"/>
        <sz val="11"/>
        <color theme="1"/>
        <rFont val="ＭＳ Ｐ明朝"/>
        <family val="1"/>
        <charset val="128"/>
      </rPr>
      <t>※4</t>
    </r>
  </si>
  <si>
    <t>　　令和4年度は一類、二類感染症の発生なし（二類感染症のうち結核は除く）。</t>
    <phoneticPr fontId="21"/>
  </si>
  <si>
    <t>令和3年度
総数</t>
    <phoneticPr fontId="21"/>
  </si>
  <si>
    <t>令和4年度
総数</t>
    <phoneticPr fontId="21"/>
  </si>
  <si>
    <t xml:space="preserve">    〔　〕内は死亡者数</t>
    <phoneticPr fontId="21"/>
  </si>
  <si>
    <t>80歳代</t>
    <phoneticPr fontId="21"/>
  </si>
  <si>
    <t>90歳代以降</t>
    <rPh sb="4" eb="6">
      <t>イコウ</t>
    </rPh>
    <phoneticPr fontId="21"/>
  </si>
  <si>
    <t>注：公表日基準で集計（令和4年度から集計方法の変更により90歳代以降はまとめられています。）</t>
    <rPh sb="11" eb="13">
      <t>レイワ</t>
    </rPh>
    <rPh sb="14" eb="16">
      <t>ネンド</t>
    </rPh>
    <rPh sb="18" eb="22">
      <t>シュウケイホウホウ</t>
    </rPh>
    <rPh sb="23" eb="25">
      <t>ヘンコウ</t>
    </rPh>
    <rPh sb="30" eb="34">
      <t>サイダイイコウ</t>
    </rPh>
    <phoneticPr fontId="21"/>
  </si>
  <si>
    <t>表１５－３５　子宮頸がん（キャッチアップ接種）予防接種実施成績、区別</t>
    <phoneticPr fontId="21"/>
  </si>
  <si>
    <t>表１５－３６　インフルエンザ予防接種実施成績、区別</t>
    <phoneticPr fontId="21"/>
  </si>
  <si>
    <t>表１５－３７　定期高齢者肺炎球菌予防接種実施成績、区別</t>
    <phoneticPr fontId="21"/>
  </si>
  <si>
    <t>表１５－３８　風しん（第５期）抗体検査及び予防接種実施成績、区別</t>
    <phoneticPr fontId="21"/>
  </si>
  <si>
    <t>表１５－３９　ロタウイルス（定期）予防接種実施成績、区別</t>
    <phoneticPr fontId="21"/>
  </si>
  <si>
    <t>表１５－４０　患者移送・消毒実施件数、月別（感染症対策・調査センター）　</t>
    <phoneticPr fontId="21"/>
  </si>
  <si>
    <t>表１５－４１　検疫所からの菌検査通報による健康調査、及び保健センターの依頼による疫学調査、</t>
    <phoneticPr fontId="21"/>
  </si>
  <si>
    <t>表１５－４２　検体等の搬送件数、区別（感染症対策・調査センター）</t>
    <rPh sb="7" eb="10">
      <t>ケンタイトウ</t>
    </rPh>
    <rPh sb="13" eb="15">
      <t>ケンスウ</t>
    </rPh>
    <phoneticPr fontId="21"/>
  </si>
  <si>
    <t>表１５－４３　梅毒・性器クラミジア感染症検査実施成績、区(保健センター)別</t>
    <phoneticPr fontId="21"/>
  </si>
  <si>
    <t>表１５－４４　委託Ｃ型・Ｂ型肝炎ウイルス検査実施件数（感染症対策）、区別</t>
    <phoneticPr fontId="21"/>
  </si>
  <si>
    <t>表１５－４５　B型肝炎予防接種実施成績、区別</t>
    <phoneticPr fontId="21"/>
  </si>
  <si>
    <t>表１５－４６　おたふくかぜ予防接種実施成績、区別</t>
    <phoneticPr fontId="21"/>
  </si>
  <si>
    <t>表１５－４７　任意高齢者肺炎球菌予防接種実施成績、区別</t>
    <phoneticPr fontId="21"/>
  </si>
  <si>
    <t>表１５－４８　風しん（一般）抗体検査及び予防接種実施成績、区別</t>
    <phoneticPr fontId="21"/>
  </si>
  <si>
    <t>表１５－４９　帯状疱疹予防接種実施成績、区別</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</si>
</sst>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76" formatCode="#,##0_ "/>
    <numFmt numFmtId="177" formatCode="\(#,##0\)"/>
    <numFmt numFmtId="178" formatCode="_ * #,##0_ ;_ * \-#,##0_ ;_ * \-_ ;_ @_ "/>
    <numFmt numFmtId="179" formatCode="0.0_ "/>
    <numFmt numFmtId="180" formatCode="0.000_ "/>
    <numFmt numFmtId="181" formatCode="_ * #,##0.0_ ;_ * \-#,##0.0_ ;_ * \-?_ ;_ @_ "/>
    <numFmt numFmtId="182" formatCode="#,##0.0"/>
    <numFmt numFmtId="183" formatCode="[&lt;=999]000;[&lt;=9999]000\-00;000\-0000"/>
    <numFmt numFmtId="184" formatCode="_ * #,##0.0_ ;_ * \-#,##0.0_ ;_ * \-_ ;_ @_ "/>
    <numFmt numFmtId="185" formatCode="\(0\)"/>
    <numFmt numFmtId="186" formatCode="\-"/>
    <numFmt numFmtId="187" formatCode="&quot;(-)&quot;"/>
    <numFmt numFmtId="188" formatCode="\(#,##0_);[Red]\-#,##0\ ;&quot;(-)&quot;"/>
    <numFmt numFmtId="189" formatCode="&quot;〔&quot;General&quot;〕&quot;"/>
    <numFmt numFmtId="190" formatCode="#,##0;\(#,##0\);;"/>
    <numFmt numFmtId="191" formatCode="#,##0\ ;\-#,##0;\-;@"/>
    <numFmt numFmtId="192" formatCode="\(#,##0\);\-#,##0;\-;@"/>
    <numFmt numFmtId="193" formatCode="#,##0_);[Red]\(#,##0\)"/>
    <numFmt numFmtId="194" formatCode="0_);\(0\)"/>
    <numFmt numFmtId="195" formatCode="\(General\)"/>
    <numFmt numFmtId="196" formatCode="#,##0_);\(#,##0\)"/>
    <numFmt numFmtId="197" formatCode="0.0_);[Red]\(0.0\)"/>
    <numFmt numFmtId="198" formatCode="#,##0.0_ "/>
    <numFmt numFmtId="199" formatCode="#,##0_ ;[Red]\-#,##0\ "/>
    <numFmt numFmtId="200" formatCode="0_ "/>
    <numFmt numFmtId="201" formatCode="#,###;;\-"/>
    <numFmt numFmtId="202" formatCode="#,##0;\-#,##0;\-"/>
    <numFmt numFmtId="203" formatCode="_ * #,##0_ ;_ * \-#,##0_ ;_ * \-?_ ;_ @_ "/>
  </numFmts>
  <fonts count="63">
    <font>
      <sz val="11"/>
      <color rgb="FF000000"/>
      <name val="ＭＳ Ｐゴシック"/>
      <family val="2"/>
      <charset val="1"/>
    </font>
    <font>
      <sz val="14"/>
      <name val="ＭＳ 明朝"/>
      <family val="1"/>
      <charset val="128"/>
    </font>
    <font>
      <sz val="11"/>
      <name val="ＭＳ Ｐゴシック"/>
      <family val="3"/>
      <charset val="128"/>
    </font>
    <font>
      <sz val="11"/>
      <name val="明朝"/>
      <family val="1"/>
      <charset val="128"/>
    </font>
    <font>
      <sz val="10"/>
      <name val="ＭＳ 明朝"/>
      <family val="1"/>
      <charset val="128"/>
    </font>
    <font>
      <sz val="12"/>
      <name val="ＭＳ 明朝"/>
      <family val="1"/>
      <charset val="128"/>
    </font>
    <font>
      <sz val="11"/>
      <name val="ＭＳ 明朝"/>
      <family val="1"/>
      <charset val="128"/>
    </font>
    <font>
      <sz val="10"/>
      <name val="ＭＳ ゴシック"/>
      <family val="3"/>
      <charset val="128"/>
    </font>
    <font>
      <sz val="9"/>
      <name val="ＭＳ 明朝"/>
      <family val="1"/>
      <charset val="128"/>
    </font>
    <font>
      <sz val="14"/>
      <name val="ＭＳ ゴシック"/>
      <family val="3"/>
      <charset val="128"/>
    </font>
    <font>
      <sz val="10"/>
      <color rgb="FF000000"/>
      <name val="ＭＳ 明朝"/>
      <family val="1"/>
      <charset val="128"/>
    </font>
    <font>
      <sz val="12"/>
      <name val="ＭＳ ゴシック"/>
      <family val="3"/>
      <charset val="128"/>
    </font>
    <font>
      <b/>
      <sz val="12"/>
      <color rgb="FF000000"/>
      <name val="ＭＳ Ｐゴシック"/>
      <family val="3"/>
      <charset val="128"/>
    </font>
    <font>
      <sz val="10"/>
      <color rgb="FF000000"/>
      <name val="ＭＳ ゴシック"/>
      <family val="3"/>
      <charset val="128"/>
    </font>
    <font>
      <sz val="11"/>
      <color rgb="FF000000"/>
      <name val="ＭＳ 明朝"/>
      <family val="1"/>
      <charset val="128"/>
    </font>
    <font>
      <sz val="12"/>
      <color rgb="FF000000"/>
      <name val="ＭＳ 明朝"/>
      <family val="1"/>
      <charset val="128"/>
    </font>
    <font>
      <b/>
      <sz val="12"/>
      <color rgb="FF000000"/>
      <name val="ＭＳ ゴシック"/>
      <family val="3"/>
      <charset val="128"/>
    </font>
    <font>
      <sz val="11"/>
      <color rgb="FF000000"/>
      <name val="ＭＳ ゴシック"/>
      <family val="3"/>
      <charset val="128"/>
    </font>
    <font>
      <b/>
      <sz val="12"/>
      <name val="ＭＳ ゴシック"/>
      <family val="3"/>
      <charset val="128"/>
    </font>
    <font>
      <b/>
      <sz val="13"/>
      <name val="ＭＳ ゴシック"/>
      <family val="3"/>
      <charset val="128"/>
    </font>
    <font>
      <sz val="11"/>
      <color rgb="FF000000"/>
      <name val="ＭＳ Ｐゴシック"/>
      <family val="2"/>
      <charset val="1"/>
    </font>
    <font>
      <sz val="6"/>
      <name val="ＭＳ Ｐゴシック"/>
      <family val="3"/>
      <charset val="128"/>
    </font>
    <font>
      <b/>
      <sz val="13"/>
      <color theme="1"/>
      <name val="ＭＳ Ｐゴシック"/>
      <family val="3"/>
      <charset val="128"/>
    </font>
    <font>
      <sz val="14"/>
      <color theme="1"/>
      <name val="ＭＳ 明朝"/>
      <family val="1"/>
      <charset val="128"/>
    </font>
    <font>
      <sz val="11"/>
      <color theme="1"/>
      <name val="ＭＳ Ｐゴシック"/>
      <family val="2"/>
      <charset val="1"/>
    </font>
    <font>
      <sz val="10"/>
      <color theme="1"/>
      <name val="ＭＳ 明朝"/>
      <family val="1"/>
      <charset val="128"/>
    </font>
    <font>
      <sz val="12"/>
      <color theme="1"/>
      <name val="ＭＳ 明朝"/>
      <family val="1"/>
      <charset val="128"/>
    </font>
    <font>
      <sz val="11"/>
      <color theme="1"/>
      <name val="ＭＳ ゴシック"/>
      <family val="3"/>
      <charset val="128"/>
    </font>
    <font>
      <sz val="11"/>
      <color theme="1"/>
      <name val="ＭＳ 明朝"/>
      <family val="1"/>
      <charset val="128"/>
    </font>
    <font>
      <sz val="10"/>
      <color theme="1"/>
      <name val="ＭＳ ゴシック"/>
      <family val="3"/>
      <charset val="128"/>
    </font>
    <font>
      <sz val="9"/>
      <color theme="1"/>
      <name val="ＭＳ 明朝"/>
      <family val="1"/>
      <charset val="128"/>
    </font>
    <font>
      <sz val="13"/>
      <color theme="1"/>
      <name val="ＭＳ 明朝"/>
      <family val="1"/>
      <charset val="128"/>
    </font>
    <font>
      <sz val="14"/>
      <color theme="1"/>
      <name val="ＭＳ ゴシック"/>
      <family val="3"/>
      <charset val="128"/>
    </font>
    <font>
      <b/>
      <sz val="14"/>
      <color theme="1"/>
      <name val="ＭＳ Ｐゴシック"/>
      <family val="3"/>
      <charset val="128"/>
    </font>
    <font>
      <sz val="13"/>
      <color theme="1"/>
      <name val="ＭＳ Ｐゴシック"/>
      <family val="3"/>
      <charset val="128"/>
    </font>
    <font>
      <sz val="10"/>
      <color theme="1"/>
      <name val="ＭＳ Ｐゴシック"/>
      <family val="3"/>
      <charset val="128"/>
    </font>
    <font>
      <sz val="11"/>
      <color theme="1"/>
      <name val="ＭＳ Ｐゴシック"/>
      <family val="3"/>
      <charset val="128"/>
    </font>
    <font>
      <sz val="13"/>
      <color theme="1"/>
      <name val="ＭＳ ゴシック"/>
      <family val="3"/>
      <charset val="128"/>
    </font>
    <font>
      <sz val="9"/>
      <color theme="1"/>
      <name val="ＭＳ ゴシック"/>
      <family val="3"/>
      <charset val="128"/>
    </font>
    <font>
      <b/>
      <sz val="12"/>
      <color theme="1"/>
      <name val="ＭＳ Ｐゴシック"/>
      <family val="3"/>
      <charset val="128"/>
    </font>
    <font>
      <sz val="8"/>
      <color theme="1"/>
      <name val="ＭＳ 明朝"/>
      <family val="1"/>
      <charset val="128"/>
    </font>
    <font>
      <sz val="12"/>
      <color theme="1"/>
      <name val="ＭＳ Ｐゴシック"/>
      <family val="3"/>
      <charset val="128"/>
    </font>
    <font>
      <sz val="12"/>
      <color theme="1"/>
      <name val="ＭＳ ゴシック"/>
      <family val="3"/>
      <charset val="128"/>
    </font>
    <font>
      <b/>
      <sz val="11"/>
      <color theme="1"/>
      <name val="ＭＳ Ｐゴシック"/>
      <family val="3"/>
      <charset val="128"/>
    </font>
    <font>
      <sz val="7"/>
      <color theme="1"/>
      <name val="ＭＳ 明朝"/>
      <family val="1"/>
      <charset val="128"/>
    </font>
    <font>
      <sz val="10"/>
      <color theme="1"/>
      <name val="ＭＳ Ｐ明朝"/>
      <family val="1"/>
      <charset val="128"/>
    </font>
    <font>
      <sz val="14"/>
      <color theme="1"/>
      <name val="ＭＳ Ｐ明朝"/>
      <family val="1"/>
      <charset val="128"/>
    </font>
    <font>
      <sz val="8"/>
      <color theme="1"/>
      <name val="ＭＳ Ｐ明朝"/>
      <family val="1"/>
      <charset val="128"/>
    </font>
    <font>
      <sz val="7"/>
      <color theme="1"/>
      <name val="ＭＳ Ｐ明朝"/>
      <family val="1"/>
      <charset val="128"/>
    </font>
    <font>
      <b/>
      <sz val="14"/>
      <color theme="1"/>
      <name val="ＭＳ ゴシック"/>
      <family val="3"/>
      <charset val="128"/>
    </font>
    <font>
      <b/>
      <sz val="16"/>
      <color theme="1"/>
      <name val="ＭＳ Ｐゴシック"/>
      <family val="3"/>
      <charset val="128"/>
    </font>
    <font>
      <b/>
      <sz val="12"/>
      <color theme="1"/>
      <name val="ＭＳ ゴシック"/>
      <family val="3"/>
      <charset val="128"/>
    </font>
    <font>
      <b/>
      <sz val="13"/>
      <color theme="1"/>
      <name val="ＭＳ ゴシック"/>
      <family val="3"/>
      <charset val="128"/>
    </font>
    <font>
      <b/>
      <sz val="14"/>
      <color theme="1"/>
      <name val="ＭＳ 明朝"/>
      <family val="1"/>
      <charset val="128"/>
    </font>
    <font>
      <sz val="11"/>
      <color theme="1"/>
      <name val="明朝"/>
      <family val="1"/>
      <charset val="128"/>
    </font>
    <font>
      <sz val="11"/>
      <color theme="1"/>
      <name val="ＭＳ Ｐ明朝"/>
      <family val="1"/>
      <charset val="128"/>
    </font>
    <font>
      <sz val="9.9"/>
      <color theme="1"/>
      <name val="ＭＳ Ｐ明朝"/>
      <family val="1"/>
      <charset val="128"/>
    </font>
    <font>
      <vertAlign val="superscript"/>
      <sz val="9.9"/>
      <color theme="1"/>
      <name val="ＭＳ Ｐ明朝"/>
      <family val="1"/>
      <charset val="128"/>
    </font>
    <font>
      <vertAlign val="superscript"/>
      <sz val="10"/>
      <color theme="1"/>
      <name val="ＭＳ Ｐ明朝"/>
      <family val="1"/>
      <charset val="128"/>
    </font>
    <font>
      <vertAlign val="superscript"/>
      <sz val="11"/>
      <color theme="1"/>
      <name val="ＭＳ Ｐ明朝"/>
      <family val="1"/>
      <charset val="128"/>
    </font>
    <font>
      <b/>
      <sz val="11"/>
      <color theme="1"/>
      <name val="ＭＳ ゴシック"/>
      <family val="3"/>
      <charset val="128"/>
    </font>
    <font>
      <sz val="10"/>
      <color theme="1"/>
      <name val="明朝"/>
      <family val="1"/>
      <charset val="128"/>
    </font>
    <font>
      <sz val="14"/>
      <color theme="1"/>
      <name val="明朝"/>
      <family val="1"/>
      <charset val="128"/>
    </font>
  </fonts>
  <fills count="3">
    <fill>
      <patternFill patternType="none"/>
    </fill>
    <fill>
      <patternFill patternType="gray125"/>
    </fill>
    <fill>
      <patternFill patternType="solid">
        <fgColor rgb="FFFFFFFF"/>
        <bgColor rgb="FFFFFFCC"/>
      </patternFill>
    </fill>
  </fills>
  <borders count="109">
    <border>
      <left/>
      <right/>
      <top/>
      <bottom/>
      <diagonal/>
    </border>
    <border>
      <left/>
      <right/>
      <top/>
      <bottom style="medium">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style="thin">
        <color auto="1"/>
      </left>
      <right style="thin">
        <color auto="1"/>
      </right>
      <top style="medium">
        <color auto="1"/>
      </top>
      <bottom/>
      <diagonal/>
    </border>
    <border>
      <left/>
      <right/>
      <top style="medium">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hair">
        <color auto="1"/>
      </bottom>
      <diagonal/>
    </border>
    <border>
      <left style="thin">
        <color auto="1"/>
      </left>
      <right style="thin">
        <color auto="1"/>
      </right>
      <top/>
      <bottom style="hair">
        <color auto="1"/>
      </bottom>
      <diagonal/>
    </border>
    <border>
      <left/>
      <right style="thin">
        <color auto="1"/>
      </right>
      <top style="thin">
        <color auto="1"/>
      </top>
      <bottom style="medium">
        <color auto="1"/>
      </bottom>
      <diagonal/>
    </border>
    <border>
      <left style="thin">
        <color auto="1"/>
      </left>
      <right style="thin">
        <color auto="1"/>
      </right>
      <top/>
      <bottom style="medium">
        <color auto="1"/>
      </bottom>
      <diagonal/>
    </border>
    <border>
      <left/>
      <right/>
      <top style="thin">
        <color auto="1"/>
      </top>
      <bottom/>
      <diagonal/>
    </border>
    <border>
      <left style="thin">
        <color auto="1"/>
      </left>
      <right/>
      <top style="thin">
        <color auto="1"/>
      </top>
      <bottom/>
      <diagonal/>
    </border>
    <border>
      <left/>
      <right/>
      <top style="medium">
        <color auto="1"/>
      </top>
      <bottom/>
      <diagonal/>
    </border>
    <border>
      <left/>
      <right/>
      <top style="thin">
        <color auto="1"/>
      </top>
      <bottom style="hair">
        <color auto="1"/>
      </bottom>
      <diagonal/>
    </border>
    <border>
      <left style="thin">
        <color auto="1"/>
      </left>
      <right/>
      <top style="hair">
        <color auto="1"/>
      </top>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right style="thin">
        <color auto="1"/>
      </right>
      <top style="hair">
        <color auto="1"/>
      </top>
      <bottom/>
      <diagonal/>
    </border>
    <border>
      <left/>
      <right/>
      <top style="hair">
        <color auto="1"/>
      </top>
      <bottom style="medium">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hair">
        <color auto="1"/>
      </left>
      <right/>
      <top style="medium">
        <color auto="1"/>
      </top>
      <bottom/>
      <diagonal/>
    </border>
    <border>
      <left style="hair">
        <color auto="1"/>
      </left>
      <right style="hair">
        <color auto="1"/>
      </right>
      <top style="medium">
        <color auto="1"/>
      </top>
      <bottom/>
      <diagonal/>
    </border>
    <border>
      <left/>
      <right style="hair">
        <color auto="1"/>
      </right>
      <top style="medium">
        <color auto="1"/>
      </top>
      <bottom/>
      <diagonal/>
    </border>
    <border>
      <left style="medium">
        <color auto="1"/>
      </left>
      <right style="medium">
        <color auto="1"/>
      </right>
      <top/>
      <bottom/>
      <diagonal/>
    </border>
    <border>
      <left style="hair">
        <color auto="1"/>
      </left>
      <right style="hair">
        <color auto="1"/>
      </right>
      <top/>
      <bottom/>
      <diagonal/>
    </border>
    <border>
      <left/>
      <right style="hair">
        <color auto="1"/>
      </right>
      <top/>
      <bottom/>
      <diagonal/>
    </border>
    <border>
      <left style="hair">
        <color auto="1"/>
      </left>
      <right/>
      <top/>
      <bottom/>
      <diagonal/>
    </border>
    <border>
      <left style="medium">
        <color auto="1"/>
      </left>
      <right style="medium">
        <color auto="1"/>
      </right>
      <top/>
      <bottom style="medium">
        <color auto="1"/>
      </bottom>
      <diagonal/>
    </border>
    <border>
      <left/>
      <right style="hair">
        <color auto="1"/>
      </right>
      <top/>
      <bottom style="medium">
        <color auto="1"/>
      </bottom>
      <diagonal/>
    </border>
    <border>
      <left style="hair">
        <color auto="1"/>
      </left>
      <right style="hair">
        <color auto="1"/>
      </right>
      <top/>
      <bottom style="medium">
        <color auto="1"/>
      </bottom>
      <diagonal/>
    </border>
    <border>
      <left style="hair">
        <color auto="1"/>
      </left>
      <right/>
      <top/>
      <bottom style="medium">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medium">
        <color auto="1"/>
      </right>
      <top style="medium">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top style="hair">
        <color auto="1"/>
      </top>
      <bottom style="hair">
        <color auto="1"/>
      </bottom>
      <diagonal/>
    </border>
    <border>
      <left/>
      <right style="medium">
        <color auto="1"/>
      </right>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medium">
        <color auto="1"/>
      </left>
      <right style="medium">
        <color auto="1"/>
      </right>
      <top/>
      <bottom style="hair">
        <color auto="1"/>
      </bottom>
      <diagonal/>
    </border>
    <border>
      <left style="hair">
        <color auto="1"/>
      </left>
      <right style="hair">
        <color auto="1"/>
      </right>
      <top style="hair">
        <color auto="1"/>
      </top>
      <bottom style="medium">
        <color auto="1"/>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thin">
        <color auto="1"/>
      </left>
      <right style="medium">
        <color auto="1"/>
      </right>
      <top style="medium">
        <color auto="1"/>
      </top>
      <bottom/>
      <diagonal/>
    </border>
    <border>
      <left style="hair">
        <color auto="1"/>
      </left>
      <right style="hair">
        <color auto="1"/>
      </right>
      <top style="medium">
        <color auto="1"/>
      </top>
      <bottom style="hair">
        <color auto="1"/>
      </bottom>
      <diagonal/>
    </border>
    <border>
      <left/>
      <right style="hair">
        <color auto="1"/>
      </right>
      <top style="medium">
        <color auto="1"/>
      </top>
      <bottom style="hair">
        <color auto="1"/>
      </bottom>
      <diagonal/>
    </border>
    <border>
      <left style="hair">
        <color auto="1"/>
      </left>
      <right/>
      <top style="medium">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bottom/>
      <diagonal/>
    </border>
    <border>
      <left style="thin">
        <color auto="1"/>
      </left>
      <right style="medium">
        <color auto="1"/>
      </right>
      <top style="hair">
        <color auto="1"/>
      </top>
      <bottom/>
      <diagonal/>
    </border>
    <border>
      <left style="thin">
        <color auto="1"/>
      </left>
      <right style="medium">
        <color auto="1"/>
      </right>
      <top style="hair">
        <color auto="1"/>
      </top>
      <bottom style="medium">
        <color auto="1"/>
      </bottom>
      <diagonal/>
    </border>
    <border>
      <left style="hair">
        <color auto="1"/>
      </left>
      <right style="hair">
        <color auto="1"/>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medium">
        <color auto="1"/>
      </left>
      <right style="medium">
        <color auto="1"/>
      </right>
      <top style="hair">
        <color auto="1"/>
      </top>
      <bottom style="medium">
        <color auto="1"/>
      </bottom>
      <diagonal/>
    </border>
    <border>
      <left style="medium">
        <color auto="1"/>
      </left>
      <right style="hair">
        <color auto="1"/>
      </right>
      <top style="hair">
        <color auto="1"/>
      </top>
      <bottom style="hair">
        <color auto="1"/>
      </bottom>
      <diagonal/>
    </border>
    <border>
      <left style="thin">
        <color auto="1"/>
      </left>
      <right style="medium">
        <color auto="1"/>
      </right>
      <top/>
      <bottom style="medium">
        <color auto="1"/>
      </bottom>
      <diagonal/>
    </border>
    <border>
      <left style="medium">
        <color auto="1"/>
      </left>
      <right style="hair">
        <color auto="1"/>
      </right>
      <top style="hair">
        <color auto="1"/>
      </top>
      <bottom style="medium">
        <color auto="1"/>
      </bottom>
      <diagonal/>
    </border>
    <border>
      <left style="thin">
        <color auto="1"/>
      </left>
      <right/>
      <top style="thin">
        <color auto="1"/>
      </top>
      <bottom style="hair">
        <color auto="1"/>
      </bottom>
      <diagonal/>
    </border>
    <border>
      <left/>
      <right style="thin">
        <color auto="1"/>
      </right>
      <top/>
      <bottom style="hair">
        <color auto="1"/>
      </bottom>
      <diagonal/>
    </border>
    <border>
      <left style="thin">
        <color auto="1"/>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auto="1"/>
      </left>
      <right style="thin">
        <color auto="1"/>
      </right>
      <top style="hair">
        <color auto="1"/>
      </top>
      <bottom style="medium">
        <color auto="1"/>
      </bottom>
      <diagonal/>
    </border>
    <border>
      <left/>
      <right style="thin">
        <color auto="1"/>
      </right>
      <top style="thin">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style="hair">
        <color auto="1"/>
      </top>
      <bottom style="medium">
        <color auto="1"/>
      </bottom>
      <diagonal/>
    </border>
    <border>
      <left/>
      <right style="medium">
        <color auto="1"/>
      </right>
      <top style="medium">
        <color auto="1"/>
      </top>
      <bottom style="thin">
        <color auto="1"/>
      </bottom>
      <diagonal/>
    </border>
  </borders>
  <cellStyleXfs count="19">
    <xf numFmtId="0" fontId="0" fillId="0" borderId="0"/>
    <xf numFmtId="9" fontId="20" fillId="0" borderId="0" applyBorder="0" applyProtection="0"/>
    <xf numFmtId="38" fontId="20" fillId="0" borderId="0" applyBorder="0" applyProtection="0"/>
    <xf numFmtId="38" fontId="20" fillId="0" borderId="0" applyBorder="0" applyProtection="0"/>
    <xf numFmtId="38" fontId="20" fillId="0" borderId="0" applyBorder="0" applyProtection="0"/>
    <xf numFmtId="38" fontId="20" fillId="0" borderId="0" applyBorder="0" applyProtection="0"/>
    <xf numFmtId="38" fontId="20" fillId="0" borderId="0" applyBorder="0" applyProtection="0"/>
    <xf numFmtId="0" fontId="1" fillId="0" borderId="0"/>
    <xf numFmtId="0" fontId="2" fillId="0" borderId="0">
      <alignment vertical="center"/>
    </xf>
    <xf numFmtId="0" fontId="3" fillId="0" borderId="0"/>
    <xf numFmtId="0" fontId="20" fillId="0" borderId="0"/>
    <xf numFmtId="0" fontId="3" fillId="0" borderId="0"/>
    <xf numFmtId="0" fontId="2" fillId="0" borderId="0"/>
    <xf numFmtId="0" fontId="1" fillId="0" borderId="0"/>
    <xf numFmtId="0" fontId="2" fillId="0" borderId="0">
      <alignment vertical="center"/>
    </xf>
    <xf numFmtId="0" fontId="1" fillId="0" borderId="0"/>
    <xf numFmtId="0" fontId="2" fillId="0" borderId="0"/>
    <xf numFmtId="0" fontId="2" fillId="0" borderId="0"/>
    <xf numFmtId="38" fontId="20" fillId="0" borderId="0" applyBorder="0" applyProtection="0"/>
  </cellStyleXfs>
  <cellXfs count="1033">
    <xf numFmtId="0" fontId="0" fillId="0" borderId="0" xfId="0"/>
    <xf numFmtId="0" fontId="1" fillId="0" borderId="0" xfId="7" applyFont="1" applyAlignment="1" applyProtection="1"/>
    <xf numFmtId="0" fontId="9" fillId="0" borderId="0" xfId="7" applyFont="1" applyAlignment="1" applyProtection="1"/>
    <xf numFmtId="0" fontId="1" fillId="0" borderId="0" xfId="7" applyFont="1" applyAlignment="1" applyProtection="1">
      <alignment vertical="center"/>
    </xf>
    <xf numFmtId="0" fontId="1" fillId="0" borderId="0" xfId="7" applyFont="1" applyBorder="1" applyAlignment="1" applyProtection="1"/>
    <xf numFmtId="0" fontId="4" fillId="0" borderId="0" xfId="7" applyFont="1" applyBorder="1" applyAlignment="1" applyProtection="1">
      <alignment horizontal="center"/>
    </xf>
    <xf numFmtId="38" fontId="0" fillId="0" borderId="42" xfId="3" applyFont="1" applyBorder="1" applyAlignment="1" applyProtection="1">
      <alignment horizontal="center" vertical="center"/>
    </xf>
    <xf numFmtId="38" fontId="14" fillId="0" borderId="0" xfId="3" applyFont="1" applyBorder="1" applyAlignment="1" applyProtection="1">
      <alignment horizontal="center" vertical="center"/>
    </xf>
    <xf numFmtId="38" fontId="14" fillId="0" borderId="43" xfId="3" applyFont="1" applyBorder="1" applyAlignment="1" applyProtection="1">
      <alignment horizontal="center" vertical="center"/>
    </xf>
    <xf numFmtId="38" fontId="14" fillId="0" borderId="42" xfId="3" applyFont="1" applyBorder="1" applyAlignment="1" applyProtection="1">
      <alignment horizontal="center" vertical="center"/>
    </xf>
    <xf numFmtId="0" fontId="5" fillId="0" borderId="0" xfId="7" applyFont="1" applyBorder="1" applyAlignment="1" applyProtection="1">
      <alignment vertical="center"/>
    </xf>
    <xf numFmtId="0" fontId="5" fillId="0" borderId="0" xfId="7" applyFont="1" applyBorder="1" applyAlignment="1" applyProtection="1">
      <alignment horizontal="right" vertical="center"/>
    </xf>
    <xf numFmtId="0" fontId="5" fillId="0" borderId="12" xfId="7" applyFont="1" applyBorder="1" applyAlignment="1" applyProtection="1">
      <alignment horizontal="center" vertical="center"/>
    </xf>
    <xf numFmtId="0" fontId="18" fillId="0" borderId="0" xfId="7" applyFont="1" applyAlignment="1" applyProtection="1">
      <alignment vertical="center"/>
    </xf>
    <xf numFmtId="0" fontId="1" fillId="0" borderId="0" xfId="7" applyFont="1" applyAlignment="1" applyProtection="1">
      <alignment vertical="top"/>
    </xf>
    <xf numFmtId="0" fontId="19" fillId="0" borderId="0" xfId="7" applyFont="1" applyAlignment="1" applyProtection="1"/>
    <xf numFmtId="0" fontId="5" fillId="0" borderId="0" xfId="7" applyFont="1" applyBorder="1" applyAlignment="1" applyProtection="1"/>
    <xf numFmtId="0" fontId="5" fillId="0" borderId="31" xfId="7" applyFont="1" applyBorder="1" applyAlignment="1" applyProtection="1">
      <alignment vertical="center"/>
    </xf>
    <xf numFmtId="0" fontId="5" fillId="0" borderId="0" xfId="7" applyFont="1" applyBorder="1" applyAlignment="1" applyProtection="1">
      <alignment horizontal="center" vertical="center"/>
    </xf>
    <xf numFmtId="0" fontId="5" fillId="0" borderId="2" xfId="7" applyFont="1" applyBorder="1" applyAlignment="1" applyProtection="1">
      <alignment vertical="center"/>
    </xf>
    <xf numFmtId="0" fontId="4" fillId="0" borderId="0" xfId="7" applyFont="1" applyBorder="1" applyAlignment="1" applyProtection="1">
      <alignment horizontal="center" vertical="top"/>
    </xf>
    <xf numFmtId="176" fontId="11" fillId="0" borderId="0" xfId="7" applyNumberFormat="1" applyFont="1" applyAlignment="1" applyProtection="1">
      <alignment vertical="center"/>
    </xf>
    <xf numFmtId="181" fontId="11" fillId="0" borderId="0" xfId="7" applyNumberFormat="1" applyFont="1" applyAlignment="1" applyProtection="1">
      <alignment vertical="center"/>
    </xf>
    <xf numFmtId="178" fontId="5" fillId="0" borderId="0" xfId="7" applyNumberFormat="1" applyFont="1" applyAlignment="1" applyProtection="1">
      <alignment horizontal="right" vertical="center"/>
    </xf>
    <xf numFmtId="181" fontId="5" fillId="0" borderId="0" xfId="7" applyNumberFormat="1" applyFont="1" applyAlignment="1" applyProtection="1">
      <alignment horizontal="right" vertical="center"/>
    </xf>
    <xf numFmtId="0" fontId="1" fillId="0" borderId="0" xfId="7" applyAlignment="1"/>
    <xf numFmtId="0" fontId="9" fillId="0" borderId="0" xfId="7" applyFont="1" applyAlignment="1"/>
    <xf numFmtId="0" fontId="14" fillId="0" borderId="0" xfId="7" applyFont="1" applyBorder="1" applyAlignment="1">
      <alignment horizontal="right"/>
    </xf>
    <xf numFmtId="0" fontId="4" fillId="0" borderId="0" xfId="7" applyFont="1" applyAlignment="1"/>
    <xf numFmtId="0" fontId="4" fillId="0" borderId="0" xfId="7" applyFont="1" applyBorder="1" applyAlignment="1">
      <alignment vertical="center"/>
    </xf>
    <xf numFmtId="0" fontId="4" fillId="0" borderId="17" xfId="7" applyFont="1" applyBorder="1" applyAlignment="1">
      <alignment horizontal="distributed" vertical="center" indent="2"/>
    </xf>
    <xf numFmtId="0" fontId="4" fillId="0" borderId="11" xfId="7" applyFont="1" applyBorder="1" applyAlignment="1">
      <alignment horizontal="distributed" vertical="center" indent="2"/>
    </xf>
    <xf numFmtId="0" fontId="4" fillId="0" borderId="20" xfId="7" applyFont="1" applyBorder="1" applyAlignment="1">
      <alignment horizontal="distributed" vertical="center" indent="2"/>
    </xf>
    <xf numFmtId="176" fontId="17" fillId="0" borderId="0" xfId="7" applyNumberFormat="1" applyFont="1" applyBorder="1" applyAlignment="1">
      <alignment vertical="center"/>
    </xf>
    <xf numFmtId="179" fontId="14" fillId="0" borderId="0" xfId="7" applyNumberFormat="1" applyFont="1" applyBorder="1" applyAlignment="1">
      <alignment vertical="center"/>
    </xf>
    <xf numFmtId="176" fontId="14" fillId="0" borderId="0" xfId="7" applyNumberFormat="1" applyFont="1" applyBorder="1" applyAlignment="1">
      <alignment vertical="center"/>
    </xf>
    <xf numFmtId="179" fontId="14" fillId="0" borderId="1" xfId="7" applyNumberFormat="1" applyFont="1" applyBorder="1" applyAlignment="1">
      <alignment vertical="center"/>
    </xf>
    <xf numFmtId="0" fontId="10" fillId="0" borderId="0" xfId="7" applyFont="1" applyBorder="1" applyAlignment="1"/>
    <xf numFmtId="0" fontId="5" fillId="0" borderId="0" xfId="7" applyFont="1" applyAlignment="1"/>
    <xf numFmtId="0" fontId="15" fillId="0" borderId="0" xfId="7" applyFont="1" applyAlignment="1"/>
    <xf numFmtId="176" fontId="15" fillId="0" borderId="0" xfId="7" applyNumberFormat="1" applyFont="1" applyAlignment="1">
      <alignment vertical="center"/>
    </xf>
    <xf numFmtId="176" fontId="14" fillId="0" borderId="0" xfId="7" applyNumberFormat="1" applyFont="1" applyAlignment="1">
      <alignment vertical="center"/>
    </xf>
    <xf numFmtId="0" fontId="9" fillId="0" borderId="0" xfId="7" applyFont="1" applyAlignment="1">
      <alignment vertical="center"/>
    </xf>
    <xf numFmtId="0" fontId="1" fillId="0" borderId="0" xfId="7" applyFont="1" applyAlignment="1">
      <alignment vertical="center"/>
    </xf>
    <xf numFmtId="0" fontId="5" fillId="0" borderId="0" xfId="7" applyFont="1" applyBorder="1" applyAlignment="1"/>
    <xf numFmtId="0" fontId="4" fillId="0" borderId="0" xfId="7" applyFont="1" applyBorder="1" applyAlignment="1">
      <alignment horizontal="center" shrinkToFit="1"/>
    </xf>
    <xf numFmtId="0" fontId="4" fillId="0" borderId="29" xfId="7" applyFont="1" applyBorder="1" applyAlignment="1">
      <alignment horizontal="center" shrinkToFit="1"/>
    </xf>
    <xf numFmtId="0" fontId="4" fillId="0" borderId="20" xfId="7" applyFont="1" applyBorder="1" applyAlignment="1">
      <alignment horizontal="center" vertical="top" shrinkToFit="1"/>
    </xf>
    <xf numFmtId="0" fontId="4" fillId="0" borderId="2" xfId="7" applyFont="1" applyBorder="1" applyAlignment="1">
      <alignment horizontal="center" vertical="top" shrinkToFit="1"/>
    </xf>
    <xf numFmtId="178" fontId="6" fillId="0" borderId="0" xfId="7" applyNumberFormat="1" applyFont="1" applyBorder="1" applyAlignment="1">
      <alignment vertical="center" shrinkToFit="1"/>
    </xf>
    <xf numFmtId="193" fontId="6" fillId="0" borderId="0" xfId="13" applyNumberFormat="1" applyFont="1" applyBorder="1" applyAlignment="1">
      <alignment horizontal="right" vertical="center" shrinkToFit="1"/>
    </xf>
    <xf numFmtId="193" fontId="6" fillId="0" borderId="1" xfId="13" applyNumberFormat="1" applyFont="1" applyBorder="1" applyAlignment="1">
      <alignment horizontal="right" vertical="center" shrinkToFit="1"/>
    </xf>
    <xf numFmtId="0" fontId="22" fillId="0" borderId="0" xfId="7" applyFont="1" applyAlignment="1" applyProtection="1"/>
    <xf numFmtId="0" fontId="23" fillId="0" borderId="0" xfId="7" applyFont="1" applyAlignment="1" applyProtection="1"/>
    <xf numFmtId="0" fontId="24" fillId="0" borderId="0" xfId="0" applyFont="1"/>
    <xf numFmtId="0" fontId="25" fillId="0" borderId="1" xfId="7" applyFont="1" applyBorder="1" applyAlignment="1" applyProtection="1"/>
    <xf numFmtId="176" fontId="28" fillId="0" borderId="0" xfId="7" applyNumberFormat="1" applyFont="1" applyBorder="1" applyAlignment="1" applyProtection="1">
      <alignment vertical="center"/>
    </xf>
    <xf numFmtId="0" fontId="26" fillId="0" borderId="0" xfId="7" applyFont="1" applyAlignment="1" applyProtection="1"/>
    <xf numFmtId="0" fontId="25" fillId="0" borderId="8" xfId="7" applyFont="1" applyBorder="1" applyAlignment="1" applyProtection="1">
      <alignment horizontal="center" vertical="center"/>
    </xf>
    <xf numFmtId="0" fontId="28" fillId="0" borderId="0" xfId="7" applyFont="1" applyAlignment="1" applyProtection="1"/>
    <xf numFmtId="0" fontId="25" fillId="0" borderId="0" xfId="7" applyFont="1" applyAlignment="1" applyProtection="1"/>
    <xf numFmtId="0" fontId="23" fillId="0" borderId="1" xfId="7" applyFont="1" applyBorder="1" applyAlignment="1" applyProtection="1"/>
    <xf numFmtId="0" fontId="25" fillId="0" borderId="1" xfId="7" applyFont="1" applyBorder="1" applyAlignment="1" applyProtection="1">
      <alignment horizontal="right" vertical="center"/>
    </xf>
    <xf numFmtId="0" fontId="25" fillId="0" borderId="2" xfId="7" applyFont="1" applyBorder="1" applyAlignment="1" applyProtection="1">
      <alignment vertical="center"/>
    </xf>
    <xf numFmtId="0" fontId="29" fillId="0" borderId="3" xfId="7" applyFont="1" applyBorder="1" applyAlignment="1" applyProtection="1">
      <alignment horizontal="center" vertical="center"/>
    </xf>
    <xf numFmtId="0" fontId="25" fillId="0" borderId="3" xfId="7" applyFont="1" applyBorder="1" applyAlignment="1" applyProtection="1">
      <alignment horizontal="center" vertical="center"/>
    </xf>
    <xf numFmtId="0" fontId="25" fillId="0" borderId="9" xfId="7" applyFont="1" applyBorder="1" applyAlignment="1" applyProtection="1">
      <alignment horizontal="center" vertical="center"/>
    </xf>
    <xf numFmtId="0" fontId="25" fillId="0" borderId="4" xfId="7" applyFont="1" applyBorder="1" applyAlignment="1" applyProtection="1">
      <alignment horizontal="center" vertical="center"/>
    </xf>
    <xf numFmtId="0" fontId="25" fillId="0" borderId="5" xfId="7" applyFont="1" applyBorder="1" applyAlignment="1" applyProtection="1">
      <alignment horizontal="center" vertical="center"/>
    </xf>
    <xf numFmtId="0" fontId="25" fillId="0" borderId="10" xfId="7" applyFont="1" applyBorder="1" applyAlignment="1" applyProtection="1">
      <alignment horizontal="center" vertical="center"/>
    </xf>
    <xf numFmtId="0" fontId="25" fillId="0" borderId="2" xfId="7" applyFont="1" applyBorder="1" applyAlignment="1" applyProtection="1">
      <alignment horizontal="center" vertical="center"/>
    </xf>
    <xf numFmtId="178" fontId="29" fillId="0" borderId="11" xfId="7" applyNumberFormat="1" applyFont="1" applyBorder="1" applyAlignment="1" applyProtection="1">
      <alignment horizontal="right" vertical="center"/>
    </xf>
    <xf numFmtId="178" fontId="25" fillId="0" borderId="0" xfId="7" applyNumberFormat="1" applyFont="1" applyAlignment="1" applyProtection="1">
      <alignment horizontal="right" vertical="center"/>
    </xf>
    <xf numFmtId="0" fontId="25" fillId="0" borderId="0" xfId="7" applyFont="1" applyBorder="1" applyAlignment="1" applyProtection="1">
      <alignment horizontal="center" vertical="center"/>
    </xf>
    <xf numFmtId="178" fontId="25" fillId="0" borderId="0" xfId="7" applyNumberFormat="1" applyFont="1" applyBorder="1" applyAlignment="1" applyProtection="1">
      <alignment horizontal="right" vertical="center"/>
    </xf>
    <xf numFmtId="178" fontId="25" fillId="0" borderId="0" xfId="7" applyNumberFormat="1" applyFont="1" applyBorder="1" applyAlignment="1" applyProtection="1">
      <alignment vertical="center"/>
    </xf>
    <xf numFmtId="0" fontId="25" fillId="0" borderId="0" xfId="7" applyFont="1" applyAlignment="1" applyProtection="1">
      <alignment vertical="center"/>
    </xf>
    <xf numFmtId="178" fontId="30" fillId="0" borderId="0" xfId="7" applyNumberFormat="1" applyFont="1" applyAlignment="1" applyProtection="1">
      <alignment vertical="center"/>
    </xf>
    <xf numFmtId="178" fontId="30" fillId="0" borderId="0" xfId="7" applyNumberFormat="1" applyFont="1" applyBorder="1" applyAlignment="1" applyProtection="1">
      <alignment vertical="center"/>
    </xf>
    <xf numFmtId="0" fontId="31" fillId="0" borderId="0" xfId="7" applyFont="1" applyAlignment="1" applyProtection="1"/>
    <xf numFmtId="0" fontId="25" fillId="0" borderId="1" xfId="7" applyFont="1" applyBorder="1" applyAlignment="1" applyProtection="1">
      <alignment horizontal="right" vertical="top"/>
    </xf>
    <xf numFmtId="0" fontId="25" fillId="0" borderId="0" xfId="7" applyFont="1" applyBorder="1" applyAlignment="1" applyProtection="1"/>
    <xf numFmtId="0" fontId="25" fillId="0" borderId="2" xfId="7" applyFont="1" applyBorder="1" applyAlignment="1" applyProtection="1"/>
    <xf numFmtId="0" fontId="29" fillId="0" borderId="7" xfId="7" applyFont="1" applyBorder="1" applyAlignment="1" applyProtection="1">
      <alignment horizontal="center" vertical="center"/>
    </xf>
    <xf numFmtId="178" fontId="29" fillId="0" borderId="0" xfId="7" applyNumberFormat="1" applyFont="1" applyBorder="1" applyAlignment="1" applyProtection="1">
      <alignment vertical="center"/>
    </xf>
    <xf numFmtId="179" fontId="29" fillId="0" borderId="0" xfId="7" applyNumberFormat="1" applyFont="1" applyBorder="1" applyAlignment="1" applyProtection="1">
      <alignment vertical="center"/>
    </xf>
    <xf numFmtId="180" fontId="29" fillId="0" borderId="0" xfId="7" applyNumberFormat="1" applyFont="1" applyBorder="1" applyAlignment="1" applyProtection="1">
      <alignment vertical="center"/>
    </xf>
    <xf numFmtId="0" fontId="32" fillId="0" borderId="0" xfId="7" applyFont="1" applyAlignment="1" applyProtection="1"/>
    <xf numFmtId="0" fontId="25" fillId="0" borderId="12" xfId="7" applyFont="1" applyBorder="1" applyAlignment="1" applyProtection="1">
      <alignment horizontal="center" vertical="center"/>
    </xf>
    <xf numFmtId="179" fontId="25" fillId="0" borderId="0" xfId="7" applyNumberFormat="1" applyFont="1" applyBorder="1" applyAlignment="1" applyProtection="1">
      <alignment vertical="center"/>
    </xf>
    <xf numFmtId="180" fontId="25" fillId="0" borderId="0" xfId="7" applyNumberFormat="1" applyFont="1" applyBorder="1" applyAlignment="1" applyProtection="1">
      <alignment vertical="center"/>
    </xf>
    <xf numFmtId="180" fontId="25" fillId="0" borderId="0" xfId="7" applyNumberFormat="1" applyFont="1" applyBorder="1" applyAlignment="1" applyProtection="1">
      <alignment horizontal="right" vertical="center"/>
    </xf>
    <xf numFmtId="178" fontId="25" fillId="0" borderId="13" xfId="7" applyNumberFormat="1" applyFont="1" applyBorder="1" applyAlignment="1" applyProtection="1">
      <alignment vertical="center"/>
    </xf>
    <xf numFmtId="178" fontId="25" fillId="0" borderId="1" xfId="7" applyNumberFormat="1" applyFont="1" applyBorder="1" applyAlignment="1" applyProtection="1">
      <alignment vertical="center"/>
    </xf>
    <xf numFmtId="179" fontId="25" fillId="0" borderId="1" xfId="7" applyNumberFormat="1" applyFont="1" applyBorder="1" applyAlignment="1" applyProtection="1">
      <alignment vertical="center"/>
    </xf>
    <xf numFmtId="180" fontId="25" fillId="0" borderId="1" xfId="7" applyNumberFormat="1" applyFont="1" applyBorder="1" applyAlignment="1" applyProtection="1">
      <alignment horizontal="right" vertical="center"/>
    </xf>
    <xf numFmtId="0" fontId="23" fillId="0" borderId="0" xfId="7" applyFont="1" applyAlignment="1" applyProtection="1">
      <alignment vertical="center"/>
    </xf>
    <xf numFmtId="0" fontId="33" fillId="0" borderId="0" xfId="8" applyFont="1" applyAlignment="1" applyProtection="1">
      <alignment vertical="center"/>
    </xf>
    <xf numFmtId="0" fontId="34" fillId="0" borderId="0" xfId="8" applyFont="1" applyAlignment="1" applyProtection="1">
      <alignment vertical="center" shrinkToFit="1"/>
    </xf>
    <xf numFmtId="0" fontId="34" fillId="0" borderId="0" xfId="8" applyFont="1" applyBorder="1" applyAlignment="1" applyProtection="1">
      <alignment vertical="center"/>
    </xf>
    <xf numFmtId="0" fontId="34" fillId="0" borderId="0" xfId="8" applyFont="1" applyAlignment="1" applyProtection="1">
      <alignment vertical="center"/>
    </xf>
    <xf numFmtId="0" fontId="25" fillId="0" borderId="0" xfId="8" applyFont="1" applyBorder="1" applyAlignment="1" applyProtection="1">
      <alignment horizontal="right" vertical="center"/>
    </xf>
    <xf numFmtId="0" fontId="36" fillId="0" borderId="0" xfId="8" applyFont="1" applyBorder="1" applyAlignment="1" applyProtection="1">
      <alignment vertical="center"/>
    </xf>
    <xf numFmtId="0" fontId="36" fillId="0" borderId="0" xfId="8" applyFont="1" applyAlignment="1" applyProtection="1">
      <alignment vertical="center"/>
    </xf>
    <xf numFmtId="0" fontId="25" fillId="0" borderId="15" xfId="8" applyFont="1" applyBorder="1" applyAlignment="1" applyProtection="1">
      <alignment horizontal="center" vertical="center"/>
    </xf>
    <xf numFmtId="0" fontId="25" fillId="0" borderId="15" xfId="8" applyFont="1" applyBorder="1" applyAlignment="1" applyProtection="1">
      <alignment horizontal="center" vertical="center" wrapText="1"/>
    </xf>
    <xf numFmtId="0" fontId="35" fillId="0" borderId="12" xfId="8" applyFont="1" applyBorder="1" applyAlignment="1" applyProtection="1">
      <alignment horizontal="center" vertical="center"/>
    </xf>
    <xf numFmtId="178" fontId="29" fillId="0" borderId="0" xfId="8" applyNumberFormat="1" applyFont="1" applyBorder="1" applyAlignment="1" applyProtection="1">
      <alignment horizontal="right" vertical="center"/>
    </xf>
    <xf numFmtId="0" fontId="30" fillId="0" borderId="12" xfId="8" applyFont="1" applyBorder="1" applyAlignment="1" applyProtection="1">
      <alignment horizontal="distributed" vertical="center"/>
    </xf>
    <xf numFmtId="178" fontId="25" fillId="0" borderId="11" xfId="8" applyNumberFormat="1" applyFont="1" applyBorder="1" applyAlignment="1" applyProtection="1">
      <alignment horizontal="right" vertical="center"/>
    </xf>
    <xf numFmtId="178" fontId="25" fillId="0" borderId="0" xfId="8" applyNumberFormat="1" applyFont="1" applyBorder="1" applyAlignment="1" applyProtection="1">
      <alignment horizontal="right" vertical="center"/>
    </xf>
    <xf numFmtId="0" fontId="25" fillId="0" borderId="12" xfId="8" applyFont="1" applyBorder="1" applyAlignment="1" applyProtection="1">
      <alignment horizontal="distributed" vertical="center"/>
    </xf>
    <xf numFmtId="0" fontId="25" fillId="0" borderId="0" xfId="8" applyFont="1" applyBorder="1" applyAlignment="1" applyProtection="1">
      <alignment horizontal="distributed" vertical="center"/>
    </xf>
    <xf numFmtId="0" fontId="25" fillId="0" borderId="8" xfId="8" applyFont="1" applyBorder="1" applyAlignment="1" applyProtection="1">
      <alignment horizontal="distributed" vertical="center"/>
    </xf>
    <xf numFmtId="178" fontId="25" fillId="0" borderId="13" xfId="8" applyNumberFormat="1" applyFont="1" applyBorder="1" applyAlignment="1" applyProtection="1">
      <alignment horizontal="right" vertical="center"/>
    </xf>
    <xf numFmtId="178" fontId="25" fillId="0" borderId="1" xfId="8" applyNumberFormat="1" applyFont="1" applyBorder="1" applyAlignment="1" applyProtection="1">
      <alignment horizontal="right" vertical="center"/>
    </xf>
    <xf numFmtId="0" fontId="25" fillId="0" borderId="0" xfId="8" applyFont="1" applyAlignment="1" applyProtection="1">
      <alignment vertical="center"/>
    </xf>
    <xf numFmtId="0" fontId="37" fillId="0" borderId="0" xfId="7" applyFont="1" applyAlignment="1" applyProtection="1"/>
    <xf numFmtId="0" fontId="25" fillId="0" borderId="1" xfId="7" applyFont="1" applyBorder="1" applyAlignment="1" applyProtection="1">
      <alignment vertical="top"/>
    </xf>
    <xf numFmtId="0" fontId="25" fillId="0" borderId="17" xfId="7" applyFont="1" applyBorder="1" applyAlignment="1" applyProtection="1">
      <alignment vertical="center"/>
    </xf>
    <xf numFmtId="0" fontId="25" fillId="0" borderId="11" xfId="7" applyFont="1" applyBorder="1" applyAlignment="1" applyProtection="1">
      <alignment vertical="center"/>
    </xf>
    <xf numFmtId="0" fontId="23" fillId="0" borderId="17" xfId="7" applyFont="1" applyBorder="1" applyAlignment="1" applyProtection="1"/>
    <xf numFmtId="0" fontId="25" fillId="0" borderId="11" xfId="7" applyFont="1" applyBorder="1" applyAlignment="1" applyProtection="1">
      <alignment horizontal="center" vertical="center"/>
    </xf>
    <xf numFmtId="0" fontId="23" fillId="0" borderId="18" xfId="7" applyFont="1" applyBorder="1" applyAlignment="1" applyProtection="1"/>
    <xf numFmtId="0" fontId="25" fillId="0" borderId="11" xfId="7" applyFont="1" applyBorder="1" applyAlignment="1" applyProtection="1">
      <alignment horizontal="distributed" vertical="center"/>
    </xf>
    <xf numFmtId="0" fontId="25" fillId="0" borderId="11" xfId="7" applyFont="1" applyBorder="1" applyAlignment="1" applyProtection="1">
      <alignment horizontal="center"/>
    </xf>
    <xf numFmtId="0" fontId="23" fillId="0" borderId="19" xfId="7" applyFont="1" applyBorder="1" applyAlignment="1" applyProtection="1"/>
    <xf numFmtId="0" fontId="23" fillId="0" borderId="11" xfId="7" applyFont="1" applyBorder="1" applyAlignment="1" applyProtection="1"/>
    <xf numFmtId="0" fontId="23" fillId="0" borderId="0" xfId="7" applyFont="1" applyBorder="1" applyAlignment="1" applyProtection="1"/>
    <xf numFmtId="0" fontId="23" fillId="0" borderId="11" xfId="7" applyFont="1" applyBorder="1" applyAlignment="1" applyProtection="1">
      <alignment vertical="center"/>
    </xf>
    <xf numFmtId="0" fontId="25" fillId="0" borderId="20" xfId="7" applyFont="1" applyBorder="1" applyAlignment="1" applyProtection="1">
      <alignment vertical="center"/>
    </xf>
    <xf numFmtId="0" fontId="25" fillId="0" borderId="10" xfId="7" applyFont="1" applyBorder="1" applyAlignment="1" applyProtection="1">
      <alignment vertical="center"/>
    </xf>
    <xf numFmtId="0" fontId="23" fillId="0" borderId="20" xfId="7" applyFont="1" applyBorder="1" applyAlignment="1" applyProtection="1"/>
    <xf numFmtId="0" fontId="29" fillId="0" borderId="0" xfId="7" applyFont="1" applyAlignment="1" applyProtection="1">
      <alignment horizontal="center" vertical="center"/>
    </xf>
    <xf numFmtId="178" fontId="38" fillId="0" borderId="11" xfId="7" applyNumberFormat="1" applyFont="1" applyBorder="1" applyAlignment="1" applyProtection="1">
      <alignment vertical="center"/>
    </xf>
    <xf numFmtId="178" fontId="38" fillId="0" borderId="0" xfId="7" applyNumberFormat="1" applyFont="1" applyBorder="1" applyAlignment="1" applyProtection="1">
      <alignment vertical="center"/>
    </xf>
    <xf numFmtId="178" fontId="38" fillId="0" borderId="0" xfId="7" applyNumberFormat="1" applyFont="1" applyAlignment="1" applyProtection="1">
      <alignment vertical="center"/>
    </xf>
    <xf numFmtId="181" fontId="38" fillId="0" borderId="0" xfId="7" applyNumberFormat="1" applyFont="1" applyAlignment="1" applyProtection="1">
      <alignment vertical="center"/>
    </xf>
    <xf numFmtId="0" fontId="25" fillId="0" borderId="0" xfId="7" applyFont="1" applyAlignment="1" applyProtection="1">
      <alignment horizontal="center" vertical="center"/>
    </xf>
    <xf numFmtId="178" fontId="30" fillId="0" borderId="11" xfId="7" applyNumberFormat="1" applyFont="1" applyBorder="1" applyAlignment="1" applyProtection="1">
      <alignment vertical="center"/>
    </xf>
    <xf numFmtId="181" fontId="30" fillId="0" borderId="0" xfId="7" applyNumberFormat="1" applyFont="1" applyAlignment="1" applyProtection="1">
      <alignment vertical="center"/>
    </xf>
    <xf numFmtId="178" fontId="38" fillId="0" borderId="0" xfId="7" applyNumberFormat="1" applyFont="1" applyBorder="1" applyAlignment="1" applyProtection="1">
      <alignment horizontal="right" vertical="center"/>
    </xf>
    <xf numFmtId="9" fontId="24" fillId="0" borderId="0" xfId="1" applyFont="1" applyBorder="1" applyAlignment="1" applyProtection="1"/>
    <xf numFmtId="181" fontId="30" fillId="0" borderId="0" xfId="7" applyNumberFormat="1" applyFont="1" applyBorder="1" applyAlignment="1" applyProtection="1">
      <alignment vertical="center"/>
    </xf>
    <xf numFmtId="0" fontId="25" fillId="0" borderId="1" xfId="7" applyFont="1" applyBorder="1" applyAlignment="1" applyProtection="1">
      <alignment horizontal="center" vertical="center"/>
    </xf>
    <xf numFmtId="178" fontId="30" fillId="0" borderId="13" xfId="7" applyNumberFormat="1" applyFont="1" applyBorder="1" applyAlignment="1" applyProtection="1">
      <alignment vertical="center"/>
    </xf>
    <xf numFmtId="178" fontId="30" fillId="0" borderId="1" xfId="7" applyNumberFormat="1" applyFont="1" applyBorder="1" applyAlignment="1" applyProtection="1">
      <alignment vertical="center"/>
    </xf>
    <xf numFmtId="178" fontId="38" fillId="0" borderId="1" xfId="7" applyNumberFormat="1" applyFont="1" applyBorder="1" applyAlignment="1" applyProtection="1">
      <alignment horizontal="right" vertical="center"/>
    </xf>
    <xf numFmtId="181" fontId="30" fillId="0" borderId="1" xfId="7" applyNumberFormat="1" applyFont="1" applyBorder="1" applyAlignment="1" applyProtection="1">
      <alignment vertical="center"/>
    </xf>
    <xf numFmtId="0" fontId="25" fillId="0" borderId="0" xfId="7" applyFont="1" applyBorder="1" applyAlignment="1" applyProtection="1">
      <alignment vertical="center"/>
    </xf>
    <xf numFmtId="0" fontId="25" fillId="0" borderId="21" xfId="7" applyFont="1" applyBorder="1" applyAlignment="1" applyProtection="1">
      <alignment horizontal="center" vertical="center"/>
    </xf>
    <xf numFmtId="0" fontId="30" fillId="0" borderId="21" xfId="7" applyFont="1" applyBorder="1" applyAlignment="1" applyProtection="1">
      <alignment horizontal="center" vertical="center"/>
    </xf>
    <xf numFmtId="0" fontId="25" fillId="0" borderId="21" xfId="7" applyFont="1" applyBorder="1" applyAlignment="1" applyProtection="1">
      <alignment horizontal="center"/>
    </xf>
    <xf numFmtId="178" fontId="29" fillId="0" borderId="11" xfId="7" applyNumberFormat="1" applyFont="1" applyBorder="1" applyAlignment="1" applyProtection="1">
      <alignment vertical="center"/>
    </xf>
    <xf numFmtId="178" fontId="29" fillId="0" borderId="0" xfId="7" applyNumberFormat="1" applyFont="1" applyAlignment="1" applyProtection="1">
      <alignment vertical="center"/>
    </xf>
    <xf numFmtId="181" fontId="29" fillId="0" borderId="0" xfId="7" applyNumberFormat="1" applyFont="1" applyAlignment="1" applyProtection="1">
      <alignment vertical="center"/>
    </xf>
    <xf numFmtId="178" fontId="25" fillId="0" borderId="11" xfId="7" applyNumberFormat="1" applyFont="1" applyBorder="1" applyAlignment="1" applyProtection="1">
      <alignment vertical="center"/>
    </xf>
    <xf numFmtId="178" fontId="25" fillId="0" borderId="0" xfId="7" applyNumberFormat="1" applyFont="1" applyAlignment="1" applyProtection="1">
      <alignment vertical="center"/>
    </xf>
    <xf numFmtId="181" fontId="25" fillId="0" borderId="0" xfId="7" applyNumberFormat="1" applyFont="1" applyAlignment="1" applyProtection="1">
      <alignment vertical="center"/>
    </xf>
    <xf numFmtId="181" fontId="25" fillId="0" borderId="1" xfId="7" applyNumberFormat="1" applyFont="1" applyBorder="1" applyAlignment="1" applyProtection="1">
      <alignment vertical="center"/>
    </xf>
    <xf numFmtId="0" fontId="39" fillId="0" borderId="0" xfId="7" applyFont="1" applyAlignment="1" applyProtection="1">
      <alignment vertical="center"/>
    </xf>
    <xf numFmtId="0" fontId="25" fillId="0" borderId="1" xfId="7" applyFont="1" applyBorder="1" applyAlignment="1" applyProtection="1">
      <alignment vertical="center"/>
    </xf>
    <xf numFmtId="0" fontId="25" fillId="0" borderId="20" xfId="7" applyFont="1" applyBorder="1" applyAlignment="1" applyProtection="1">
      <alignment horizontal="center" vertical="center"/>
    </xf>
    <xf numFmtId="0" fontId="25" fillId="0" borderId="23" xfId="7" applyFont="1" applyBorder="1" applyAlignment="1" applyProtection="1">
      <alignment horizontal="center" vertical="center"/>
    </xf>
    <xf numFmtId="0" fontId="25" fillId="0" borderId="24" xfId="7" applyFont="1" applyBorder="1" applyAlignment="1" applyProtection="1">
      <alignment horizontal="center" vertical="center"/>
    </xf>
    <xf numFmtId="0" fontId="25" fillId="0" borderId="6" xfId="7" applyFont="1" applyBorder="1" applyAlignment="1" applyProtection="1">
      <alignment horizontal="center" vertical="center"/>
    </xf>
    <xf numFmtId="178" fontId="25" fillId="0" borderId="0" xfId="7" applyNumberFormat="1" applyFont="1" applyBorder="1" applyAlignment="1" applyProtection="1"/>
    <xf numFmtId="178" fontId="29" fillId="0" borderId="13" xfId="7" applyNumberFormat="1" applyFont="1" applyBorder="1" applyAlignment="1" applyProtection="1">
      <alignment vertical="center"/>
    </xf>
    <xf numFmtId="178" fontId="29" fillId="0" borderId="1" xfId="7" applyNumberFormat="1" applyFont="1" applyBorder="1" applyAlignment="1" applyProtection="1">
      <alignment vertical="center"/>
    </xf>
    <xf numFmtId="178" fontId="25" fillId="0" borderId="1" xfId="7" applyNumberFormat="1" applyFont="1" applyBorder="1" applyAlignment="1" applyProtection="1"/>
    <xf numFmtId="0" fontId="25" fillId="0" borderId="0" xfId="7" applyFont="1" applyBorder="1" applyAlignment="1" applyProtection="1">
      <alignment horizontal="left" vertical="center"/>
    </xf>
    <xf numFmtId="0" fontId="25" fillId="0" borderId="0" xfId="7" applyFont="1" applyBorder="1" applyAlignment="1" applyProtection="1">
      <alignment horizontal="left" vertical="center" wrapText="1"/>
    </xf>
    <xf numFmtId="0" fontId="22" fillId="0" borderId="0" xfId="17" applyFont="1" applyAlignment="1" applyProtection="1">
      <alignment vertical="center"/>
    </xf>
    <xf numFmtId="0" fontId="41" fillId="0" borderId="0" xfId="17" applyFont="1" applyAlignment="1" applyProtection="1">
      <alignment vertical="center"/>
    </xf>
    <xf numFmtId="0" fontId="36" fillId="0" borderId="0" xfId="17" applyFont="1" applyAlignment="1" applyProtection="1"/>
    <xf numFmtId="0" fontId="28" fillId="0" borderId="0" xfId="17" applyFont="1" applyAlignment="1" applyProtection="1">
      <alignment horizontal="right"/>
    </xf>
    <xf numFmtId="0" fontId="28" fillId="0" borderId="9" xfId="17" applyFont="1" applyBorder="1" applyAlignment="1" applyProtection="1">
      <alignment horizontal="distributed" vertical="center"/>
    </xf>
    <xf numFmtId="0" fontId="28" fillId="2" borderId="9" xfId="17" applyFont="1" applyFill="1" applyBorder="1" applyAlignment="1" applyProtection="1">
      <alignment horizontal="distributed" vertical="center"/>
    </xf>
    <xf numFmtId="0" fontId="28" fillId="0" borderId="9" xfId="17" applyFont="1" applyBorder="1" applyAlignment="1" applyProtection="1">
      <alignment horizontal="distributed" vertical="center" wrapText="1"/>
    </xf>
    <xf numFmtId="0" fontId="28" fillId="2" borderId="9" xfId="17" applyFont="1" applyFill="1" applyBorder="1" applyAlignment="1" applyProtection="1">
      <alignment horizontal="center" vertical="center" wrapText="1"/>
    </xf>
    <xf numFmtId="0" fontId="28" fillId="0" borderId="22" xfId="17" applyFont="1" applyBorder="1" applyAlignment="1" applyProtection="1">
      <alignment horizontal="distributed" vertical="center" wrapText="1"/>
    </xf>
    <xf numFmtId="0" fontId="27" fillId="0" borderId="6" xfId="17" applyFont="1" applyBorder="1" applyAlignment="1" applyProtection="1">
      <alignment horizontal="distributed" vertical="center"/>
    </xf>
    <xf numFmtId="3" fontId="42" fillId="0" borderId="6" xfId="17" applyNumberFormat="1" applyFont="1" applyBorder="1" applyAlignment="1" applyProtection="1">
      <alignment vertical="center"/>
    </xf>
    <xf numFmtId="182" fontId="42" fillId="0" borderId="6" xfId="17" applyNumberFormat="1" applyFont="1" applyBorder="1" applyAlignment="1" applyProtection="1">
      <alignment vertical="center"/>
    </xf>
    <xf numFmtId="3" fontId="42" fillId="0" borderId="3" xfId="17" applyNumberFormat="1" applyFont="1" applyBorder="1" applyAlignment="1" applyProtection="1">
      <alignment vertical="center"/>
    </xf>
    <xf numFmtId="0" fontId="36" fillId="0" borderId="0" xfId="17" applyFont="1" applyBorder="1" applyAlignment="1" applyProtection="1"/>
    <xf numFmtId="0" fontId="28" fillId="0" borderId="18" xfId="17" applyFont="1" applyBorder="1" applyAlignment="1" applyProtection="1">
      <alignment horizontal="distributed" vertical="center"/>
    </xf>
    <xf numFmtId="3" fontId="26" fillId="0" borderId="18" xfId="17" applyNumberFormat="1" applyFont="1" applyBorder="1" applyAlignment="1" applyProtection="1"/>
    <xf numFmtId="0" fontId="28" fillId="0" borderId="11" xfId="17" applyFont="1" applyBorder="1" applyAlignment="1" applyProtection="1">
      <alignment horizontal="distributed" vertical="center"/>
    </xf>
    <xf numFmtId="3" fontId="26" fillId="0" borderId="19" xfId="17" applyNumberFormat="1" applyFont="1" applyBorder="1" applyAlignment="1" applyProtection="1"/>
    <xf numFmtId="0" fontId="28" fillId="0" borderId="25" xfId="17" applyFont="1" applyBorder="1" applyAlignment="1" applyProtection="1">
      <alignment horizontal="distributed" vertical="center"/>
    </xf>
    <xf numFmtId="0" fontId="27" fillId="0" borderId="10" xfId="17" applyFont="1" applyBorder="1" applyAlignment="1" applyProtection="1">
      <alignment horizontal="distributed" vertical="center"/>
    </xf>
    <xf numFmtId="3" fontId="42" fillId="0" borderId="10" xfId="17" applyNumberFormat="1" applyFont="1" applyBorder="1" applyAlignment="1" applyProtection="1"/>
    <xf numFmtId="0" fontId="28" fillId="0" borderId="19" xfId="17" applyFont="1" applyBorder="1" applyAlignment="1" applyProtection="1">
      <alignment horizontal="distributed" vertical="center"/>
    </xf>
    <xf numFmtId="0" fontId="28" fillId="0" borderId="26" xfId="17" applyFont="1" applyBorder="1" applyAlignment="1" applyProtection="1">
      <alignment horizontal="distributed" vertical="center"/>
    </xf>
    <xf numFmtId="0" fontId="27" fillId="0" borderId="28" xfId="17" applyFont="1" applyBorder="1" applyAlignment="1" applyProtection="1">
      <alignment horizontal="distributed" vertical="center"/>
    </xf>
    <xf numFmtId="3" fontId="42" fillId="0" borderId="28" xfId="17" applyNumberFormat="1" applyFont="1" applyBorder="1" applyAlignment="1" applyProtection="1"/>
    <xf numFmtId="0" fontId="39" fillId="0" borderId="0" xfId="7" applyFont="1" applyAlignment="1" applyProtection="1"/>
    <xf numFmtId="0" fontId="25" fillId="0" borderId="0" xfId="7" applyFont="1" applyBorder="1" applyAlignment="1" applyProtection="1">
      <alignment horizontal="center"/>
    </xf>
    <xf numFmtId="178" fontId="23" fillId="0" borderId="0" xfId="7" applyNumberFormat="1" applyFont="1" applyAlignment="1" applyProtection="1"/>
    <xf numFmtId="0" fontId="43" fillId="0" borderId="0" xfId="7" applyFont="1" applyAlignment="1" applyProtection="1"/>
    <xf numFmtId="0" fontId="25" fillId="0" borderId="0" xfId="7" applyFont="1" applyBorder="1" applyAlignment="1" applyProtection="1">
      <alignment horizontal="right"/>
    </xf>
    <xf numFmtId="0" fontId="30" fillId="0" borderId="6" xfId="7" applyFont="1" applyBorder="1" applyAlignment="1" applyProtection="1">
      <alignment horizontal="center" vertical="center" wrapText="1"/>
    </xf>
    <xf numFmtId="0" fontId="25" fillId="0" borderId="18" xfId="7" applyFont="1" applyBorder="1" applyAlignment="1" applyProtection="1">
      <alignment vertical="center"/>
    </xf>
    <xf numFmtId="178" fontId="25" fillId="0" borderId="29" xfId="7" applyNumberFormat="1" applyFont="1" applyBorder="1" applyAlignment="1" applyProtection="1">
      <alignment vertical="center"/>
    </xf>
    <xf numFmtId="178" fontId="25" fillId="0" borderId="7" xfId="7" applyNumberFormat="1" applyFont="1" applyBorder="1" applyAlignment="1" applyProtection="1">
      <alignment vertical="center"/>
    </xf>
    <xf numFmtId="0" fontId="25" fillId="0" borderId="19" xfId="7" applyFont="1" applyBorder="1" applyAlignment="1" applyProtection="1">
      <alignment vertical="center"/>
    </xf>
    <xf numFmtId="178" fontId="25" fillId="0" borderId="12" xfId="7" applyNumberFormat="1" applyFont="1" applyBorder="1" applyAlignment="1" applyProtection="1">
      <alignment vertical="center"/>
    </xf>
    <xf numFmtId="178" fontId="25" fillId="0" borderId="18" xfId="7" applyNumberFormat="1" applyFont="1" applyBorder="1" applyAlignment="1" applyProtection="1">
      <alignment vertical="center"/>
    </xf>
    <xf numFmtId="178" fontId="25" fillId="0" borderId="30" xfId="7" applyNumberFormat="1" applyFont="1" applyBorder="1" applyAlignment="1" applyProtection="1">
      <alignment vertical="center"/>
    </xf>
    <xf numFmtId="0" fontId="40" fillId="0" borderId="19" xfId="14" applyFont="1" applyBorder="1" applyAlignment="1" applyProtection="1">
      <alignment horizontal="distributed" vertical="center" wrapText="1" shrinkToFit="1"/>
    </xf>
    <xf numFmtId="178" fontId="25" fillId="0" borderId="19" xfId="7" applyNumberFormat="1" applyFont="1" applyBorder="1" applyAlignment="1" applyProtection="1">
      <alignment vertical="center"/>
    </xf>
    <xf numFmtId="0" fontId="40" fillId="0" borderId="19" xfId="7" applyFont="1" applyBorder="1" applyAlignment="1" applyProtection="1">
      <alignment horizontal="distributed" vertical="center" shrinkToFit="1"/>
    </xf>
    <xf numFmtId="178" fontId="25" fillId="0" borderId="10" xfId="7" applyNumberFormat="1" applyFont="1" applyBorder="1" applyAlignment="1" applyProtection="1">
      <alignment vertical="center"/>
    </xf>
    <xf numFmtId="0" fontId="40" fillId="0" borderId="19" xfId="7" applyFont="1" applyBorder="1" applyAlignment="1" applyProtection="1">
      <alignment vertical="center"/>
    </xf>
    <xf numFmtId="0" fontId="40" fillId="0" borderId="10" xfId="7" applyFont="1" applyBorder="1" applyAlignment="1" applyProtection="1">
      <alignment vertical="center"/>
    </xf>
    <xf numFmtId="178" fontId="25" fillId="0" borderId="20" xfId="7" applyNumberFormat="1" applyFont="1" applyBorder="1" applyAlignment="1" applyProtection="1">
      <alignment vertical="center"/>
    </xf>
    <xf numFmtId="178" fontId="29" fillId="0" borderId="47" xfId="7" applyNumberFormat="1" applyFont="1" applyBorder="1" applyAlignment="1" applyProtection="1">
      <alignment vertical="center"/>
    </xf>
    <xf numFmtId="178" fontId="29" fillId="0" borderId="27" xfId="7" applyNumberFormat="1" applyFont="1" applyBorder="1" applyAlignment="1" applyProtection="1">
      <alignment vertical="center"/>
    </xf>
    <xf numFmtId="178" fontId="29" fillId="0" borderId="28" xfId="7" applyNumberFormat="1" applyFont="1" applyBorder="1" applyAlignment="1" applyProtection="1">
      <alignment vertical="center"/>
    </xf>
    <xf numFmtId="0" fontId="39" fillId="0" borderId="0" xfId="7" applyFont="1" applyAlignment="1" applyProtection="1">
      <alignment horizontal="left"/>
    </xf>
    <xf numFmtId="0" fontId="41" fillId="0" borderId="0" xfId="7" applyFont="1" applyAlignment="1" applyProtection="1">
      <alignment horizontal="left"/>
    </xf>
    <xf numFmtId="0" fontId="28" fillId="0" borderId="0" xfId="7" applyFont="1" applyAlignment="1" applyProtection="1">
      <alignment vertical="center"/>
    </xf>
    <xf numFmtId="3" fontId="29" fillId="0" borderId="0" xfId="7" applyNumberFormat="1" applyFont="1" applyAlignment="1" applyProtection="1"/>
    <xf numFmtId="0" fontId="46" fillId="0" borderId="0" xfId="7" applyFont="1" applyAlignment="1" applyProtection="1"/>
    <xf numFmtId="0" fontId="35" fillId="0" borderId="0" xfId="7" applyFont="1" applyBorder="1" applyAlignment="1" applyProtection="1"/>
    <xf numFmtId="0" fontId="45" fillId="0" borderId="0" xfId="7" applyFont="1" applyBorder="1" applyAlignment="1" applyProtection="1"/>
    <xf numFmtId="0" fontId="45" fillId="0" borderId="12" xfId="7" applyFont="1" applyBorder="1" applyAlignment="1" applyProtection="1">
      <alignment horizontal="distributed" vertical="center"/>
    </xf>
    <xf numFmtId="178" fontId="29" fillId="0" borderId="0" xfId="7" applyNumberFormat="1" applyFont="1" applyBorder="1" applyAlignment="1" applyProtection="1">
      <alignment horizontal="right"/>
    </xf>
    <xf numFmtId="0" fontId="35" fillId="0" borderId="0" xfId="7" applyFont="1" applyBorder="1" applyAlignment="1" applyProtection="1">
      <alignment horizontal="center"/>
    </xf>
    <xf numFmtId="0" fontId="45" fillId="0" borderId="0" xfId="7" applyFont="1" applyBorder="1" applyAlignment="1" applyProtection="1">
      <alignment horizontal="center"/>
    </xf>
    <xf numFmtId="184" fontId="29" fillId="0" borderId="0" xfId="7" applyNumberFormat="1" applyFont="1" applyAlignment="1" applyProtection="1"/>
    <xf numFmtId="178" fontId="29" fillId="0" borderId="0" xfId="7" applyNumberFormat="1" applyFont="1" applyAlignment="1" applyProtection="1">
      <alignment horizontal="right"/>
    </xf>
    <xf numFmtId="184" fontId="29" fillId="0" borderId="0" xfId="7" applyNumberFormat="1" applyFont="1" applyAlignment="1" applyProtection="1">
      <alignment vertical="top"/>
    </xf>
    <xf numFmtId="0" fontId="47" fillId="0" borderId="0" xfId="7" applyFont="1" applyBorder="1" applyAlignment="1" applyProtection="1">
      <alignment horizontal="center" vertical="center" textRotation="255"/>
    </xf>
    <xf numFmtId="0" fontId="45" fillId="0" borderId="0" xfId="7" applyFont="1" applyBorder="1" applyAlignment="1" applyProtection="1">
      <alignment vertical="top"/>
    </xf>
    <xf numFmtId="178" fontId="25" fillId="0" borderId="0" xfId="7" applyNumberFormat="1" applyFont="1" applyAlignment="1" applyProtection="1">
      <alignment vertical="top"/>
    </xf>
    <xf numFmtId="0" fontId="46" fillId="0" borderId="0" xfId="7" applyFont="1" applyAlignment="1" applyProtection="1">
      <alignment vertical="top"/>
    </xf>
    <xf numFmtId="184" fontId="25" fillId="0" borderId="0" xfId="7" applyNumberFormat="1" applyFont="1" applyAlignment="1" applyProtection="1"/>
    <xf numFmtId="178" fontId="25" fillId="0" borderId="0" xfId="7" applyNumberFormat="1" applyFont="1" applyAlignment="1" applyProtection="1"/>
    <xf numFmtId="184" fontId="25" fillId="0" borderId="0" xfId="7" applyNumberFormat="1" applyFont="1" applyAlignment="1" applyProtection="1">
      <alignment vertical="top"/>
    </xf>
    <xf numFmtId="178" fontId="25" fillId="0" borderId="0" xfId="7" applyNumberFormat="1" applyFont="1" applyBorder="1" applyAlignment="1" applyProtection="1">
      <alignment horizontal="right"/>
    </xf>
    <xf numFmtId="0" fontId="45" fillId="0" borderId="0" xfId="7" applyFont="1" applyBorder="1" applyAlignment="1" applyProtection="1">
      <alignment horizontal="center" vertical="top"/>
    </xf>
    <xf numFmtId="0" fontId="45" fillId="0" borderId="0" xfId="7" applyFont="1" applyBorder="1" applyAlignment="1" applyProtection="1">
      <alignment horizontal="right"/>
    </xf>
    <xf numFmtId="178" fontId="25" fillId="0" borderId="0" xfId="7" applyNumberFormat="1" applyFont="1" applyAlignment="1" applyProtection="1">
      <alignment horizontal="right"/>
    </xf>
    <xf numFmtId="184" fontId="25" fillId="0" borderId="0" xfId="7" applyNumberFormat="1" applyFont="1" applyAlignment="1" applyProtection="1">
      <alignment horizontal="right"/>
    </xf>
    <xf numFmtId="0" fontId="45" fillId="0" borderId="1" xfId="7" applyFont="1" applyBorder="1" applyAlignment="1" applyProtection="1">
      <alignment horizontal="center" vertical="top"/>
    </xf>
    <xf numFmtId="0" fontId="45" fillId="0" borderId="1" xfId="7" applyFont="1" applyBorder="1" applyAlignment="1" applyProtection="1">
      <alignment horizontal="distributed" vertical="center"/>
    </xf>
    <xf numFmtId="178" fontId="25" fillId="0" borderId="1" xfId="7" applyNumberFormat="1" applyFont="1" applyBorder="1" applyAlignment="1" applyProtection="1">
      <alignment vertical="top"/>
    </xf>
    <xf numFmtId="0" fontId="45" fillId="0" borderId="0" xfId="7" applyFont="1" applyBorder="1" applyAlignment="1" applyProtection="1">
      <alignment horizontal="distributed" vertical="center"/>
    </xf>
    <xf numFmtId="178" fontId="25" fillId="0" borderId="0" xfId="7" applyNumberFormat="1" applyFont="1" applyBorder="1" applyAlignment="1" applyProtection="1">
      <alignment vertical="top"/>
    </xf>
    <xf numFmtId="0" fontId="45" fillId="0" borderId="0" xfId="7" applyFont="1" applyAlignment="1" applyProtection="1">
      <alignment horizontal="right"/>
    </xf>
    <xf numFmtId="0" fontId="45" fillId="0" borderId="0" xfId="7" applyFont="1" applyAlignment="1" applyProtection="1"/>
    <xf numFmtId="0" fontId="45" fillId="0" borderId="0" xfId="7" applyFont="1" applyAlignment="1" applyProtection="1">
      <alignment vertical="top"/>
    </xf>
    <xf numFmtId="185" fontId="25" fillId="0" borderId="1" xfId="7" applyNumberFormat="1" applyFont="1" applyBorder="1" applyAlignment="1" applyProtection="1"/>
    <xf numFmtId="0" fontId="25" fillId="0" borderId="1" xfId="7" applyFont="1" applyBorder="1" applyAlignment="1" applyProtection="1">
      <alignment horizontal="center"/>
    </xf>
    <xf numFmtId="0" fontId="23" fillId="0" borderId="1" xfId="7" applyFont="1" applyBorder="1" applyAlignment="1" applyProtection="1">
      <alignment horizontal="right"/>
    </xf>
    <xf numFmtId="0" fontId="25" fillId="0" borderId="1" xfId="7" applyFont="1" applyBorder="1" applyAlignment="1" applyProtection="1">
      <alignment horizontal="right"/>
    </xf>
    <xf numFmtId="0" fontId="29" fillId="0" borderId="33" xfId="7" applyFont="1" applyBorder="1" applyAlignment="1" applyProtection="1">
      <alignment horizontal="center" vertical="center"/>
    </xf>
    <xf numFmtId="185" fontId="29" fillId="0" borderId="29" xfId="7" applyNumberFormat="1" applyFont="1" applyBorder="1" applyAlignment="1" applyProtection="1">
      <alignment horizontal="center" vertical="center"/>
    </xf>
    <xf numFmtId="0" fontId="29" fillId="0" borderId="29" xfId="7" applyFont="1" applyBorder="1" applyAlignment="1" applyProtection="1">
      <alignment horizontal="center" vertical="center"/>
    </xf>
    <xf numFmtId="185" fontId="29" fillId="0" borderId="34" xfId="7" applyNumberFormat="1" applyFont="1" applyBorder="1" applyAlignment="1" applyProtection="1">
      <alignment horizontal="center" vertical="center"/>
    </xf>
    <xf numFmtId="0" fontId="29" fillId="0" borderId="34" xfId="7" applyFont="1" applyBorder="1" applyAlignment="1" applyProtection="1">
      <alignment horizontal="center" vertical="center"/>
    </xf>
    <xf numFmtId="185" fontId="23" fillId="0" borderId="0" xfId="7" applyNumberFormat="1" applyFont="1" applyAlignment="1" applyProtection="1"/>
    <xf numFmtId="0" fontId="23" fillId="0" borderId="0" xfId="7" applyFont="1" applyAlignment="1" applyProtection="1">
      <alignment horizontal="center" vertical="center"/>
    </xf>
    <xf numFmtId="186" fontId="29" fillId="0" borderId="25" xfId="7" applyNumberFormat="1" applyFont="1" applyBorder="1" applyAlignment="1" applyProtection="1">
      <alignment horizontal="center" vertical="center"/>
    </xf>
    <xf numFmtId="185" fontId="29" fillId="0" borderId="35" xfId="7" applyNumberFormat="1" applyFont="1" applyBorder="1" applyAlignment="1" applyProtection="1">
      <alignment horizontal="center" vertical="center"/>
    </xf>
    <xf numFmtId="0" fontId="29" fillId="0" borderId="35" xfId="7" applyFont="1" applyBorder="1" applyAlignment="1" applyProtection="1">
      <alignment horizontal="center" vertical="center"/>
    </xf>
    <xf numFmtId="0" fontId="25" fillId="0" borderId="34" xfId="7" applyFont="1" applyBorder="1" applyAlignment="1" applyProtection="1"/>
    <xf numFmtId="0" fontId="25" fillId="0" borderId="34" xfId="7" applyFont="1" applyBorder="1" applyAlignment="1" applyProtection="1">
      <alignment horizontal="center" vertical="center"/>
    </xf>
    <xf numFmtId="0" fontId="25" fillId="0" borderId="33" xfId="7" applyFont="1" applyBorder="1" applyAlignment="1" applyProtection="1">
      <alignment horizontal="center" vertical="center"/>
    </xf>
    <xf numFmtId="185" fontId="25" fillId="0" borderId="34" xfId="7" applyNumberFormat="1" applyFont="1" applyBorder="1" applyAlignment="1" applyProtection="1">
      <alignment horizontal="center" vertical="center"/>
    </xf>
    <xf numFmtId="0" fontId="25" fillId="0" borderId="35" xfId="7" applyFont="1" applyBorder="1" applyAlignment="1" applyProtection="1">
      <alignment horizontal="center" vertical="top"/>
    </xf>
    <xf numFmtId="0" fontId="25" fillId="0" borderId="35" xfId="7" applyFont="1" applyBorder="1" applyAlignment="1" applyProtection="1">
      <alignment horizontal="center" vertical="center"/>
    </xf>
    <xf numFmtId="186" fontId="25" fillId="0" borderId="25" xfId="7" applyNumberFormat="1" applyFont="1" applyBorder="1" applyAlignment="1" applyProtection="1">
      <alignment horizontal="center" vertical="center"/>
    </xf>
    <xf numFmtId="185" fontId="25" fillId="0" borderId="35" xfId="7" applyNumberFormat="1" applyFont="1" applyBorder="1" applyAlignment="1" applyProtection="1">
      <alignment horizontal="center" vertical="center"/>
    </xf>
    <xf numFmtId="187" fontId="25" fillId="0" borderId="35" xfId="7" applyNumberFormat="1" applyFont="1" applyBorder="1" applyAlignment="1" applyProtection="1">
      <alignment horizontal="center" vertical="center"/>
    </xf>
    <xf numFmtId="187" fontId="25" fillId="0" borderId="34" xfId="7" applyNumberFormat="1" applyFont="1" applyBorder="1" applyAlignment="1" applyProtection="1">
      <alignment horizontal="center" vertical="center"/>
    </xf>
    <xf numFmtId="0" fontId="23" fillId="0" borderId="35" xfId="7" applyFont="1" applyBorder="1" applyAlignment="1" applyProtection="1">
      <alignment horizontal="center" vertical="center"/>
    </xf>
    <xf numFmtId="0" fontId="25" fillId="0" borderId="25" xfId="7" applyFont="1" applyBorder="1" applyAlignment="1" applyProtection="1">
      <alignment horizontal="center" vertical="center"/>
    </xf>
    <xf numFmtId="0" fontId="25" fillId="0" borderId="0" xfId="7" applyFont="1" applyAlignment="1" applyProtection="1">
      <alignment horizontal="center" vertical="top"/>
    </xf>
    <xf numFmtId="0" fontId="25" fillId="0" borderId="37" xfId="7" applyFont="1" applyBorder="1" applyAlignment="1" applyProtection="1">
      <alignment horizontal="center" vertical="center"/>
    </xf>
    <xf numFmtId="0" fontId="29" fillId="0" borderId="0" xfId="7" applyFont="1" applyBorder="1" applyAlignment="1" applyProtection="1">
      <alignment horizontal="center" vertical="center"/>
    </xf>
    <xf numFmtId="0" fontId="23" fillId="0" borderId="1" xfId="7" applyFont="1" applyBorder="1" applyAlignment="1" applyProtection="1">
      <alignment horizontal="center" vertical="center"/>
    </xf>
    <xf numFmtId="0" fontId="25" fillId="0" borderId="13" xfId="7" applyFont="1" applyBorder="1" applyAlignment="1" applyProtection="1">
      <alignment horizontal="center" vertical="center"/>
    </xf>
    <xf numFmtId="185" fontId="25" fillId="0" borderId="1" xfId="7" applyNumberFormat="1" applyFont="1" applyBorder="1" applyAlignment="1" applyProtection="1">
      <alignment horizontal="center" vertical="center"/>
    </xf>
    <xf numFmtId="0" fontId="23" fillId="0" borderId="0" xfId="7" applyFont="1" applyAlignment="1" applyProtection="1">
      <alignment horizontal="center"/>
    </xf>
    <xf numFmtId="0" fontId="42" fillId="0" borderId="0" xfId="7" applyFont="1" applyAlignment="1" applyProtection="1">
      <alignment horizontal="left"/>
    </xf>
    <xf numFmtId="185" fontId="25" fillId="0" borderId="0" xfId="7" applyNumberFormat="1" applyFont="1" applyBorder="1" applyAlignment="1" applyProtection="1">
      <alignment horizontal="center" vertical="center"/>
    </xf>
    <xf numFmtId="0" fontId="29" fillId="0" borderId="30" xfId="7" applyFont="1" applyBorder="1" applyAlignment="1" applyProtection="1">
      <alignment horizontal="center" vertical="center"/>
    </xf>
    <xf numFmtId="185" fontId="25" fillId="0" borderId="29" xfId="7" applyNumberFormat="1" applyFont="1" applyBorder="1" applyAlignment="1" applyProtection="1">
      <alignment horizontal="center" vertical="center"/>
    </xf>
    <xf numFmtId="188" fontId="25" fillId="0" borderId="0" xfId="7" applyNumberFormat="1" applyFont="1" applyBorder="1" applyAlignment="1" applyProtection="1">
      <alignment horizontal="center" vertical="center"/>
    </xf>
    <xf numFmtId="187" fontId="25" fillId="0" borderId="0" xfId="7" applyNumberFormat="1" applyFont="1" applyBorder="1" applyAlignment="1" applyProtection="1">
      <alignment horizontal="center" vertical="center"/>
    </xf>
    <xf numFmtId="0" fontId="25" fillId="0" borderId="31" xfId="7" applyFont="1" applyBorder="1" applyAlignment="1" applyProtection="1">
      <alignment vertical="center"/>
    </xf>
    <xf numFmtId="0" fontId="29" fillId="0" borderId="25" xfId="7" applyFont="1" applyBorder="1" applyAlignment="1" applyProtection="1">
      <alignment horizontal="center" vertical="center"/>
    </xf>
    <xf numFmtId="0" fontId="33" fillId="0" borderId="0" xfId="7" applyFont="1" applyAlignment="1" applyProtection="1"/>
    <xf numFmtId="0" fontId="42" fillId="0" borderId="0" xfId="7" applyFont="1" applyAlignment="1" applyProtection="1"/>
    <xf numFmtId="0" fontId="28" fillId="0" borderId="1" xfId="7" applyFont="1" applyBorder="1" applyAlignment="1">
      <alignment horizontal="right"/>
    </xf>
    <xf numFmtId="0" fontId="25" fillId="0" borderId="4" xfId="7" applyFont="1" applyBorder="1" applyAlignment="1">
      <alignment horizontal="center" vertical="center"/>
    </xf>
    <xf numFmtId="178" fontId="26" fillId="0" borderId="11" xfId="7" applyNumberFormat="1" applyFont="1" applyBorder="1" applyAlignment="1">
      <alignment horizontal="center" vertical="center"/>
    </xf>
    <xf numFmtId="0" fontId="25" fillId="0" borderId="0" xfId="7" applyFont="1" applyAlignment="1" applyProtection="1">
      <alignment vertical="center" wrapText="1"/>
    </xf>
    <xf numFmtId="0" fontId="25" fillId="0" borderId="12" xfId="7" applyFont="1" applyBorder="1" applyAlignment="1" applyProtection="1">
      <alignment vertical="center"/>
    </xf>
    <xf numFmtId="0" fontId="25" fillId="0" borderId="0" xfId="7" applyFont="1" applyAlignment="1" applyProtection="1">
      <alignment vertical="top"/>
    </xf>
    <xf numFmtId="178" fontId="26" fillId="0" borderId="0" xfId="7" applyNumberFormat="1" applyFont="1" applyAlignment="1">
      <alignment horizontal="center" vertical="center"/>
    </xf>
    <xf numFmtId="0" fontId="29" fillId="0" borderId="27" xfId="7" applyFont="1" applyBorder="1" applyAlignment="1" applyProtection="1">
      <alignment horizontal="center" vertical="center"/>
    </xf>
    <xf numFmtId="178" fontId="42" fillId="0" borderId="16" xfId="7" applyNumberFormat="1" applyFont="1" applyBorder="1" applyAlignment="1">
      <alignment horizontal="center" vertical="center"/>
    </xf>
    <xf numFmtId="0" fontId="25" fillId="0" borderId="0" xfId="7" applyFont="1" applyAlignment="1" applyProtection="1">
      <alignment horizontal="left" vertical="top"/>
    </xf>
    <xf numFmtId="0" fontId="25" fillId="0" borderId="39" xfId="7" applyFont="1" applyBorder="1" applyAlignment="1" applyProtection="1">
      <alignment vertical="center"/>
    </xf>
    <xf numFmtId="0" fontId="23" fillId="0" borderId="22" xfId="7" applyFont="1" applyBorder="1" applyAlignment="1" applyProtection="1"/>
    <xf numFmtId="178" fontId="25" fillId="0" borderId="0" xfId="7" applyNumberFormat="1" applyFont="1" applyAlignment="1" applyProtection="1">
      <alignment horizontal="center" vertical="center"/>
    </xf>
    <xf numFmtId="190" fontId="25" fillId="0" borderId="0" xfId="7" applyNumberFormat="1" applyFont="1" applyAlignment="1" applyProtection="1">
      <alignment horizontal="center" vertical="center"/>
    </xf>
    <xf numFmtId="178" fontId="25" fillId="0" borderId="0" xfId="7" applyNumberFormat="1" applyFont="1" applyBorder="1" applyAlignment="1" applyProtection="1">
      <alignment horizontal="center" vertical="center"/>
    </xf>
    <xf numFmtId="190" fontId="25" fillId="0" borderId="0" xfId="7" applyNumberFormat="1" applyFont="1" applyBorder="1" applyAlignment="1" applyProtection="1">
      <alignment horizontal="center" vertical="center"/>
    </xf>
    <xf numFmtId="0" fontId="25" fillId="0" borderId="0" xfId="7" applyFont="1" applyBorder="1" applyAlignment="1" applyProtection="1">
      <alignment horizontal="center" vertical="center" wrapText="1"/>
    </xf>
    <xf numFmtId="0" fontId="25" fillId="0" borderId="1" xfId="7" applyFont="1" applyBorder="1" applyAlignment="1" applyProtection="1">
      <alignment horizontal="center" vertical="center" wrapText="1"/>
    </xf>
    <xf numFmtId="178" fontId="25" fillId="0" borderId="1" xfId="7" applyNumberFormat="1" applyFont="1" applyBorder="1" applyAlignment="1" applyProtection="1">
      <alignment horizontal="center" vertical="center"/>
    </xf>
    <xf numFmtId="190" fontId="25" fillId="0" borderId="1" xfId="7" applyNumberFormat="1" applyFont="1" applyBorder="1" applyAlignment="1" applyProtection="1">
      <alignment horizontal="center" vertical="center"/>
    </xf>
    <xf numFmtId="0" fontId="25" fillId="0" borderId="6" xfId="7" applyFont="1" applyBorder="1" applyAlignment="1" applyProtection="1">
      <alignment horizontal="center" vertical="center" textRotation="255"/>
    </xf>
    <xf numFmtId="0" fontId="25" fillId="0" borderId="3" xfId="7" applyFont="1" applyBorder="1" applyAlignment="1" applyProtection="1">
      <alignment horizontal="center" vertical="center" textRotation="255"/>
    </xf>
    <xf numFmtId="178" fontId="29" fillId="0" borderId="29" xfId="7" applyNumberFormat="1" applyFont="1" applyBorder="1" applyAlignment="1" applyProtection="1">
      <alignment vertical="center"/>
    </xf>
    <xf numFmtId="0" fontId="49" fillId="0" borderId="0" xfId="7" applyFont="1" applyAlignment="1"/>
    <xf numFmtId="0" fontId="23" fillId="0" borderId="0" xfId="7" applyFont="1" applyAlignment="1"/>
    <xf numFmtId="0" fontId="25" fillId="0" borderId="1" xfId="7" applyFont="1" applyBorder="1" applyAlignment="1"/>
    <xf numFmtId="0" fontId="25" fillId="0" borderId="1" xfId="7" applyFont="1" applyBorder="1" applyAlignment="1">
      <alignment horizontal="right" vertical="center"/>
    </xf>
    <xf numFmtId="0" fontId="25" fillId="0" borderId="2" xfId="7" applyFont="1" applyBorder="1" applyAlignment="1">
      <alignment vertical="center"/>
    </xf>
    <xf numFmtId="0" fontId="25" fillId="0" borderId="6" xfId="7" applyFont="1" applyBorder="1" applyAlignment="1">
      <alignment horizontal="center" vertical="center"/>
    </xf>
    <xf numFmtId="0" fontId="25" fillId="0" borderId="9" xfId="7" applyFont="1" applyBorder="1" applyAlignment="1">
      <alignment horizontal="center" vertical="center"/>
    </xf>
    <xf numFmtId="0" fontId="23" fillId="0" borderId="0" xfId="7" applyFont="1" applyBorder="1" applyAlignment="1"/>
    <xf numFmtId="191" fontId="29" fillId="0" borderId="30" xfId="7" applyNumberFormat="1" applyFont="1" applyBorder="1" applyAlignment="1">
      <alignment horizontal="right"/>
    </xf>
    <xf numFmtId="191" fontId="29" fillId="0" borderId="29" xfId="7" applyNumberFormat="1" applyFont="1" applyBorder="1" applyAlignment="1">
      <alignment horizontal="right"/>
    </xf>
    <xf numFmtId="0" fontId="32" fillId="0" borderId="0" xfId="7" applyFont="1" applyAlignment="1"/>
    <xf numFmtId="192" fontId="29" fillId="0" borderId="11" xfId="7" applyNumberFormat="1" applyFont="1" applyBorder="1" applyAlignment="1">
      <alignment horizontal="right"/>
    </xf>
    <xf numFmtId="192" fontId="29" fillId="0" borderId="0" xfId="7" applyNumberFormat="1" applyFont="1" applyBorder="1" applyAlignment="1">
      <alignment horizontal="right"/>
    </xf>
    <xf numFmtId="191" fontId="29" fillId="0" borderId="11" xfId="7" applyNumberFormat="1" applyFont="1" applyBorder="1" applyAlignment="1">
      <alignment horizontal="right"/>
    </xf>
    <xf numFmtId="191" fontId="25" fillId="0" borderId="0" xfId="7" applyNumberFormat="1" applyFont="1" applyBorder="1" applyAlignment="1">
      <alignment horizontal="right"/>
    </xf>
    <xf numFmtId="192" fontId="25" fillId="0" borderId="0" xfId="7" applyNumberFormat="1" applyFont="1" applyBorder="1" applyAlignment="1">
      <alignment horizontal="right"/>
    </xf>
    <xf numFmtId="191" fontId="25" fillId="0" borderId="0" xfId="7" applyNumberFormat="1" applyFont="1" applyAlignment="1">
      <alignment vertical="center"/>
    </xf>
    <xf numFmtId="192" fontId="23" fillId="0" borderId="0" xfId="7" applyNumberFormat="1" applyFont="1" applyAlignment="1"/>
    <xf numFmtId="191" fontId="25" fillId="0" borderId="11" xfId="7" applyNumberFormat="1" applyFont="1" applyBorder="1" applyAlignment="1">
      <alignment horizontal="right"/>
    </xf>
    <xf numFmtId="191" fontId="25" fillId="0" borderId="13" xfId="7" applyNumberFormat="1" applyFont="1" applyBorder="1" applyAlignment="1">
      <alignment horizontal="right"/>
    </xf>
    <xf numFmtId="192" fontId="25" fillId="0" borderId="1" xfId="7" applyNumberFormat="1" applyFont="1" applyBorder="1" applyAlignment="1">
      <alignment horizontal="right"/>
    </xf>
    <xf numFmtId="0" fontId="28" fillId="0" borderId="0" xfId="7" applyFont="1" applyAlignment="1"/>
    <xf numFmtId="0" fontId="28" fillId="0" borderId="31" xfId="7" applyFont="1" applyBorder="1" applyAlignment="1"/>
    <xf numFmtId="0" fontId="50" fillId="0" borderId="0" xfId="7" applyFont="1" applyAlignment="1" applyProtection="1"/>
    <xf numFmtId="0" fontId="25" fillId="0" borderId="49" xfId="7" applyFont="1" applyBorder="1" applyAlignment="1" applyProtection="1">
      <alignment vertical="center"/>
    </xf>
    <xf numFmtId="0" fontId="23" fillId="0" borderId="50" xfId="7" applyFont="1" applyBorder="1" applyAlignment="1" applyProtection="1">
      <alignment horizontal="right"/>
    </xf>
    <xf numFmtId="0" fontId="25" fillId="0" borderId="51" xfId="7" applyFont="1" applyBorder="1" applyAlignment="1" applyProtection="1">
      <alignment horizontal="center" vertical="distributed" textRotation="255" wrapText="1"/>
    </xf>
    <xf numFmtId="0" fontId="25" fillId="0" borderId="52" xfId="7" applyFont="1" applyBorder="1" applyAlignment="1" applyProtection="1">
      <alignment horizontal="center" vertical="center"/>
    </xf>
    <xf numFmtId="0" fontId="25" fillId="0" borderId="53" xfId="7" applyFont="1" applyBorder="1" applyAlignment="1" applyProtection="1">
      <alignment horizontal="center" vertical="distributed" textRotation="255" wrapText="1"/>
    </xf>
    <xf numFmtId="0" fontId="25" fillId="0" borderId="52" xfId="7" applyFont="1" applyBorder="1" applyAlignment="1" applyProtection="1">
      <alignment horizontal="center" vertical="distributed" textRotation="255" wrapText="1"/>
    </xf>
    <xf numFmtId="0" fontId="25" fillId="0" borderId="54" xfId="7" applyFont="1" applyBorder="1" applyAlignment="1" applyProtection="1">
      <alignment horizontal="center" vertical="distributed" textRotation="255" wrapText="1"/>
    </xf>
    <xf numFmtId="0" fontId="25" fillId="0" borderId="53" xfId="7" applyFont="1" applyBorder="1" applyAlignment="1" applyProtection="1">
      <alignment horizontal="center" vertical="center"/>
    </xf>
    <xf numFmtId="0" fontId="25" fillId="0" borderId="54" xfId="7" applyFont="1" applyBorder="1" applyAlignment="1" applyProtection="1">
      <alignment horizontal="center" vertical="center"/>
    </xf>
    <xf numFmtId="0" fontId="23" fillId="0" borderId="52" xfId="7" applyFont="1" applyBorder="1" applyAlignment="1" applyProtection="1">
      <alignment horizontal="center"/>
    </xf>
    <xf numFmtId="0" fontId="23" fillId="0" borderId="43" xfId="7" applyFont="1" applyBorder="1" applyAlignment="1" applyProtection="1"/>
    <xf numFmtId="0" fontId="25" fillId="0" borderId="55" xfId="7" applyFont="1" applyBorder="1" applyAlignment="1" applyProtection="1">
      <alignment horizontal="center" vertical="distributed" textRotation="255" wrapText="1"/>
    </xf>
    <xf numFmtId="0" fontId="25" fillId="0" borderId="56" xfId="7" applyFont="1" applyBorder="1" applyAlignment="1" applyProtection="1">
      <alignment horizontal="center" vertical="center"/>
    </xf>
    <xf numFmtId="0" fontId="25" fillId="0" borderId="57" xfId="7" applyFont="1" applyBorder="1" applyAlignment="1" applyProtection="1">
      <alignment horizontal="center" vertical="distributed" textRotation="255" wrapText="1"/>
    </xf>
    <xf numFmtId="0" fontId="25" fillId="0" borderId="57" xfId="7" applyFont="1" applyBorder="1" applyAlignment="1" applyProtection="1">
      <alignment horizontal="center" vertical="center"/>
    </xf>
    <xf numFmtId="0" fontId="23" fillId="0" borderId="58" xfId="7" applyFont="1" applyBorder="1" applyAlignment="1" applyProtection="1"/>
    <xf numFmtId="0" fontId="25" fillId="0" borderId="11" xfId="7" applyFont="1" applyBorder="1" applyAlignment="1" applyProtection="1">
      <alignment wrapText="1"/>
    </xf>
    <xf numFmtId="0" fontId="25" fillId="0" borderId="0" xfId="7" applyFont="1" applyBorder="1" applyAlignment="1" applyProtection="1">
      <alignment wrapText="1"/>
    </xf>
    <xf numFmtId="0" fontId="25" fillId="0" borderId="43" xfId="7" applyFont="1" applyBorder="1" applyAlignment="1" applyProtection="1">
      <alignment vertical="center"/>
    </xf>
    <xf numFmtId="0" fontId="30" fillId="0" borderId="11" xfId="7" applyFont="1" applyBorder="1" applyAlignment="1" applyProtection="1">
      <alignment vertical="center"/>
    </xf>
    <xf numFmtId="0" fontId="30" fillId="0" borderId="0" xfId="7" applyFont="1" applyBorder="1" applyAlignment="1" applyProtection="1">
      <alignment vertical="center"/>
    </xf>
    <xf numFmtId="0" fontId="23" fillId="0" borderId="43" xfId="7" applyFont="1" applyBorder="1" applyAlignment="1" applyProtection="1">
      <alignment vertical="center"/>
    </xf>
    <xf numFmtId="0" fontId="23" fillId="0" borderId="45" xfId="7" applyFont="1" applyBorder="1" applyAlignment="1" applyProtection="1">
      <alignment vertical="center"/>
    </xf>
    <xf numFmtId="0" fontId="23" fillId="0" borderId="59" xfId="7" applyFont="1" applyBorder="1" applyAlignment="1" applyProtection="1">
      <alignment horizontal="center" vertical="distributed" textRotation="255" wrapText="1"/>
    </xf>
    <xf numFmtId="0" fontId="23" fillId="0" borderId="60" xfId="7" applyFont="1" applyBorder="1" applyAlignment="1" applyProtection="1">
      <alignment horizontal="center" vertical="distributed" textRotation="255" wrapText="1"/>
    </xf>
    <xf numFmtId="0" fontId="23" fillId="0" borderId="61" xfId="7" applyFont="1" applyBorder="1" applyAlignment="1" applyProtection="1">
      <alignment horizontal="center" vertical="distributed" textRotation="255" wrapText="1"/>
    </xf>
    <xf numFmtId="0" fontId="23" fillId="0" borderId="62" xfId="7" applyFont="1" applyBorder="1" applyAlignment="1" applyProtection="1">
      <alignment horizontal="center" vertical="distributed" textRotation="255" wrapText="1"/>
    </xf>
    <xf numFmtId="0" fontId="23" fillId="0" borderId="1" xfId="7" applyFont="1" applyBorder="1" applyAlignment="1" applyProtection="1">
      <alignment horizontal="center" vertical="distributed" textRotation="255" wrapText="1"/>
    </xf>
    <xf numFmtId="0" fontId="23" fillId="0" borderId="62" xfId="7" applyFont="1" applyBorder="1" applyAlignment="1" applyProtection="1"/>
    <xf numFmtId="0" fontId="29" fillId="0" borderId="49" xfId="7" applyFont="1" applyBorder="1" applyAlignment="1" applyProtection="1">
      <alignment horizontal="center" vertical="center"/>
    </xf>
    <xf numFmtId="0" fontId="29" fillId="0" borderId="31" xfId="7" applyFont="1" applyBorder="1" applyAlignment="1" applyProtection="1">
      <alignment horizontal="center" vertical="center"/>
    </xf>
    <xf numFmtId="0" fontId="29" fillId="0" borderId="17" xfId="7" applyFont="1" applyBorder="1" applyAlignment="1" applyProtection="1">
      <alignment horizontal="right" vertical="center"/>
    </xf>
    <xf numFmtId="49" fontId="29" fillId="0" borderId="63" xfId="7" applyNumberFormat="1" applyFont="1" applyBorder="1" applyAlignment="1" applyProtection="1">
      <alignment horizontal="left" vertical="center"/>
    </xf>
    <xf numFmtId="189" fontId="29" fillId="0" borderId="64" xfId="7" applyNumberFormat="1" applyFont="1" applyBorder="1" applyAlignment="1" applyProtection="1">
      <alignment horizontal="left" vertical="center"/>
    </xf>
    <xf numFmtId="178" fontId="45" fillId="0" borderId="65" xfId="7" applyNumberFormat="1" applyFont="1" applyFill="1" applyBorder="1" applyAlignment="1" applyProtection="1">
      <alignment horizontal="right" vertical="center"/>
    </xf>
    <xf numFmtId="178" fontId="45" fillId="0" borderId="66" xfId="7" applyNumberFormat="1" applyFont="1" applyFill="1" applyBorder="1" applyAlignment="1" applyProtection="1">
      <alignment horizontal="right" vertical="center"/>
    </xf>
    <xf numFmtId="178" fontId="45" fillId="0" borderId="67" xfId="7" applyNumberFormat="1" applyFont="1" applyFill="1" applyBorder="1" applyAlignment="1" applyProtection="1">
      <alignment horizontal="right" vertical="center"/>
    </xf>
    <xf numFmtId="178" fontId="45" fillId="0" borderId="68" xfId="7" applyNumberFormat="1" applyFont="1" applyFill="1" applyBorder="1" applyAlignment="1" applyProtection="1">
      <alignment horizontal="right" vertical="center"/>
    </xf>
    <xf numFmtId="193" fontId="32" fillId="0" borderId="0" xfId="7" applyNumberFormat="1" applyFont="1" applyBorder="1" applyAlignment="1" applyProtection="1"/>
    <xf numFmtId="0" fontId="25" fillId="0" borderId="69" xfId="7" applyFont="1" applyBorder="1" applyAlignment="1" applyProtection="1">
      <alignment horizontal="right" vertical="center"/>
    </xf>
    <xf numFmtId="194" fontId="25" fillId="0" borderId="35" xfId="7" applyNumberFormat="1" applyFont="1" applyBorder="1" applyAlignment="1" applyProtection="1">
      <alignment horizontal="left" vertical="center"/>
    </xf>
    <xf numFmtId="189" fontId="25" fillId="0" borderId="70" xfId="7" applyNumberFormat="1" applyFont="1" applyBorder="1" applyAlignment="1" applyProtection="1">
      <alignment horizontal="left" vertical="center"/>
    </xf>
    <xf numFmtId="178" fontId="45" fillId="0" borderId="55" xfId="7" applyNumberFormat="1" applyFont="1" applyFill="1" applyBorder="1" applyAlignment="1" applyProtection="1">
      <alignment horizontal="right" vertical="center"/>
    </xf>
    <xf numFmtId="176" fontId="45" fillId="0" borderId="66" xfId="7" applyNumberFormat="1" applyFont="1" applyFill="1" applyBorder="1" applyAlignment="1" applyProtection="1">
      <alignment horizontal="right" vertical="center"/>
    </xf>
    <xf numFmtId="176" fontId="45" fillId="0" borderId="68" xfId="7" applyNumberFormat="1" applyFont="1" applyFill="1" applyBorder="1" applyAlignment="1" applyProtection="1">
      <alignment horizontal="right" vertical="center"/>
    </xf>
    <xf numFmtId="0" fontId="26" fillId="0" borderId="0" xfId="7" applyFont="1" applyBorder="1" applyAlignment="1" applyProtection="1">
      <alignment vertical="center"/>
    </xf>
    <xf numFmtId="0" fontId="25" fillId="0" borderId="69" xfId="7" applyFont="1" applyBorder="1" applyAlignment="1" applyProtection="1">
      <alignment vertical="center"/>
    </xf>
    <xf numFmtId="195" fontId="25" fillId="0" borderId="36" xfId="7" applyNumberFormat="1" applyFont="1" applyBorder="1" applyAlignment="1" applyProtection="1">
      <alignment horizontal="left" vertical="center"/>
    </xf>
    <xf numFmtId="195" fontId="25" fillId="0" borderId="71" xfId="7" applyNumberFormat="1" applyFont="1" applyBorder="1" applyAlignment="1" applyProtection="1">
      <alignment horizontal="left" vertical="center"/>
    </xf>
    <xf numFmtId="178" fontId="45" fillId="0" borderId="72" xfId="7" applyNumberFormat="1" applyFont="1" applyFill="1" applyBorder="1" applyAlignment="1" applyProtection="1">
      <alignment horizontal="right" vertical="center"/>
    </xf>
    <xf numFmtId="193" fontId="23" fillId="0" borderId="0" xfId="7" applyNumberFormat="1" applyFont="1" applyBorder="1" applyAlignment="1" applyProtection="1"/>
    <xf numFmtId="176" fontId="23" fillId="0" borderId="0" xfId="7" applyNumberFormat="1" applyFont="1" applyBorder="1" applyAlignment="1" applyProtection="1"/>
    <xf numFmtId="178" fontId="45" fillId="0" borderId="73" xfId="7" applyNumberFormat="1" applyFont="1" applyFill="1" applyBorder="1" applyAlignment="1" applyProtection="1">
      <alignment horizontal="right" vertical="center"/>
    </xf>
    <xf numFmtId="176" fontId="23" fillId="0" borderId="0" xfId="7" applyNumberFormat="1" applyFont="1" applyAlignment="1" applyProtection="1"/>
    <xf numFmtId="0" fontId="25" fillId="0" borderId="74" xfId="7" applyFont="1" applyBorder="1" applyAlignment="1" applyProtection="1">
      <alignment vertical="center"/>
    </xf>
    <xf numFmtId="195" fontId="25" fillId="0" borderId="38" xfId="7" applyNumberFormat="1" applyFont="1" applyBorder="1" applyAlignment="1" applyProtection="1">
      <alignment horizontal="left" vertical="center"/>
    </xf>
    <xf numFmtId="195" fontId="25" fillId="0" borderId="75" xfId="7" applyNumberFormat="1" applyFont="1" applyBorder="1" applyAlignment="1" applyProtection="1">
      <alignment horizontal="left" vertical="center"/>
    </xf>
    <xf numFmtId="178" fontId="45" fillId="0" borderId="76" xfId="7" applyNumberFormat="1" applyFont="1" applyFill="1" applyBorder="1" applyAlignment="1" applyProtection="1">
      <alignment horizontal="right" vertical="center"/>
    </xf>
    <xf numFmtId="178" fontId="45" fillId="0" borderId="77" xfId="7" applyNumberFormat="1" applyFont="1" applyFill="1" applyBorder="1" applyAlignment="1" applyProtection="1">
      <alignment horizontal="right" vertical="center"/>
    </xf>
    <xf numFmtId="178" fontId="45" fillId="0" borderId="78" xfId="7" applyNumberFormat="1" applyFont="1" applyFill="1" applyBorder="1" applyAlignment="1" applyProtection="1">
      <alignment horizontal="right" vertical="center"/>
    </xf>
    <xf numFmtId="178" fontId="45" fillId="0" borderId="79" xfId="7" applyNumberFormat="1" applyFont="1" applyFill="1" applyBorder="1" applyAlignment="1" applyProtection="1">
      <alignment horizontal="right" vertical="center"/>
    </xf>
    <xf numFmtId="176" fontId="45" fillId="0" borderId="77" xfId="7" applyNumberFormat="1" applyFont="1" applyFill="1" applyBorder="1" applyAlignment="1" applyProtection="1">
      <alignment horizontal="right" vertical="center"/>
    </xf>
    <xf numFmtId="176" fontId="45" fillId="0" borderId="79" xfId="7" applyNumberFormat="1" applyFont="1" applyFill="1" applyBorder="1" applyAlignment="1" applyProtection="1">
      <alignment horizontal="right" vertical="center"/>
    </xf>
    <xf numFmtId="178" fontId="45" fillId="0" borderId="51" xfId="7" applyNumberFormat="1" applyFont="1" applyFill="1" applyBorder="1" applyAlignment="1" applyProtection="1">
      <alignment horizontal="right" vertical="center"/>
    </xf>
    <xf numFmtId="178" fontId="45" fillId="0" borderId="81" xfId="7" applyNumberFormat="1" applyFont="1" applyFill="1" applyBorder="1" applyAlignment="1" applyProtection="1">
      <alignment horizontal="right" vertical="center"/>
    </xf>
    <xf numFmtId="178" fontId="45" fillId="0" borderId="82" xfId="7" applyNumberFormat="1" applyFont="1" applyFill="1" applyBorder="1" applyAlignment="1" applyProtection="1">
      <alignment horizontal="right" vertical="center"/>
    </xf>
    <xf numFmtId="178" fontId="45" fillId="0" borderId="83" xfId="7" applyNumberFormat="1" applyFont="1" applyFill="1" applyBorder="1" applyAlignment="1" applyProtection="1">
      <alignment horizontal="right" vertical="center"/>
    </xf>
    <xf numFmtId="196" fontId="23" fillId="0" borderId="0" xfId="7" applyNumberFormat="1" applyFont="1" applyAlignment="1" applyProtection="1"/>
    <xf numFmtId="178" fontId="45" fillId="0" borderId="59" xfId="7" applyNumberFormat="1" applyFont="1" applyFill="1" applyBorder="1" applyAlignment="1" applyProtection="1">
      <alignment horizontal="right" vertical="center"/>
    </xf>
    <xf numFmtId="178" fontId="45" fillId="0" borderId="88" xfId="7" applyNumberFormat="1" applyFont="1" applyFill="1" applyBorder="1" applyAlignment="1" applyProtection="1">
      <alignment horizontal="right" vertical="center"/>
    </xf>
    <xf numFmtId="178" fontId="45" fillId="0" borderId="89" xfId="7" applyNumberFormat="1" applyFont="1" applyFill="1" applyBorder="1" applyAlignment="1" applyProtection="1">
      <alignment horizontal="right" vertical="center"/>
    </xf>
    <xf numFmtId="178" fontId="45" fillId="0" borderId="90" xfId="7" applyNumberFormat="1" applyFont="1" applyFill="1" applyBorder="1" applyAlignment="1" applyProtection="1">
      <alignment horizontal="right" vertical="center"/>
    </xf>
    <xf numFmtId="176" fontId="30" fillId="0" borderId="0" xfId="7" applyNumberFormat="1" applyFont="1" applyAlignment="1" applyProtection="1">
      <alignment wrapText="1"/>
    </xf>
    <xf numFmtId="176" fontId="30" fillId="0" borderId="0" xfId="7" applyNumberFormat="1" applyFont="1" applyBorder="1" applyAlignment="1" applyProtection="1">
      <alignment wrapText="1"/>
    </xf>
    <xf numFmtId="38" fontId="40" fillId="0" borderId="0" xfId="2" applyFont="1" applyBorder="1" applyAlignment="1" applyProtection="1">
      <alignment horizontal="right"/>
    </xf>
    <xf numFmtId="0" fontId="25" fillId="0" borderId="0" xfId="7" applyFont="1" applyBorder="1" applyAlignment="1" applyProtection="1">
      <alignment horizontal="center" vertical="top"/>
    </xf>
    <xf numFmtId="0" fontId="23" fillId="0" borderId="0" xfId="7" applyFont="1" applyBorder="1" applyAlignment="1" applyProtection="1">
      <alignment horizontal="center"/>
    </xf>
    <xf numFmtId="38" fontId="30" fillId="0" borderId="0" xfId="2" applyFont="1" applyBorder="1" applyAlignment="1" applyProtection="1">
      <alignment horizontal="right"/>
    </xf>
    <xf numFmtId="196" fontId="23" fillId="0" borderId="0" xfId="7" applyNumberFormat="1" applyFont="1" applyBorder="1" applyAlignment="1" applyProtection="1"/>
    <xf numFmtId="178" fontId="45" fillId="0" borderId="92" xfId="7" applyNumberFormat="1" applyFont="1" applyFill="1" applyBorder="1" applyAlignment="1" applyProtection="1">
      <alignment horizontal="right" vertical="center"/>
    </xf>
    <xf numFmtId="178" fontId="45" fillId="0" borderId="94" xfId="7" applyNumberFormat="1" applyFont="1" applyFill="1" applyBorder="1" applyAlignment="1" applyProtection="1">
      <alignment horizontal="right" vertical="center"/>
    </xf>
    <xf numFmtId="178" fontId="45" fillId="0" borderId="61" xfId="7" applyNumberFormat="1" applyFont="1" applyFill="1" applyBorder="1" applyAlignment="1" applyProtection="1">
      <alignment horizontal="right" vertical="center"/>
    </xf>
    <xf numFmtId="178" fontId="45" fillId="0" borderId="62" xfId="7" applyNumberFormat="1" applyFont="1" applyFill="1" applyBorder="1" applyAlignment="1" applyProtection="1">
      <alignment horizontal="right" vertical="center"/>
    </xf>
    <xf numFmtId="0" fontId="25" fillId="0" borderId="21" xfId="7" applyFont="1" applyBorder="1" applyAlignment="1" applyProtection="1">
      <alignment horizontal="center" vertical="distributed" textRotation="255" wrapText="1"/>
    </xf>
    <xf numFmtId="0" fontId="25" fillId="0" borderId="17" xfId="7" applyFont="1" applyBorder="1" applyAlignment="1" applyProtection="1">
      <alignment horizontal="center" vertical="center"/>
    </xf>
    <xf numFmtId="0" fontId="25" fillId="0" borderId="19" xfId="7" applyFont="1" applyBorder="1" applyAlignment="1" applyProtection="1">
      <alignment horizontal="center" vertical="distributed" textRotation="255" wrapText="1"/>
    </xf>
    <xf numFmtId="0" fontId="25" fillId="0" borderId="0" xfId="7" applyFont="1" applyBorder="1" applyAlignment="1" applyProtection="1">
      <alignment vertical="top"/>
    </xf>
    <xf numFmtId="0" fontId="23" fillId="0" borderId="12" xfId="7" applyFont="1" applyBorder="1" applyAlignment="1" applyProtection="1">
      <alignment vertical="center"/>
    </xf>
    <xf numFmtId="0" fontId="40" fillId="0" borderId="11" xfId="7" applyFont="1" applyBorder="1" applyAlignment="1" applyProtection="1">
      <alignment vertical="center"/>
    </xf>
    <xf numFmtId="0" fontId="23" fillId="0" borderId="10" xfId="7" applyFont="1" applyBorder="1" applyAlignment="1" applyProtection="1">
      <alignment horizontal="center" vertical="distributed" textRotation="255" wrapText="1"/>
    </xf>
    <xf numFmtId="0" fontId="23" fillId="0" borderId="20" xfId="7" applyFont="1" applyBorder="1" applyAlignment="1" applyProtection="1">
      <alignment horizontal="center" vertical="distributed" textRotation="255" wrapText="1"/>
    </xf>
    <xf numFmtId="0" fontId="29" fillId="0" borderId="0" xfId="7" applyFont="1" applyBorder="1" applyAlignment="1" applyProtection="1">
      <alignment vertical="center"/>
    </xf>
    <xf numFmtId="0" fontId="29" fillId="0" borderId="6" xfId="7" applyFont="1" applyBorder="1" applyAlignment="1" applyProtection="1">
      <alignment horizontal="center" vertical="center"/>
    </xf>
    <xf numFmtId="178" fontId="29" fillId="0" borderId="3" xfId="7" applyNumberFormat="1" applyFont="1" applyBorder="1" applyAlignment="1" applyProtection="1">
      <alignment vertical="center"/>
    </xf>
    <xf numFmtId="0" fontId="25" fillId="0" borderId="23" xfId="7" applyFont="1" applyBorder="1" applyAlignment="1" applyProtection="1">
      <alignment horizontal="right" vertical="center"/>
    </xf>
    <xf numFmtId="178" fontId="29" fillId="0" borderId="6" xfId="7" applyNumberFormat="1" applyFont="1" applyFill="1" applyBorder="1" applyAlignment="1" applyProtection="1">
      <alignment vertical="center"/>
    </xf>
    <xf numFmtId="178" fontId="29" fillId="0" borderId="3" xfId="7" applyNumberFormat="1" applyFont="1" applyFill="1" applyBorder="1" applyAlignment="1" applyProtection="1">
      <alignment vertical="center"/>
    </xf>
    <xf numFmtId="178" fontId="32" fillId="0" borderId="0" xfId="7" applyNumberFormat="1" applyFont="1" applyBorder="1" applyAlignment="1" applyProtection="1"/>
    <xf numFmtId="178" fontId="25" fillId="0" borderId="95" xfId="7" applyNumberFormat="1" applyFont="1" applyBorder="1" applyAlignment="1" applyProtection="1">
      <alignment vertical="center"/>
    </xf>
    <xf numFmtId="0" fontId="25" fillId="0" borderId="96" xfId="7" applyFont="1" applyBorder="1" applyAlignment="1" applyProtection="1">
      <alignment horizontal="right" vertical="center"/>
    </xf>
    <xf numFmtId="178" fontId="29" fillId="0" borderId="26" xfId="7" applyNumberFormat="1" applyFont="1" applyFill="1" applyBorder="1" applyAlignment="1" applyProtection="1">
      <alignment vertical="center"/>
    </xf>
    <xf numFmtId="178" fontId="25" fillId="0" borderId="26" xfId="7" applyNumberFormat="1" applyFont="1" applyFill="1" applyBorder="1" applyAlignment="1" applyProtection="1">
      <alignment vertical="center"/>
    </xf>
    <xf numFmtId="178" fontId="25" fillId="0" borderId="25" xfId="7" applyNumberFormat="1" applyFont="1" applyFill="1" applyBorder="1" applyAlignment="1" applyProtection="1">
      <alignment vertical="center"/>
    </xf>
    <xf numFmtId="178" fontId="25" fillId="0" borderId="97" xfId="2" applyNumberFormat="1" applyFont="1" applyFill="1" applyBorder="1" applyAlignment="1" applyProtection="1">
      <alignment horizontal="right" vertical="center" wrapText="1"/>
    </xf>
    <xf numFmtId="178" fontId="25" fillId="0" borderId="98" xfId="2" applyNumberFormat="1" applyFont="1" applyFill="1" applyBorder="1" applyAlignment="1" applyProtection="1">
      <alignment horizontal="right" vertical="center" wrapText="1"/>
    </xf>
    <xf numFmtId="178" fontId="25" fillId="0" borderId="36" xfId="2" applyNumberFormat="1" applyFont="1" applyFill="1" applyBorder="1" applyAlignment="1" applyProtection="1">
      <alignment horizontal="right" vertical="center" wrapText="1"/>
    </xf>
    <xf numFmtId="0" fontId="25" fillId="0" borderId="69" xfId="7" applyFont="1" applyBorder="1" applyAlignment="1" applyProtection="1">
      <alignment horizontal="center" vertical="center"/>
    </xf>
    <xf numFmtId="178" fontId="29" fillId="0" borderId="69" xfId="7" applyNumberFormat="1" applyFont="1" applyBorder="1" applyAlignment="1" applyProtection="1">
      <alignment horizontal="right" vertical="center"/>
    </xf>
    <xf numFmtId="195" fontId="25" fillId="0" borderId="37" xfId="7" applyNumberFormat="1" applyFont="1" applyBorder="1" applyAlignment="1" applyProtection="1">
      <alignment horizontal="right" vertical="center"/>
    </xf>
    <xf numFmtId="178" fontId="25" fillId="0" borderId="99" xfId="2" applyNumberFormat="1" applyFont="1" applyFill="1" applyBorder="1" applyAlignment="1" applyProtection="1">
      <alignment horizontal="right" vertical="center" wrapText="1"/>
    </xf>
    <xf numFmtId="178" fontId="25" fillId="0" borderId="69" xfId="7" applyNumberFormat="1" applyFont="1" applyBorder="1" applyAlignment="1" applyProtection="1">
      <alignment vertical="center"/>
    </xf>
    <xf numFmtId="0" fontId="25" fillId="0" borderId="98" xfId="7" applyFont="1" applyBorder="1" applyAlignment="1" applyProtection="1">
      <alignment horizontal="right" vertical="center"/>
    </xf>
    <xf numFmtId="178" fontId="23" fillId="0" borderId="0" xfId="7" applyNumberFormat="1" applyFont="1" applyBorder="1" applyAlignment="1" applyProtection="1"/>
    <xf numFmtId="195" fontId="25" fillId="0" borderId="98" xfId="7" applyNumberFormat="1" applyFont="1" applyBorder="1" applyAlignment="1" applyProtection="1">
      <alignment horizontal="right" vertical="center"/>
    </xf>
    <xf numFmtId="178" fontId="25" fillId="0" borderId="99" xfId="16" applyNumberFormat="1" applyFont="1" applyFill="1" applyBorder="1" applyAlignment="1" applyProtection="1">
      <alignment horizontal="right"/>
    </xf>
    <xf numFmtId="178" fontId="25" fillId="0" borderId="69" xfId="16" applyNumberFormat="1" applyFont="1" applyFill="1" applyBorder="1" applyAlignment="1" applyProtection="1">
      <alignment horizontal="right"/>
    </xf>
    <xf numFmtId="178" fontId="25" fillId="0" borderId="96" xfId="2" applyNumberFormat="1" applyFont="1" applyFill="1" applyBorder="1" applyAlignment="1" applyProtection="1">
      <alignment horizontal="right" vertical="center" wrapText="1"/>
    </xf>
    <xf numFmtId="178" fontId="25" fillId="0" borderId="35" xfId="2" applyNumberFormat="1" applyFont="1" applyFill="1" applyBorder="1" applyAlignment="1" applyProtection="1">
      <alignment horizontal="right" vertical="center" wrapText="1"/>
    </xf>
    <xf numFmtId="195" fontId="25" fillId="0" borderId="98" xfId="7" applyNumberFormat="1" applyFont="1" applyBorder="1" applyAlignment="1" applyProtection="1">
      <alignment horizontal="left" vertical="center"/>
    </xf>
    <xf numFmtId="0" fontId="25" fillId="0" borderId="100" xfId="7" applyFont="1" applyBorder="1" applyAlignment="1" applyProtection="1">
      <alignment horizontal="center" vertical="center"/>
    </xf>
    <xf numFmtId="178" fontId="25" fillId="0" borderId="100" xfId="7" applyNumberFormat="1" applyFont="1" applyBorder="1" applyAlignment="1" applyProtection="1">
      <alignment vertical="center"/>
    </xf>
    <xf numFmtId="195" fontId="25" fillId="0" borderId="39" xfId="7" applyNumberFormat="1" applyFont="1" applyBorder="1" applyAlignment="1" applyProtection="1">
      <alignment horizontal="left" vertical="center"/>
    </xf>
    <xf numFmtId="178" fontId="25" fillId="0" borderId="101" xfId="2" applyNumberFormat="1" applyFont="1" applyFill="1" applyBorder="1" applyAlignment="1" applyProtection="1">
      <alignment horizontal="right" vertical="center" wrapText="1"/>
    </xf>
    <xf numFmtId="178" fontId="25" fillId="0" borderId="100" xfId="2" applyNumberFormat="1" applyFont="1" applyFill="1" applyBorder="1" applyAlignment="1" applyProtection="1">
      <alignment horizontal="right" vertical="center" wrapText="1"/>
    </xf>
    <xf numFmtId="178" fontId="29" fillId="0" borderId="97" xfId="7" applyNumberFormat="1" applyFont="1" applyFill="1" applyBorder="1" applyAlignment="1" applyProtection="1"/>
    <xf numFmtId="178" fontId="25" fillId="0" borderId="18" xfId="16" applyNumberFormat="1" applyFont="1" applyFill="1" applyBorder="1" applyAlignment="1" applyProtection="1"/>
    <xf numFmtId="178" fontId="25" fillId="0" borderId="30" xfId="16" applyNumberFormat="1" applyFont="1" applyFill="1" applyBorder="1" applyAlignment="1" applyProtection="1"/>
    <xf numFmtId="178" fontId="29" fillId="0" borderId="19" xfId="7" applyNumberFormat="1" applyFont="1" applyFill="1" applyBorder="1" applyAlignment="1" applyProtection="1"/>
    <xf numFmtId="178" fontId="25" fillId="0" borderId="99" xfId="16" applyNumberFormat="1" applyFont="1" applyFill="1" applyBorder="1" applyAlignment="1" applyProtection="1"/>
    <xf numFmtId="178" fontId="25" fillId="0" borderId="69" xfId="16" applyNumberFormat="1" applyFont="1" applyFill="1" applyBorder="1" applyAlignment="1" applyProtection="1"/>
    <xf numFmtId="178" fontId="29" fillId="0" borderId="102" xfId="7" applyNumberFormat="1" applyFont="1" applyFill="1" applyBorder="1" applyAlignment="1" applyProtection="1"/>
    <xf numFmtId="178" fontId="29" fillId="0" borderId="99" xfId="7" applyNumberFormat="1" applyFont="1" applyFill="1" applyBorder="1" applyAlignment="1" applyProtection="1"/>
    <xf numFmtId="178" fontId="25" fillId="0" borderId="101" xfId="16" applyNumberFormat="1" applyFont="1" applyFill="1" applyBorder="1" applyAlignment="1" applyProtection="1"/>
    <xf numFmtId="178" fontId="25" fillId="0" borderId="100" xfId="16" applyNumberFormat="1" applyFont="1" applyFill="1" applyBorder="1" applyAlignment="1" applyProtection="1"/>
    <xf numFmtId="178" fontId="25" fillId="0" borderId="26" xfId="7" applyNumberFormat="1" applyFont="1" applyFill="1" applyBorder="1" applyAlignment="1" applyProtection="1"/>
    <xf numFmtId="178" fontId="25" fillId="0" borderId="25" xfId="7" applyNumberFormat="1" applyFont="1" applyFill="1" applyBorder="1" applyAlignment="1" applyProtection="1"/>
    <xf numFmtId="178" fontId="29" fillId="0" borderId="103" xfId="7" applyNumberFormat="1" applyFont="1" applyFill="1" applyBorder="1" applyAlignment="1" applyProtection="1"/>
    <xf numFmtId="178" fontId="25" fillId="0" borderId="13" xfId="7" applyNumberFormat="1" applyFont="1" applyFill="1" applyBorder="1" applyAlignment="1" applyProtection="1"/>
    <xf numFmtId="0" fontId="25" fillId="0" borderId="1" xfId="7" applyFont="1" applyBorder="1" applyAlignment="1">
      <alignment vertical="center"/>
    </xf>
    <xf numFmtId="0" fontId="28" fillId="0" borderId="17" xfId="7" applyFont="1" applyBorder="1" applyAlignment="1">
      <alignment horizontal="center" vertical="center"/>
    </xf>
    <xf numFmtId="0" fontId="28" fillId="0" borderId="20" xfId="7" applyFont="1" applyBorder="1" applyAlignment="1">
      <alignment horizontal="center" vertical="center"/>
    </xf>
    <xf numFmtId="0" fontId="27" fillId="0" borderId="0" xfId="7" applyFont="1" applyAlignment="1" applyProtection="1">
      <alignment horizontal="center" vertical="center"/>
    </xf>
    <xf numFmtId="178" fontId="27" fillId="0" borderId="30" xfId="7" applyNumberFormat="1" applyFont="1" applyBorder="1" applyAlignment="1">
      <alignment horizontal="center" vertical="center"/>
    </xf>
    <xf numFmtId="178" fontId="27" fillId="0" borderId="29" xfId="7" applyNumberFormat="1" applyFont="1" applyBorder="1" applyAlignment="1">
      <alignment horizontal="center" vertical="center"/>
    </xf>
    <xf numFmtId="0" fontId="28" fillId="0" borderId="0" xfId="7" applyFont="1" applyAlignment="1" applyProtection="1">
      <alignment horizontal="center" vertical="center"/>
    </xf>
    <xf numFmtId="178" fontId="28" fillId="0" borderId="11" xfId="7" applyNumberFormat="1" applyFont="1" applyBorder="1" applyAlignment="1">
      <alignment horizontal="center" vertical="center"/>
    </xf>
    <xf numFmtId="178" fontId="28" fillId="0" borderId="0" xfId="7" applyNumberFormat="1" applyFont="1" applyAlignment="1">
      <alignment horizontal="center" vertical="center"/>
    </xf>
    <xf numFmtId="0" fontId="28" fillId="0" borderId="1" xfId="7" applyFont="1" applyBorder="1" applyAlignment="1" applyProtection="1">
      <alignment horizontal="center" vertical="center"/>
    </xf>
    <xf numFmtId="178" fontId="28" fillId="0" borderId="13" xfId="7" applyNumberFormat="1" applyFont="1" applyBorder="1" applyAlignment="1">
      <alignment horizontal="center" vertical="center"/>
    </xf>
    <xf numFmtId="178" fontId="28" fillId="0" borderId="1" xfId="7" applyNumberFormat="1" applyFont="1" applyBorder="1" applyAlignment="1">
      <alignment horizontal="center" vertical="center"/>
    </xf>
    <xf numFmtId="0" fontId="39" fillId="0" borderId="0" xfId="8" applyFont="1" applyAlignment="1" applyProtection="1">
      <alignment vertical="center"/>
    </xf>
    <xf numFmtId="0" fontId="42" fillId="0" borderId="0" xfId="8" applyFont="1" applyAlignment="1" applyProtection="1">
      <alignment horizontal="left" vertical="center" indent="1"/>
    </xf>
    <xf numFmtId="0" fontId="27" fillId="0" borderId="0" xfId="8" applyFont="1" applyAlignment="1" applyProtection="1">
      <alignment vertical="center"/>
    </xf>
    <xf numFmtId="0" fontId="36" fillId="0" borderId="0" xfId="8" applyFont="1">
      <alignment vertical="center"/>
    </xf>
    <xf numFmtId="0" fontId="25" fillId="0" borderId="31" xfId="15" applyFont="1" applyBorder="1"/>
    <xf numFmtId="0" fontId="25" fillId="0" borderId="0" xfId="15" applyFont="1" applyBorder="1"/>
    <xf numFmtId="0" fontId="25" fillId="0" borderId="2" xfId="15" applyFont="1" applyBorder="1"/>
    <xf numFmtId="0" fontId="29" fillId="0" borderId="0" xfId="15" applyFont="1" applyAlignment="1">
      <alignment horizontal="center" vertical="center"/>
    </xf>
    <xf numFmtId="178" fontId="29" fillId="0" borderId="11" xfId="15" applyNumberFormat="1" applyFont="1" applyBorder="1" applyAlignment="1">
      <alignment vertical="center"/>
    </xf>
    <xf numFmtId="178" fontId="29" fillId="0" borderId="29" xfId="15" applyNumberFormat="1" applyFont="1" applyBorder="1" applyAlignment="1">
      <alignment vertical="center"/>
    </xf>
    <xf numFmtId="197" fontId="29" fillId="0" borderId="0" xfId="15" applyNumberFormat="1" applyFont="1" applyAlignment="1">
      <alignment vertical="center"/>
    </xf>
    <xf numFmtId="0" fontId="25" fillId="0" borderId="0" xfId="15" applyFont="1" applyAlignment="1">
      <alignment horizontal="center" vertical="center"/>
    </xf>
    <xf numFmtId="178" fontId="25" fillId="0" borderId="11" xfId="15" applyNumberFormat="1" applyFont="1" applyBorder="1" applyAlignment="1">
      <alignment vertical="center"/>
    </xf>
    <xf numFmtId="178" fontId="25" fillId="0" borderId="0" xfId="15" applyNumberFormat="1" applyFont="1" applyBorder="1" applyAlignment="1">
      <alignment vertical="center"/>
    </xf>
    <xf numFmtId="179" fontId="29" fillId="0" borderId="0" xfId="15" applyNumberFormat="1" applyFont="1" applyAlignment="1">
      <alignment vertical="center"/>
    </xf>
    <xf numFmtId="0" fontId="25" fillId="0" borderId="1" xfId="15" applyFont="1" applyBorder="1" applyAlignment="1">
      <alignment horizontal="center" vertical="center"/>
    </xf>
    <xf numFmtId="178" fontId="25" fillId="0" borderId="13" xfId="15" applyNumberFormat="1" applyFont="1" applyBorder="1" applyAlignment="1">
      <alignment vertical="center"/>
    </xf>
    <xf numFmtId="178" fontId="25" fillId="0" borderId="1" xfId="15" applyNumberFormat="1" applyFont="1" applyBorder="1" applyAlignment="1">
      <alignment vertical="center"/>
    </xf>
    <xf numFmtId="179" fontId="29" fillId="0" borderId="1" xfId="15" applyNumberFormat="1" applyFont="1" applyBorder="1" applyAlignment="1">
      <alignment vertical="center"/>
    </xf>
    <xf numFmtId="0" fontId="25" fillId="0" borderId="0" xfId="15" applyFont="1" applyBorder="1" applyAlignment="1" applyProtection="1">
      <alignment vertical="center"/>
    </xf>
    <xf numFmtId="0" fontId="51" fillId="0" borderId="0" xfId="7" applyFont="1" applyBorder="1" applyAlignment="1" applyProtection="1"/>
    <xf numFmtId="0" fontId="25" fillId="0" borderId="0" xfId="7" applyFont="1" applyBorder="1" applyAlignment="1"/>
    <xf numFmtId="0" fontId="25" fillId="0" borderId="0" xfId="7" applyFont="1" applyBorder="1" applyAlignment="1">
      <alignment vertical="top"/>
    </xf>
    <xf numFmtId="0" fontId="25" fillId="0" borderId="0" xfId="7" applyFont="1" applyBorder="1" applyAlignment="1">
      <alignment horizontal="right" vertical="center"/>
    </xf>
    <xf numFmtId="0" fontId="25" fillId="0" borderId="49" xfId="7" applyFont="1" applyBorder="1" applyAlignment="1">
      <alignment vertical="center"/>
    </xf>
    <xf numFmtId="0" fontId="25" fillId="0" borderId="11" xfId="7" applyFont="1" applyBorder="1" applyAlignment="1">
      <alignment horizontal="center" vertical="center"/>
    </xf>
    <xf numFmtId="0" fontId="25" fillId="0" borderId="18" xfId="7" applyFont="1" applyBorder="1" applyAlignment="1">
      <alignment horizontal="center" vertical="center"/>
    </xf>
    <xf numFmtId="0" fontId="25" fillId="0" borderId="0" xfId="7" applyFont="1" applyBorder="1" applyAlignment="1">
      <alignment horizontal="center" vertical="center"/>
    </xf>
    <xf numFmtId="0" fontId="25" fillId="0" borderId="0" xfId="7" applyFont="1" applyBorder="1" applyAlignment="1">
      <alignment horizontal="center"/>
    </xf>
    <xf numFmtId="0" fontId="25" fillId="0" borderId="19" xfId="7" applyFont="1" applyBorder="1" applyAlignment="1">
      <alignment horizontal="center" vertical="center"/>
    </xf>
    <xf numFmtId="0" fontId="25" fillId="0" borderId="39" xfId="7" applyFont="1" applyBorder="1" applyAlignment="1">
      <alignment vertical="center"/>
    </xf>
    <xf numFmtId="0" fontId="25" fillId="0" borderId="20" xfId="7" applyFont="1" applyBorder="1" applyAlignment="1">
      <alignment horizontal="center" vertical="center"/>
    </xf>
    <xf numFmtId="0" fontId="25" fillId="0" borderId="10" xfId="7" applyFont="1" applyBorder="1" applyAlignment="1">
      <alignment horizontal="center" vertical="center"/>
    </xf>
    <xf numFmtId="0" fontId="25" fillId="0" borderId="2" xfId="7" applyFont="1" applyBorder="1" applyAlignment="1">
      <alignment horizontal="center" vertical="center"/>
    </xf>
    <xf numFmtId="0" fontId="25" fillId="0" borderId="2" xfId="7" applyFont="1" applyBorder="1" applyAlignment="1">
      <alignment horizontal="center" vertical="top"/>
    </xf>
    <xf numFmtId="176" fontId="27" fillId="0" borderId="0" xfId="7" applyNumberFormat="1" applyFont="1" applyBorder="1" applyAlignment="1">
      <alignment vertical="center"/>
    </xf>
    <xf numFmtId="0" fontId="32" fillId="0" borderId="0" xfId="7" applyFont="1" applyBorder="1" applyAlignment="1" applyProtection="1"/>
    <xf numFmtId="179" fontId="28" fillId="0" borderId="0" xfId="7" applyNumberFormat="1" applyFont="1" applyBorder="1" applyAlignment="1">
      <alignment vertical="center"/>
    </xf>
    <xf numFmtId="198" fontId="28" fillId="0" borderId="0" xfId="7" applyNumberFormat="1" applyFont="1" applyBorder="1" applyAlignment="1">
      <alignment vertical="center"/>
    </xf>
    <xf numFmtId="0" fontId="32" fillId="0" borderId="0" xfId="7" applyFont="1" applyBorder="1" applyAlignment="1" applyProtection="1">
      <alignment vertical="center"/>
    </xf>
    <xf numFmtId="176" fontId="28" fillId="0" borderId="0" xfId="7" applyNumberFormat="1" applyFont="1" applyBorder="1" applyAlignment="1">
      <alignment vertical="center"/>
    </xf>
    <xf numFmtId="0" fontId="23" fillId="0" borderId="0" xfId="7" applyFont="1" applyBorder="1" applyAlignment="1" applyProtection="1">
      <alignment vertical="center"/>
    </xf>
    <xf numFmtId="179" fontId="28" fillId="0" borderId="1" xfId="7" applyNumberFormat="1" applyFont="1" applyBorder="1" applyAlignment="1">
      <alignment vertical="center"/>
    </xf>
    <xf numFmtId="198" fontId="28" fillId="0" borderId="1" xfId="7" applyNumberFormat="1" applyFont="1" applyBorder="1" applyAlignment="1">
      <alignment vertical="center"/>
    </xf>
    <xf numFmtId="0" fontId="25" fillId="0" borderId="1" xfId="7" applyFont="1" applyBorder="1" applyAlignment="1">
      <alignment vertical="top"/>
    </xf>
    <xf numFmtId="0" fontId="51" fillId="0" borderId="0" xfId="7" applyFont="1" applyAlignment="1" applyProtection="1"/>
    <xf numFmtId="0" fontId="25" fillId="0" borderId="18" xfId="7" applyFont="1" applyBorder="1" applyAlignment="1" applyProtection="1">
      <alignment horizontal="center" vertical="center"/>
    </xf>
    <xf numFmtId="0" fontId="25" fillId="0" borderId="19" xfId="7" applyFont="1" applyBorder="1" applyAlignment="1" applyProtection="1">
      <alignment horizontal="center" vertical="center"/>
    </xf>
    <xf numFmtId="0" fontId="25" fillId="0" borderId="2" xfId="7" applyFont="1" applyBorder="1" applyAlignment="1" applyProtection="1">
      <alignment horizontal="center" vertical="top"/>
    </xf>
    <xf numFmtId="0" fontId="32" fillId="0" borderId="0" xfId="7" applyFont="1" applyAlignment="1" applyProtection="1">
      <alignment vertical="center"/>
    </xf>
    <xf numFmtId="0" fontId="49" fillId="0" borderId="0" xfId="7" applyFont="1" applyAlignment="1" applyProtection="1"/>
    <xf numFmtId="178" fontId="28" fillId="0" borderId="0" xfId="7" applyNumberFormat="1" applyFont="1" applyBorder="1" applyAlignment="1">
      <alignment vertical="center"/>
    </xf>
    <xf numFmtId="0" fontId="51" fillId="0" borderId="0" xfId="7" applyFont="1" applyAlignment="1" applyProtection="1">
      <alignment vertical="center"/>
    </xf>
    <xf numFmtId="0" fontId="25" fillId="0" borderId="31" xfId="7" applyFont="1" applyBorder="1" applyAlignment="1">
      <alignment horizontal="center" vertical="center"/>
    </xf>
    <xf numFmtId="199" fontId="28" fillId="0" borderId="0" xfId="18" applyNumberFormat="1" applyFont="1" applyBorder="1" applyAlignment="1" applyProtection="1">
      <alignment vertical="center"/>
    </xf>
    <xf numFmtId="176" fontId="28" fillId="0" borderId="0" xfId="7" applyNumberFormat="1" applyFont="1" applyAlignment="1" applyProtection="1">
      <alignment vertical="center"/>
    </xf>
    <xf numFmtId="0" fontId="25" fillId="0" borderId="0" xfId="7" applyFont="1" applyBorder="1" applyAlignment="1">
      <alignment horizontal="right"/>
    </xf>
    <xf numFmtId="0" fontId="52" fillId="0" borderId="0" xfId="7" applyFont="1" applyAlignment="1" applyProtection="1">
      <alignment vertical="center"/>
    </xf>
    <xf numFmtId="0" fontId="26" fillId="0" borderId="0" xfId="7" applyFont="1" applyBorder="1" applyAlignment="1">
      <alignment vertical="center"/>
    </xf>
    <xf numFmtId="0" fontId="26" fillId="0" borderId="0" xfId="7" applyFont="1" applyAlignment="1"/>
    <xf numFmtId="0" fontId="26" fillId="0" borderId="0" xfId="7" applyFont="1" applyBorder="1" applyAlignment="1">
      <alignment horizontal="right" vertical="center"/>
    </xf>
    <xf numFmtId="0" fontId="28" fillId="0" borderId="0" xfId="7" applyFont="1" applyBorder="1" applyAlignment="1">
      <alignment horizontal="right"/>
    </xf>
    <xf numFmtId="0" fontId="25" fillId="0" borderId="30" xfId="7" applyFont="1" applyBorder="1" applyAlignment="1">
      <alignment horizontal="center"/>
    </xf>
    <xf numFmtId="0" fontId="25" fillId="0" borderId="20" xfId="7" applyFont="1" applyBorder="1" applyAlignment="1">
      <alignment horizontal="center" vertical="top"/>
    </xf>
    <xf numFmtId="176" fontId="26" fillId="0" borderId="0" xfId="7" applyNumberFormat="1" applyFont="1" applyAlignment="1" applyProtection="1">
      <alignment vertical="center"/>
    </xf>
    <xf numFmtId="0" fontId="25" fillId="0" borderId="17" xfId="7" applyFont="1" applyBorder="1" applyAlignment="1">
      <alignment horizontal="center" vertical="center"/>
    </xf>
    <xf numFmtId="0" fontId="25" fillId="0" borderId="21" xfId="7" applyFont="1" applyBorder="1" applyAlignment="1">
      <alignment horizontal="center" vertical="center"/>
    </xf>
    <xf numFmtId="0" fontId="42" fillId="0" borderId="0" xfId="7" applyFont="1" applyAlignment="1" applyProtection="1">
      <alignment vertical="center"/>
    </xf>
    <xf numFmtId="0" fontId="25" fillId="0" borderId="0" xfId="7" applyFont="1" applyBorder="1" applyAlignment="1">
      <alignment vertical="center"/>
    </xf>
    <xf numFmtId="0" fontId="25" fillId="0" borderId="12" xfId="7" applyFont="1" applyBorder="1" applyAlignment="1">
      <alignment horizontal="center" vertical="center"/>
    </xf>
    <xf numFmtId="176" fontId="29" fillId="0" borderId="0" xfId="7" applyNumberFormat="1" applyFont="1" applyBorder="1" applyAlignment="1" applyProtection="1"/>
    <xf numFmtId="0" fontId="29" fillId="0" borderId="0" xfId="7" applyFont="1" applyBorder="1" applyAlignment="1" applyProtection="1"/>
    <xf numFmtId="0" fontId="30" fillId="0" borderId="0" xfId="7" applyFont="1" applyAlignment="1"/>
    <xf numFmtId="200" fontId="28" fillId="0" borderId="0" xfId="7" applyNumberFormat="1" applyFont="1" applyBorder="1" applyAlignment="1">
      <alignment vertical="center"/>
    </xf>
    <xf numFmtId="0" fontId="23" fillId="0" borderId="0" xfId="7" applyFont="1" applyAlignment="1" applyProtection="1">
      <alignment vertical="top"/>
    </xf>
    <xf numFmtId="0" fontId="29" fillId="0" borderId="0" xfId="7" applyFont="1" applyAlignment="1" applyProtection="1"/>
    <xf numFmtId="201" fontId="28" fillId="0" borderId="0" xfId="11" applyNumberFormat="1" applyFont="1" applyAlignment="1" applyProtection="1">
      <alignment horizontal="right" vertical="center"/>
    </xf>
    <xf numFmtId="0" fontId="53" fillId="0" borderId="0" xfId="7" applyFont="1" applyAlignment="1" applyProtection="1"/>
    <xf numFmtId="176" fontId="25" fillId="0" borderId="0" xfId="7" applyNumberFormat="1" applyFont="1" applyAlignment="1" applyProtection="1">
      <alignment vertical="top"/>
    </xf>
    <xf numFmtId="0" fontId="43" fillId="0" borderId="0" xfId="9" applyFont="1" applyAlignment="1" applyProtection="1"/>
    <xf numFmtId="0" fontId="27" fillId="0" borderId="0" xfId="9" applyFont="1" applyAlignment="1" applyProtection="1"/>
    <xf numFmtId="0" fontId="27" fillId="0" borderId="0" xfId="9" applyFont="1" applyBorder="1" applyAlignment="1" applyProtection="1"/>
    <xf numFmtId="0" fontId="54" fillId="0" borderId="0" xfId="9" applyFont="1" applyAlignment="1" applyProtection="1"/>
    <xf numFmtId="0" fontId="55" fillId="0" borderId="1" xfId="9" applyFont="1" applyBorder="1" applyAlignment="1" applyProtection="1"/>
    <xf numFmtId="0" fontId="55" fillId="0" borderId="1" xfId="9" applyFont="1" applyBorder="1" applyAlignment="1" applyProtection="1">
      <alignment horizontal="right"/>
    </xf>
    <xf numFmtId="0" fontId="55" fillId="0" borderId="4" xfId="11" applyFont="1" applyBorder="1" applyAlignment="1" applyProtection="1">
      <alignment horizontal="center" vertical="center"/>
    </xf>
    <xf numFmtId="0" fontId="55" fillId="0" borderId="22" xfId="11" applyFont="1" applyBorder="1" applyAlignment="1" applyProtection="1">
      <alignment horizontal="center" vertical="center"/>
    </xf>
    <xf numFmtId="0" fontId="54" fillId="0" borderId="0" xfId="11" applyFont="1" applyAlignment="1" applyProtection="1"/>
    <xf numFmtId="0" fontId="55" fillId="0" borderId="24" xfId="11" applyFont="1" applyBorder="1" applyAlignment="1" applyProtection="1">
      <alignment vertical="center"/>
    </xf>
    <xf numFmtId="0" fontId="55" fillId="0" borderId="6" xfId="11" applyFont="1" applyBorder="1" applyAlignment="1" applyProtection="1">
      <alignment horizontal="center" vertical="center"/>
    </xf>
    <xf numFmtId="0" fontId="55" fillId="0" borderId="3" xfId="11" applyFont="1" applyBorder="1" applyAlignment="1" applyProtection="1">
      <alignment horizontal="center" vertical="center"/>
    </xf>
    <xf numFmtId="0" fontId="55" fillId="0" borderId="23" xfId="11" applyFont="1" applyBorder="1" applyAlignment="1" applyProtection="1">
      <alignment horizontal="center" vertical="center"/>
    </xf>
    <xf numFmtId="0" fontId="45" fillId="0" borderId="6" xfId="11" applyFont="1" applyBorder="1" applyAlignment="1" applyProtection="1">
      <alignment horizontal="center" vertical="center" shrinkToFit="1"/>
    </xf>
    <xf numFmtId="0" fontId="55" fillId="0" borderId="23" xfId="11" applyFont="1" applyBorder="1" applyAlignment="1" applyProtection="1">
      <alignment horizontal="center" vertical="center" wrapText="1"/>
    </xf>
    <xf numFmtId="0" fontId="55" fillId="0" borderId="3" xfId="11" applyFont="1" applyBorder="1" applyAlignment="1" applyProtection="1">
      <alignment horizontal="center" vertical="center" wrapText="1"/>
    </xf>
    <xf numFmtId="0" fontId="54" fillId="0" borderId="0" xfId="11" applyFont="1" applyAlignment="1" applyProtection="1">
      <alignment horizontal="center"/>
    </xf>
    <xf numFmtId="38" fontId="60" fillId="0" borderId="0" xfId="5" applyFont="1" applyBorder="1" applyAlignment="1" applyProtection="1">
      <alignment horizontal="center" vertical="center" shrinkToFit="1"/>
    </xf>
    <xf numFmtId="201" fontId="60" fillId="0" borderId="30" xfId="11" applyNumberFormat="1" applyFont="1" applyBorder="1" applyAlignment="1" applyProtection="1">
      <alignment horizontal="right" vertical="center"/>
    </xf>
    <xf numFmtId="201" fontId="60" fillId="0" borderId="0" xfId="11" applyNumberFormat="1" applyFont="1" applyAlignment="1" applyProtection="1">
      <alignment horizontal="right" vertical="center"/>
    </xf>
    <xf numFmtId="38" fontId="55" fillId="0" borderId="0" xfId="5" applyFont="1" applyBorder="1" applyAlignment="1" applyProtection="1">
      <alignment horizontal="center" vertical="center"/>
    </xf>
    <xf numFmtId="201" fontId="28" fillId="0" borderId="11" xfId="11" applyNumberFormat="1" applyFont="1" applyBorder="1" applyAlignment="1" applyProtection="1">
      <alignment horizontal="right" vertical="center"/>
    </xf>
    <xf numFmtId="201" fontId="28" fillId="0" borderId="0" xfId="11" applyNumberFormat="1" applyFont="1" applyBorder="1" applyAlignment="1" applyProtection="1">
      <alignment horizontal="right" vertical="center"/>
    </xf>
    <xf numFmtId="0" fontId="28" fillId="0" borderId="0" xfId="0" applyFont="1" applyBorder="1" applyAlignment="1" applyProtection="1">
      <alignment horizontal="right" vertical="center"/>
    </xf>
    <xf numFmtId="0" fontId="54" fillId="0" borderId="0" xfId="11" applyFont="1" applyBorder="1" applyAlignment="1" applyProtection="1"/>
    <xf numFmtId="38" fontId="55" fillId="0" borderId="1" xfId="5" applyFont="1" applyBorder="1" applyAlignment="1" applyProtection="1">
      <alignment horizontal="center" vertical="center"/>
    </xf>
    <xf numFmtId="201" fontId="28" fillId="0" borderId="13" xfId="11" applyNumberFormat="1" applyFont="1" applyBorder="1" applyAlignment="1" applyProtection="1">
      <alignment horizontal="right" vertical="center"/>
    </xf>
    <xf numFmtId="201" fontId="28" fillId="0" borderId="1" xfId="11" applyNumberFormat="1" applyFont="1" applyBorder="1" applyAlignment="1" applyProtection="1">
      <alignment horizontal="right" vertical="center"/>
    </xf>
    <xf numFmtId="0" fontId="28" fillId="0" borderId="1" xfId="0" applyFont="1" applyBorder="1" applyAlignment="1" applyProtection="1">
      <alignment horizontal="right" vertical="center"/>
    </xf>
    <xf numFmtId="0" fontId="61" fillId="0" borderId="0" xfId="11" applyFont="1" applyBorder="1" applyAlignment="1" applyProtection="1"/>
    <xf numFmtId="0" fontId="61" fillId="0" borderId="31" xfId="11" applyFont="1" applyBorder="1" applyAlignment="1" applyProtection="1"/>
    <xf numFmtId="0" fontId="61" fillId="0" borderId="0" xfId="9" applyFont="1" applyAlignment="1" applyProtection="1"/>
    <xf numFmtId="0" fontId="54" fillId="0" borderId="0" xfId="9" applyFont="1" applyBorder="1" applyAlignment="1" applyProtection="1"/>
    <xf numFmtId="0" fontId="43" fillId="0" borderId="0" xfId="9" applyFont="1" applyAlignment="1" applyProtection="1">
      <alignment horizontal="left"/>
    </xf>
    <xf numFmtId="0" fontId="43" fillId="0" borderId="1" xfId="9" applyFont="1" applyBorder="1" applyAlignment="1" applyProtection="1">
      <alignment horizontal="left" vertical="top"/>
    </xf>
    <xf numFmtId="0" fontId="27" fillId="0" borderId="1" xfId="9" applyFont="1" applyBorder="1" applyAlignment="1" applyProtection="1">
      <alignment horizontal="left"/>
    </xf>
    <xf numFmtId="0" fontId="32" fillId="0" borderId="1" xfId="9" applyFont="1" applyBorder="1" applyAlignment="1" applyProtection="1">
      <alignment horizontal="left"/>
      <protection locked="0"/>
    </xf>
    <xf numFmtId="0" fontId="55" fillId="0" borderId="24" xfId="9" applyFont="1" applyBorder="1" applyAlignment="1" applyProtection="1">
      <alignment horizontal="center" vertical="center" shrinkToFit="1"/>
      <protection locked="0"/>
    </xf>
    <xf numFmtId="0" fontId="55" fillId="0" borderId="20" xfId="9" applyFont="1" applyBorder="1" applyAlignment="1" applyProtection="1">
      <alignment horizontal="center" vertical="center"/>
    </xf>
    <xf numFmtId="182" fontId="27" fillId="0" borderId="7" xfId="5" applyNumberFormat="1" applyFont="1" applyBorder="1" applyAlignment="1" applyProtection="1">
      <alignment horizontal="center" vertical="center"/>
    </xf>
    <xf numFmtId="202" fontId="60" fillId="0" borderId="0" xfId="11" applyNumberFormat="1" applyFont="1" applyBorder="1" applyAlignment="1" applyProtection="1">
      <alignment horizontal="right" vertical="center"/>
    </xf>
    <xf numFmtId="3" fontId="28" fillId="0" borderId="12" xfId="9" applyNumberFormat="1" applyFont="1" applyBorder="1" applyAlignment="1" applyProtection="1">
      <alignment horizontal="center" vertical="center"/>
    </xf>
    <xf numFmtId="202" fontId="28" fillId="0" borderId="0" xfId="5" applyNumberFormat="1" applyFont="1" applyBorder="1" applyAlignment="1" applyProtection="1">
      <alignment horizontal="right" vertical="center"/>
    </xf>
    <xf numFmtId="0" fontId="62" fillId="0" borderId="0" xfId="9" applyFont="1" applyBorder="1" applyAlignment="1" applyProtection="1">
      <alignment horizontal="left"/>
      <protection locked="0"/>
    </xf>
    <xf numFmtId="0" fontId="54" fillId="0" borderId="0" xfId="9" applyFont="1" applyBorder="1" applyAlignment="1" applyProtection="1">
      <alignment horizontal="left"/>
    </xf>
    <xf numFmtId="202" fontId="28" fillId="0" borderId="0" xfId="5" applyNumberFormat="1" applyFont="1" applyBorder="1" applyAlignment="1" applyProtection="1">
      <alignment horizontal="right" vertical="top"/>
    </xf>
    <xf numFmtId="0" fontId="54" fillId="0" borderId="0" xfId="9" applyFont="1" applyBorder="1" applyAlignment="1" applyProtection="1">
      <alignment horizontal="center"/>
    </xf>
    <xf numFmtId="3" fontId="28" fillId="0" borderId="8" xfId="9" applyNumberFormat="1" applyFont="1" applyBorder="1" applyAlignment="1" applyProtection="1">
      <alignment horizontal="center" vertical="center"/>
    </xf>
    <xf numFmtId="202" fontId="28" fillId="0" borderId="1" xfId="5" applyNumberFormat="1" applyFont="1" applyBorder="1" applyAlignment="1" applyProtection="1">
      <alignment horizontal="right" vertical="top"/>
    </xf>
    <xf numFmtId="0" fontId="39" fillId="0" borderId="0" xfId="9" applyFont="1" applyAlignment="1" applyProtection="1">
      <alignment horizontal="left"/>
    </xf>
    <xf numFmtId="0" fontId="41" fillId="0" borderId="0" xfId="9" applyFont="1" applyAlignment="1" applyProtection="1">
      <alignment horizontal="left"/>
    </xf>
    <xf numFmtId="0" fontId="36" fillId="0" borderId="0" xfId="9" applyFont="1" applyAlignment="1" applyProtection="1">
      <alignment horizontal="left"/>
    </xf>
    <xf numFmtId="0" fontId="39" fillId="0" borderId="0" xfId="9" applyFont="1" applyAlignment="1" applyProtection="1">
      <alignment horizontal="left" vertical="top"/>
    </xf>
    <xf numFmtId="0" fontId="42" fillId="0" borderId="1" xfId="9" applyFont="1" applyBorder="1" applyAlignment="1">
      <alignment vertical="top"/>
    </xf>
    <xf numFmtId="0" fontId="42" fillId="0" borderId="1" xfId="9" applyFont="1" applyBorder="1" applyAlignment="1" applyProtection="1">
      <alignment horizontal="left" vertical="top"/>
    </xf>
    <xf numFmtId="0" fontId="27" fillId="0" borderId="0" xfId="9" applyFont="1" applyBorder="1" applyAlignment="1" applyProtection="1">
      <alignment horizontal="right" vertical="top"/>
    </xf>
    <xf numFmtId="0" fontId="54" fillId="0" borderId="0" xfId="9" applyFont="1" applyAlignment="1" applyProtection="1">
      <alignment vertical="top"/>
    </xf>
    <xf numFmtId="0" fontId="55" fillId="0" borderId="2" xfId="9" applyFont="1" applyBorder="1" applyAlignment="1" applyProtection="1">
      <alignment horizontal="center" vertical="center" wrapText="1"/>
      <protection locked="0"/>
    </xf>
    <xf numFmtId="0" fontId="55" fillId="0" borderId="9" xfId="9" applyFont="1" applyBorder="1" applyAlignment="1" applyProtection="1">
      <alignment horizontal="center" vertical="center"/>
      <protection locked="0"/>
    </xf>
    <xf numFmtId="182" fontId="36" fillId="0" borderId="7" xfId="5" applyNumberFormat="1" applyFont="1" applyBorder="1" applyAlignment="1" applyProtection="1">
      <alignment horizontal="center" vertical="center"/>
    </xf>
    <xf numFmtId="201" fontId="43" fillId="0" borderId="0" xfId="11" applyNumberFormat="1" applyFont="1" applyBorder="1" applyAlignment="1" applyProtection="1">
      <alignment horizontal="right" vertical="center"/>
    </xf>
    <xf numFmtId="3" fontId="55" fillId="0" borderId="12" xfId="9" applyNumberFormat="1" applyFont="1" applyBorder="1" applyAlignment="1">
      <alignment horizontal="center" vertical="center"/>
    </xf>
    <xf numFmtId="201" fontId="55" fillId="0" borderId="0" xfId="5" applyNumberFormat="1" applyFont="1" applyBorder="1" applyAlignment="1" applyProtection="1">
      <alignment horizontal="right" vertical="top"/>
    </xf>
    <xf numFmtId="201" fontId="55" fillId="0" borderId="0" xfId="5" applyNumberFormat="1" applyFont="1" applyBorder="1" applyAlignment="1" applyProtection="1">
      <alignment horizontal="right" vertical="center"/>
    </xf>
    <xf numFmtId="3" fontId="55" fillId="0" borderId="8" xfId="9" applyNumberFormat="1" applyFont="1" applyBorder="1" applyAlignment="1">
      <alignment horizontal="center" vertical="center"/>
    </xf>
    <xf numFmtId="201" fontId="55" fillId="0" borderId="13" xfId="5" applyNumberFormat="1" applyFont="1" applyBorder="1" applyAlignment="1" applyProtection="1">
      <alignment horizontal="right" vertical="top"/>
    </xf>
    <xf numFmtId="201" fontId="55" fillId="0" borderId="1" xfId="5" applyNumberFormat="1" applyFont="1" applyBorder="1" applyAlignment="1" applyProtection="1">
      <alignment horizontal="right" vertical="center"/>
    </xf>
    <xf numFmtId="201" fontId="55" fillId="0" borderId="1" xfId="5" applyNumberFormat="1" applyFont="1" applyBorder="1" applyAlignment="1" applyProtection="1">
      <alignment horizontal="right" vertical="top"/>
    </xf>
    <xf numFmtId="0" fontId="54" fillId="0" borderId="0" xfId="9" applyFont="1" applyAlignment="1" applyProtection="1">
      <alignment horizontal="center"/>
    </xf>
    <xf numFmtId="0" fontId="51" fillId="0" borderId="0" xfId="7" applyFont="1" applyAlignment="1">
      <alignment horizontal="left"/>
    </xf>
    <xf numFmtId="0" fontId="42" fillId="0" borderId="0" xfId="7" applyFont="1" applyAlignment="1"/>
    <xf numFmtId="0" fontId="28" fillId="0" borderId="0" xfId="7" applyFont="1" applyAlignment="1">
      <alignment horizontal="right"/>
    </xf>
    <xf numFmtId="0" fontId="25" fillId="0" borderId="0" xfId="7" applyFont="1" applyAlignment="1">
      <alignment vertical="center"/>
    </xf>
    <xf numFmtId="0" fontId="25" fillId="0" borderId="17" xfId="7" applyFont="1" applyBorder="1" applyAlignment="1">
      <alignment vertical="center"/>
    </xf>
    <xf numFmtId="0" fontId="25" fillId="0" borderId="20" xfId="7" applyFont="1" applyBorder="1" applyAlignment="1">
      <alignment vertical="center"/>
    </xf>
    <xf numFmtId="0" fontId="25" fillId="0" borderId="0" xfId="7" applyFont="1" applyAlignment="1"/>
    <xf numFmtId="0" fontId="25" fillId="0" borderId="0" xfId="7" applyFont="1" applyAlignment="1">
      <alignment horizontal="center"/>
    </xf>
    <xf numFmtId="178" fontId="29" fillId="0" borderId="30" xfId="7" applyNumberFormat="1" applyFont="1" applyBorder="1" applyAlignment="1">
      <alignment horizontal="right" vertical="center"/>
    </xf>
    <xf numFmtId="0" fontId="29" fillId="0" borderId="0" xfId="7" applyFont="1" applyAlignment="1">
      <alignment horizontal="center"/>
    </xf>
    <xf numFmtId="178" fontId="29" fillId="0" borderId="19" xfId="7" applyNumberFormat="1" applyFont="1" applyBorder="1" applyAlignment="1">
      <alignment horizontal="right" vertical="center"/>
    </xf>
    <xf numFmtId="178" fontId="29" fillId="0" borderId="11" xfId="7" applyNumberFormat="1" applyFont="1" applyBorder="1" applyAlignment="1">
      <alignment horizontal="right" vertical="center"/>
    </xf>
    <xf numFmtId="0" fontId="25" fillId="0" borderId="2" xfId="7" applyFont="1" applyBorder="1" applyAlignment="1"/>
    <xf numFmtId="0" fontId="25" fillId="0" borderId="2" xfId="7" applyFont="1" applyBorder="1" applyAlignment="1">
      <alignment horizontal="center"/>
    </xf>
    <xf numFmtId="181" fontId="25" fillId="0" borderId="20" xfId="7" applyNumberFormat="1" applyFont="1" applyBorder="1" applyAlignment="1">
      <alignment horizontal="right" vertical="center"/>
    </xf>
    <xf numFmtId="178" fontId="25" fillId="0" borderId="30" xfId="7" applyNumberFormat="1" applyFont="1" applyBorder="1" applyAlignment="1">
      <alignment horizontal="right" vertical="center"/>
    </xf>
    <xf numFmtId="178" fontId="25" fillId="0" borderId="0" xfId="7" applyNumberFormat="1" applyFont="1" applyAlignment="1">
      <alignment horizontal="right" vertical="center"/>
    </xf>
    <xf numFmtId="178" fontId="25" fillId="0" borderId="11" xfId="7" applyNumberFormat="1" applyFont="1" applyBorder="1" applyAlignment="1">
      <alignment horizontal="right" vertical="center"/>
    </xf>
    <xf numFmtId="184" fontId="25" fillId="0" borderId="11" xfId="7" applyNumberFormat="1" applyFont="1" applyBorder="1" applyAlignment="1">
      <alignment horizontal="right" vertical="center"/>
    </xf>
    <xf numFmtId="178" fontId="25" fillId="0" borderId="0" xfId="7" applyNumberFormat="1" applyFont="1" applyAlignment="1"/>
    <xf numFmtId="0" fontId="25" fillId="0" borderId="39" xfId="7" applyFont="1" applyBorder="1" applyAlignment="1">
      <alignment horizontal="center"/>
    </xf>
    <xf numFmtId="178" fontId="25" fillId="0" borderId="20" xfId="7" applyNumberFormat="1" applyFont="1" applyBorder="1" applyAlignment="1">
      <alignment horizontal="right" vertical="center"/>
    </xf>
    <xf numFmtId="184" fontId="25" fillId="0" borderId="20" xfId="7" applyNumberFormat="1" applyFont="1" applyBorder="1" applyAlignment="1">
      <alignment horizontal="right" vertical="center"/>
    </xf>
    <xf numFmtId="0" fontId="25" fillId="0" borderId="29" xfId="7" applyFont="1" applyBorder="1" applyAlignment="1"/>
    <xf numFmtId="0" fontId="25" fillId="0" borderId="29" xfId="7" applyFont="1" applyBorder="1" applyAlignment="1">
      <alignment horizontal="center"/>
    </xf>
    <xf numFmtId="0" fontId="25" fillId="0" borderId="1" xfId="7" applyFont="1" applyBorder="1" applyAlignment="1">
      <alignment horizontal="center"/>
    </xf>
    <xf numFmtId="184" fontId="25" fillId="0" borderId="28" xfId="7" applyNumberFormat="1" applyFont="1" applyBorder="1" applyAlignment="1">
      <alignment horizontal="right" vertical="center"/>
    </xf>
    <xf numFmtId="184" fontId="25" fillId="0" borderId="13" xfId="7" applyNumberFormat="1" applyFont="1" applyBorder="1" applyAlignment="1">
      <alignment horizontal="right" vertical="center"/>
    </xf>
    <xf numFmtId="0" fontId="23" fillId="0" borderId="31" xfId="7" applyFont="1" applyBorder="1" applyAlignment="1"/>
    <xf numFmtId="191" fontId="29" fillId="0" borderId="30" xfId="7" applyNumberFormat="1" applyFont="1" applyBorder="1" applyAlignment="1" applyProtection="1"/>
    <xf numFmtId="191" fontId="29" fillId="0" borderId="29" xfId="7" applyNumberFormat="1" applyFont="1" applyBorder="1" applyAlignment="1" applyProtection="1"/>
    <xf numFmtId="194" fontId="29" fillId="0" borderId="11" xfId="7" applyNumberFormat="1" applyFont="1" applyBorder="1" applyAlignment="1" applyProtection="1"/>
    <xf numFmtId="194" fontId="29" fillId="0" borderId="0" xfId="7" applyNumberFormat="1" applyFont="1" applyBorder="1" applyAlignment="1" applyProtection="1"/>
    <xf numFmtId="191" fontId="29" fillId="0" borderId="11" xfId="7" applyNumberFormat="1" applyFont="1" applyBorder="1" applyAlignment="1" applyProtection="1"/>
    <xf numFmtId="191" fontId="29" fillId="0" borderId="0" xfId="7" applyNumberFormat="1" applyFont="1" applyBorder="1" applyAlignment="1" applyProtection="1"/>
    <xf numFmtId="192" fontId="25" fillId="0" borderId="0" xfId="7" applyNumberFormat="1" applyFont="1" applyBorder="1" applyAlignment="1" applyProtection="1"/>
    <xf numFmtId="191" fontId="29" fillId="0" borderId="0" xfId="7" applyNumberFormat="1" applyFont="1" applyBorder="1" applyAlignment="1" applyProtection="1">
      <alignment horizontal="right"/>
    </xf>
    <xf numFmtId="191" fontId="29" fillId="0" borderId="1" xfId="7" applyNumberFormat="1" applyFont="1" applyBorder="1" applyAlignment="1" applyProtection="1"/>
    <xf numFmtId="0" fontId="27" fillId="0" borderId="0" xfId="7" applyFont="1" applyBorder="1" applyAlignment="1" applyProtection="1">
      <alignment vertical="center"/>
    </xf>
    <xf numFmtId="0" fontId="28" fillId="0" borderId="0" xfId="7" applyFont="1" applyBorder="1" applyAlignment="1" applyProtection="1"/>
    <xf numFmtId="0" fontId="28" fillId="0" borderId="0" xfId="7" applyFont="1" applyBorder="1" applyAlignment="1" applyProtection="1">
      <alignment vertical="center"/>
    </xf>
    <xf numFmtId="0" fontId="52" fillId="0" borderId="0" xfId="7" applyFont="1" applyAlignment="1" applyProtection="1"/>
    <xf numFmtId="0" fontId="26" fillId="0" borderId="1" xfId="7" applyFont="1" applyBorder="1" applyAlignment="1" applyProtection="1"/>
    <xf numFmtId="0" fontId="26" fillId="0" borderId="1" xfId="7" applyFont="1" applyBorder="1" applyAlignment="1"/>
    <xf numFmtId="0" fontId="26" fillId="0" borderId="1" xfId="7" applyFont="1" applyBorder="1" applyAlignment="1">
      <alignment horizontal="right" vertical="center"/>
    </xf>
    <xf numFmtId="0" fontId="26" fillId="0" borderId="0" xfId="7" applyFont="1" applyBorder="1" applyAlignment="1" applyProtection="1">
      <alignment horizontal="right" vertical="center"/>
    </xf>
    <xf numFmtId="0" fontId="26" fillId="0" borderId="0" xfId="7" applyFont="1" applyAlignment="1" applyProtection="1">
      <alignment vertical="center"/>
    </xf>
    <xf numFmtId="0" fontId="26" fillId="0" borderId="0" xfId="7" applyFont="1" applyBorder="1" applyAlignment="1" applyProtection="1">
      <alignment horizontal="center" vertical="center"/>
    </xf>
    <xf numFmtId="0" fontId="26" fillId="0" borderId="12" xfId="7" applyFont="1" applyBorder="1" applyAlignment="1" applyProtection="1">
      <alignment horizontal="center" vertical="center"/>
    </xf>
    <xf numFmtId="0" fontId="25" fillId="0" borderId="0" xfId="7" applyFont="1" applyAlignment="1">
      <alignment horizontal="center" shrinkToFit="1"/>
    </xf>
    <xf numFmtId="0" fontId="25" fillId="0" borderId="30" xfId="7" applyFont="1" applyBorder="1" applyAlignment="1">
      <alignment horizontal="center" shrinkToFit="1"/>
    </xf>
    <xf numFmtId="0" fontId="26" fillId="0" borderId="2" xfId="7" applyFont="1" applyBorder="1" applyAlignment="1" applyProtection="1">
      <alignment vertical="center"/>
    </xf>
    <xf numFmtId="0" fontId="25" fillId="0" borderId="20" xfId="7" applyFont="1" applyBorder="1" applyAlignment="1">
      <alignment horizontal="center" vertical="top" shrinkToFit="1"/>
    </xf>
    <xf numFmtId="176" fontId="42" fillId="0" borderId="0" xfId="7" applyNumberFormat="1" applyFont="1" applyAlignment="1" applyProtection="1">
      <alignment vertical="center"/>
    </xf>
    <xf numFmtId="181" fontId="42" fillId="0" borderId="0" xfId="7" applyNumberFormat="1" applyFont="1" applyAlignment="1" applyProtection="1">
      <alignment vertical="center"/>
    </xf>
    <xf numFmtId="178" fontId="26" fillId="0" borderId="0" xfId="7" applyNumberFormat="1" applyFont="1" applyAlignment="1" applyProtection="1">
      <alignment horizontal="right" vertical="center"/>
    </xf>
    <xf numFmtId="181" fontId="26" fillId="0" borderId="0" xfId="7" applyNumberFormat="1" applyFont="1" applyAlignment="1" applyProtection="1">
      <alignment horizontal="right" vertical="center"/>
    </xf>
    <xf numFmtId="0" fontId="26" fillId="0" borderId="0" xfId="7" applyFont="1" applyBorder="1" applyAlignment="1" applyProtection="1"/>
    <xf numFmtId="0" fontId="26" fillId="0" borderId="0" xfId="7" applyFont="1" applyBorder="1" applyAlignment="1"/>
    <xf numFmtId="0" fontId="25" fillId="0" borderId="11" xfId="7" applyFont="1" applyBorder="1" applyAlignment="1">
      <alignment horizontal="center" vertical="center" shrinkToFit="1"/>
    </xf>
    <xf numFmtId="0" fontId="25" fillId="0" borderId="18" xfId="7" applyFont="1" applyBorder="1" applyAlignment="1">
      <alignment horizontal="center"/>
    </xf>
    <xf numFmtId="0" fontId="25" fillId="0" borderId="18" xfId="7" applyFont="1" applyBorder="1" applyAlignment="1">
      <alignment horizontal="center" vertical="center" shrinkToFit="1"/>
    </xf>
    <xf numFmtId="0" fontId="25" fillId="0" borderId="19" xfId="7" applyFont="1" applyBorder="1" applyAlignment="1">
      <alignment horizontal="center" vertical="center" shrinkToFit="1"/>
    </xf>
    <xf numFmtId="0" fontId="25" fillId="0" borderId="10" xfId="7" applyFont="1" applyBorder="1" applyAlignment="1">
      <alignment horizontal="center" vertical="center" shrinkToFit="1"/>
    </xf>
    <xf numFmtId="178" fontId="27" fillId="0" borderId="0" xfId="7" applyNumberFormat="1" applyFont="1" applyBorder="1" applyAlignment="1">
      <alignment vertical="center" shrinkToFit="1"/>
    </xf>
    <xf numFmtId="178" fontId="27" fillId="0" borderId="0" xfId="7" applyNumberFormat="1" applyFont="1" applyAlignment="1"/>
    <xf numFmtId="193" fontId="28" fillId="0" borderId="0" xfId="13" applyNumberFormat="1" applyFont="1" applyBorder="1" applyAlignment="1">
      <alignment vertical="center" shrinkToFit="1"/>
    </xf>
    <xf numFmtId="178" fontId="28" fillId="0" borderId="0" xfId="7" applyNumberFormat="1" applyFont="1" applyBorder="1" applyAlignment="1">
      <alignment vertical="center" shrinkToFit="1"/>
    </xf>
    <xf numFmtId="178" fontId="28" fillId="0" borderId="0" xfId="7" applyNumberFormat="1" applyFont="1" applyAlignment="1">
      <alignment horizontal="right" vertical="center"/>
    </xf>
    <xf numFmtId="203" fontId="28" fillId="0" borderId="0" xfId="7" applyNumberFormat="1" applyFont="1" applyAlignment="1">
      <alignment horizontal="right" vertical="center"/>
    </xf>
    <xf numFmtId="193" fontId="28" fillId="0" borderId="0" xfId="13" applyNumberFormat="1" applyFont="1" applyBorder="1" applyAlignment="1">
      <alignment horizontal="right" vertical="center" shrinkToFit="1"/>
    </xf>
    <xf numFmtId="200" fontId="28" fillId="0" borderId="0" xfId="7" applyNumberFormat="1" applyFont="1" applyAlignment="1"/>
    <xf numFmtId="193" fontId="28" fillId="0" borderId="1" xfId="13" applyNumberFormat="1" applyFont="1" applyBorder="1" applyAlignment="1">
      <alignment vertical="center" shrinkToFit="1"/>
    </xf>
    <xf numFmtId="176" fontId="28" fillId="0" borderId="1" xfId="7" applyNumberFormat="1" applyFont="1" applyBorder="1" applyAlignment="1">
      <alignment vertical="center"/>
    </xf>
    <xf numFmtId="193" fontId="28" fillId="0" borderId="1" xfId="13" applyNumberFormat="1" applyFont="1" applyBorder="1" applyAlignment="1">
      <alignment horizontal="right" vertical="center" shrinkToFit="1"/>
    </xf>
    <xf numFmtId="203" fontId="28" fillId="0" borderId="1" xfId="7" applyNumberFormat="1" applyFont="1" applyBorder="1" applyAlignment="1">
      <alignment horizontal="right" vertical="center"/>
    </xf>
    <xf numFmtId="0" fontId="12" fillId="0" borderId="0" xfId="10" applyFont="1"/>
    <xf numFmtId="0" fontId="20" fillId="0" borderId="0" xfId="10"/>
    <xf numFmtId="0" fontId="10" fillId="0" borderId="40" xfId="10" applyFont="1" applyBorder="1" applyAlignment="1">
      <alignment horizontal="center" vertical="center" wrapText="1"/>
    </xf>
    <xf numFmtId="0" fontId="14" fillId="0" borderId="9" xfId="10" applyFont="1" applyBorder="1" applyAlignment="1">
      <alignment horizontal="center" vertical="center"/>
    </xf>
    <xf numFmtId="0" fontId="14" fillId="0" borderId="41" xfId="10" applyFont="1" applyBorder="1" applyAlignment="1">
      <alignment horizontal="center" vertical="center"/>
    </xf>
    <xf numFmtId="3" fontId="14" fillId="0" borderId="42" xfId="10" applyNumberFormat="1" applyFont="1" applyBorder="1" applyAlignment="1">
      <alignment horizontal="center" vertical="center"/>
    </xf>
    <xf numFmtId="0" fontId="14" fillId="0" borderId="0" xfId="10" applyFont="1" applyBorder="1" applyAlignment="1">
      <alignment horizontal="center" vertical="center"/>
    </xf>
    <xf numFmtId="3" fontId="14" fillId="0" borderId="0" xfId="10" applyNumberFormat="1" applyFont="1" applyBorder="1" applyAlignment="1">
      <alignment horizontal="center" vertical="center"/>
    </xf>
    <xf numFmtId="0" fontId="14" fillId="0" borderId="43" xfId="10" applyFont="1" applyBorder="1" applyAlignment="1">
      <alignment horizontal="center" vertical="center"/>
    </xf>
    <xf numFmtId="189" fontId="14" fillId="0" borderId="44" xfId="10" applyNumberFormat="1" applyFont="1" applyBorder="1" applyAlignment="1">
      <alignment horizontal="center" vertical="center"/>
    </xf>
    <xf numFmtId="189" fontId="14" fillId="0" borderId="1" xfId="10" applyNumberFormat="1" applyFont="1" applyBorder="1" applyAlignment="1">
      <alignment horizontal="center" vertical="center"/>
    </xf>
    <xf numFmtId="189" fontId="14" fillId="0" borderId="45" xfId="10" applyNumberFormat="1" applyFont="1" applyBorder="1" applyAlignment="1">
      <alignment horizontal="center" vertical="center"/>
    </xf>
    <xf numFmtId="189" fontId="20" fillId="0" borderId="0" xfId="10" applyNumberFormat="1" applyBorder="1" applyAlignment="1">
      <alignment horizontal="center" vertical="center"/>
    </xf>
    <xf numFmtId="189" fontId="14" fillId="0" borderId="0" xfId="10" applyNumberFormat="1" applyFont="1" applyBorder="1" applyAlignment="1">
      <alignment horizontal="center" vertical="center"/>
    </xf>
    <xf numFmtId="189" fontId="20" fillId="0" borderId="42" xfId="10" applyNumberFormat="1" applyBorder="1" applyAlignment="1">
      <alignment horizontal="center" vertical="center"/>
    </xf>
    <xf numFmtId="189" fontId="14" fillId="0" borderId="43" xfId="10" applyNumberFormat="1" applyFont="1" applyBorder="1" applyAlignment="1">
      <alignment horizontal="center" vertical="center"/>
    </xf>
    <xf numFmtId="38" fontId="14" fillId="0" borderId="42" xfId="3" applyFont="1" applyFill="1" applyBorder="1" applyAlignment="1" applyProtection="1">
      <alignment horizontal="center" vertical="center"/>
    </xf>
    <xf numFmtId="38" fontId="14" fillId="0" borderId="0" xfId="3" applyFont="1" applyFill="1" applyBorder="1" applyAlignment="1" applyProtection="1">
      <alignment horizontal="center" vertical="center"/>
    </xf>
    <xf numFmtId="38" fontId="14" fillId="0" borderId="43" xfId="3" applyFont="1" applyFill="1" applyBorder="1" applyAlignment="1" applyProtection="1">
      <alignment horizontal="center" vertical="center"/>
    </xf>
    <xf numFmtId="189" fontId="14" fillId="0" borderId="44" xfId="10" applyNumberFormat="1" applyFont="1" applyFill="1" applyBorder="1" applyAlignment="1">
      <alignment horizontal="center" vertical="center"/>
    </xf>
    <xf numFmtId="189" fontId="14" fillId="0" borderId="1" xfId="10" applyNumberFormat="1" applyFont="1" applyFill="1" applyBorder="1" applyAlignment="1">
      <alignment horizontal="center" vertical="center"/>
    </xf>
    <xf numFmtId="189" fontId="14" fillId="0" borderId="45" xfId="10" applyNumberFormat="1" applyFont="1" applyFill="1" applyBorder="1" applyAlignment="1">
      <alignment horizontal="center" vertical="center"/>
    </xf>
    <xf numFmtId="0" fontId="14" fillId="0" borderId="0" xfId="10" applyFont="1"/>
    <xf numFmtId="0" fontId="20" fillId="0" borderId="0" xfId="10" applyBorder="1"/>
    <xf numFmtId="0" fontId="10" fillId="0" borderId="40" xfId="10" applyFont="1" applyBorder="1" applyAlignment="1">
      <alignment horizontal="center" vertical="center" wrapText="1" shrinkToFit="1"/>
    </xf>
    <xf numFmtId="0" fontId="14" fillId="0" borderId="9" xfId="10" applyFont="1" applyBorder="1" applyAlignment="1">
      <alignment horizontal="center" vertical="center" shrinkToFit="1"/>
    </xf>
    <xf numFmtId="0" fontId="14" fillId="0" borderId="4" xfId="10" applyFont="1" applyBorder="1" applyAlignment="1">
      <alignment horizontal="center" vertical="center" shrinkToFit="1"/>
    </xf>
    <xf numFmtId="0" fontId="14" fillId="0" borderId="41" xfId="10" applyFont="1" applyBorder="1" applyAlignment="1">
      <alignment horizontal="center" vertical="center" shrinkToFit="1"/>
    </xf>
    <xf numFmtId="0" fontId="14" fillId="0" borderId="42" xfId="10" applyFont="1" applyBorder="1" applyAlignment="1">
      <alignment horizontal="center" vertical="center" shrinkToFit="1"/>
    </xf>
    <xf numFmtId="3" fontId="14" fillId="0" borderId="47" xfId="10" applyNumberFormat="1" applyFont="1" applyFill="1" applyBorder="1" applyAlignment="1">
      <alignment horizontal="center" vertical="center"/>
    </xf>
    <xf numFmtId="0" fontId="14" fillId="0" borderId="47" xfId="10" applyFont="1" applyFill="1" applyBorder="1" applyAlignment="1">
      <alignment horizontal="center" vertical="center"/>
    </xf>
    <xf numFmtId="0" fontId="14" fillId="0" borderId="42" xfId="10" applyFont="1" applyBorder="1" applyAlignment="1">
      <alignment horizontal="center" vertical="center"/>
    </xf>
    <xf numFmtId="177" fontId="14" fillId="0" borderId="0" xfId="10" applyNumberFormat="1" applyFont="1" applyBorder="1" applyAlignment="1">
      <alignment horizontal="center" vertical="center"/>
    </xf>
    <xf numFmtId="0" fontId="10" fillId="0" borderId="40" xfId="10" applyFont="1" applyFill="1" applyBorder="1" applyAlignment="1">
      <alignment horizontal="center" vertical="center" wrapText="1" shrinkToFit="1"/>
    </xf>
    <xf numFmtId="0" fontId="14" fillId="0" borderId="9" xfId="10" applyFont="1" applyFill="1" applyBorder="1" applyAlignment="1">
      <alignment horizontal="center" vertical="center" shrinkToFit="1"/>
    </xf>
    <xf numFmtId="0" fontId="14" fillId="0" borderId="4" xfId="10" applyFont="1" applyFill="1" applyBorder="1" applyAlignment="1">
      <alignment horizontal="center" vertical="center" shrinkToFit="1"/>
    </xf>
    <xf numFmtId="38" fontId="14" fillId="0" borderId="44" xfId="3" applyFont="1" applyFill="1" applyBorder="1" applyAlignment="1" applyProtection="1">
      <alignment horizontal="center" vertical="center"/>
    </xf>
    <xf numFmtId="38" fontId="14" fillId="0" borderId="1" xfId="3" applyFont="1" applyFill="1" applyBorder="1" applyAlignment="1" applyProtection="1">
      <alignment horizontal="center" vertical="center"/>
    </xf>
    <xf numFmtId="38" fontId="14" fillId="0" borderId="48" xfId="3" applyFont="1" applyFill="1" applyBorder="1" applyAlignment="1" applyProtection="1">
      <alignment horizontal="center" vertical="center"/>
    </xf>
    <xf numFmtId="3" fontId="14" fillId="0" borderId="46" xfId="10" applyNumberFormat="1" applyFont="1" applyFill="1" applyBorder="1" applyAlignment="1">
      <alignment horizontal="center" vertical="center"/>
    </xf>
    <xf numFmtId="0" fontId="14" fillId="0" borderId="48" xfId="10" applyFont="1" applyFill="1" applyBorder="1" applyAlignment="1">
      <alignment horizontal="center" vertical="center"/>
    </xf>
    <xf numFmtId="177" fontId="20" fillId="0" borderId="1" xfId="10" applyNumberFormat="1" applyFill="1" applyBorder="1" applyAlignment="1">
      <alignment horizontal="center" vertical="center"/>
    </xf>
    <xf numFmtId="177" fontId="14" fillId="0" borderId="0" xfId="10" applyNumberFormat="1" applyFont="1" applyFill="1" applyBorder="1" applyAlignment="1">
      <alignment horizontal="center" vertical="center"/>
    </xf>
    <xf numFmtId="0" fontId="14" fillId="0" borderId="41" xfId="10" applyFont="1" applyFill="1" applyBorder="1" applyAlignment="1">
      <alignment horizontal="center" vertical="center" shrinkToFit="1"/>
    </xf>
    <xf numFmtId="0" fontId="16" fillId="0" borderId="0" xfId="7" applyFont="1" applyFill="1" applyAlignment="1"/>
    <xf numFmtId="0" fontId="23" fillId="0" borderId="0" xfId="7" applyFont="1" applyBorder="1" applyAlignment="1" applyProtection="1">
      <alignment horizontal="center"/>
    </xf>
    <xf numFmtId="0" fontId="25" fillId="0" borderId="29" xfId="7" applyFont="1" applyBorder="1" applyAlignment="1" applyProtection="1">
      <alignment horizontal="distributed" vertical="center"/>
    </xf>
    <xf numFmtId="0" fontId="25" fillId="0" borderId="7" xfId="7" applyFont="1" applyBorder="1" applyAlignment="1" applyProtection="1">
      <alignment horizontal="distributed" vertical="center"/>
    </xf>
    <xf numFmtId="0" fontId="25" fillId="0" borderId="6" xfId="7" applyFont="1" applyBorder="1" applyAlignment="1" applyProtection="1">
      <alignment horizontal="center" vertical="center"/>
    </xf>
    <xf numFmtId="0" fontId="25" fillId="0" borderId="9" xfId="7" applyFont="1" applyBorder="1" applyAlignment="1" applyProtection="1">
      <alignment horizontal="center" vertical="center"/>
    </xf>
    <xf numFmtId="0" fontId="25" fillId="0" borderId="4" xfId="7" applyFont="1" applyBorder="1" applyAlignment="1" applyProtection="1">
      <alignment horizontal="center" vertical="center"/>
    </xf>
    <xf numFmtId="0" fontId="35" fillId="0" borderId="14" xfId="8" applyFont="1" applyBorder="1" applyAlignment="1" applyProtection="1">
      <alignment horizontal="center" vertical="center"/>
    </xf>
    <xf numFmtId="0" fontId="25" fillId="0" borderId="9" xfId="8" applyFont="1" applyBorder="1" applyAlignment="1" applyProtection="1">
      <alignment horizontal="center" vertical="center"/>
    </xf>
    <xf numFmtId="0" fontId="25" fillId="0" borderId="4" xfId="8" applyFont="1" applyBorder="1" applyAlignment="1" applyProtection="1">
      <alignment horizontal="center" vertical="center"/>
    </xf>
    <xf numFmtId="0" fontId="25" fillId="0" borderId="15" xfId="8" applyFont="1" applyBorder="1" applyAlignment="1" applyProtection="1">
      <alignment horizontal="center" vertical="center" textRotation="255"/>
    </xf>
    <xf numFmtId="0" fontId="25" fillId="0" borderId="6" xfId="8" applyFont="1" applyBorder="1" applyAlignment="1" applyProtection="1">
      <alignment horizontal="center" vertical="center"/>
    </xf>
    <xf numFmtId="0" fontId="25" fillId="0" borderId="3" xfId="8" applyFont="1" applyBorder="1" applyAlignment="1" applyProtection="1">
      <alignment horizontal="center" vertical="center"/>
    </xf>
    <xf numFmtId="0" fontId="25" fillId="0" borderId="6" xfId="8" applyFont="1" applyBorder="1" applyAlignment="1" applyProtection="1">
      <alignment horizontal="center" vertical="center" shrinkToFit="1"/>
    </xf>
    <xf numFmtId="0" fontId="25" fillId="0" borderId="15" xfId="8" applyFont="1" applyBorder="1" applyAlignment="1" applyProtection="1">
      <alignment horizontal="center" vertical="center" wrapText="1"/>
    </xf>
    <xf numFmtId="0" fontId="25" fillId="0" borderId="15" xfId="8" applyFont="1" applyBorder="1" applyAlignment="1" applyProtection="1">
      <alignment horizontal="center" vertical="center"/>
    </xf>
    <xf numFmtId="0" fontId="25" fillId="0" borderId="15" xfId="8" applyFont="1" applyBorder="1" applyAlignment="1" applyProtection="1">
      <alignment horizontal="center" vertical="center" shrinkToFit="1"/>
    </xf>
    <xf numFmtId="0" fontId="25" fillId="0" borderId="16" xfId="8" applyFont="1" applyBorder="1" applyAlignment="1" applyProtection="1">
      <alignment horizontal="center" vertical="center" shrinkToFit="1"/>
    </xf>
    <xf numFmtId="0" fontId="25" fillId="0" borderId="19" xfId="7" applyFont="1" applyBorder="1" applyAlignment="1" applyProtection="1">
      <alignment horizontal="center" vertical="center"/>
    </xf>
    <xf numFmtId="0" fontId="25" fillId="0" borderId="19" xfId="7" applyFont="1" applyBorder="1" applyAlignment="1" applyProtection="1">
      <alignment horizontal="center" vertical="center" wrapText="1"/>
    </xf>
    <xf numFmtId="0" fontId="25" fillId="0" borderId="11" xfId="7" applyFont="1" applyBorder="1" applyAlignment="1" applyProtection="1">
      <alignment horizontal="center" vertical="center"/>
    </xf>
    <xf numFmtId="0" fontId="25" fillId="0" borderId="49" xfId="7" applyFont="1" applyBorder="1" applyAlignment="1" applyProtection="1">
      <alignment horizontal="center" vertical="center"/>
    </xf>
    <xf numFmtId="0" fontId="25" fillId="0" borderId="39" xfId="7" applyFont="1" applyBorder="1" applyAlignment="1" applyProtection="1">
      <alignment horizontal="center" vertical="center"/>
    </xf>
    <xf numFmtId="0" fontId="25" fillId="0" borderId="21" xfId="7" applyFont="1" applyBorder="1" applyAlignment="1" applyProtection="1">
      <alignment horizontal="center" vertical="center"/>
    </xf>
    <xf numFmtId="0" fontId="25" fillId="0" borderId="10" xfId="7" applyFont="1" applyBorder="1" applyAlignment="1" applyProtection="1">
      <alignment horizontal="center" vertical="center"/>
    </xf>
    <xf numFmtId="0" fontId="25" fillId="0" borderId="21" xfId="7" applyFont="1" applyBorder="1" applyAlignment="1" applyProtection="1">
      <alignment horizontal="center" vertical="center" wrapText="1"/>
    </xf>
    <xf numFmtId="0" fontId="25" fillId="0" borderId="10" xfId="7" applyFont="1" applyBorder="1" applyAlignment="1" applyProtection="1">
      <alignment horizontal="center" vertical="center" wrapText="1"/>
    </xf>
    <xf numFmtId="0" fontId="25" fillId="0" borderId="17" xfId="7" applyFont="1" applyBorder="1" applyAlignment="1" applyProtection="1">
      <alignment horizontal="center" vertical="center"/>
    </xf>
    <xf numFmtId="0" fontId="25" fillId="0" borderId="20" xfId="7" applyFont="1" applyBorder="1" applyAlignment="1" applyProtection="1">
      <alignment horizontal="center" vertical="center"/>
    </xf>
    <xf numFmtId="0" fontId="40" fillId="0" borderId="5" xfId="7" applyFont="1" applyBorder="1" applyAlignment="1" applyProtection="1">
      <alignment horizontal="center" vertical="center" wrapText="1"/>
    </xf>
    <xf numFmtId="0" fontId="25" fillId="0" borderId="4" xfId="7" applyFont="1" applyBorder="1" applyAlignment="1" applyProtection="1">
      <alignment horizontal="right" vertical="center" indent="1"/>
    </xf>
    <xf numFmtId="0" fontId="25" fillId="0" borderId="5" xfId="7" applyFont="1" applyBorder="1" applyAlignment="1" applyProtection="1">
      <alignment horizontal="left" vertical="center" indent="1"/>
    </xf>
    <xf numFmtId="0" fontId="25" fillId="0" borderId="22" xfId="7" applyFont="1" applyBorder="1" applyAlignment="1" applyProtection="1">
      <alignment horizontal="center" vertical="center"/>
    </xf>
    <xf numFmtId="0" fontId="25" fillId="0" borderId="3" xfId="7" applyFont="1" applyBorder="1" applyAlignment="1" applyProtection="1">
      <alignment horizontal="center" vertical="center"/>
    </xf>
    <xf numFmtId="0" fontId="25" fillId="0" borderId="23" xfId="7" applyFont="1" applyBorder="1" applyAlignment="1" applyProtection="1">
      <alignment horizontal="center" vertical="center"/>
    </xf>
    <xf numFmtId="0" fontId="28" fillId="0" borderId="5" xfId="17" applyFont="1" applyBorder="1" applyAlignment="1" applyProtection="1">
      <alignment horizontal="distributed" vertical="center"/>
    </xf>
    <xf numFmtId="0" fontId="28" fillId="0" borderId="23" xfId="17" applyFont="1" applyBorder="1" applyAlignment="1" applyProtection="1">
      <alignment horizontal="distributed" vertical="center" wrapText="1"/>
    </xf>
    <xf numFmtId="0" fontId="26" fillId="0" borderId="6" xfId="17" applyFont="1" applyBorder="1" applyAlignment="1" applyProtection="1">
      <alignment horizontal="right" vertical="center" wrapText="1"/>
    </xf>
    <xf numFmtId="179" fontId="26" fillId="0" borderId="6" xfId="17" applyNumberFormat="1" applyFont="1" applyBorder="1" applyAlignment="1" applyProtection="1">
      <alignment horizontal="right" vertical="center" wrapText="1"/>
    </xf>
    <xf numFmtId="0" fontId="26" fillId="0" borderId="3" xfId="17" applyFont="1" applyBorder="1" applyAlignment="1" applyProtection="1">
      <alignment horizontal="right" vertical="center" wrapText="1"/>
    </xf>
    <xf numFmtId="0" fontId="28" fillId="0" borderId="27" xfId="17" applyFont="1" applyBorder="1" applyAlignment="1" applyProtection="1">
      <alignment horizontal="distributed" vertical="center" wrapText="1"/>
    </xf>
    <xf numFmtId="0" fontId="26" fillId="0" borderId="15" xfId="17" applyFont="1" applyBorder="1" applyAlignment="1" applyProtection="1">
      <alignment horizontal="right" vertical="center" wrapText="1"/>
    </xf>
    <xf numFmtId="179" fontId="26" fillId="0" borderId="15" xfId="17" applyNumberFormat="1" applyFont="1" applyBorder="1" applyAlignment="1" applyProtection="1">
      <alignment horizontal="right" vertical="center" wrapText="1"/>
    </xf>
    <xf numFmtId="0" fontId="26" fillId="0" borderId="16" xfId="17" applyFont="1" applyBorder="1" applyAlignment="1" applyProtection="1">
      <alignment horizontal="right" vertical="center" wrapText="1"/>
    </xf>
    <xf numFmtId="0" fontId="23" fillId="0" borderId="5" xfId="7" applyFont="1" applyBorder="1" applyAlignment="1" applyProtection="1">
      <alignment horizontal="center"/>
    </xf>
    <xf numFmtId="0" fontId="25" fillId="0" borderId="0" xfId="7" applyFont="1" applyBorder="1" applyAlignment="1" applyProtection="1">
      <alignment vertical="center"/>
    </xf>
    <xf numFmtId="0" fontId="25" fillId="0" borderId="5" xfId="7" applyFont="1" applyBorder="1" applyAlignment="1" applyProtection="1">
      <alignment horizontal="center" vertical="center"/>
    </xf>
    <xf numFmtId="0" fontId="25" fillId="0" borderId="7" xfId="7" applyFont="1" applyBorder="1" applyAlignment="1" applyProtection="1">
      <alignment horizontal="center" vertical="center"/>
    </xf>
    <xf numFmtId="183" fontId="25" fillId="0" borderId="23" xfId="7" applyNumberFormat="1" applyFont="1" applyBorder="1" applyAlignment="1" applyProtection="1">
      <alignment horizontal="center" vertical="center"/>
    </xf>
    <xf numFmtId="0" fontId="25" fillId="0" borderId="0" xfId="7" applyFont="1" applyBorder="1" applyAlignment="1" applyProtection="1">
      <alignment horizontal="left"/>
    </xf>
    <xf numFmtId="0" fontId="25" fillId="0" borderId="31" xfId="7" applyFont="1" applyBorder="1" applyAlignment="1" applyProtection="1">
      <alignment horizontal="left" vertical="center"/>
    </xf>
    <xf numFmtId="0" fontId="29" fillId="0" borderId="27" xfId="7" applyFont="1" applyBorder="1" applyAlignment="1" applyProtection="1">
      <alignment horizontal="center" vertical="center"/>
    </xf>
    <xf numFmtId="0" fontId="45" fillId="0" borderId="7" xfId="7" applyFont="1" applyBorder="1" applyAlignment="1" applyProtection="1">
      <alignment horizontal="center"/>
    </xf>
    <xf numFmtId="0" fontId="45" fillId="0" borderId="0" xfId="7" applyFont="1" applyBorder="1" applyAlignment="1" applyProtection="1">
      <alignment horizontal="center" vertical="center" textRotation="255"/>
    </xf>
    <xf numFmtId="0" fontId="45" fillId="0" borderId="0" xfId="7" applyFont="1" applyBorder="1" applyAlignment="1" applyProtection="1">
      <alignment horizontal="center" vertical="center" textRotation="255" shrinkToFit="1"/>
    </xf>
    <xf numFmtId="0" fontId="25" fillId="0" borderId="0" xfId="7" applyFont="1" applyBorder="1" applyAlignment="1" applyProtection="1"/>
    <xf numFmtId="0" fontId="48" fillId="0" borderId="0" xfId="7" applyFont="1" applyBorder="1" applyAlignment="1" applyProtection="1">
      <alignment horizontal="center" vertical="distributed" textRotation="255" wrapText="1"/>
    </xf>
    <xf numFmtId="0" fontId="45" fillId="0" borderId="0" xfId="7" applyFont="1" applyBorder="1" applyAlignment="1" applyProtection="1"/>
    <xf numFmtId="0" fontId="39" fillId="0" borderId="0" xfId="7" applyFont="1" applyBorder="1" applyAlignment="1" applyProtection="1">
      <alignment horizontal="left"/>
    </xf>
    <xf numFmtId="0" fontId="25" fillId="0" borderId="5" xfId="7" applyFont="1" applyBorder="1" applyAlignment="1" applyProtection="1">
      <alignment horizontal="center"/>
    </xf>
    <xf numFmtId="0" fontId="29" fillId="0" borderId="9" xfId="7" applyFont="1" applyBorder="1" applyAlignment="1" applyProtection="1">
      <alignment horizontal="center" vertical="center" textRotation="255"/>
    </xf>
    <xf numFmtId="0" fontId="25" fillId="0" borderId="9" xfId="7" applyFont="1" applyBorder="1" applyAlignment="1" applyProtection="1">
      <alignment horizontal="center" vertical="distributed" textRotation="255" wrapText="1"/>
    </xf>
    <xf numFmtId="0" fontId="25" fillId="0" borderId="4" xfId="7" applyFont="1" applyBorder="1" applyAlignment="1" applyProtection="1">
      <alignment horizontal="center" textRotation="255" wrapText="1"/>
    </xf>
    <xf numFmtId="0" fontId="29" fillId="0" borderId="32" xfId="7" applyFont="1" applyBorder="1" applyAlignment="1" applyProtection="1">
      <alignment horizontal="center" vertical="center"/>
    </xf>
    <xf numFmtId="0" fontId="25" fillId="0" borderId="36" xfId="7" applyFont="1" applyBorder="1" applyAlignment="1" applyProtection="1">
      <alignment horizontal="center" vertical="center" wrapText="1"/>
    </xf>
    <xf numFmtId="0" fontId="25" fillId="0" borderId="36" xfId="7" applyFont="1" applyBorder="1" applyAlignment="1" applyProtection="1">
      <alignment horizontal="center" vertical="center"/>
    </xf>
    <xf numFmtId="0" fontId="25" fillId="0" borderId="38" xfId="7" applyFont="1" applyBorder="1" applyAlignment="1" applyProtection="1">
      <alignment horizontal="center" vertical="center"/>
    </xf>
    <xf numFmtId="0" fontId="39" fillId="0" borderId="0" xfId="7" applyFont="1" applyBorder="1" applyAlignment="1" applyProtection="1">
      <alignment vertical="center"/>
    </xf>
    <xf numFmtId="0" fontId="39" fillId="0" borderId="0" xfId="7" applyFont="1" applyBorder="1" applyAlignment="1" applyProtection="1"/>
    <xf numFmtId="0" fontId="29" fillId="0" borderId="0" xfId="7" applyFont="1" applyBorder="1" applyAlignment="1" applyProtection="1">
      <alignment horizontal="center" vertical="center"/>
    </xf>
    <xf numFmtId="0" fontId="25" fillId="0" borderId="0" xfId="7" applyFont="1" applyBorder="1" applyAlignment="1" applyProtection="1">
      <alignment horizontal="center" vertical="center"/>
    </xf>
    <xf numFmtId="0" fontId="25" fillId="0" borderId="31" xfId="7" applyFont="1" applyBorder="1" applyAlignment="1" applyProtection="1">
      <alignment vertical="center"/>
    </xf>
    <xf numFmtId="0" fontId="25" fillId="0" borderId="0" xfId="7" applyFont="1" applyBorder="1" applyAlignment="1" applyProtection="1">
      <alignment horizontal="left" vertical="top" wrapText="1"/>
    </xf>
    <xf numFmtId="0" fontId="14" fillId="0" borderId="4" xfId="10" applyFont="1" applyFill="1" applyBorder="1" applyAlignment="1">
      <alignment horizontal="center" vertical="center" shrinkToFit="1"/>
    </xf>
    <xf numFmtId="0" fontId="14" fillId="0" borderId="108" xfId="10" applyFont="1" applyFill="1" applyBorder="1" applyAlignment="1">
      <alignment horizontal="center" vertical="center" shrinkToFit="1"/>
    </xf>
    <xf numFmtId="38" fontId="14" fillId="0" borderId="47" xfId="3" applyFont="1" applyFill="1" applyBorder="1" applyAlignment="1" applyProtection="1">
      <alignment horizontal="center" vertical="center"/>
    </xf>
    <xf numFmtId="38" fontId="14" fillId="0" borderId="48" xfId="3" applyFont="1" applyFill="1" applyBorder="1" applyAlignment="1" applyProtection="1">
      <alignment horizontal="center" vertical="center"/>
    </xf>
    <xf numFmtId="0" fontId="25" fillId="0" borderId="1" xfId="7" applyFont="1" applyBorder="1" applyAlignment="1" applyProtection="1">
      <alignment horizontal="center" vertical="center" wrapText="1"/>
    </xf>
    <xf numFmtId="0" fontId="25" fillId="0" borderId="9" xfId="7" applyFont="1" applyBorder="1" applyAlignment="1" applyProtection="1">
      <alignment horizontal="center" vertical="center" wrapText="1"/>
    </xf>
    <xf numFmtId="0" fontId="25" fillId="0" borderId="4" xfId="7" applyFont="1" applyBorder="1" applyAlignment="1" applyProtection="1">
      <alignment horizontal="center" vertical="center" wrapText="1"/>
    </xf>
    <xf numFmtId="0" fontId="29" fillId="0" borderId="29" xfId="7" applyFont="1" applyBorder="1" applyAlignment="1">
      <alignment horizontal="center" vertical="center"/>
    </xf>
    <xf numFmtId="0" fontId="25" fillId="0" borderId="29" xfId="7" applyFont="1" applyBorder="1" applyAlignment="1">
      <alignment horizontal="center" vertical="center"/>
    </xf>
    <xf numFmtId="0" fontId="25" fillId="0" borderId="24" xfId="7" applyFont="1" applyBorder="1" applyAlignment="1">
      <alignment horizontal="center" vertical="center" wrapText="1"/>
    </xf>
    <xf numFmtId="0" fontId="25" fillId="0" borderId="47" xfId="7" applyFont="1" applyBorder="1" applyAlignment="1">
      <alignment horizontal="center" vertical="center" shrinkToFit="1"/>
    </xf>
    <xf numFmtId="0" fontId="25" fillId="0" borderId="57" xfId="7" applyFont="1" applyBorder="1" applyAlignment="1" applyProtection="1">
      <alignment horizontal="center" vertical="distributed" textRotation="255" wrapText="1"/>
    </xf>
    <xf numFmtId="0" fontId="25" fillId="0" borderId="56" xfId="7" applyFont="1" applyBorder="1" applyAlignment="1" applyProtection="1">
      <alignment horizontal="center" vertical="distributed" textRotation="255" wrapText="1"/>
    </xf>
    <xf numFmtId="0" fontId="25" fillId="0" borderId="58" xfId="7" applyFont="1" applyBorder="1" applyAlignment="1" applyProtection="1">
      <alignment horizontal="center" vertical="center" textRotation="255" wrapText="1"/>
    </xf>
    <xf numFmtId="0" fontId="25" fillId="0" borderId="80" xfId="7" applyFont="1" applyBorder="1" applyAlignment="1" applyProtection="1">
      <alignment horizontal="center" vertical="center"/>
    </xf>
    <xf numFmtId="0" fontId="25" fillId="0" borderId="58" xfId="7" applyFont="1" applyBorder="1" applyAlignment="1" applyProtection="1">
      <alignment horizontal="center" vertical="distributed" textRotation="255" wrapText="1"/>
    </xf>
    <xf numFmtId="0" fontId="25" fillId="0" borderId="55" xfId="7" applyFont="1" applyBorder="1" applyAlignment="1" applyProtection="1">
      <alignment horizontal="center" vertical="distributed" textRotation="255" wrapText="1"/>
    </xf>
    <xf numFmtId="0" fontId="25" fillId="0" borderId="84" xfId="7" applyFont="1" applyBorder="1" applyAlignment="1" applyProtection="1">
      <alignment horizontal="center" vertical="center"/>
    </xf>
    <xf numFmtId="0" fontId="25" fillId="0" borderId="85" xfId="7" applyFont="1" applyBorder="1" applyAlignment="1" applyProtection="1">
      <alignment horizontal="center" vertical="center"/>
    </xf>
    <xf numFmtId="0" fontId="25" fillId="0" borderId="86" xfId="7" applyFont="1" applyBorder="1" applyAlignment="1" applyProtection="1">
      <alignment horizontal="center" vertical="center"/>
    </xf>
    <xf numFmtId="0" fontId="25" fillId="0" borderId="87" xfId="7" applyFont="1" applyBorder="1" applyAlignment="1" applyProtection="1">
      <alignment horizontal="center" vertical="center"/>
    </xf>
    <xf numFmtId="0" fontId="25" fillId="0" borderId="86" xfId="7" applyFont="1" applyBorder="1" applyAlignment="1" applyProtection="1">
      <alignment horizontal="center"/>
    </xf>
    <xf numFmtId="178" fontId="45" fillId="0" borderId="77" xfId="7" applyNumberFormat="1" applyFont="1" applyFill="1" applyBorder="1" applyAlignment="1" applyProtection="1">
      <alignment horizontal="center" vertical="center"/>
    </xf>
    <xf numFmtId="178" fontId="45" fillId="0" borderId="79" xfId="7" applyNumberFormat="1" applyFont="1" applyFill="1" applyBorder="1" applyAlignment="1" applyProtection="1">
      <alignment horizontal="center" vertical="center"/>
    </xf>
    <xf numFmtId="0" fontId="25" fillId="0" borderId="93" xfId="7" applyFont="1" applyBorder="1" applyAlignment="1" applyProtection="1">
      <alignment horizontal="center" vertical="center"/>
    </xf>
    <xf numFmtId="178" fontId="45" fillId="0" borderId="78" xfId="7" applyNumberFormat="1" applyFont="1" applyFill="1" applyBorder="1" applyAlignment="1" applyProtection="1">
      <alignment horizontal="center" vertical="center"/>
    </xf>
    <xf numFmtId="178" fontId="45" fillId="0" borderId="91" xfId="7" applyNumberFormat="1" applyFont="1" applyFill="1" applyBorder="1" applyAlignment="1" applyProtection="1">
      <alignment horizontal="center" vertical="center"/>
    </xf>
    <xf numFmtId="178" fontId="45" fillId="0" borderId="77" xfId="7" applyNumberFormat="1" applyFont="1" applyFill="1" applyBorder="1" applyAlignment="1" applyProtection="1">
      <alignment horizontal="right" vertical="center"/>
    </xf>
    <xf numFmtId="0" fontId="25" fillId="0" borderId="17" xfId="7" applyFont="1" applyBorder="1" applyAlignment="1" applyProtection="1">
      <alignment horizontal="right" vertical="center"/>
    </xf>
    <xf numFmtId="0" fontId="25" fillId="0" borderId="11" xfId="7" applyFont="1" applyBorder="1" applyAlignment="1" applyProtection="1">
      <alignment horizontal="right" vertical="center"/>
    </xf>
    <xf numFmtId="0" fontId="25" fillId="0" borderId="19" xfId="7" applyFont="1" applyBorder="1" applyAlignment="1" applyProtection="1">
      <alignment horizontal="center" vertical="distributed" textRotation="255" wrapText="1"/>
    </xf>
    <xf numFmtId="0" fontId="25" fillId="0" borderId="11" xfId="7" applyFont="1" applyBorder="1" applyAlignment="1" applyProtection="1">
      <alignment horizontal="center" vertical="distributed" textRotation="255" wrapText="1"/>
    </xf>
    <xf numFmtId="0" fontId="25" fillId="0" borderId="0" xfId="7" applyFont="1" applyBorder="1" applyAlignment="1" applyProtection="1">
      <alignment horizontal="center" vertical="center" textRotation="255" wrapText="1"/>
    </xf>
    <xf numFmtId="0" fontId="25" fillId="0" borderId="95" xfId="7" applyFont="1" applyBorder="1" applyAlignment="1" applyProtection="1">
      <alignment horizontal="center" vertical="center"/>
    </xf>
    <xf numFmtId="0" fontId="25" fillId="0" borderId="32" xfId="7" applyFont="1" applyBorder="1" applyAlignment="1" applyProtection="1">
      <alignment horizontal="center" vertical="center"/>
    </xf>
    <xf numFmtId="0" fontId="25" fillId="0" borderId="104" xfId="7" applyFont="1" applyBorder="1" applyAlignment="1" applyProtection="1">
      <alignment horizontal="center" vertical="center"/>
    </xf>
    <xf numFmtId="0" fontId="25" fillId="0" borderId="69" xfId="7" applyFont="1" applyBorder="1" applyAlignment="1" applyProtection="1">
      <alignment horizontal="center" vertical="center"/>
    </xf>
    <xf numFmtId="0" fontId="25" fillId="0" borderId="98" xfId="7" applyFont="1" applyBorder="1" applyAlignment="1" applyProtection="1">
      <alignment horizontal="center" vertical="center"/>
    </xf>
    <xf numFmtId="0" fontId="25" fillId="0" borderId="100" xfId="7" applyFont="1" applyBorder="1" applyAlignment="1" applyProtection="1">
      <alignment horizontal="center" vertical="center"/>
    </xf>
    <xf numFmtId="0" fontId="25" fillId="0" borderId="105" xfId="7" applyFont="1" applyBorder="1" applyAlignment="1" applyProtection="1">
      <alignment horizontal="center" vertical="center"/>
    </xf>
    <xf numFmtId="0" fontId="25" fillId="0" borderId="106" xfId="7" applyFont="1" applyBorder="1" applyAlignment="1" applyProtection="1">
      <alignment horizontal="center" vertical="center"/>
    </xf>
    <xf numFmtId="0" fontId="25" fillId="0" borderId="74" xfId="7" applyFont="1" applyBorder="1" applyAlignment="1" applyProtection="1">
      <alignment horizontal="center" vertical="center"/>
    </xf>
    <xf numFmtId="0" fontId="25" fillId="0" borderId="107" xfId="7" applyFont="1" applyBorder="1" applyAlignment="1" applyProtection="1">
      <alignment horizontal="center" vertical="center"/>
    </xf>
    <xf numFmtId="0" fontId="30" fillId="0" borderId="31" xfId="7" applyFont="1" applyBorder="1" applyAlignment="1" applyProtection="1">
      <alignment horizontal="left" vertical="top" wrapText="1"/>
    </xf>
    <xf numFmtId="0" fontId="28" fillId="0" borderId="9" xfId="7" applyFont="1" applyBorder="1" applyAlignment="1">
      <alignment horizontal="center" vertical="center"/>
    </xf>
    <xf numFmtId="0" fontId="28" fillId="0" borderId="4" xfId="7" applyFont="1" applyBorder="1" applyAlignment="1">
      <alignment horizontal="center" vertical="center"/>
    </xf>
    <xf numFmtId="0" fontId="25" fillId="0" borderId="4" xfId="15" applyFont="1" applyBorder="1" applyAlignment="1">
      <alignment horizontal="center" vertical="center"/>
    </xf>
    <xf numFmtId="0" fontId="25" fillId="0" borderId="9" xfId="7" applyFont="1" applyBorder="1" applyAlignment="1">
      <alignment horizontal="center" vertical="center"/>
    </xf>
    <xf numFmtId="0" fontId="25" fillId="0" borderId="4" xfId="7" applyFont="1" applyBorder="1" applyAlignment="1">
      <alignment horizontal="center" vertical="center"/>
    </xf>
    <xf numFmtId="0" fontId="25" fillId="0" borderId="12" xfId="7" applyFont="1" applyBorder="1" applyAlignment="1">
      <alignment horizontal="center" vertical="center"/>
    </xf>
    <xf numFmtId="0" fontId="29" fillId="0" borderId="7" xfId="7" applyFont="1" applyBorder="1" applyAlignment="1">
      <alignment horizontal="center" vertical="center"/>
    </xf>
    <xf numFmtId="176" fontId="27" fillId="0" borderId="30" xfId="7" applyNumberFormat="1" applyFont="1" applyBorder="1" applyAlignment="1">
      <alignment vertical="center"/>
    </xf>
    <xf numFmtId="176" fontId="27" fillId="0" borderId="29" xfId="7" applyNumberFormat="1" applyFont="1" applyBorder="1" applyAlignment="1">
      <alignment vertical="center"/>
    </xf>
    <xf numFmtId="176" fontId="28" fillId="0" borderId="11" xfId="7" applyNumberFormat="1" applyFont="1" applyBorder="1" applyAlignment="1">
      <alignment vertical="center"/>
    </xf>
    <xf numFmtId="176" fontId="28" fillId="0" borderId="0" xfId="7" applyNumberFormat="1" applyFont="1" applyBorder="1" applyAlignment="1">
      <alignment horizontal="right" vertical="center"/>
    </xf>
    <xf numFmtId="0" fontId="25" fillId="0" borderId="0" xfId="7" applyFont="1" applyBorder="1" applyAlignment="1" applyProtection="1">
      <alignment wrapText="1"/>
    </xf>
    <xf numFmtId="0" fontId="25" fillId="0" borderId="8" xfId="7" applyFont="1" applyBorder="1" applyAlignment="1">
      <alignment horizontal="center" vertical="center"/>
    </xf>
    <xf numFmtId="176" fontId="28" fillId="0" borderId="13" xfId="7" applyNumberFormat="1" applyFont="1" applyBorder="1" applyAlignment="1">
      <alignment vertical="center"/>
    </xf>
    <xf numFmtId="176" fontId="28" fillId="0" borderId="1" xfId="7" applyNumberFormat="1" applyFont="1" applyBorder="1" applyAlignment="1">
      <alignment horizontal="right" vertical="center"/>
    </xf>
    <xf numFmtId="0" fontId="25" fillId="0" borderId="12" xfId="7" applyFont="1" applyBorder="1" applyAlignment="1" applyProtection="1">
      <alignment horizontal="center" vertical="center"/>
    </xf>
    <xf numFmtId="0" fontId="29" fillId="0" borderId="7" xfId="7" applyFont="1" applyBorder="1" applyAlignment="1" applyProtection="1">
      <alignment horizontal="center" vertical="center"/>
    </xf>
    <xf numFmtId="176" fontId="27" fillId="0" borderId="11" xfId="7" applyNumberFormat="1" applyFont="1" applyBorder="1" applyAlignment="1">
      <alignment vertical="center"/>
    </xf>
    <xf numFmtId="176" fontId="27" fillId="0" borderId="0" xfId="7" applyNumberFormat="1" applyFont="1" applyBorder="1" applyAlignment="1">
      <alignment vertical="center"/>
    </xf>
    <xf numFmtId="0" fontId="25" fillId="0" borderId="31" xfId="7" applyFont="1" applyBorder="1" applyAlignment="1" applyProtection="1">
      <alignment wrapText="1"/>
    </xf>
    <xf numFmtId="0" fontId="25" fillId="0" borderId="8" xfId="7" applyFont="1" applyBorder="1" applyAlignment="1" applyProtection="1">
      <alignment horizontal="center" vertical="center"/>
    </xf>
    <xf numFmtId="176" fontId="29" fillId="0" borderId="30" xfId="7" applyNumberFormat="1" applyFont="1" applyBorder="1" applyAlignment="1">
      <alignment vertical="center"/>
    </xf>
    <xf numFmtId="176" fontId="28" fillId="0" borderId="11" xfId="7" applyNumberFormat="1" applyFont="1" applyBorder="1" applyAlignment="1">
      <alignment horizontal="right" vertical="center"/>
    </xf>
    <xf numFmtId="176" fontId="28" fillId="0" borderId="13" xfId="7" applyNumberFormat="1" applyFont="1" applyBorder="1" applyAlignment="1">
      <alignment horizontal="right" vertical="center"/>
    </xf>
    <xf numFmtId="0" fontId="25" fillId="0" borderId="22" xfId="7" applyFont="1" applyBorder="1" applyAlignment="1">
      <alignment horizontal="center" vertical="center"/>
    </xf>
    <xf numFmtId="0" fontId="25" fillId="0" borderId="5" xfId="7" applyFont="1" applyBorder="1" applyAlignment="1">
      <alignment horizontal="center" vertical="center"/>
    </xf>
    <xf numFmtId="0" fontId="26" fillId="0" borderId="22" xfId="7" applyFont="1" applyBorder="1" applyAlignment="1" applyProtection="1">
      <alignment horizontal="center" vertical="center"/>
    </xf>
    <xf numFmtId="0" fontId="26" fillId="0" borderId="21" xfId="7" applyFont="1" applyBorder="1" applyAlignment="1">
      <alignment horizontal="center" vertical="center"/>
    </xf>
    <xf numFmtId="0" fontId="26" fillId="0" borderId="17" xfId="7" applyFont="1" applyBorder="1" applyAlignment="1">
      <alignment horizontal="center" vertical="center"/>
    </xf>
    <xf numFmtId="0" fontId="28" fillId="0" borderId="6" xfId="7" applyFont="1" applyBorder="1" applyAlignment="1">
      <alignment horizontal="center" vertical="center"/>
    </xf>
    <xf numFmtId="0" fontId="25" fillId="0" borderId="6" xfId="7" applyFont="1" applyBorder="1" applyAlignment="1">
      <alignment horizontal="center" vertical="center"/>
    </xf>
    <xf numFmtId="0" fontId="25" fillId="0" borderId="3" xfId="7" applyFont="1" applyBorder="1" applyAlignment="1">
      <alignment horizontal="center" vertical="center"/>
    </xf>
    <xf numFmtId="0" fontId="42" fillId="0" borderId="7" xfId="7" applyFont="1" applyBorder="1" applyAlignment="1" applyProtection="1">
      <alignment horizontal="center" vertical="center"/>
    </xf>
    <xf numFmtId="178" fontId="26" fillId="0" borderId="0" xfId="7" applyNumberFormat="1" applyFont="1" applyBorder="1" applyAlignment="1" applyProtection="1">
      <alignment horizontal="center" vertical="center"/>
    </xf>
    <xf numFmtId="178" fontId="42" fillId="0" borderId="29" xfId="7" applyNumberFormat="1" applyFont="1" applyBorder="1" applyAlignment="1" applyProtection="1">
      <alignment horizontal="center" vertical="center"/>
    </xf>
    <xf numFmtId="0" fontId="26" fillId="0" borderId="12" xfId="7" applyFont="1" applyBorder="1" applyAlignment="1" applyProtection="1">
      <alignment horizontal="center" vertical="center"/>
    </xf>
    <xf numFmtId="0" fontId="26" fillId="0" borderId="8" xfId="7" applyFont="1" applyBorder="1" applyAlignment="1" applyProtection="1">
      <alignment horizontal="center" vertical="center"/>
    </xf>
    <xf numFmtId="178" fontId="26" fillId="0" borderId="1" xfId="7" applyNumberFormat="1" applyFont="1" applyBorder="1" applyAlignment="1" applyProtection="1">
      <alignment horizontal="center" vertical="center"/>
    </xf>
    <xf numFmtId="176" fontId="28" fillId="0" borderId="0" xfId="7" applyNumberFormat="1" applyFont="1" applyBorder="1" applyAlignment="1">
      <alignment vertical="center"/>
    </xf>
    <xf numFmtId="176" fontId="28" fillId="0" borderId="1" xfId="7" applyNumberFormat="1" applyFont="1" applyBorder="1" applyAlignment="1">
      <alignment vertical="center"/>
    </xf>
    <xf numFmtId="0" fontId="25" fillId="0" borderId="10" xfId="7" applyFont="1" applyBorder="1" applyAlignment="1">
      <alignment horizontal="center" vertical="center"/>
    </xf>
    <xf numFmtId="0" fontId="25" fillId="0" borderId="20" xfId="7" applyFont="1" applyBorder="1" applyAlignment="1">
      <alignment horizontal="center" vertical="center"/>
    </xf>
    <xf numFmtId="0" fontId="32" fillId="0" borderId="0" xfId="7" applyFont="1" applyBorder="1" applyAlignment="1" applyProtection="1">
      <alignment horizontal="center"/>
    </xf>
    <xf numFmtId="0" fontId="23" fillId="0" borderId="0" xfId="7" applyFont="1" applyBorder="1" applyAlignment="1" applyProtection="1">
      <alignment horizontal="center"/>
    </xf>
    <xf numFmtId="0" fontId="10" fillId="0" borderId="12" xfId="7" applyFont="1" applyBorder="1" applyAlignment="1">
      <alignment horizontal="center" vertical="center"/>
    </xf>
    <xf numFmtId="0" fontId="10" fillId="0" borderId="5" xfId="7" applyFont="1" applyBorder="1" applyAlignment="1">
      <alignment horizontal="center" vertical="center"/>
    </xf>
    <xf numFmtId="0" fontId="10" fillId="0" borderId="21"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0" xfId="7" applyFont="1" applyBorder="1" applyAlignment="1">
      <alignment horizontal="center" vertical="center" wrapText="1"/>
    </xf>
    <xf numFmtId="0" fontId="10" fillId="0" borderId="17" xfId="7" applyFont="1" applyBorder="1" applyAlignment="1">
      <alignment horizontal="center" vertical="center" wrapText="1"/>
    </xf>
    <xf numFmtId="0" fontId="10" fillId="0" borderId="11" xfId="7" applyFont="1" applyBorder="1" applyAlignment="1">
      <alignment horizontal="center" vertical="center" wrapText="1"/>
    </xf>
    <xf numFmtId="0" fontId="10" fillId="0" borderId="20" xfId="7" applyFont="1" applyBorder="1" applyAlignment="1">
      <alignment horizontal="center" vertical="center" wrapText="1"/>
    </xf>
    <xf numFmtId="0" fontId="13" fillId="0" borderId="7" xfId="7" applyFont="1" applyBorder="1" applyAlignment="1">
      <alignment horizontal="center" vertical="center"/>
    </xf>
    <xf numFmtId="200" fontId="14" fillId="0" borderId="11" xfId="7" applyNumberFormat="1" applyFont="1" applyBorder="1" applyAlignment="1">
      <alignment vertical="center"/>
    </xf>
    <xf numFmtId="200" fontId="14" fillId="0" borderId="0" xfId="7" applyNumberFormat="1" applyFont="1" applyBorder="1" applyAlignment="1">
      <alignment vertical="center"/>
    </xf>
    <xf numFmtId="0" fontId="10" fillId="0" borderId="8" xfId="7" applyFont="1" applyBorder="1" applyAlignment="1">
      <alignment horizontal="center" vertical="center"/>
    </xf>
    <xf numFmtId="0" fontId="8" fillId="0" borderId="0" xfId="7" applyFont="1" applyAlignment="1">
      <alignment horizontal="left" vertical="top" wrapText="1"/>
    </xf>
    <xf numFmtId="176" fontId="17" fillId="0" borderId="30" xfId="7" applyNumberFormat="1" applyFont="1" applyBorder="1" applyAlignment="1">
      <alignment vertical="center"/>
    </xf>
    <xf numFmtId="176" fontId="17" fillId="0" borderId="11" xfId="7" applyNumberFormat="1" applyFont="1" applyBorder="1" applyAlignment="1">
      <alignment vertical="center"/>
    </xf>
    <xf numFmtId="176" fontId="17" fillId="0" borderId="29" xfId="7" applyNumberFormat="1" applyFont="1" applyBorder="1" applyAlignment="1">
      <alignment vertical="center"/>
    </xf>
    <xf numFmtId="176" fontId="17" fillId="0" borderId="0" xfId="7" applyNumberFormat="1" applyFont="1" applyBorder="1" applyAlignment="1">
      <alignment vertical="center"/>
    </xf>
    <xf numFmtId="176" fontId="14" fillId="0" borderId="11" xfId="7" applyNumberFormat="1" applyFont="1" applyBorder="1" applyAlignment="1">
      <alignment vertical="center"/>
    </xf>
    <xf numFmtId="176" fontId="14" fillId="0" borderId="0" xfId="7" applyNumberFormat="1" applyFont="1" applyBorder="1" applyAlignment="1">
      <alignment vertical="center"/>
    </xf>
    <xf numFmtId="200" fontId="14" fillId="0" borderId="13" xfId="7" applyNumberFormat="1" applyFont="1" applyBorder="1" applyAlignment="1">
      <alignment vertical="center"/>
    </xf>
    <xf numFmtId="200" fontId="14" fillId="0" borderId="1" xfId="7" applyNumberFormat="1" applyFont="1" applyBorder="1" applyAlignment="1">
      <alignment vertical="center"/>
    </xf>
    <xf numFmtId="0" fontId="51" fillId="0" borderId="0" xfId="7" applyFont="1" applyBorder="1" applyAlignment="1" applyProtection="1">
      <alignment vertical="center"/>
    </xf>
    <xf numFmtId="0" fontId="25" fillId="0" borderId="21" xfId="7" applyFont="1" applyBorder="1" applyAlignment="1">
      <alignment horizontal="center" vertical="center"/>
    </xf>
    <xf numFmtId="0" fontId="25" fillId="0" borderId="19" xfId="7" applyFont="1" applyBorder="1" applyAlignment="1">
      <alignment horizontal="center" vertical="center"/>
    </xf>
    <xf numFmtId="0" fontId="4" fillId="0" borderId="22" xfId="7" applyFont="1" applyBorder="1" applyAlignment="1">
      <alignment horizontal="center" vertical="center"/>
    </xf>
    <xf numFmtId="0" fontId="4" fillId="0" borderId="4" xfId="7" applyFont="1" applyBorder="1" applyAlignment="1">
      <alignment horizontal="center" vertical="center"/>
    </xf>
    <xf numFmtId="0" fontId="7" fillId="0" borderId="7" xfId="7" applyFont="1" applyBorder="1" applyAlignment="1">
      <alignment horizontal="center" vertical="center"/>
    </xf>
    <xf numFmtId="193" fontId="7" fillId="0" borderId="30" xfId="18" applyNumberFormat="1" applyFont="1" applyBorder="1" applyAlignment="1" applyProtection="1">
      <alignment horizontal="right" vertical="center"/>
    </xf>
    <xf numFmtId="0" fontId="4" fillId="0" borderId="12" xfId="7" applyFont="1" applyBorder="1" applyAlignment="1">
      <alignment horizontal="center" vertical="center"/>
    </xf>
    <xf numFmtId="193" fontId="4" fillId="0" borderId="11" xfId="18" applyNumberFormat="1" applyFont="1" applyBorder="1" applyAlignment="1" applyProtection="1">
      <alignment horizontal="right" vertical="center"/>
    </xf>
    <xf numFmtId="0" fontId="4" fillId="0" borderId="0" xfId="7" applyFont="1" applyAlignment="1">
      <alignment horizontal="left" vertical="top" wrapText="1"/>
    </xf>
    <xf numFmtId="0" fontId="4" fillId="0" borderId="8" xfId="7" applyFont="1" applyBorder="1" applyAlignment="1">
      <alignment horizontal="center" vertical="center"/>
    </xf>
    <xf numFmtId="193" fontId="4" fillId="0" borderId="13" xfId="18" applyNumberFormat="1" applyFont="1" applyBorder="1" applyAlignment="1" applyProtection="1">
      <alignment horizontal="right" vertical="center"/>
    </xf>
    <xf numFmtId="0" fontId="5" fillId="0" borderId="9" xfId="7" applyFont="1" applyBorder="1" applyAlignment="1">
      <alignment horizontal="center" vertical="center" shrinkToFit="1"/>
    </xf>
    <xf numFmtId="0" fontId="5" fillId="0" borderId="4" xfId="7" applyFont="1" applyBorder="1" applyAlignment="1">
      <alignment horizontal="center" vertical="center" shrinkToFit="1"/>
    </xf>
    <xf numFmtId="0" fontId="6" fillId="0" borderId="6" xfId="7" applyFont="1" applyBorder="1" applyAlignment="1">
      <alignment horizontal="center" vertical="center" shrinkToFit="1"/>
    </xf>
    <xf numFmtId="0" fontId="11" fillId="0" borderId="7" xfId="7" applyFont="1" applyBorder="1" applyAlignment="1" applyProtection="1">
      <alignment horizontal="center" vertical="center"/>
    </xf>
    <xf numFmtId="0" fontId="5" fillId="0" borderId="12" xfId="7" applyFont="1" applyBorder="1" applyAlignment="1" applyProtection="1">
      <alignment horizontal="center" vertical="center"/>
    </xf>
    <xf numFmtId="0" fontId="1" fillId="0" borderId="0" xfId="7" applyFont="1" applyBorder="1" applyAlignment="1" applyProtection="1">
      <alignment horizontal="center"/>
    </xf>
    <xf numFmtId="0" fontId="5" fillId="0" borderId="8" xfId="7" applyFont="1" applyBorder="1" applyAlignment="1" applyProtection="1">
      <alignment horizontal="center" vertical="center"/>
    </xf>
    <xf numFmtId="176" fontId="14" fillId="0" borderId="13" xfId="7" applyNumberFormat="1" applyFont="1" applyBorder="1" applyAlignment="1">
      <alignment vertical="center"/>
    </xf>
    <xf numFmtId="0" fontId="55" fillId="0" borderId="5" xfId="11" applyFont="1" applyBorder="1" applyAlignment="1" applyProtection="1">
      <alignment horizontal="center" vertical="center"/>
    </xf>
    <xf numFmtId="0" fontId="55" fillId="0" borderId="9" xfId="11" applyFont="1" applyBorder="1" applyAlignment="1" applyProtection="1">
      <alignment horizontal="center" vertical="center" wrapText="1"/>
    </xf>
    <xf numFmtId="0" fontId="55" fillId="0" borderId="6" xfId="11" applyFont="1" applyBorder="1" applyAlignment="1" applyProtection="1">
      <alignment horizontal="center" vertical="center"/>
    </xf>
    <xf numFmtId="0" fontId="55" fillId="0" borderId="3" xfId="11" applyFont="1" applyBorder="1" applyAlignment="1" applyProtection="1">
      <alignment horizontal="right" vertical="center"/>
    </xf>
    <xf numFmtId="0" fontId="45" fillId="0" borderId="23" xfId="11" applyFont="1" applyBorder="1" applyAlignment="1" applyProtection="1">
      <alignment horizontal="center" vertical="center" wrapText="1" shrinkToFit="1"/>
    </xf>
    <xf numFmtId="0" fontId="55" fillId="0" borderId="6" xfId="11" applyFont="1" applyBorder="1" applyAlignment="1" applyProtection="1">
      <alignment horizontal="center" vertical="center" wrapText="1" shrinkToFit="1"/>
    </xf>
    <xf numFmtId="0" fontId="55" fillId="0" borderId="3" xfId="11" applyFont="1" applyBorder="1" applyAlignment="1" applyProtection="1">
      <alignment horizontal="center" vertical="center" wrapText="1"/>
    </xf>
    <xf numFmtId="0" fontId="56" fillId="0" borderId="6" xfId="11" applyFont="1" applyBorder="1" applyAlignment="1" applyProtection="1">
      <alignment horizontal="center" vertical="center" wrapText="1"/>
    </xf>
    <xf numFmtId="0" fontId="45" fillId="0" borderId="3" xfId="11" applyFont="1" applyBorder="1" applyAlignment="1" applyProtection="1">
      <alignment horizontal="center" vertical="center" wrapText="1"/>
    </xf>
    <xf numFmtId="0" fontId="45" fillId="0" borderId="6" xfId="11" applyFont="1" applyBorder="1" applyAlignment="1" applyProtection="1">
      <alignment horizontal="center" vertical="center" wrapText="1"/>
    </xf>
    <xf numFmtId="0" fontId="55" fillId="0" borderId="5" xfId="9" applyFont="1" applyBorder="1" applyAlignment="1" applyProtection="1">
      <alignment horizontal="center" vertical="center"/>
    </xf>
    <xf numFmtId="0" fontId="55" fillId="0" borderId="6" xfId="9" applyFont="1" applyBorder="1" applyAlignment="1" applyProtection="1">
      <alignment horizontal="center" vertical="center"/>
    </xf>
    <xf numFmtId="0" fontId="55" fillId="0" borderId="5" xfId="9" applyFont="1" applyBorder="1" applyAlignment="1">
      <alignment horizontal="center" vertical="center"/>
    </xf>
    <xf numFmtId="0" fontId="55" fillId="0" borderId="4" xfId="9" applyFont="1" applyBorder="1" applyAlignment="1">
      <alignment horizontal="center" vertical="center"/>
    </xf>
    <xf numFmtId="0" fontId="25" fillId="0" borderId="4" xfId="7" applyFont="1" applyBorder="1" applyAlignment="1">
      <alignment horizontal="center" vertical="center" wrapText="1"/>
    </xf>
    <xf numFmtId="0" fontId="25" fillId="0" borderId="0" xfId="7" applyFont="1" applyBorder="1" applyAlignment="1">
      <alignment wrapText="1"/>
    </xf>
    <xf numFmtId="0" fontId="29" fillId="0" borderId="12" xfId="7" applyFont="1" applyBorder="1" applyAlignment="1" applyProtection="1">
      <alignment horizontal="center" vertical="center"/>
    </xf>
    <xf numFmtId="0" fontId="29" fillId="0" borderId="8" xfId="7" applyFont="1" applyBorder="1" applyAlignment="1" applyProtection="1">
      <alignment horizontal="center" vertical="center"/>
    </xf>
    <xf numFmtId="0" fontId="26" fillId="0" borderId="9" xfId="7" applyFont="1" applyBorder="1" applyAlignment="1">
      <alignment horizontal="center" vertical="center" shrinkToFit="1"/>
    </xf>
    <xf numFmtId="0" fontId="26" fillId="0" borderId="17" xfId="7" applyFont="1" applyBorder="1" applyAlignment="1">
      <alignment horizontal="center" vertical="center" shrinkToFit="1"/>
    </xf>
    <xf numFmtId="0" fontId="28" fillId="0" borderId="6" xfId="7" applyFont="1" applyBorder="1" applyAlignment="1">
      <alignment horizontal="center" vertical="center" shrinkToFit="1"/>
    </xf>
    <xf numFmtId="0" fontId="25" fillId="0" borderId="4" xfId="7" applyFont="1" applyBorder="1" applyAlignment="1">
      <alignment horizontal="distributed" vertical="center" wrapText="1" indent="1"/>
    </xf>
    <xf numFmtId="176" fontId="29" fillId="0" borderId="0" xfId="7" applyNumberFormat="1" applyFont="1" applyBorder="1" applyAlignment="1">
      <alignment vertical="center"/>
    </xf>
    <xf numFmtId="176" fontId="25" fillId="0" borderId="11" xfId="7" applyNumberFormat="1" applyFont="1" applyBorder="1" applyAlignment="1">
      <alignment vertical="center"/>
    </xf>
    <xf numFmtId="176" fontId="25" fillId="0" borderId="0" xfId="7" applyNumberFormat="1" applyFont="1" applyBorder="1" applyAlignment="1">
      <alignment vertical="center"/>
    </xf>
    <xf numFmtId="0" fontId="25" fillId="0" borderId="0" xfId="7" applyFont="1" applyBorder="1" applyAlignment="1">
      <alignment vertical="top" wrapText="1"/>
    </xf>
    <xf numFmtId="176" fontId="25" fillId="0" borderId="13" xfId="7" applyNumberFormat="1" applyFont="1" applyBorder="1" applyAlignment="1">
      <alignment vertical="center"/>
    </xf>
    <xf numFmtId="176" fontId="25" fillId="0" borderId="1" xfId="7" applyNumberFormat="1" applyFont="1" applyBorder="1" applyAlignment="1">
      <alignment vertical="center"/>
    </xf>
    <xf numFmtId="0" fontId="26" fillId="0" borderId="5" xfId="7" applyFont="1" applyBorder="1" applyAlignment="1" applyProtection="1">
      <alignment horizontal="center" vertical="center"/>
    </xf>
    <xf numFmtId="0" fontId="28" fillId="0" borderId="21" xfId="7" applyFont="1" applyBorder="1" applyAlignment="1">
      <alignment horizontal="center" vertical="center" shrinkToFit="1"/>
    </xf>
    <xf numFmtId="0" fontId="28" fillId="0" borderId="19" xfId="7" applyFont="1" applyBorder="1" applyAlignment="1">
      <alignment horizontal="center" vertical="center" shrinkToFit="1"/>
    </xf>
    <xf numFmtId="0" fontId="28" fillId="0" borderId="10" xfId="7" applyFont="1" applyBorder="1" applyAlignment="1">
      <alignment horizontal="center" vertical="center" shrinkToFit="1"/>
    </xf>
    <xf numFmtId="0" fontId="25" fillId="0" borderId="4" xfId="7" applyFont="1" applyBorder="1" applyAlignment="1">
      <alignment horizontal="center" vertical="center" shrinkToFit="1"/>
    </xf>
    <xf numFmtId="0" fontId="25" fillId="0" borderId="5" xfId="7" applyFont="1" applyBorder="1" applyAlignment="1">
      <alignment horizontal="center" vertical="center" shrinkToFit="1"/>
    </xf>
    <xf numFmtId="0" fontId="25" fillId="0" borderId="22" xfId="7" applyFont="1" applyBorder="1" applyAlignment="1">
      <alignment horizontal="center" vertical="center" shrinkToFit="1"/>
    </xf>
    <xf numFmtId="0" fontId="25" fillId="0" borderId="3" xfId="7" applyFont="1" applyBorder="1" applyAlignment="1">
      <alignment horizontal="center" vertical="center" shrinkToFit="1"/>
    </xf>
    <xf numFmtId="0" fontId="25" fillId="0" borderId="23" xfId="7" applyFont="1" applyBorder="1" applyAlignment="1">
      <alignment horizontal="center" vertical="center" shrinkToFit="1"/>
    </xf>
    <xf numFmtId="0" fontId="25" fillId="0" borderId="24" xfId="7" applyFont="1" applyBorder="1" applyAlignment="1">
      <alignment horizontal="center" vertical="center" shrinkToFit="1"/>
    </xf>
    <xf numFmtId="0" fontId="25" fillId="0" borderId="19" xfId="7" applyFont="1" applyBorder="1" applyAlignment="1">
      <alignment horizontal="center" vertical="center" shrinkToFit="1"/>
    </xf>
    <xf numFmtId="0" fontId="25" fillId="0" borderId="10" xfId="7" applyFont="1" applyBorder="1" applyAlignment="1">
      <alignment horizontal="center" vertical="center" shrinkToFit="1"/>
    </xf>
    <xf numFmtId="0" fontId="25" fillId="0" borderId="0" xfId="7" applyFont="1" applyBorder="1" applyAlignment="1" applyProtection="1">
      <alignment horizontal="left" wrapText="1"/>
    </xf>
    <xf numFmtId="0" fontId="23" fillId="0" borderId="1" xfId="7" applyFont="1" applyBorder="1" applyAlignment="1" applyProtection="1">
      <alignment horizontal="right" vertical="center"/>
    </xf>
    <xf numFmtId="0" fontId="23" fillId="0" borderId="2" xfId="7" applyFont="1" applyBorder="1" applyAlignment="1" applyProtection="1">
      <alignment vertical="center"/>
    </xf>
    <xf numFmtId="0" fontId="32" fillId="0" borderId="3" xfId="7" applyFont="1" applyBorder="1" applyAlignment="1" applyProtection="1">
      <alignment horizontal="center" vertical="center"/>
    </xf>
    <xf numFmtId="0" fontId="23" fillId="0" borderId="3" xfId="7" applyFont="1" applyBorder="1" applyAlignment="1" applyProtection="1">
      <alignment horizontal="center" vertical="center"/>
    </xf>
    <xf numFmtId="0" fontId="23" fillId="0" borderId="4" xfId="7" applyFont="1" applyBorder="1" applyAlignment="1" applyProtection="1">
      <alignment horizontal="center" vertical="center"/>
    </xf>
    <xf numFmtId="0" fontId="23" fillId="0" borderId="5" xfId="7" applyFont="1" applyBorder="1" applyAlignment="1" applyProtection="1">
      <alignment horizontal="center" vertical="center"/>
    </xf>
    <xf numFmtId="0" fontId="23" fillId="0" borderId="6" xfId="7" applyFont="1" applyBorder="1" applyAlignment="1" applyProtection="1">
      <alignment horizontal="center" vertical="center"/>
    </xf>
    <xf numFmtId="0" fontId="23" fillId="0" borderId="7" xfId="7" applyFont="1" applyBorder="1" applyAlignment="1" applyProtection="1">
      <alignment horizontal="center" vertical="center"/>
    </xf>
    <xf numFmtId="176" fontId="32" fillId="0" borderId="0" xfId="7" applyNumberFormat="1" applyFont="1" applyBorder="1" applyAlignment="1" applyProtection="1">
      <alignment vertical="center"/>
    </xf>
    <xf numFmtId="176" fontId="23" fillId="0" borderId="0" xfId="7" applyNumberFormat="1" applyFont="1" applyBorder="1" applyAlignment="1" applyProtection="1">
      <alignment vertical="center"/>
    </xf>
    <xf numFmtId="0" fontId="23" fillId="0" borderId="8" xfId="7" applyFont="1" applyBorder="1" applyAlignment="1" applyProtection="1">
      <alignment horizontal="center" vertical="center"/>
    </xf>
    <xf numFmtId="177" fontId="32" fillId="0" borderId="1" xfId="7" applyNumberFormat="1" applyFont="1" applyBorder="1" applyAlignment="1" applyProtection="1">
      <alignment vertical="center"/>
    </xf>
    <xf numFmtId="177" fontId="23" fillId="0" borderId="1" xfId="7" applyNumberFormat="1" applyFont="1" applyBorder="1" applyAlignment="1" applyProtection="1">
      <alignment vertical="center"/>
    </xf>
    <xf numFmtId="0" fontId="23" fillId="0" borderId="0" xfId="7" applyFont="1" applyBorder="1" applyAlignment="1" applyProtection="1">
      <alignment horizontal="center" vertical="center"/>
    </xf>
    <xf numFmtId="178" fontId="23" fillId="0" borderId="0" xfId="7" applyNumberFormat="1" applyFont="1" applyBorder="1" applyAlignment="1" applyProtection="1">
      <alignment vertical="center"/>
    </xf>
    <xf numFmtId="0" fontId="23" fillId="0" borderId="0" xfId="7" applyFont="1" applyAlignment="1" applyProtection="1">
      <alignment horizontal="right"/>
    </xf>
    <xf numFmtId="0" fontId="23" fillId="0" borderId="22" xfId="7" applyFont="1" applyBorder="1" applyAlignment="1" applyProtection="1">
      <alignment horizontal="center" wrapText="1"/>
    </xf>
    <xf numFmtId="0" fontId="23" fillId="0" borderId="21" xfId="7" applyFont="1" applyBorder="1" applyAlignment="1" applyProtection="1">
      <alignment horizontal="center"/>
    </xf>
    <xf numFmtId="0" fontId="23" fillId="0" borderId="17" xfId="7" applyFont="1" applyBorder="1" applyAlignment="1" applyProtection="1">
      <alignment horizontal="center"/>
    </xf>
    <xf numFmtId="0" fontId="23" fillId="0" borderId="6" xfId="7" applyFont="1" applyBorder="1" applyAlignment="1" applyProtection="1">
      <alignment horizontal="center" vertical="center"/>
    </xf>
    <xf numFmtId="0" fontId="23" fillId="0" borderId="2" xfId="7" applyFont="1" applyBorder="1" applyAlignment="1" applyProtection="1">
      <alignment horizontal="center"/>
    </xf>
    <xf numFmtId="0" fontId="32" fillId="0" borderId="7" xfId="7" applyFont="1" applyBorder="1" applyAlignment="1" applyProtection="1">
      <alignment horizontal="center" vertical="center"/>
    </xf>
    <xf numFmtId="178" fontId="32" fillId="0" borderId="0" xfId="7" applyNumberFormat="1" applyFont="1" applyAlignment="1" applyProtection="1">
      <alignment vertical="center"/>
    </xf>
    <xf numFmtId="0" fontId="23" fillId="0" borderId="12" xfId="7" applyFont="1" applyBorder="1" applyAlignment="1" applyProtection="1">
      <alignment horizontal="center" vertical="center"/>
    </xf>
    <xf numFmtId="178" fontId="23" fillId="0" borderId="0" xfId="14" applyNumberFormat="1" applyFont="1" applyAlignment="1" applyProtection="1">
      <alignment vertical="center"/>
    </xf>
    <xf numFmtId="178" fontId="23" fillId="0" borderId="1" xfId="14" applyNumberFormat="1" applyFont="1" applyBorder="1" applyAlignment="1" applyProtection="1">
      <alignment vertical="center"/>
    </xf>
    <xf numFmtId="178" fontId="32" fillId="0" borderId="0" xfId="14" applyNumberFormat="1" applyFont="1" applyBorder="1" applyAlignment="1" applyProtection="1">
      <alignment vertical="center"/>
    </xf>
    <xf numFmtId="0" fontId="23" fillId="0" borderId="0" xfId="7" applyFont="1" applyBorder="1" applyAlignment="1" applyProtection="1">
      <alignment horizontal="left" vertical="center" wrapText="1"/>
    </xf>
  </cellXfs>
  <cellStyles count="19">
    <cellStyle name="Excel Built-in Comma [0] 1" xfId="18"/>
    <cellStyle name="パーセント 2" xfId="1"/>
    <cellStyle name="桁区切り 2" xfId="2"/>
    <cellStyle name="桁区切り 2 2" xfId="3"/>
    <cellStyle name="桁区切り 3" xfId="4"/>
    <cellStyle name="桁区切り 3 2" xfId="5"/>
    <cellStyle name="桁区切り 3 2 2" xfId="6"/>
    <cellStyle name="標準" xfId="0" builtinId="0"/>
    <cellStyle name="標準 2" xfId="7"/>
    <cellStyle name="標準 2 2" xfId="8"/>
    <cellStyle name="標準 3" xfId="9"/>
    <cellStyle name="標準 3 2" xfId="10"/>
    <cellStyle name="標準 3 3" xfId="11"/>
    <cellStyle name="標準 4" xfId="12"/>
    <cellStyle name="標準_15-41　ヒブ 予防接種実施成績、区別" xfId="13"/>
    <cellStyle name="標準_A 2" xfId="14"/>
    <cellStyle name="標準_Sheet1 2" xfId="15"/>
    <cellStyle name="標準_年報" xfId="17"/>
    <cellStyle name="標準_平成16年度用資料" xfId="16"/>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66600</xdr:colOff>
      <xdr:row>10</xdr:row>
      <xdr:rowOff>66600</xdr:rowOff>
    </xdr:from>
    <xdr:to>
      <xdr:col>1</xdr:col>
      <xdr:colOff>141840</xdr:colOff>
      <xdr:row>14</xdr:row>
      <xdr:rowOff>151200</xdr:rowOff>
    </xdr:to>
    <xdr:sp macro="" textlink="">
      <xdr:nvSpPr>
        <xdr:cNvPr id="2" name="AutoShape 2"/>
        <xdr:cNvSpPr/>
      </xdr:nvSpPr>
      <xdr:spPr>
        <a:xfrm>
          <a:off x="415800" y="1714320"/>
          <a:ext cx="75240" cy="69444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16</xdr:row>
      <xdr:rowOff>66600</xdr:rowOff>
    </xdr:from>
    <xdr:to>
      <xdr:col>1</xdr:col>
      <xdr:colOff>141840</xdr:colOff>
      <xdr:row>20</xdr:row>
      <xdr:rowOff>151200</xdr:rowOff>
    </xdr:to>
    <xdr:sp macro="" textlink="">
      <xdr:nvSpPr>
        <xdr:cNvPr id="3" name="AutoShape 3"/>
        <xdr:cNvSpPr/>
      </xdr:nvSpPr>
      <xdr:spPr>
        <a:xfrm>
          <a:off x="415800" y="2571840"/>
          <a:ext cx="75240" cy="69408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28</xdr:row>
      <xdr:rowOff>66600</xdr:rowOff>
    </xdr:from>
    <xdr:to>
      <xdr:col>1</xdr:col>
      <xdr:colOff>141840</xdr:colOff>
      <xdr:row>32</xdr:row>
      <xdr:rowOff>151200</xdr:rowOff>
    </xdr:to>
    <xdr:sp macro="" textlink="">
      <xdr:nvSpPr>
        <xdr:cNvPr id="4" name="AutoShape 5"/>
        <xdr:cNvSpPr/>
      </xdr:nvSpPr>
      <xdr:spPr>
        <a:xfrm>
          <a:off x="415800" y="4286160"/>
          <a:ext cx="75240" cy="69408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34</xdr:row>
      <xdr:rowOff>66600</xdr:rowOff>
    </xdr:from>
    <xdr:to>
      <xdr:col>1</xdr:col>
      <xdr:colOff>141840</xdr:colOff>
      <xdr:row>38</xdr:row>
      <xdr:rowOff>151200</xdr:rowOff>
    </xdr:to>
    <xdr:sp macro="" textlink="">
      <xdr:nvSpPr>
        <xdr:cNvPr id="5" name="AutoShape 6"/>
        <xdr:cNvSpPr/>
      </xdr:nvSpPr>
      <xdr:spPr>
        <a:xfrm>
          <a:off x="415800" y="5143320"/>
          <a:ext cx="75240" cy="69444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4</xdr:row>
      <xdr:rowOff>66600</xdr:rowOff>
    </xdr:from>
    <xdr:to>
      <xdr:col>1</xdr:col>
      <xdr:colOff>141840</xdr:colOff>
      <xdr:row>8</xdr:row>
      <xdr:rowOff>151200</xdr:rowOff>
    </xdr:to>
    <xdr:sp macro="" textlink="">
      <xdr:nvSpPr>
        <xdr:cNvPr id="6" name="AutoShape 1"/>
        <xdr:cNvSpPr/>
      </xdr:nvSpPr>
      <xdr:spPr>
        <a:xfrm>
          <a:off x="415800" y="857160"/>
          <a:ext cx="75240" cy="69408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22</xdr:row>
      <xdr:rowOff>66600</xdr:rowOff>
    </xdr:from>
    <xdr:to>
      <xdr:col>1</xdr:col>
      <xdr:colOff>141840</xdr:colOff>
      <xdr:row>26</xdr:row>
      <xdr:rowOff>151200</xdr:rowOff>
    </xdr:to>
    <xdr:sp macro="" textlink="">
      <xdr:nvSpPr>
        <xdr:cNvPr id="7" name="AutoShape 6"/>
        <xdr:cNvSpPr/>
      </xdr:nvSpPr>
      <xdr:spPr>
        <a:xfrm>
          <a:off x="415800" y="3429000"/>
          <a:ext cx="75240" cy="69408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57240</xdr:colOff>
      <xdr:row>6</xdr:row>
      <xdr:rowOff>57240</xdr:rowOff>
    </xdr:from>
    <xdr:to>
      <xdr:col>1</xdr:col>
      <xdr:colOff>132480</xdr:colOff>
      <xdr:row>7</xdr:row>
      <xdr:rowOff>227520</xdr:rowOff>
    </xdr:to>
    <xdr:sp macro="" textlink="">
      <xdr:nvSpPr>
        <xdr:cNvPr id="6" name="AutoShape 2"/>
        <xdr:cNvSpPr/>
      </xdr:nvSpPr>
      <xdr:spPr>
        <a:xfrm>
          <a:off x="615960" y="1933560"/>
          <a:ext cx="75240" cy="42768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132480</xdr:colOff>
      <xdr:row>11</xdr:row>
      <xdr:rowOff>227520</xdr:rowOff>
    </xdr:to>
    <xdr:sp macro="" textlink="">
      <xdr:nvSpPr>
        <xdr:cNvPr id="7" name="AutoShape 4"/>
        <xdr:cNvSpPr/>
      </xdr:nvSpPr>
      <xdr:spPr>
        <a:xfrm>
          <a:off x="615960" y="296244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132480</xdr:colOff>
      <xdr:row>13</xdr:row>
      <xdr:rowOff>227520</xdr:rowOff>
    </xdr:to>
    <xdr:sp macro="" textlink="">
      <xdr:nvSpPr>
        <xdr:cNvPr id="8" name="AutoShape 5"/>
        <xdr:cNvSpPr/>
      </xdr:nvSpPr>
      <xdr:spPr>
        <a:xfrm>
          <a:off x="615960" y="347688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132480</xdr:colOff>
      <xdr:row>21</xdr:row>
      <xdr:rowOff>227520</xdr:rowOff>
    </xdr:to>
    <xdr:sp macro="" textlink="">
      <xdr:nvSpPr>
        <xdr:cNvPr id="9" name="AutoShape 9"/>
        <xdr:cNvSpPr/>
      </xdr:nvSpPr>
      <xdr:spPr>
        <a:xfrm>
          <a:off x="615960" y="553428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4</xdr:row>
      <xdr:rowOff>57240</xdr:rowOff>
    </xdr:from>
    <xdr:to>
      <xdr:col>1</xdr:col>
      <xdr:colOff>132480</xdr:colOff>
      <xdr:row>5</xdr:row>
      <xdr:rowOff>227520</xdr:rowOff>
    </xdr:to>
    <xdr:sp macro="" textlink="">
      <xdr:nvSpPr>
        <xdr:cNvPr id="10" name="AutoShape 1"/>
        <xdr:cNvSpPr/>
      </xdr:nvSpPr>
      <xdr:spPr>
        <a:xfrm>
          <a:off x="615960" y="141948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132480</xdr:colOff>
      <xdr:row>15</xdr:row>
      <xdr:rowOff>227520</xdr:rowOff>
    </xdr:to>
    <xdr:sp macro="" textlink="">
      <xdr:nvSpPr>
        <xdr:cNvPr id="11" name="AutoShape 6"/>
        <xdr:cNvSpPr/>
      </xdr:nvSpPr>
      <xdr:spPr>
        <a:xfrm>
          <a:off x="615960" y="3990960"/>
          <a:ext cx="75240" cy="42768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132480</xdr:colOff>
      <xdr:row>19</xdr:row>
      <xdr:rowOff>227520</xdr:rowOff>
    </xdr:to>
    <xdr:sp macro="" textlink="">
      <xdr:nvSpPr>
        <xdr:cNvPr id="12" name="AutoShape 8"/>
        <xdr:cNvSpPr/>
      </xdr:nvSpPr>
      <xdr:spPr>
        <a:xfrm>
          <a:off x="615960" y="501984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132480</xdr:colOff>
      <xdr:row>23</xdr:row>
      <xdr:rowOff>227520</xdr:rowOff>
    </xdr:to>
    <xdr:sp macro="" textlink="">
      <xdr:nvSpPr>
        <xdr:cNvPr id="13" name="AutoShape 10"/>
        <xdr:cNvSpPr/>
      </xdr:nvSpPr>
      <xdr:spPr>
        <a:xfrm>
          <a:off x="615960" y="6048360"/>
          <a:ext cx="75240" cy="42768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132480</xdr:colOff>
      <xdr:row>25</xdr:row>
      <xdr:rowOff>227520</xdr:rowOff>
    </xdr:to>
    <xdr:sp macro="" textlink="">
      <xdr:nvSpPr>
        <xdr:cNvPr id="14" name="AutoShape 11"/>
        <xdr:cNvSpPr/>
      </xdr:nvSpPr>
      <xdr:spPr>
        <a:xfrm>
          <a:off x="615960" y="656280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132480</xdr:colOff>
      <xdr:row>27</xdr:row>
      <xdr:rowOff>227520</xdr:rowOff>
    </xdr:to>
    <xdr:sp macro="" textlink="">
      <xdr:nvSpPr>
        <xdr:cNvPr id="15" name="AutoShape 12"/>
        <xdr:cNvSpPr/>
      </xdr:nvSpPr>
      <xdr:spPr>
        <a:xfrm>
          <a:off x="615960" y="707724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132480</xdr:colOff>
      <xdr:row>9</xdr:row>
      <xdr:rowOff>227520</xdr:rowOff>
    </xdr:to>
    <xdr:sp macro="" textlink="">
      <xdr:nvSpPr>
        <xdr:cNvPr id="16" name="AutoShape 3"/>
        <xdr:cNvSpPr/>
      </xdr:nvSpPr>
      <xdr:spPr>
        <a:xfrm>
          <a:off x="615960" y="244800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132480</xdr:colOff>
      <xdr:row>17</xdr:row>
      <xdr:rowOff>227520</xdr:rowOff>
    </xdr:to>
    <xdr:sp macro="" textlink="">
      <xdr:nvSpPr>
        <xdr:cNvPr id="17" name="AutoShape 7"/>
        <xdr:cNvSpPr/>
      </xdr:nvSpPr>
      <xdr:spPr>
        <a:xfrm>
          <a:off x="615960" y="450540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57240</xdr:rowOff>
    </xdr:from>
    <xdr:to>
      <xdr:col>1</xdr:col>
      <xdr:colOff>132480</xdr:colOff>
      <xdr:row>29</xdr:row>
      <xdr:rowOff>227520</xdr:rowOff>
    </xdr:to>
    <xdr:sp macro="" textlink="">
      <xdr:nvSpPr>
        <xdr:cNvPr id="18" name="AutoShape 13"/>
        <xdr:cNvSpPr/>
      </xdr:nvSpPr>
      <xdr:spPr>
        <a:xfrm>
          <a:off x="615960" y="7591680"/>
          <a:ext cx="7524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57240</xdr:colOff>
      <xdr:row>4</xdr:row>
      <xdr:rowOff>57240</xdr:rowOff>
    </xdr:from>
    <xdr:to>
      <xdr:col>1</xdr:col>
      <xdr:colOff>132480</xdr:colOff>
      <xdr:row>5</xdr:row>
      <xdr:rowOff>227520</xdr:rowOff>
    </xdr:to>
    <xdr:sp macro="" textlink="">
      <xdr:nvSpPr>
        <xdr:cNvPr id="19" name="AutoShape 1"/>
        <xdr:cNvSpPr/>
      </xdr:nvSpPr>
      <xdr:spPr>
        <a:xfrm>
          <a:off x="615960" y="14572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6</xdr:row>
      <xdr:rowOff>57240</xdr:rowOff>
    </xdr:from>
    <xdr:to>
      <xdr:col>1</xdr:col>
      <xdr:colOff>132480</xdr:colOff>
      <xdr:row>7</xdr:row>
      <xdr:rowOff>227520</xdr:rowOff>
    </xdr:to>
    <xdr:sp macro="" textlink="">
      <xdr:nvSpPr>
        <xdr:cNvPr id="20" name="AutoShape 2"/>
        <xdr:cNvSpPr/>
      </xdr:nvSpPr>
      <xdr:spPr>
        <a:xfrm>
          <a:off x="615960" y="19717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132480</xdr:colOff>
      <xdr:row>9</xdr:row>
      <xdr:rowOff>227520</xdr:rowOff>
    </xdr:to>
    <xdr:sp macro="" textlink="">
      <xdr:nvSpPr>
        <xdr:cNvPr id="21" name="AutoShape 3"/>
        <xdr:cNvSpPr/>
      </xdr:nvSpPr>
      <xdr:spPr>
        <a:xfrm>
          <a:off x="615960" y="24861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132480</xdr:colOff>
      <xdr:row>11</xdr:row>
      <xdr:rowOff>227520</xdr:rowOff>
    </xdr:to>
    <xdr:sp macro="" textlink="">
      <xdr:nvSpPr>
        <xdr:cNvPr id="22" name="AutoShape 4"/>
        <xdr:cNvSpPr/>
      </xdr:nvSpPr>
      <xdr:spPr>
        <a:xfrm>
          <a:off x="615960" y="30006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132480</xdr:colOff>
      <xdr:row>13</xdr:row>
      <xdr:rowOff>227520</xdr:rowOff>
    </xdr:to>
    <xdr:sp macro="" textlink="">
      <xdr:nvSpPr>
        <xdr:cNvPr id="23" name="AutoShape 5"/>
        <xdr:cNvSpPr/>
      </xdr:nvSpPr>
      <xdr:spPr>
        <a:xfrm>
          <a:off x="615960" y="35146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132480</xdr:colOff>
      <xdr:row>15</xdr:row>
      <xdr:rowOff>227520</xdr:rowOff>
    </xdr:to>
    <xdr:sp macro="" textlink="">
      <xdr:nvSpPr>
        <xdr:cNvPr id="24" name="AutoShape 6"/>
        <xdr:cNvSpPr/>
      </xdr:nvSpPr>
      <xdr:spPr>
        <a:xfrm>
          <a:off x="615960" y="40291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132480</xdr:colOff>
      <xdr:row>17</xdr:row>
      <xdr:rowOff>227520</xdr:rowOff>
    </xdr:to>
    <xdr:sp macro="" textlink="">
      <xdr:nvSpPr>
        <xdr:cNvPr id="25" name="AutoShape 7"/>
        <xdr:cNvSpPr/>
      </xdr:nvSpPr>
      <xdr:spPr>
        <a:xfrm>
          <a:off x="615960" y="45435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132480</xdr:colOff>
      <xdr:row>19</xdr:row>
      <xdr:rowOff>227520</xdr:rowOff>
    </xdr:to>
    <xdr:sp macro="" textlink="">
      <xdr:nvSpPr>
        <xdr:cNvPr id="26" name="AutoShape 8"/>
        <xdr:cNvSpPr/>
      </xdr:nvSpPr>
      <xdr:spPr>
        <a:xfrm>
          <a:off x="615960" y="50580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132480</xdr:colOff>
      <xdr:row>21</xdr:row>
      <xdr:rowOff>227520</xdr:rowOff>
    </xdr:to>
    <xdr:sp macro="" textlink="">
      <xdr:nvSpPr>
        <xdr:cNvPr id="27" name="AutoShape 9"/>
        <xdr:cNvSpPr/>
      </xdr:nvSpPr>
      <xdr:spPr>
        <a:xfrm>
          <a:off x="615960" y="55720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132480</xdr:colOff>
      <xdr:row>23</xdr:row>
      <xdr:rowOff>227520</xdr:rowOff>
    </xdr:to>
    <xdr:sp macro="" textlink="">
      <xdr:nvSpPr>
        <xdr:cNvPr id="28" name="AutoShape 10"/>
        <xdr:cNvSpPr/>
      </xdr:nvSpPr>
      <xdr:spPr>
        <a:xfrm>
          <a:off x="615960" y="60865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132480</xdr:colOff>
      <xdr:row>25</xdr:row>
      <xdr:rowOff>227520</xdr:rowOff>
    </xdr:to>
    <xdr:sp macro="" textlink="">
      <xdr:nvSpPr>
        <xdr:cNvPr id="29" name="AutoShape 11"/>
        <xdr:cNvSpPr/>
      </xdr:nvSpPr>
      <xdr:spPr>
        <a:xfrm>
          <a:off x="615960" y="66009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132480</xdr:colOff>
      <xdr:row>27</xdr:row>
      <xdr:rowOff>227520</xdr:rowOff>
    </xdr:to>
    <xdr:sp macro="" textlink="">
      <xdr:nvSpPr>
        <xdr:cNvPr id="30" name="AutoShape 12"/>
        <xdr:cNvSpPr/>
      </xdr:nvSpPr>
      <xdr:spPr>
        <a:xfrm>
          <a:off x="615960" y="71154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0</xdr:rowOff>
    </xdr:from>
    <xdr:to>
      <xdr:col>1</xdr:col>
      <xdr:colOff>132480</xdr:colOff>
      <xdr:row>28</xdr:row>
      <xdr:rowOff>360</xdr:rowOff>
    </xdr:to>
    <xdr:sp macro="" textlink="">
      <xdr:nvSpPr>
        <xdr:cNvPr id="31" name="AutoShape 13"/>
        <xdr:cNvSpPr/>
      </xdr:nvSpPr>
      <xdr:spPr>
        <a:xfrm>
          <a:off x="615960" y="757224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4</xdr:row>
      <xdr:rowOff>57240</xdr:rowOff>
    </xdr:from>
    <xdr:to>
      <xdr:col>1</xdr:col>
      <xdr:colOff>132480</xdr:colOff>
      <xdr:row>5</xdr:row>
      <xdr:rowOff>227520</xdr:rowOff>
    </xdr:to>
    <xdr:sp macro="" textlink="">
      <xdr:nvSpPr>
        <xdr:cNvPr id="32" name="AutoShape 1"/>
        <xdr:cNvSpPr/>
      </xdr:nvSpPr>
      <xdr:spPr>
        <a:xfrm>
          <a:off x="615960" y="14572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6</xdr:row>
      <xdr:rowOff>57240</xdr:rowOff>
    </xdr:from>
    <xdr:to>
      <xdr:col>1</xdr:col>
      <xdr:colOff>132480</xdr:colOff>
      <xdr:row>7</xdr:row>
      <xdr:rowOff>227520</xdr:rowOff>
    </xdr:to>
    <xdr:sp macro="" textlink="">
      <xdr:nvSpPr>
        <xdr:cNvPr id="33" name="AutoShape 2"/>
        <xdr:cNvSpPr/>
      </xdr:nvSpPr>
      <xdr:spPr>
        <a:xfrm>
          <a:off x="615960" y="19717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132480</xdr:colOff>
      <xdr:row>9</xdr:row>
      <xdr:rowOff>227520</xdr:rowOff>
    </xdr:to>
    <xdr:sp macro="" textlink="">
      <xdr:nvSpPr>
        <xdr:cNvPr id="34" name="AutoShape 3"/>
        <xdr:cNvSpPr/>
      </xdr:nvSpPr>
      <xdr:spPr>
        <a:xfrm>
          <a:off x="615960" y="24861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132480</xdr:colOff>
      <xdr:row>11</xdr:row>
      <xdr:rowOff>227520</xdr:rowOff>
    </xdr:to>
    <xdr:sp macro="" textlink="">
      <xdr:nvSpPr>
        <xdr:cNvPr id="35" name="AutoShape 4"/>
        <xdr:cNvSpPr/>
      </xdr:nvSpPr>
      <xdr:spPr>
        <a:xfrm>
          <a:off x="615960" y="30006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132480</xdr:colOff>
      <xdr:row>13</xdr:row>
      <xdr:rowOff>227520</xdr:rowOff>
    </xdr:to>
    <xdr:sp macro="" textlink="">
      <xdr:nvSpPr>
        <xdr:cNvPr id="36" name="AutoShape 5"/>
        <xdr:cNvSpPr/>
      </xdr:nvSpPr>
      <xdr:spPr>
        <a:xfrm>
          <a:off x="615960" y="35146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132480</xdr:colOff>
      <xdr:row>15</xdr:row>
      <xdr:rowOff>227520</xdr:rowOff>
    </xdr:to>
    <xdr:sp macro="" textlink="">
      <xdr:nvSpPr>
        <xdr:cNvPr id="37" name="AutoShape 6"/>
        <xdr:cNvSpPr/>
      </xdr:nvSpPr>
      <xdr:spPr>
        <a:xfrm>
          <a:off x="615960" y="40291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132480</xdr:colOff>
      <xdr:row>17</xdr:row>
      <xdr:rowOff>227520</xdr:rowOff>
    </xdr:to>
    <xdr:sp macro="" textlink="">
      <xdr:nvSpPr>
        <xdr:cNvPr id="38" name="AutoShape 7"/>
        <xdr:cNvSpPr/>
      </xdr:nvSpPr>
      <xdr:spPr>
        <a:xfrm>
          <a:off x="615960" y="45435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132480</xdr:colOff>
      <xdr:row>19</xdr:row>
      <xdr:rowOff>227520</xdr:rowOff>
    </xdr:to>
    <xdr:sp macro="" textlink="">
      <xdr:nvSpPr>
        <xdr:cNvPr id="39" name="AutoShape 8"/>
        <xdr:cNvSpPr/>
      </xdr:nvSpPr>
      <xdr:spPr>
        <a:xfrm>
          <a:off x="615960" y="50580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132480</xdr:colOff>
      <xdr:row>21</xdr:row>
      <xdr:rowOff>227520</xdr:rowOff>
    </xdr:to>
    <xdr:sp macro="" textlink="">
      <xdr:nvSpPr>
        <xdr:cNvPr id="40" name="AutoShape 9"/>
        <xdr:cNvSpPr/>
      </xdr:nvSpPr>
      <xdr:spPr>
        <a:xfrm>
          <a:off x="615960" y="55720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132480</xdr:colOff>
      <xdr:row>23</xdr:row>
      <xdr:rowOff>227520</xdr:rowOff>
    </xdr:to>
    <xdr:sp macro="" textlink="">
      <xdr:nvSpPr>
        <xdr:cNvPr id="41" name="AutoShape 10"/>
        <xdr:cNvSpPr/>
      </xdr:nvSpPr>
      <xdr:spPr>
        <a:xfrm>
          <a:off x="615960" y="60865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132480</xdr:colOff>
      <xdr:row>25</xdr:row>
      <xdr:rowOff>227520</xdr:rowOff>
    </xdr:to>
    <xdr:sp macro="" textlink="">
      <xdr:nvSpPr>
        <xdr:cNvPr id="42" name="AutoShape 11"/>
        <xdr:cNvSpPr/>
      </xdr:nvSpPr>
      <xdr:spPr>
        <a:xfrm>
          <a:off x="615960" y="66009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132480</xdr:colOff>
      <xdr:row>27</xdr:row>
      <xdr:rowOff>227520</xdr:rowOff>
    </xdr:to>
    <xdr:sp macro="" textlink="">
      <xdr:nvSpPr>
        <xdr:cNvPr id="43" name="AutoShape 12"/>
        <xdr:cNvSpPr/>
      </xdr:nvSpPr>
      <xdr:spPr>
        <a:xfrm>
          <a:off x="615960" y="71154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0</xdr:rowOff>
    </xdr:from>
    <xdr:to>
      <xdr:col>1</xdr:col>
      <xdr:colOff>132480</xdr:colOff>
      <xdr:row>28</xdr:row>
      <xdr:rowOff>360</xdr:rowOff>
    </xdr:to>
    <xdr:sp macro="" textlink="">
      <xdr:nvSpPr>
        <xdr:cNvPr id="44" name="AutoShape 13"/>
        <xdr:cNvSpPr/>
      </xdr:nvSpPr>
      <xdr:spPr>
        <a:xfrm>
          <a:off x="615960" y="757224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4</xdr:row>
      <xdr:rowOff>57240</xdr:rowOff>
    </xdr:from>
    <xdr:to>
      <xdr:col>1</xdr:col>
      <xdr:colOff>132480</xdr:colOff>
      <xdr:row>5</xdr:row>
      <xdr:rowOff>227520</xdr:rowOff>
    </xdr:to>
    <xdr:sp macro="" textlink="">
      <xdr:nvSpPr>
        <xdr:cNvPr id="45" name="AutoShape 1"/>
        <xdr:cNvSpPr/>
      </xdr:nvSpPr>
      <xdr:spPr>
        <a:xfrm>
          <a:off x="615960" y="14572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6</xdr:row>
      <xdr:rowOff>57240</xdr:rowOff>
    </xdr:from>
    <xdr:to>
      <xdr:col>1</xdr:col>
      <xdr:colOff>132480</xdr:colOff>
      <xdr:row>7</xdr:row>
      <xdr:rowOff>227520</xdr:rowOff>
    </xdr:to>
    <xdr:sp macro="" textlink="">
      <xdr:nvSpPr>
        <xdr:cNvPr id="46" name="AutoShape 2"/>
        <xdr:cNvSpPr/>
      </xdr:nvSpPr>
      <xdr:spPr>
        <a:xfrm>
          <a:off x="615960" y="19717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132480</xdr:colOff>
      <xdr:row>9</xdr:row>
      <xdr:rowOff>227520</xdr:rowOff>
    </xdr:to>
    <xdr:sp macro="" textlink="">
      <xdr:nvSpPr>
        <xdr:cNvPr id="47" name="AutoShape 3"/>
        <xdr:cNvSpPr/>
      </xdr:nvSpPr>
      <xdr:spPr>
        <a:xfrm>
          <a:off x="615960" y="24861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132480</xdr:colOff>
      <xdr:row>11</xdr:row>
      <xdr:rowOff>227520</xdr:rowOff>
    </xdr:to>
    <xdr:sp macro="" textlink="">
      <xdr:nvSpPr>
        <xdr:cNvPr id="48" name="AutoShape 4"/>
        <xdr:cNvSpPr/>
      </xdr:nvSpPr>
      <xdr:spPr>
        <a:xfrm>
          <a:off x="615960" y="30006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132480</xdr:colOff>
      <xdr:row>13</xdr:row>
      <xdr:rowOff>227520</xdr:rowOff>
    </xdr:to>
    <xdr:sp macro="" textlink="">
      <xdr:nvSpPr>
        <xdr:cNvPr id="49" name="AutoShape 5"/>
        <xdr:cNvSpPr/>
      </xdr:nvSpPr>
      <xdr:spPr>
        <a:xfrm>
          <a:off x="615960" y="35146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132480</xdr:colOff>
      <xdr:row>15</xdr:row>
      <xdr:rowOff>227520</xdr:rowOff>
    </xdr:to>
    <xdr:sp macro="" textlink="">
      <xdr:nvSpPr>
        <xdr:cNvPr id="50" name="AutoShape 6"/>
        <xdr:cNvSpPr/>
      </xdr:nvSpPr>
      <xdr:spPr>
        <a:xfrm>
          <a:off x="615960" y="40291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132480</xdr:colOff>
      <xdr:row>17</xdr:row>
      <xdr:rowOff>227520</xdr:rowOff>
    </xdr:to>
    <xdr:sp macro="" textlink="">
      <xdr:nvSpPr>
        <xdr:cNvPr id="51" name="AutoShape 7"/>
        <xdr:cNvSpPr/>
      </xdr:nvSpPr>
      <xdr:spPr>
        <a:xfrm>
          <a:off x="615960" y="45435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132480</xdr:colOff>
      <xdr:row>19</xdr:row>
      <xdr:rowOff>227520</xdr:rowOff>
    </xdr:to>
    <xdr:sp macro="" textlink="">
      <xdr:nvSpPr>
        <xdr:cNvPr id="52" name="AutoShape 8"/>
        <xdr:cNvSpPr/>
      </xdr:nvSpPr>
      <xdr:spPr>
        <a:xfrm>
          <a:off x="615960" y="50580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132480</xdr:colOff>
      <xdr:row>21</xdr:row>
      <xdr:rowOff>227520</xdr:rowOff>
    </xdr:to>
    <xdr:sp macro="" textlink="">
      <xdr:nvSpPr>
        <xdr:cNvPr id="53" name="AutoShape 9"/>
        <xdr:cNvSpPr/>
      </xdr:nvSpPr>
      <xdr:spPr>
        <a:xfrm>
          <a:off x="615960" y="557208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132480</xdr:colOff>
      <xdr:row>23</xdr:row>
      <xdr:rowOff>227520</xdr:rowOff>
    </xdr:to>
    <xdr:sp macro="" textlink="">
      <xdr:nvSpPr>
        <xdr:cNvPr id="54" name="AutoShape 10"/>
        <xdr:cNvSpPr/>
      </xdr:nvSpPr>
      <xdr:spPr>
        <a:xfrm>
          <a:off x="615960" y="6086520"/>
          <a:ext cx="75240" cy="42768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132480</xdr:colOff>
      <xdr:row>25</xdr:row>
      <xdr:rowOff>227520</xdr:rowOff>
    </xdr:to>
    <xdr:sp macro="" textlink="">
      <xdr:nvSpPr>
        <xdr:cNvPr id="55" name="AutoShape 11"/>
        <xdr:cNvSpPr/>
      </xdr:nvSpPr>
      <xdr:spPr>
        <a:xfrm>
          <a:off x="615960" y="660096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132480</xdr:colOff>
      <xdr:row>27</xdr:row>
      <xdr:rowOff>227520</xdr:rowOff>
    </xdr:to>
    <xdr:sp macro="" textlink="">
      <xdr:nvSpPr>
        <xdr:cNvPr id="56" name="AutoShape 12"/>
        <xdr:cNvSpPr/>
      </xdr:nvSpPr>
      <xdr:spPr>
        <a:xfrm>
          <a:off x="615960" y="7115400"/>
          <a:ext cx="7524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0</xdr:rowOff>
    </xdr:from>
    <xdr:to>
      <xdr:col>1</xdr:col>
      <xdr:colOff>132480</xdr:colOff>
      <xdr:row>28</xdr:row>
      <xdr:rowOff>360</xdr:rowOff>
    </xdr:to>
    <xdr:sp macro="" textlink="">
      <xdr:nvSpPr>
        <xdr:cNvPr id="57" name="AutoShape 13"/>
        <xdr:cNvSpPr/>
      </xdr:nvSpPr>
      <xdr:spPr>
        <a:xfrm>
          <a:off x="615960" y="757224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66600</xdr:colOff>
      <xdr:row>2</xdr:row>
      <xdr:rowOff>0</xdr:rowOff>
    </xdr:from>
    <xdr:to>
      <xdr:col>4</xdr:col>
      <xdr:colOff>141840</xdr:colOff>
      <xdr:row>2</xdr:row>
      <xdr:rowOff>360</xdr:rowOff>
    </xdr:to>
    <xdr:sp macro="" textlink="">
      <xdr:nvSpPr>
        <xdr:cNvPr id="58" name="AutoShape 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59" name="AutoShape 2"/>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0" name="AutoShape 3"/>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1" name="AutoShape 4"/>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2" name="AutoShape 5"/>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3" name="AutoShape 6"/>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4" name="AutoShape 7"/>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5" name="AutoShape 8"/>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6" name="AutoShape 9"/>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7" name="AutoShape 10"/>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68" name="AutoShape 1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69" name="AutoShape 1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0" name="AutoShape 13"/>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1" name="AutoShape 14"/>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2" name="AutoShape 15"/>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3" name="AutoShape 16"/>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4" name="AutoShape 17"/>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5" name="AutoShape 18"/>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6" name="AutoShape 19"/>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7" name="AutoShape 20"/>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8" name="AutoShape 21"/>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79" name="AutoShape 2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0" name="AutoShape 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1" name="AutoShape 2"/>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2" name="AutoShape 3"/>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3" name="AutoShape 4"/>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4" name="AutoShape 5"/>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5" name="AutoShape 6"/>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6" name="AutoShape 7"/>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7" name="AutoShape 8"/>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8" name="AutoShape 9"/>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89" name="AutoShape 10"/>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90" name="AutoShape 1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1" name="AutoShape 1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2" name="AutoShape 13"/>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3" name="AutoShape 14"/>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4" name="AutoShape 15"/>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5" name="AutoShape 16"/>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6" name="AutoShape 17"/>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7" name="AutoShape 18"/>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8" name="AutoShape 19"/>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99" name="AutoShape 20"/>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00" name="AutoShape 21"/>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01" name="AutoShape 2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2" name="AutoShape 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3" name="AutoShape 2"/>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4" name="AutoShape 3"/>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5" name="AutoShape 4"/>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6" name="AutoShape 5"/>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7" name="AutoShape 6"/>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8" name="AutoShape 7"/>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09" name="AutoShape 8"/>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10" name="AutoShape 9"/>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11" name="AutoShape 10"/>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12" name="AutoShape 1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3" name="AutoShape 1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4" name="AutoShape 13"/>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5" name="AutoShape 14"/>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6" name="AutoShape 15"/>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7" name="AutoShape 16"/>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8" name="AutoShape 17"/>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19" name="AutoShape 18"/>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20" name="AutoShape 19"/>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21" name="AutoShape 20"/>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22" name="AutoShape 21"/>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23" name="AutoShape 2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24" name="AutoShape 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25" name="AutoShape 2"/>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26" name="AutoShape 3"/>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27" name="AutoShape 4"/>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28" name="AutoShape 5"/>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29" name="AutoShape 6"/>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30" name="AutoShape 7"/>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31" name="AutoShape 8"/>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32" name="AutoShape 9"/>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33" name="AutoShape 10"/>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34" name="AutoShape 1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35" name="AutoShape 1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36" name="AutoShape 13"/>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37" name="AutoShape 14"/>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38" name="AutoShape 15"/>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39" name="AutoShape 16"/>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40" name="AutoShape 17"/>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41" name="AutoShape 18"/>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42" name="AutoShape 19"/>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43" name="AutoShape 20"/>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44" name="AutoShape 21"/>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45" name="AutoShape 2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46" name="AutoShape 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47" name="AutoShape 2"/>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48" name="AutoShape 3"/>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49" name="AutoShape 4"/>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0" name="AutoShape 5"/>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1" name="AutoShape 6"/>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2" name="AutoShape 7"/>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3" name="AutoShape 8"/>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4" name="AutoShape 9"/>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5" name="AutoShape 10"/>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56" name="AutoShape 1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57" name="AutoShape 1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58" name="AutoShape 13"/>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59" name="AutoShape 14"/>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0" name="AutoShape 15"/>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1" name="AutoShape 16"/>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2" name="AutoShape 17"/>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3" name="AutoShape 18"/>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4" name="AutoShape 19"/>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5" name="AutoShape 20"/>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6" name="AutoShape 21"/>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67" name="AutoShape 2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68" name="AutoShape 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69" name="AutoShape 2"/>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0" name="AutoShape 3"/>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1" name="AutoShape 4"/>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2" name="AutoShape 5"/>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3" name="AutoShape 6"/>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4" name="AutoShape 7"/>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5" name="AutoShape 8"/>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6" name="AutoShape 9"/>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7" name="AutoShape 10"/>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178" name="AutoShape 11"/>
        <xdr:cNvSpPr/>
      </xdr:nvSpPr>
      <xdr:spPr>
        <a:xfrm>
          <a:off x="713988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79" name="AutoShape 1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0" name="AutoShape 13"/>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1" name="AutoShape 14"/>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2" name="AutoShape 15"/>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3" name="AutoShape 16"/>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4" name="AutoShape 17"/>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5" name="AutoShape 18"/>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6" name="AutoShape 19"/>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7" name="AutoShape 20"/>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8" name="AutoShape 21"/>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89" name="AutoShape 22"/>
        <xdr:cNvSpPr/>
      </xdr:nvSpPr>
      <xdr:spPr>
        <a:xfrm>
          <a:off x="2921400" y="438120"/>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0" name="AutoShape 12">
          <a:extLst>
            <a:ext uri="{FF2B5EF4-FFF2-40B4-BE49-F238E27FC236}">
              <a16:creationId xmlns:a16="http://schemas.microsoft.com/office/drawing/2014/main" id="{00000000-0008-0000-0E00-000045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1" name="AutoShape 13">
          <a:extLst>
            <a:ext uri="{FF2B5EF4-FFF2-40B4-BE49-F238E27FC236}">
              <a16:creationId xmlns:a16="http://schemas.microsoft.com/office/drawing/2014/main" id="{00000000-0008-0000-0E00-000046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2" name="AutoShape 14">
          <a:extLst>
            <a:ext uri="{FF2B5EF4-FFF2-40B4-BE49-F238E27FC236}">
              <a16:creationId xmlns:a16="http://schemas.microsoft.com/office/drawing/2014/main" id="{00000000-0008-0000-0E00-000047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3" name="AutoShape 15">
          <a:extLst>
            <a:ext uri="{FF2B5EF4-FFF2-40B4-BE49-F238E27FC236}">
              <a16:creationId xmlns:a16="http://schemas.microsoft.com/office/drawing/2014/main" id="{00000000-0008-0000-0E00-000048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4" name="AutoShape 16">
          <a:extLst>
            <a:ext uri="{FF2B5EF4-FFF2-40B4-BE49-F238E27FC236}">
              <a16:creationId xmlns:a16="http://schemas.microsoft.com/office/drawing/2014/main" id="{00000000-0008-0000-0E00-000049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5" name="AutoShape 17">
          <a:extLst>
            <a:ext uri="{FF2B5EF4-FFF2-40B4-BE49-F238E27FC236}">
              <a16:creationId xmlns:a16="http://schemas.microsoft.com/office/drawing/2014/main" id="{00000000-0008-0000-0E00-00004A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6" name="AutoShape 18">
          <a:extLst>
            <a:ext uri="{FF2B5EF4-FFF2-40B4-BE49-F238E27FC236}">
              <a16:creationId xmlns:a16="http://schemas.microsoft.com/office/drawing/2014/main" id="{00000000-0008-0000-0E00-00004B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7" name="AutoShape 19">
          <a:extLst>
            <a:ext uri="{FF2B5EF4-FFF2-40B4-BE49-F238E27FC236}">
              <a16:creationId xmlns:a16="http://schemas.microsoft.com/office/drawing/2014/main" id="{00000000-0008-0000-0E00-00004C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8" name="AutoShape 20">
          <a:extLst>
            <a:ext uri="{FF2B5EF4-FFF2-40B4-BE49-F238E27FC236}">
              <a16:creationId xmlns:a16="http://schemas.microsoft.com/office/drawing/2014/main" id="{00000000-0008-0000-0E00-00004D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199" name="AutoShape 21">
          <a:extLst>
            <a:ext uri="{FF2B5EF4-FFF2-40B4-BE49-F238E27FC236}">
              <a16:creationId xmlns:a16="http://schemas.microsoft.com/office/drawing/2014/main" id="{00000000-0008-0000-0E00-00004E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0" name="AutoShape 22">
          <a:extLst>
            <a:ext uri="{FF2B5EF4-FFF2-40B4-BE49-F238E27FC236}">
              <a16:creationId xmlns:a16="http://schemas.microsoft.com/office/drawing/2014/main" id="{00000000-0008-0000-0E00-00004F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1" name="AutoShape 12">
          <a:extLst>
            <a:ext uri="{FF2B5EF4-FFF2-40B4-BE49-F238E27FC236}">
              <a16:creationId xmlns:a16="http://schemas.microsoft.com/office/drawing/2014/main" id="{00000000-0008-0000-0E00-00005B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2" name="AutoShape 13">
          <a:extLst>
            <a:ext uri="{FF2B5EF4-FFF2-40B4-BE49-F238E27FC236}">
              <a16:creationId xmlns:a16="http://schemas.microsoft.com/office/drawing/2014/main" id="{00000000-0008-0000-0E00-00005C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3" name="AutoShape 14">
          <a:extLst>
            <a:ext uri="{FF2B5EF4-FFF2-40B4-BE49-F238E27FC236}">
              <a16:creationId xmlns:a16="http://schemas.microsoft.com/office/drawing/2014/main" id="{00000000-0008-0000-0E00-00005D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4" name="AutoShape 15">
          <a:extLst>
            <a:ext uri="{FF2B5EF4-FFF2-40B4-BE49-F238E27FC236}">
              <a16:creationId xmlns:a16="http://schemas.microsoft.com/office/drawing/2014/main" id="{00000000-0008-0000-0E00-00005E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5" name="AutoShape 16">
          <a:extLst>
            <a:ext uri="{FF2B5EF4-FFF2-40B4-BE49-F238E27FC236}">
              <a16:creationId xmlns:a16="http://schemas.microsoft.com/office/drawing/2014/main" id="{00000000-0008-0000-0E00-00005F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6" name="AutoShape 17">
          <a:extLst>
            <a:ext uri="{FF2B5EF4-FFF2-40B4-BE49-F238E27FC236}">
              <a16:creationId xmlns:a16="http://schemas.microsoft.com/office/drawing/2014/main" id="{00000000-0008-0000-0E00-000060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7" name="AutoShape 18">
          <a:extLst>
            <a:ext uri="{FF2B5EF4-FFF2-40B4-BE49-F238E27FC236}">
              <a16:creationId xmlns:a16="http://schemas.microsoft.com/office/drawing/2014/main" id="{00000000-0008-0000-0E00-000061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8" name="AutoShape 19">
          <a:extLst>
            <a:ext uri="{FF2B5EF4-FFF2-40B4-BE49-F238E27FC236}">
              <a16:creationId xmlns:a16="http://schemas.microsoft.com/office/drawing/2014/main" id="{00000000-0008-0000-0E00-000062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09" name="AutoShape 20">
          <a:extLst>
            <a:ext uri="{FF2B5EF4-FFF2-40B4-BE49-F238E27FC236}">
              <a16:creationId xmlns:a16="http://schemas.microsoft.com/office/drawing/2014/main" id="{00000000-0008-0000-0E00-000063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0" name="AutoShape 21">
          <a:extLst>
            <a:ext uri="{FF2B5EF4-FFF2-40B4-BE49-F238E27FC236}">
              <a16:creationId xmlns:a16="http://schemas.microsoft.com/office/drawing/2014/main" id="{00000000-0008-0000-0E00-000064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1" name="AutoShape 22">
          <a:extLst>
            <a:ext uri="{FF2B5EF4-FFF2-40B4-BE49-F238E27FC236}">
              <a16:creationId xmlns:a16="http://schemas.microsoft.com/office/drawing/2014/main" id="{00000000-0008-0000-0E00-000065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2" name="AutoShape 12">
          <a:extLst>
            <a:ext uri="{FF2B5EF4-FFF2-40B4-BE49-F238E27FC236}">
              <a16:creationId xmlns:a16="http://schemas.microsoft.com/office/drawing/2014/main" id="{00000000-0008-0000-0E00-000071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3" name="AutoShape 13">
          <a:extLst>
            <a:ext uri="{FF2B5EF4-FFF2-40B4-BE49-F238E27FC236}">
              <a16:creationId xmlns:a16="http://schemas.microsoft.com/office/drawing/2014/main" id="{00000000-0008-0000-0E00-000072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4" name="AutoShape 14">
          <a:extLst>
            <a:ext uri="{FF2B5EF4-FFF2-40B4-BE49-F238E27FC236}">
              <a16:creationId xmlns:a16="http://schemas.microsoft.com/office/drawing/2014/main" id="{00000000-0008-0000-0E00-000073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5" name="AutoShape 15">
          <a:extLst>
            <a:ext uri="{FF2B5EF4-FFF2-40B4-BE49-F238E27FC236}">
              <a16:creationId xmlns:a16="http://schemas.microsoft.com/office/drawing/2014/main" id="{00000000-0008-0000-0E00-000074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6" name="AutoShape 16">
          <a:extLst>
            <a:ext uri="{FF2B5EF4-FFF2-40B4-BE49-F238E27FC236}">
              <a16:creationId xmlns:a16="http://schemas.microsoft.com/office/drawing/2014/main" id="{00000000-0008-0000-0E00-000075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7" name="AutoShape 17">
          <a:extLst>
            <a:ext uri="{FF2B5EF4-FFF2-40B4-BE49-F238E27FC236}">
              <a16:creationId xmlns:a16="http://schemas.microsoft.com/office/drawing/2014/main" id="{00000000-0008-0000-0E00-000076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8" name="AutoShape 18">
          <a:extLst>
            <a:ext uri="{FF2B5EF4-FFF2-40B4-BE49-F238E27FC236}">
              <a16:creationId xmlns:a16="http://schemas.microsoft.com/office/drawing/2014/main" id="{00000000-0008-0000-0E00-000077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19" name="AutoShape 19">
          <a:extLst>
            <a:ext uri="{FF2B5EF4-FFF2-40B4-BE49-F238E27FC236}">
              <a16:creationId xmlns:a16="http://schemas.microsoft.com/office/drawing/2014/main" id="{00000000-0008-0000-0E00-000078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0" name="AutoShape 20">
          <a:extLst>
            <a:ext uri="{FF2B5EF4-FFF2-40B4-BE49-F238E27FC236}">
              <a16:creationId xmlns:a16="http://schemas.microsoft.com/office/drawing/2014/main" id="{00000000-0008-0000-0E00-000079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1" name="AutoShape 21">
          <a:extLst>
            <a:ext uri="{FF2B5EF4-FFF2-40B4-BE49-F238E27FC236}">
              <a16:creationId xmlns:a16="http://schemas.microsoft.com/office/drawing/2014/main" id="{00000000-0008-0000-0E00-00007A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2" name="AutoShape 22">
          <a:extLst>
            <a:ext uri="{FF2B5EF4-FFF2-40B4-BE49-F238E27FC236}">
              <a16:creationId xmlns:a16="http://schemas.microsoft.com/office/drawing/2014/main" id="{00000000-0008-0000-0E00-00007B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3" name="AutoShape 12">
          <a:extLst>
            <a:ext uri="{FF2B5EF4-FFF2-40B4-BE49-F238E27FC236}">
              <a16:creationId xmlns:a16="http://schemas.microsoft.com/office/drawing/2014/main" id="{00000000-0008-0000-0E00-000087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4" name="AutoShape 13">
          <a:extLst>
            <a:ext uri="{FF2B5EF4-FFF2-40B4-BE49-F238E27FC236}">
              <a16:creationId xmlns:a16="http://schemas.microsoft.com/office/drawing/2014/main" id="{00000000-0008-0000-0E00-000088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5" name="AutoShape 14">
          <a:extLst>
            <a:ext uri="{FF2B5EF4-FFF2-40B4-BE49-F238E27FC236}">
              <a16:creationId xmlns:a16="http://schemas.microsoft.com/office/drawing/2014/main" id="{00000000-0008-0000-0E00-000089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6" name="AutoShape 15">
          <a:extLst>
            <a:ext uri="{FF2B5EF4-FFF2-40B4-BE49-F238E27FC236}">
              <a16:creationId xmlns:a16="http://schemas.microsoft.com/office/drawing/2014/main" id="{00000000-0008-0000-0E00-00008A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7" name="AutoShape 16">
          <a:extLst>
            <a:ext uri="{FF2B5EF4-FFF2-40B4-BE49-F238E27FC236}">
              <a16:creationId xmlns:a16="http://schemas.microsoft.com/office/drawing/2014/main" id="{00000000-0008-0000-0E00-00008B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8" name="AutoShape 17">
          <a:extLst>
            <a:ext uri="{FF2B5EF4-FFF2-40B4-BE49-F238E27FC236}">
              <a16:creationId xmlns:a16="http://schemas.microsoft.com/office/drawing/2014/main" id="{00000000-0008-0000-0E00-00008C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29" name="AutoShape 18">
          <a:extLst>
            <a:ext uri="{FF2B5EF4-FFF2-40B4-BE49-F238E27FC236}">
              <a16:creationId xmlns:a16="http://schemas.microsoft.com/office/drawing/2014/main" id="{00000000-0008-0000-0E00-00008D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0" name="AutoShape 19">
          <a:extLst>
            <a:ext uri="{FF2B5EF4-FFF2-40B4-BE49-F238E27FC236}">
              <a16:creationId xmlns:a16="http://schemas.microsoft.com/office/drawing/2014/main" id="{00000000-0008-0000-0E00-00008E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1" name="AutoShape 20">
          <a:extLst>
            <a:ext uri="{FF2B5EF4-FFF2-40B4-BE49-F238E27FC236}">
              <a16:creationId xmlns:a16="http://schemas.microsoft.com/office/drawing/2014/main" id="{00000000-0008-0000-0E00-00008F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2" name="AutoShape 21">
          <a:extLst>
            <a:ext uri="{FF2B5EF4-FFF2-40B4-BE49-F238E27FC236}">
              <a16:creationId xmlns:a16="http://schemas.microsoft.com/office/drawing/2014/main" id="{00000000-0008-0000-0E00-000090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3" name="AutoShape 22">
          <a:extLst>
            <a:ext uri="{FF2B5EF4-FFF2-40B4-BE49-F238E27FC236}">
              <a16:creationId xmlns:a16="http://schemas.microsoft.com/office/drawing/2014/main" id="{00000000-0008-0000-0E00-000091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4" name="AutoShape 12">
          <a:extLst>
            <a:ext uri="{FF2B5EF4-FFF2-40B4-BE49-F238E27FC236}">
              <a16:creationId xmlns:a16="http://schemas.microsoft.com/office/drawing/2014/main" id="{00000000-0008-0000-0E00-00009D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5" name="AutoShape 13">
          <a:extLst>
            <a:ext uri="{FF2B5EF4-FFF2-40B4-BE49-F238E27FC236}">
              <a16:creationId xmlns:a16="http://schemas.microsoft.com/office/drawing/2014/main" id="{00000000-0008-0000-0E00-00009E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6" name="AutoShape 14">
          <a:extLst>
            <a:ext uri="{FF2B5EF4-FFF2-40B4-BE49-F238E27FC236}">
              <a16:creationId xmlns:a16="http://schemas.microsoft.com/office/drawing/2014/main" id="{00000000-0008-0000-0E00-00009F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7" name="AutoShape 15">
          <a:extLst>
            <a:ext uri="{FF2B5EF4-FFF2-40B4-BE49-F238E27FC236}">
              <a16:creationId xmlns:a16="http://schemas.microsoft.com/office/drawing/2014/main" id="{00000000-0008-0000-0E00-0000A0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8" name="AutoShape 16">
          <a:extLst>
            <a:ext uri="{FF2B5EF4-FFF2-40B4-BE49-F238E27FC236}">
              <a16:creationId xmlns:a16="http://schemas.microsoft.com/office/drawing/2014/main" id="{00000000-0008-0000-0E00-0000A1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39" name="AutoShape 17">
          <a:extLst>
            <a:ext uri="{FF2B5EF4-FFF2-40B4-BE49-F238E27FC236}">
              <a16:creationId xmlns:a16="http://schemas.microsoft.com/office/drawing/2014/main" id="{00000000-0008-0000-0E00-0000A2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0" name="AutoShape 18">
          <a:extLst>
            <a:ext uri="{FF2B5EF4-FFF2-40B4-BE49-F238E27FC236}">
              <a16:creationId xmlns:a16="http://schemas.microsoft.com/office/drawing/2014/main" id="{00000000-0008-0000-0E00-0000A3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1" name="AutoShape 19">
          <a:extLst>
            <a:ext uri="{FF2B5EF4-FFF2-40B4-BE49-F238E27FC236}">
              <a16:creationId xmlns:a16="http://schemas.microsoft.com/office/drawing/2014/main" id="{00000000-0008-0000-0E00-0000A4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2" name="AutoShape 20">
          <a:extLst>
            <a:ext uri="{FF2B5EF4-FFF2-40B4-BE49-F238E27FC236}">
              <a16:creationId xmlns:a16="http://schemas.microsoft.com/office/drawing/2014/main" id="{00000000-0008-0000-0E00-0000A5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3" name="AutoShape 21">
          <a:extLst>
            <a:ext uri="{FF2B5EF4-FFF2-40B4-BE49-F238E27FC236}">
              <a16:creationId xmlns:a16="http://schemas.microsoft.com/office/drawing/2014/main" id="{00000000-0008-0000-0E00-0000A6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4" name="AutoShape 22">
          <a:extLst>
            <a:ext uri="{FF2B5EF4-FFF2-40B4-BE49-F238E27FC236}">
              <a16:creationId xmlns:a16="http://schemas.microsoft.com/office/drawing/2014/main" id="{00000000-0008-0000-0E00-0000A7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5" name="AutoShape 12">
          <a:extLst>
            <a:ext uri="{FF2B5EF4-FFF2-40B4-BE49-F238E27FC236}">
              <a16:creationId xmlns:a16="http://schemas.microsoft.com/office/drawing/2014/main" id="{00000000-0008-0000-0E00-0000B3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6" name="AutoShape 13">
          <a:extLst>
            <a:ext uri="{FF2B5EF4-FFF2-40B4-BE49-F238E27FC236}">
              <a16:creationId xmlns:a16="http://schemas.microsoft.com/office/drawing/2014/main" id="{00000000-0008-0000-0E00-0000B4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7" name="AutoShape 14">
          <a:extLst>
            <a:ext uri="{FF2B5EF4-FFF2-40B4-BE49-F238E27FC236}">
              <a16:creationId xmlns:a16="http://schemas.microsoft.com/office/drawing/2014/main" id="{00000000-0008-0000-0E00-0000B5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8" name="AutoShape 15">
          <a:extLst>
            <a:ext uri="{FF2B5EF4-FFF2-40B4-BE49-F238E27FC236}">
              <a16:creationId xmlns:a16="http://schemas.microsoft.com/office/drawing/2014/main" id="{00000000-0008-0000-0E00-0000B6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49" name="AutoShape 16">
          <a:extLst>
            <a:ext uri="{FF2B5EF4-FFF2-40B4-BE49-F238E27FC236}">
              <a16:creationId xmlns:a16="http://schemas.microsoft.com/office/drawing/2014/main" id="{00000000-0008-0000-0E00-0000B7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50" name="AutoShape 17">
          <a:extLst>
            <a:ext uri="{FF2B5EF4-FFF2-40B4-BE49-F238E27FC236}">
              <a16:creationId xmlns:a16="http://schemas.microsoft.com/office/drawing/2014/main" id="{00000000-0008-0000-0E00-0000B8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51" name="AutoShape 18">
          <a:extLst>
            <a:ext uri="{FF2B5EF4-FFF2-40B4-BE49-F238E27FC236}">
              <a16:creationId xmlns:a16="http://schemas.microsoft.com/office/drawing/2014/main" id="{00000000-0008-0000-0E00-0000B9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52" name="AutoShape 19">
          <a:extLst>
            <a:ext uri="{FF2B5EF4-FFF2-40B4-BE49-F238E27FC236}">
              <a16:creationId xmlns:a16="http://schemas.microsoft.com/office/drawing/2014/main" id="{00000000-0008-0000-0E00-0000BA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53" name="AutoShape 20">
          <a:extLst>
            <a:ext uri="{FF2B5EF4-FFF2-40B4-BE49-F238E27FC236}">
              <a16:creationId xmlns:a16="http://schemas.microsoft.com/office/drawing/2014/main" id="{00000000-0008-0000-0E00-0000BB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54" name="AutoShape 21">
          <a:extLst>
            <a:ext uri="{FF2B5EF4-FFF2-40B4-BE49-F238E27FC236}">
              <a16:creationId xmlns:a16="http://schemas.microsoft.com/office/drawing/2014/main" id="{00000000-0008-0000-0E00-0000BC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141840</xdr:colOff>
      <xdr:row>2</xdr:row>
      <xdr:rowOff>360</xdr:rowOff>
    </xdr:to>
    <xdr:sp macro="" textlink="">
      <xdr:nvSpPr>
        <xdr:cNvPr id="255" name="AutoShape 22">
          <a:extLst>
            <a:ext uri="{FF2B5EF4-FFF2-40B4-BE49-F238E27FC236}">
              <a16:creationId xmlns:a16="http://schemas.microsoft.com/office/drawing/2014/main" id="{00000000-0008-0000-0E00-0000BD000000}"/>
            </a:ext>
          </a:extLst>
        </xdr:cNvPr>
        <xdr:cNvSpPr/>
      </xdr:nvSpPr>
      <xdr:spPr>
        <a:xfrm>
          <a:off x="3181275"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56" name="AutoShape 1">
          <a:extLst>
            <a:ext uri="{FF2B5EF4-FFF2-40B4-BE49-F238E27FC236}">
              <a16:creationId xmlns:a16="http://schemas.microsoft.com/office/drawing/2014/main" id="{00000000-0008-0000-0E00-00003A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57" name="AutoShape 2">
          <a:extLst>
            <a:ext uri="{FF2B5EF4-FFF2-40B4-BE49-F238E27FC236}">
              <a16:creationId xmlns:a16="http://schemas.microsoft.com/office/drawing/2014/main" id="{00000000-0008-0000-0E00-00003B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58" name="AutoShape 3">
          <a:extLst>
            <a:ext uri="{FF2B5EF4-FFF2-40B4-BE49-F238E27FC236}">
              <a16:creationId xmlns:a16="http://schemas.microsoft.com/office/drawing/2014/main" id="{00000000-0008-0000-0E00-00003C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59" name="AutoShape 4">
          <a:extLst>
            <a:ext uri="{FF2B5EF4-FFF2-40B4-BE49-F238E27FC236}">
              <a16:creationId xmlns:a16="http://schemas.microsoft.com/office/drawing/2014/main" id="{00000000-0008-0000-0E00-00003D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0" name="AutoShape 5">
          <a:extLst>
            <a:ext uri="{FF2B5EF4-FFF2-40B4-BE49-F238E27FC236}">
              <a16:creationId xmlns:a16="http://schemas.microsoft.com/office/drawing/2014/main" id="{00000000-0008-0000-0E00-00003E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1" name="AutoShape 6">
          <a:extLst>
            <a:ext uri="{FF2B5EF4-FFF2-40B4-BE49-F238E27FC236}">
              <a16:creationId xmlns:a16="http://schemas.microsoft.com/office/drawing/2014/main" id="{00000000-0008-0000-0E00-00003F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2" name="AutoShape 7">
          <a:extLst>
            <a:ext uri="{FF2B5EF4-FFF2-40B4-BE49-F238E27FC236}">
              <a16:creationId xmlns:a16="http://schemas.microsoft.com/office/drawing/2014/main" id="{00000000-0008-0000-0E00-000040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3" name="AutoShape 8">
          <a:extLst>
            <a:ext uri="{FF2B5EF4-FFF2-40B4-BE49-F238E27FC236}">
              <a16:creationId xmlns:a16="http://schemas.microsoft.com/office/drawing/2014/main" id="{00000000-0008-0000-0E00-000041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4" name="AutoShape 9">
          <a:extLst>
            <a:ext uri="{FF2B5EF4-FFF2-40B4-BE49-F238E27FC236}">
              <a16:creationId xmlns:a16="http://schemas.microsoft.com/office/drawing/2014/main" id="{00000000-0008-0000-0E00-000042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5" name="AutoShape 10">
          <a:extLst>
            <a:ext uri="{FF2B5EF4-FFF2-40B4-BE49-F238E27FC236}">
              <a16:creationId xmlns:a16="http://schemas.microsoft.com/office/drawing/2014/main" id="{00000000-0008-0000-0E00-000043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6" name="AutoShape 11">
          <a:extLst>
            <a:ext uri="{FF2B5EF4-FFF2-40B4-BE49-F238E27FC236}">
              <a16:creationId xmlns:a16="http://schemas.microsoft.com/office/drawing/2014/main" id="{00000000-0008-0000-0E00-000044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7" name="AutoShape 1">
          <a:extLst>
            <a:ext uri="{FF2B5EF4-FFF2-40B4-BE49-F238E27FC236}">
              <a16:creationId xmlns:a16="http://schemas.microsoft.com/office/drawing/2014/main" id="{00000000-0008-0000-0E00-000050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8" name="AutoShape 2">
          <a:extLst>
            <a:ext uri="{FF2B5EF4-FFF2-40B4-BE49-F238E27FC236}">
              <a16:creationId xmlns:a16="http://schemas.microsoft.com/office/drawing/2014/main" id="{00000000-0008-0000-0E00-000051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69" name="AutoShape 3">
          <a:extLst>
            <a:ext uri="{FF2B5EF4-FFF2-40B4-BE49-F238E27FC236}">
              <a16:creationId xmlns:a16="http://schemas.microsoft.com/office/drawing/2014/main" id="{00000000-0008-0000-0E00-000052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0" name="AutoShape 4">
          <a:extLst>
            <a:ext uri="{FF2B5EF4-FFF2-40B4-BE49-F238E27FC236}">
              <a16:creationId xmlns:a16="http://schemas.microsoft.com/office/drawing/2014/main" id="{00000000-0008-0000-0E00-000053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1" name="AutoShape 5">
          <a:extLst>
            <a:ext uri="{FF2B5EF4-FFF2-40B4-BE49-F238E27FC236}">
              <a16:creationId xmlns:a16="http://schemas.microsoft.com/office/drawing/2014/main" id="{00000000-0008-0000-0E00-000054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2" name="AutoShape 6">
          <a:extLst>
            <a:ext uri="{FF2B5EF4-FFF2-40B4-BE49-F238E27FC236}">
              <a16:creationId xmlns:a16="http://schemas.microsoft.com/office/drawing/2014/main" id="{00000000-0008-0000-0E00-000055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3" name="AutoShape 7">
          <a:extLst>
            <a:ext uri="{FF2B5EF4-FFF2-40B4-BE49-F238E27FC236}">
              <a16:creationId xmlns:a16="http://schemas.microsoft.com/office/drawing/2014/main" id="{00000000-0008-0000-0E00-000056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4" name="AutoShape 8">
          <a:extLst>
            <a:ext uri="{FF2B5EF4-FFF2-40B4-BE49-F238E27FC236}">
              <a16:creationId xmlns:a16="http://schemas.microsoft.com/office/drawing/2014/main" id="{00000000-0008-0000-0E00-000057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5" name="AutoShape 9">
          <a:extLst>
            <a:ext uri="{FF2B5EF4-FFF2-40B4-BE49-F238E27FC236}">
              <a16:creationId xmlns:a16="http://schemas.microsoft.com/office/drawing/2014/main" id="{00000000-0008-0000-0E00-000058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6" name="AutoShape 10">
          <a:extLst>
            <a:ext uri="{FF2B5EF4-FFF2-40B4-BE49-F238E27FC236}">
              <a16:creationId xmlns:a16="http://schemas.microsoft.com/office/drawing/2014/main" id="{00000000-0008-0000-0E00-000059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7" name="AutoShape 11">
          <a:extLst>
            <a:ext uri="{FF2B5EF4-FFF2-40B4-BE49-F238E27FC236}">
              <a16:creationId xmlns:a16="http://schemas.microsoft.com/office/drawing/2014/main" id="{00000000-0008-0000-0E00-00005A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8" name="AutoShape 1">
          <a:extLst>
            <a:ext uri="{FF2B5EF4-FFF2-40B4-BE49-F238E27FC236}">
              <a16:creationId xmlns:a16="http://schemas.microsoft.com/office/drawing/2014/main" id="{00000000-0008-0000-0E00-000066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79" name="AutoShape 2">
          <a:extLst>
            <a:ext uri="{FF2B5EF4-FFF2-40B4-BE49-F238E27FC236}">
              <a16:creationId xmlns:a16="http://schemas.microsoft.com/office/drawing/2014/main" id="{00000000-0008-0000-0E00-000067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0" name="AutoShape 3">
          <a:extLst>
            <a:ext uri="{FF2B5EF4-FFF2-40B4-BE49-F238E27FC236}">
              <a16:creationId xmlns:a16="http://schemas.microsoft.com/office/drawing/2014/main" id="{00000000-0008-0000-0E00-000068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1" name="AutoShape 4">
          <a:extLst>
            <a:ext uri="{FF2B5EF4-FFF2-40B4-BE49-F238E27FC236}">
              <a16:creationId xmlns:a16="http://schemas.microsoft.com/office/drawing/2014/main" id="{00000000-0008-0000-0E00-000069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2" name="AutoShape 5">
          <a:extLst>
            <a:ext uri="{FF2B5EF4-FFF2-40B4-BE49-F238E27FC236}">
              <a16:creationId xmlns:a16="http://schemas.microsoft.com/office/drawing/2014/main" id="{00000000-0008-0000-0E00-00006A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3" name="AutoShape 6">
          <a:extLst>
            <a:ext uri="{FF2B5EF4-FFF2-40B4-BE49-F238E27FC236}">
              <a16:creationId xmlns:a16="http://schemas.microsoft.com/office/drawing/2014/main" id="{00000000-0008-0000-0E00-00006B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4" name="AutoShape 7">
          <a:extLst>
            <a:ext uri="{FF2B5EF4-FFF2-40B4-BE49-F238E27FC236}">
              <a16:creationId xmlns:a16="http://schemas.microsoft.com/office/drawing/2014/main" id="{00000000-0008-0000-0E00-00006C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5" name="AutoShape 8">
          <a:extLst>
            <a:ext uri="{FF2B5EF4-FFF2-40B4-BE49-F238E27FC236}">
              <a16:creationId xmlns:a16="http://schemas.microsoft.com/office/drawing/2014/main" id="{00000000-0008-0000-0E00-00006D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6" name="AutoShape 9">
          <a:extLst>
            <a:ext uri="{FF2B5EF4-FFF2-40B4-BE49-F238E27FC236}">
              <a16:creationId xmlns:a16="http://schemas.microsoft.com/office/drawing/2014/main" id="{00000000-0008-0000-0E00-00006E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7" name="AutoShape 10">
          <a:extLst>
            <a:ext uri="{FF2B5EF4-FFF2-40B4-BE49-F238E27FC236}">
              <a16:creationId xmlns:a16="http://schemas.microsoft.com/office/drawing/2014/main" id="{00000000-0008-0000-0E00-00006F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8" name="AutoShape 11">
          <a:extLst>
            <a:ext uri="{FF2B5EF4-FFF2-40B4-BE49-F238E27FC236}">
              <a16:creationId xmlns:a16="http://schemas.microsoft.com/office/drawing/2014/main" id="{00000000-0008-0000-0E00-000070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89" name="AutoShape 1">
          <a:extLst>
            <a:ext uri="{FF2B5EF4-FFF2-40B4-BE49-F238E27FC236}">
              <a16:creationId xmlns:a16="http://schemas.microsoft.com/office/drawing/2014/main" id="{00000000-0008-0000-0E00-00007C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0" name="AutoShape 2">
          <a:extLst>
            <a:ext uri="{FF2B5EF4-FFF2-40B4-BE49-F238E27FC236}">
              <a16:creationId xmlns:a16="http://schemas.microsoft.com/office/drawing/2014/main" id="{00000000-0008-0000-0E00-00007D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1" name="AutoShape 3">
          <a:extLst>
            <a:ext uri="{FF2B5EF4-FFF2-40B4-BE49-F238E27FC236}">
              <a16:creationId xmlns:a16="http://schemas.microsoft.com/office/drawing/2014/main" id="{00000000-0008-0000-0E00-00007E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2" name="AutoShape 4">
          <a:extLst>
            <a:ext uri="{FF2B5EF4-FFF2-40B4-BE49-F238E27FC236}">
              <a16:creationId xmlns:a16="http://schemas.microsoft.com/office/drawing/2014/main" id="{00000000-0008-0000-0E00-00007F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3" name="AutoShape 5">
          <a:extLst>
            <a:ext uri="{FF2B5EF4-FFF2-40B4-BE49-F238E27FC236}">
              <a16:creationId xmlns:a16="http://schemas.microsoft.com/office/drawing/2014/main" id="{00000000-0008-0000-0E00-000080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4" name="AutoShape 6">
          <a:extLst>
            <a:ext uri="{FF2B5EF4-FFF2-40B4-BE49-F238E27FC236}">
              <a16:creationId xmlns:a16="http://schemas.microsoft.com/office/drawing/2014/main" id="{00000000-0008-0000-0E00-000081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5" name="AutoShape 7">
          <a:extLst>
            <a:ext uri="{FF2B5EF4-FFF2-40B4-BE49-F238E27FC236}">
              <a16:creationId xmlns:a16="http://schemas.microsoft.com/office/drawing/2014/main" id="{00000000-0008-0000-0E00-000082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6" name="AutoShape 8">
          <a:extLst>
            <a:ext uri="{FF2B5EF4-FFF2-40B4-BE49-F238E27FC236}">
              <a16:creationId xmlns:a16="http://schemas.microsoft.com/office/drawing/2014/main" id="{00000000-0008-0000-0E00-000083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7" name="AutoShape 9">
          <a:extLst>
            <a:ext uri="{FF2B5EF4-FFF2-40B4-BE49-F238E27FC236}">
              <a16:creationId xmlns:a16="http://schemas.microsoft.com/office/drawing/2014/main" id="{00000000-0008-0000-0E00-000084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8" name="AutoShape 10">
          <a:extLst>
            <a:ext uri="{FF2B5EF4-FFF2-40B4-BE49-F238E27FC236}">
              <a16:creationId xmlns:a16="http://schemas.microsoft.com/office/drawing/2014/main" id="{00000000-0008-0000-0E00-000085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299" name="AutoShape 11">
          <a:extLst>
            <a:ext uri="{FF2B5EF4-FFF2-40B4-BE49-F238E27FC236}">
              <a16:creationId xmlns:a16="http://schemas.microsoft.com/office/drawing/2014/main" id="{00000000-0008-0000-0E00-000086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0" name="AutoShape 1">
          <a:extLst>
            <a:ext uri="{FF2B5EF4-FFF2-40B4-BE49-F238E27FC236}">
              <a16:creationId xmlns:a16="http://schemas.microsoft.com/office/drawing/2014/main" id="{00000000-0008-0000-0E00-000092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1" name="AutoShape 2">
          <a:extLst>
            <a:ext uri="{FF2B5EF4-FFF2-40B4-BE49-F238E27FC236}">
              <a16:creationId xmlns:a16="http://schemas.microsoft.com/office/drawing/2014/main" id="{00000000-0008-0000-0E00-000093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2" name="AutoShape 3">
          <a:extLst>
            <a:ext uri="{FF2B5EF4-FFF2-40B4-BE49-F238E27FC236}">
              <a16:creationId xmlns:a16="http://schemas.microsoft.com/office/drawing/2014/main" id="{00000000-0008-0000-0E00-000094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3" name="AutoShape 4">
          <a:extLst>
            <a:ext uri="{FF2B5EF4-FFF2-40B4-BE49-F238E27FC236}">
              <a16:creationId xmlns:a16="http://schemas.microsoft.com/office/drawing/2014/main" id="{00000000-0008-0000-0E00-000095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4" name="AutoShape 5">
          <a:extLst>
            <a:ext uri="{FF2B5EF4-FFF2-40B4-BE49-F238E27FC236}">
              <a16:creationId xmlns:a16="http://schemas.microsoft.com/office/drawing/2014/main" id="{00000000-0008-0000-0E00-000096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5" name="AutoShape 6">
          <a:extLst>
            <a:ext uri="{FF2B5EF4-FFF2-40B4-BE49-F238E27FC236}">
              <a16:creationId xmlns:a16="http://schemas.microsoft.com/office/drawing/2014/main" id="{00000000-0008-0000-0E00-000097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6" name="AutoShape 7">
          <a:extLst>
            <a:ext uri="{FF2B5EF4-FFF2-40B4-BE49-F238E27FC236}">
              <a16:creationId xmlns:a16="http://schemas.microsoft.com/office/drawing/2014/main" id="{00000000-0008-0000-0E00-000098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7" name="AutoShape 8">
          <a:extLst>
            <a:ext uri="{FF2B5EF4-FFF2-40B4-BE49-F238E27FC236}">
              <a16:creationId xmlns:a16="http://schemas.microsoft.com/office/drawing/2014/main" id="{00000000-0008-0000-0E00-000099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8" name="AutoShape 9">
          <a:extLst>
            <a:ext uri="{FF2B5EF4-FFF2-40B4-BE49-F238E27FC236}">
              <a16:creationId xmlns:a16="http://schemas.microsoft.com/office/drawing/2014/main" id="{00000000-0008-0000-0E00-00009A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09" name="AutoShape 10">
          <a:extLst>
            <a:ext uri="{FF2B5EF4-FFF2-40B4-BE49-F238E27FC236}">
              <a16:creationId xmlns:a16="http://schemas.microsoft.com/office/drawing/2014/main" id="{00000000-0008-0000-0E00-00009B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0" name="AutoShape 11">
          <a:extLst>
            <a:ext uri="{FF2B5EF4-FFF2-40B4-BE49-F238E27FC236}">
              <a16:creationId xmlns:a16="http://schemas.microsoft.com/office/drawing/2014/main" id="{00000000-0008-0000-0E00-00009C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1" name="AutoShape 1">
          <a:extLst>
            <a:ext uri="{FF2B5EF4-FFF2-40B4-BE49-F238E27FC236}">
              <a16:creationId xmlns:a16="http://schemas.microsoft.com/office/drawing/2014/main" id="{00000000-0008-0000-0E00-0000A8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2" name="AutoShape 2">
          <a:extLst>
            <a:ext uri="{FF2B5EF4-FFF2-40B4-BE49-F238E27FC236}">
              <a16:creationId xmlns:a16="http://schemas.microsoft.com/office/drawing/2014/main" id="{00000000-0008-0000-0E00-0000A9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3" name="AutoShape 3">
          <a:extLst>
            <a:ext uri="{FF2B5EF4-FFF2-40B4-BE49-F238E27FC236}">
              <a16:creationId xmlns:a16="http://schemas.microsoft.com/office/drawing/2014/main" id="{00000000-0008-0000-0E00-0000AA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4" name="AutoShape 4">
          <a:extLst>
            <a:ext uri="{FF2B5EF4-FFF2-40B4-BE49-F238E27FC236}">
              <a16:creationId xmlns:a16="http://schemas.microsoft.com/office/drawing/2014/main" id="{00000000-0008-0000-0E00-0000AB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5" name="AutoShape 5">
          <a:extLst>
            <a:ext uri="{FF2B5EF4-FFF2-40B4-BE49-F238E27FC236}">
              <a16:creationId xmlns:a16="http://schemas.microsoft.com/office/drawing/2014/main" id="{00000000-0008-0000-0E00-0000AC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6" name="AutoShape 6">
          <a:extLst>
            <a:ext uri="{FF2B5EF4-FFF2-40B4-BE49-F238E27FC236}">
              <a16:creationId xmlns:a16="http://schemas.microsoft.com/office/drawing/2014/main" id="{00000000-0008-0000-0E00-0000AD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7" name="AutoShape 7">
          <a:extLst>
            <a:ext uri="{FF2B5EF4-FFF2-40B4-BE49-F238E27FC236}">
              <a16:creationId xmlns:a16="http://schemas.microsoft.com/office/drawing/2014/main" id="{00000000-0008-0000-0E00-0000AE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8" name="AutoShape 8">
          <a:extLst>
            <a:ext uri="{FF2B5EF4-FFF2-40B4-BE49-F238E27FC236}">
              <a16:creationId xmlns:a16="http://schemas.microsoft.com/office/drawing/2014/main" id="{00000000-0008-0000-0E00-0000AF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19" name="AutoShape 9">
          <a:extLst>
            <a:ext uri="{FF2B5EF4-FFF2-40B4-BE49-F238E27FC236}">
              <a16:creationId xmlns:a16="http://schemas.microsoft.com/office/drawing/2014/main" id="{00000000-0008-0000-0E00-0000B0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20" name="AutoShape 10">
          <a:extLst>
            <a:ext uri="{FF2B5EF4-FFF2-40B4-BE49-F238E27FC236}">
              <a16:creationId xmlns:a16="http://schemas.microsoft.com/office/drawing/2014/main" id="{00000000-0008-0000-0E00-0000B1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141840</xdr:colOff>
      <xdr:row>2</xdr:row>
      <xdr:rowOff>360</xdr:rowOff>
    </xdr:to>
    <xdr:sp macro="" textlink="">
      <xdr:nvSpPr>
        <xdr:cNvPr id="321" name="AutoShape 11">
          <a:extLst>
            <a:ext uri="{FF2B5EF4-FFF2-40B4-BE49-F238E27FC236}">
              <a16:creationId xmlns:a16="http://schemas.microsoft.com/office/drawing/2014/main" id="{00000000-0008-0000-0E00-0000B2000000}"/>
            </a:ext>
          </a:extLst>
        </xdr:cNvPr>
        <xdr:cNvSpPr/>
      </xdr:nvSpPr>
      <xdr:spPr>
        <a:xfrm>
          <a:off x="7781850" y="447675"/>
          <a:ext cx="7524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38160</xdr:colOff>
      <xdr:row>5</xdr:row>
      <xdr:rowOff>114480</xdr:rowOff>
    </xdr:from>
    <xdr:to>
      <xdr:col>1</xdr:col>
      <xdr:colOff>113400</xdr:colOff>
      <xdr:row>6</xdr:row>
      <xdr:rowOff>351360</xdr:rowOff>
    </xdr:to>
    <xdr:sp macro="" textlink="">
      <xdr:nvSpPr>
        <xdr:cNvPr id="190" name="AutoShape 1"/>
        <xdr:cNvSpPr/>
      </xdr:nvSpPr>
      <xdr:spPr>
        <a:xfrm>
          <a:off x="876240" y="1609920"/>
          <a:ext cx="75240" cy="65592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7</xdr:row>
      <xdr:rowOff>114480</xdr:rowOff>
    </xdr:from>
    <xdr:to>
      <xdr:col>1</xdr:col>
      <xdr:colOff>113400</xdr:colOff>
      <xdr:row>8</xdr:row>
      <xdr:rowOff>351360</xdr:rowOff>
    </xdr:to>
    <xdr:sp macro="" textlink="">
      <xdr:nvSpPr>
        <xdr:cNvPr id="191" name="AutoShape 2"/>
        <xdr:cNvSpPr/>
      </xdr:nvSpPr>
      <xdr:spPr>
        <a:xfrm>
          <a:off x="876240" y="2448000"/>
          <a:ext cx="75240" cy="65592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114480</xdr:rowOff>
    </xdr:from>
    <xdr:to>
      <xdr:col>1</xdr:col>
      <xdr:colOff>113400</xdr:colOff>
      <xdr:row>12</xdr:row>
      <xdr:rowOff>351360</xdr:rowOff>
    </xdr:to>
    <xdr:sp macro="" textlink="">
      <xdr:nvSpPr>
        <xdr:cNvPr id="192" name="AutoShape 3"/>
        <xdr:cNvSpPr/>
      </xdr:nvSpPr>
      <xdr:spPr>
        <a:xfrm>
          <a:off x="876240" y="4124520"/>
          <a:ext cx="75240" cy="65592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xdr:row>
      <xdr:rowOff>114480</xdr:rowOff>
    </xdr:from>
    <xdr:to>
      <xdr:col>1</xdr:col>
      <xdr:colOff>113400</xdr:colOff>
      <xdr:row>4</xdr:row>
      <xdr:rowOff>351360</xdr:rowOff>
    </xdr:to>
    <xdr:sp macro="" textlink="">
      <xdr:nvSpPr>
        <xdr:cNvPr id="193" name="AutoShape 4"/>
        <xdr:cNvSpPr/>
      </xdr:nvSpPr>
      <xdr:spPr>
        <a:xfrm>
          <a:off x="876240" y="771840"/>
          <a:ext cx="75240" cy="65592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28440</xdr:colOff>
      <xdr:row>9</xdr:row>
      <xdr:rowOff>104760</xdr:rowOff>
    </xdr:from>
    <xdr:to>
      <xdr:col>1</xdr:col>
      <xdr:colOff>103680</xdr:colOff>
      <xdr:row>10</xdr:row>
      <xdr:rowOff>341640</xdr:rowOff>
    </xdr:to>
    <xdr:sp macro="" textlink="">
      <xdr:nvSpPr>
        <xdr:cNvPr id="194" name="AutoShape 2"/>
        <xdr:cNvSpPr/>
      </xdr:nvSpPr>
      <xdr:spPr>
        <a:xfrm>
          <a:off x="866520" y="3276720"/>
          <a:ext cx="75240" cy="655920"/>
        </a:xfrm>
        <a:prstGeom prst="leftBrace">
          <a:avLst>
            <a:gd name="adj1" fmla="val 14171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2</xdr:row>
      <xdr:rowOff>9360</xdr:rowOff>
    </xdr:from>
    <xdr:to>
      <xdr:col>4</xdr:col>
      <xdr:colOff>515160</xdr:colOff>
      <xdr:row>8</xdr:row>
      <xdr:rowOff>85680</xdr:rowOff>
    </xdr:to>
    <xdr:sp macro="" textlink="">
      <xdr:nvSpPr>
        <xdr:cNvPr id="195" name="直線コネクタ 1"/>
        <xdr:cNvSpPr/>
      </xdr:nvSpPr>
      <xdr:spPr>
        <a:xfrm>
          <a:off x="951840" y="475920"/>
          <a:ext cx="1623960" cy="1848240"/>
        </a:xfrm>
        <a:prstGeom prst="line">
          <a:avLst/>
        </a:prstGeom>
        <a:ln w="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xdr:col>
      <xdr:colOff>0</xdr:colOff>
      <xdr:row>2</xdr:row>
      <xdr:rowOff>9360</xdr:rowOff>
    </xdr:from>
    <xdr:to>
      <xdr:col>4</xdr:col>
      <xdr:colOff>515160</xdr:colOff>
      <xdr:row>8</xdr:row>
      <xdr:rowOff>85680</xdr:rowOff>
    </xdr:to>
    <xdr:sp macro="" textlink="">
      <xdr:nvSpPr>
        <xdr:cNvPr id="196" name="直線コネクタ 1"/>
        <xdr:cNvSpPr/>
      </xdr:nvSpPr>
      <xdr:spPr>
        <a:xfrm>
          <a:off x="951840" y="475920"/>
          <a:ext cx="1623960" cy="1848240"/>
        </a:xfrm>
        <a:prstGeom prst="line">
          <a:avLst/>
        </a:prstGeom>
        <a:ln w="0">
          <a:solidFill>
            <a:srgbClr val="000000"/>
          </a:solidFill>
        </a:ln>
      </xdr:spPr>
      <xdr:style>
        <a:lnRef idx="1">
          <a:schemeClr val="accent1"/>
        </a:lnRef>
        <a:fillRef idx="0">
          <a:schemeClr val="accent1"/>
        </a:fillRef>
        <a:effectRef idx="0">
          <a:schemeClr val="accent1"/>
        </a:effectRef>
        <a:fontRef idx="minor"/>
      </xdr:style>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2</xdr:row>
      <xdr:rowOff>0</xdr:rowOff>
    </xdr:from>
    <xdr:to>
      <xdr:col>3</xdr:col>
      <xdr:colOff>449494</xdr:colOff>
      <xdr:row>8</xdr:row>
      <xdr:rowOff>58862</xdr:rowOff>
    </xdr:to>
    <xdr:sp macro="" textlink="">
      <xdr:nvSpPr>
        <xdr:cNvPr id="197" name="Line 2"/>
        <xdr:cNvSpPr/>
      </xdr:nvSpPr>
      <xdr:spPr>
        <a:xfrm>
          <a:off x="877584" y="417388"/>
          <a:ext cx="1000660" cy="1680252"/>
        </a:xfrm>
        <a:prstGeom prst="line">
          <a:avLst/>
        </a:prstGeom>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38160</xdr:colOff>
      <xdr:row>8</xdr:row>
      <xdr:rowOff>57240</xdr:rowOff>
    </xdr:from>
    <xdr:to>
      <xdr:col>1</xdr:col>
      <xdr:colOff>113400</xdr:colOff>
      <xdr:row>10</xdr:row>
      <xdr:rowOff>94320</xdr:rowOff>
    </xdr:to>
    <xdr:sp macro="" textlink="">
      <xdr:nvSpPr>
        <xdr:cNvPr id="199" name="AutoShape 2"/>
        <xdr:cNvSpPr/>
      </xdr:nvSpPr>
      <xdr:spPr>
        <a:xfrm>
          <a:off x="596880" y="1609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113400</xdr:colOff>
      <xdr:row>13</xdr:row>
      <xdr:rowOff>94320</xdr:rowOff>
    </xdr:to>
    <xdr:sp macro="" textlink="">
      <xdr:nvSpPr>
        <xdr:cNvPr id="200" name="AutoShape 3"/>
        <xdr:cNvSpPr/>
      </xdr:nvSpPr>
      <xdr:spPr>
        <a:xfrm>
          <a:off x="596880" y="2181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113400</xdr:colOff>
      <xdr:row>19</xdr:row>
      <xdr:rowOff>94320</xdr:rowOff>
    </xdr:to>
    <xdr:sp macro="" textlink="">
      <xdr:nvSpPr>
        <xdr:cNvPr id="201" name="AutoShape 5"/>
        <xdr:cNvSpPr/>
      </xdr:nvSpPr>
      <xdr:spPr>
        <a:xfrm>
          <a:off x="596880" y="3324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113400</xdr:colOff>
      <xdr:row>34</xdr:row>
      <xdr:rowOff>94320</xdr:rowOff>
    </xdr:to>
    <xdr:sp macro="" textlink="">
      <xdr:nvSpPr>
        <xdr:cNvPr id="202" name="AutoShape 10"/>
        <xdr:cNvSpPr/>
      </xdr:nvSpPr>
      <xdr:spPr>
        <a:xfrm>
          <a:off x="596880" y="6181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113400</xdr:colOff>
      <xdr:row>55</xdr:row>
      <xdr:rowOff>94320</xdr:rowOff>
    </xdr:to>
    <xdr:sp macro="" textlink="">
      <xdr:nvSpPr>
        <xdr:cNvPr id="203" name="AutoShape 17"/>
        <xdr:cNvSpPr/>
      </xdr:nvSpPr>
      <xdr:spPr>
        <a:xfrm>
          <a:off x="596880" y="10182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113400</xdr:colOff>
      <xdr:row>16</xdr:row>
      <xdr:rowOff>94320</xdr:rowOff>
    </xdr:to>
    <xdr:sp macro="" textlink="">
      <xdr:nvSpPr>
        <xdr:cNvPr id="204" name="AutoShape 4"/>
        <xdr:cNvSpPr/>
      </xdr:nvSpPr>
      <xdr:spPr>
        <a:xfrm>
          <a:off x="596880" y="2752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113400</xdr:colOff>
      <xdr:row>25</xdr:row>
      <xdr:rowOff>94320</xdr:rowOff>
    </xdr:to>
    <xdr:sp macro="" textlink="">
      <xdr:nvSpPr>
        <xdr:cNvPr id="205" name="AutoShape 7"/>
        <xdr:cNvSpPr/>
      </xdr:nvSpPr>
      <xdr:spPr>
        <a:xfrm>
          <a:off x="596880" y="4467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113400</xdr:colOff>
      <xdr:row>28</xdr:row>
      <xdr:rowOff>94320</xdr:rowOff>
    </xdr:to>
    <xdr:sp macro="" textlink="">
      <xdr:nvSpPr>
        <xdr:cNvPr id="206" name="AutoShape 8"/>
        <xdr:cNvSpPr/>
      </xdr:nvSpPr>
      <xdr:spPr>
        <a:xfrm>
          <a:off x="596880" y="5038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113400</xdr:colOff>
      <xdr:row>31</xdr:row>
      <xdr:rowOff>94320</xdr:rowOff>
    </xdr:to>
    <xdr:sp macro="" textlink="">
      <xdr:nvSpPr>
        <xdr:cNvPr id="207" name="AutoShape 9"/>
        <xdr:cNvSpPr/>
      </xdr:nvSpPr>
      <xdr:spPr>
        <a:xfrm>
          <a:off x="596880" y="5610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113400</xdr:colOff>
      <xdr:row>43</xdr:row>
      <xdr:rowOff>94320</xdr:rowOff>
    </xdr:to>
    <xdr:sp macro="" textlink="">
      <xdr:nvSpPr>
        <xdr:cNvPr id="208" name="AutoShape 13"/>
        <xdr:cNvSpPr/>
      </xdr:nvSpPr>
      <xdr:spPr>
        <a:xfrm>
          <a:off x="596880" y="7896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113400</xdr:colOff>
      <xdr:row>52</xdr:row>
      <xdr:rowOff>94320</xdr:rowOff>
    </xdr:to>
    <xdr:sp macro="" textlink="">
      <xdr:nvSpPr>
        <xdr:cNvPr id="209" name="AutoShape 16"/>
        <xdr:cNvSpPr/>
      </xdr:nvSpPr>
      <xdr:spPr>
        <a:xfrm>
          <a:off x="596880" y="9610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113400</xdr:colOff>
      <xdr:row>40</xdr:row>
      <xdr:rowOff>94320</xdr:rowOff>
    </xdr:to>
    <xdr:sp macro="" textlink="">
      <xdr:nvSpPr>
        <xdr:cNvPr id="210" name="AutoShape 12"/>
        <xdr:cNvSpPr/>
      </xdr:nvSpPr>
      <xdr:spPr>
        <a:xfrm>
          <a:off x="596880" y="7324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113400</xdr:colOff>
      <xdr:row>46</xdr:row>
      <xdr:rowOff>94320</xdr:rowOff>
    </xdr:to>
    <xdr:sp macro="" textlink="">
      <xdr:nvSpPr>
        <xdr:cNvPr id="211" name="AutoShape 14"/>
        <xdr:cNvSpPr/>
      </xdr:nvSpPr>
      <xdr:spPr>
        <a:xfrm>
          <a:off x="596880" y="8467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113400</xdr:colOff>
      <xdr:row>49</xdr:row>
      <xdr:rowOff>94320</xdr:rowOff>
    </xdr:to>
    <xdr:sp macro="" textlink="">
      <xdr:nvSpPr>
        <xdr:cNvPr id="212" name="AutoShape 15"/>
        <xdr:cNvSpPr/>
      </xdr:nvSpPr>
      <xdr:spPr>
        <a:xfrm>
          <a:off x="596880" y="9039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113400</xdr:colOff>
      <xdr:row>7</xdr:row>
      <xdr:rowOff>94320</xdr:rowOff>
    </xdr:to>
    <xdr:sp macro="" textlink="">
      <xdr:nvSpPr>
        <xdr:cNvPr id="213" name="AutoShape 1"/>
        <xdr:cNvSpPr/>
      </xdr:nvSpPr>
      <xdr:spPr>
        <a:xfrm>
          <a:off x="596880" y="1038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113400</xdr:colOff>
      <xdr:row>22</xdr:row>
      <xdr:rowOff>94320</xdr:rowOff>
    </xdr:to>
    <xdr:sp macro="" textlink="">
      <xdr:nvSpPr>
        <xdr:cNvPr id="214" name="AutoShape 6"/>
        <xdr:cNvSpPr/>
      </xdr:nvSpPr>
      <xdr:spPr>
        <a:xfrm>
          <a:off x="596880" y="3895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113400</xdr:colOff>
      <xdr:row>37</xdr:row>
      <xdr:rowOff>94320</xdr:rowOff>
    </xdr:to>
    <xdr:sp macro="" textlink="">
      <xdr:nvSpPr>
        <xdr:cNvPr id="215" name="AutoShape 11"/>
        <xdr:cNvSpPr/>
      </xdr:nvSpPr>
      <xdr:spPr>
        <a:xfrm>
          <a:off x="596880" y="6753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8</xdr:row>
      <xdr:rowOff>57240</xdr:rowOff>
    </xdr:from>
    <xdr:to>
      <xdr:col>1</xdr:col>
      <xdr:colOff>113400</xdr:colOff>
      <xdr:row>10</xdr:row>
      <xdr:rowOff>94320</xdr:rowOff>
    </xdr:to>
    <xdr:sp macro="" textlink="">
      <xdr:nvSpPr>
        <xdr:cNvPr id="216" name="AutoShape 2"/>
        <xdr:cNvSpPr/>
      </xdr:nvSpPr>
      <xdr:spPr>
        <a:xfrm>
          <a:off x="596880" y="1609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113400</xdr:colOff>
      <xdr:row>13</xdr:row>
      <xdr:rowOff>94320</xdr:rowOff>
    </xdr:to>
    <xdr:sp macro="" textlink="">
      <xdr:nvSpPr>
        <xdr:cNvPr id="217" name="AutoShape 3"/>
        <xdr:cNvSpPr/>
      </xdr:nvSpPr>
      <xdr:spPr>
        <a:xfrm>
          <a:off x="596880" y="2181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113400</xdr:colOff>
      <xdr:row>19</xdr:row>
      <xdr:rowOff>94320</xdr:rowOff>
    </xdr:to>
    <xdr:sp macro="" textlink="">
      <xdr:nvSpPr>
        <xdr:cNvPr id="218" name="AutoShape 5"/>
        <xdr:cNvSpPr/>
      </xdr:nvSpPr>
      <xdr:spPr>
        <a:xfrm>
          <a:off x="596880" y="3324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113400</xdr:colOff>
      <xdr:row>34</xdr:row>
      <xdr:rowOff>94320</xdr:rowOff>
    </xdr:to>
    <xdr:sp macro="" textlink="">
      <xdr:nvSpPr>
        <xdr:cNvPr id="219" name="AutoShape 10"/>
        <xdr:cNvSpPr/>
      </xdr:nvSpPr>
      <xdr:spPr>
        <a:xfrm>
          <a:off x="596880" y="6181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113400</xdr:colOff>
      <xdr:row>55</xdr:row>
      <xdr:rowOff>94320</xdr:rowOff>
    </xdr:to>
    <xdr:sp macro="" textlink="">
      <xdr:nvSpPr>
        <xdr:cNvPr id="220" name="AutoShape 17"/>
        <xdr:cNvSpPr/>
      </xdr:nvSpPr>
      <xdr:spPr>
        <a:xfrm>
          <a:off x="596880" y="10182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113400</xdr:colOff>
      <xdr:row>16</xdr:row>
      <xdr:rowOff>94320</xdr:rowOff>
    </xdr:to>
    <xdr:sp macro="" textlink="">
      <xdr:nvSpPr>
        <xdr:cNvPr id="221" name="AutoShape 4"/>
        <xdr:cNvSpPr/>
      </xdr:nvSpPr>
      <xdr:spPr>
        <a:xfrm>
          <a:off x="596880" y="2752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113400</xdr:colOff>
      <xdr:row>25</xdr:row>
      <xdr:rowOff>94320</xdr:rowOff>
    </xdr:to>
    <xdr:sp macro="" textlink="">
      <xdr:nvSpPr>
        <xdr:cNvPr id="222" name="AutoShape 7"/>
        <xdr:cNvSpPr/>
      </xdr:nvSpPr>
      <xdr:spPr>
        <a:xfrm>
          <a:off x="596880" y="4467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113400</xdr:colOff>
      <xdr:row>28</xdr:row>
      <xdr:rowOff>94320</xdr:rowOff>
    </xdr:to>
    <xdr:sp macro="" textlink="">
      <xdr:nvSpPr>
        <xdr:cNvPr id="223" name="AutoShape 8"/>
        <xdr:cNvSpPr/>
      </xdr:nvSpPr>
      <xdr:spPr>
        <a:xfrm>
          <a:off x="596880" y="5038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113400</xdr:colOff>
      <xdr:row>31</xdr:row>
      <xdr:rowOff>94320</xdr:rowOff>
    </xdr:to>
    <xdr:sp macro="" textlink="">
      <xdr:nvSpPr>
        <xdr:cNvPr id="224" name="AutoShape 9"/>
        <xdr:cNvSpPr/>
      </xdr:nvSpPr>
      <xdr:spPr>
        <a:xfrm>
          <a:off x="596880" y="5610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113400</xdr:colOff>
      <xdr:row>43</xdr:row>
      <xdr:rowOff>94320</xdr:rowOff>
    </xdr:to>
    <xdr:sp macro="" textlink="">
      <xdr:nvSpPr>
        <xdr:cNvPr id="225" name="AutoShape 13"/>
        <xdr:cNvSpPr/>
      </xdr:nvSpPr>
      <xdr:spPr>
        <a:xfrm>
          <a:off x="596880" y="7896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113400</xdr:colOff>
      <xdr:row>52</xdr:row>
      <xdr:rowOff>94320</xdr:rowOff>
    </xdr:to>
    <xdr:sp macro="" textlink="">
      <xdr:nvSpPr>
        <xdr:cNvPr id="226" name="AutoShape 16"/>
        <xdr:cNvSpPr/>
      </xdr:nvSpPr>
      <xdr:spPr>
        <a:xfrm>
          <a:off x="596880" y="9610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113400</xdr:colOff>
      <xdr:row>40</xdr:row>
      <xdr:rowOff>94320</xdr:rowOff>
    </xdr:to>
    <xdr:sp macro="" textlink="">
      <xdr:nvSpPr>
        <xdr:cNvPr id="227" name="AutoShape 12"/>
        <xdr:cNvSpPr/>
      </xdr:nvSpPr>
      <xdr:spPr>
        <a:xfrm>
          <a:off x="596880" y="7324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113400</xdr:colOff>
      <xdr:row>46</xdr:row>
      <xdr:rowOff>94320</xdr:rowOff>
    </xdr:to>
    <xdr:sp macro="" textlink="">
      <xdr:nvSpPr>
        <xdr:cNvPr id="228" name="AutoShape 14"/>
        <xdr:cNvSpPr/>
      </xdr:nvSpPr>
      <xdr:spPr>
        <a:xfrm>
          <a:off x="596880" y="8467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113400</xdr:colOff>
      <xdr:row>49</xdr:row>
      <xdr:rowOff>94320</xdr:rowOff>
    </xdr:to>
    <xdr:sp macro="" textlink="">
      <xdr:nvSpPr>
        <xdr:cNvPr id="229" name="AutoShape 15"/>
        <xdr:cNvSpPr/>
      </xdr:nvSpPr>
      <xdr:spPr>
        <a:xfrm>
          <a:off x="596880" y="9039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113400</xdr:colOff>
      <xdr:row>7</xdr:row>
      <xdr:rowOff>94320</xdr:rowOff>
    </xdr:to>
    <xdr:sp macro="" textlink="">
      <xdr:nvSpPr>
        <xdr:cNvPr id="230" name="AutoShape 1"/>
        <xdr:cNvSpPr/>
      </xdr:nvSpPr>
      <xdr:spPr>
        <a:xfrm>
          <a:off x="596880" y="1038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113400</xdr:colOff>
      <xdr:row>22</xdr:row>
      <xdr:rowOff>94320</xdr:rowOff>
    </xdr:to>
    <xdr:sp macro="" textlink="">
      <xdr:nvSpPr>
        <xdr:cNvPr id="231" name="AutoShape 6"/>
        <xdr:cNvSpPr/>
      </xdr:nvSpPr>
      <xdr:spPr>
        <a:xfrm>
          <a:off x="596880" y="3895920"/>
          <a:ext cx="7524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113400</xdr:colOff>
      <xdr:row>37</xdr:row>
      <xdr:rowOff>94320</xdr:rowOff>
    </xdr:to>
    <xdr:sp macro="" textlink="">
      <xdr:nvSpPr>
        <xdr:cNvPr id="232" name="AutoShape 11"/>
        <xdr:cNvSpPr/>
      </xdr:nvSpPr>
      <xdr:spPr>
        <a:xfrm>
          <a:off x="596880" y="6753240"/>
          <a:ext cx="7524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8</xdr:row>
      <xdr:rowOff>57240</xdr:rowOff>
    </xdr:from>
    <xdr:to>
      <xdr:col>1</xdr:col>
      <xdr:colOff>114120</xdr:colOff>
      <xdr:row>10</xdr:row>
      <xdr:rowOff>95040</xdr:rowOff>
    </xdr:to>
    <xdr:sp macro="" textlink="">
      <xdr:nvSpPr>
        <xdr:cNvPr id="36" name="AutoShape 2"/>
        <xdr:cNvSpPr/>
      </xdr:nvSpPr>
      <xdr:spPr>
        <a:xfrm>
          <a:off x="647760" y="1609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114120</xdr:colOff>
      <xdr:row>13</xdr:row>
      <xdr:rowOff>95040</xdr:rowOff>
    </xdr:to>
    <xdr:sp macro="" textlink="">
      <xdr:nvSpPr>
        <xdr:cNvPr id="37" name="AutoShape 3"/>
        <xdr:cNvSpPr/>
      </xdr:nvSpPr>
      <xdr:spPr>
        <a:xfrm>
          <a:off x="647760" y="2181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114120</xdr:colOff>
      <xdr:row>19</xdr:row>
      <xdr:rowOff>95040</xdr:rowOff>
    </xdr:to>
    <xdr:sp macro="" textlink="">
      <xdr:nvSpPr>
        <xdr:cNvPr id="38" name="AutoShape 5"/>
        <xdr:cNvSpPr/>
      </xdr:nvSpPr>
      <xdr:spPr>
        <a:xfrm>
          <a:off x="647760" y="3324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114120</xdr:colOff>
      <xdr:row>34</xdr:row>
      <xdr:rowOff>95040</xdr:rowOff>
    </xdr:to>
    <xdr:sp macro="" textlink="">
      <xdr:nvSpPr>
        <xdr:cNvPr id="39" name="AutoShape 10"/>
        <xdr:cNvSpPr/>
      </xdr:nvSpPr>
      <xdr:spPr>
        <a:xfrm>
          <a:off x="647760" y="6181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114120</xdr:colOff>
      <xdr:row>55</xdr:row>
      <xdr:rowOff>95040</xdr:rowOff>
    </xdr:to>
    <xdr:sp macro="" textlink="">
      <xdr:nvSpPr>
        <xdr:cNvPr id="40" name="AutoShape 17"/>
        <xdr:cNvSpPr/>
      </xdr:nvSpPr>
      <xdr:spPr>
        <a:xfrm>
          <a:off x="647760" y="10182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114120</xdr:colOff>
      <xdr:row>16</xdr:row>
      <xdr:rowOff>95040</xdr:rowOff>
    </xdr:to>
    <xdr:sp macro="" textlink="">
      <xdr:nvSpPr>
        <xdr:cNvPr id="41" name="AutoShape 4"/>
        <xdr:cNvSpPr/>
      </xdr:nvSpPr>
      <xdr:spPr>
        <a:xfrm>
          <a:off x="647760" y="2752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114120</xdr:colOff>
      <xdr:row>25</xdr:row>
      <xdr:rowOff>95040</xdr:rowOff>
    </xdr:to>
    <xdr:sp macro="" textlink="">
      <xdr:nvSpPr>
        <xdr:cNvPr id="42" name="AutoShape 7"/>
        <xdr:cNvSpPr/>
      </xdr:nvSpPr>
      <xdr:spPr>
        <a:xfrm>
          <a:off x="647760" y="4467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114120</xdr:colOff>
      <xdr:row>28</xdr:row>
      <xdr:rowOff>95040</xdr:rowOff>
    </xdr:to>
    <xdr:sp macro="" textlink="">
      <xdr:nvSpPr>
        <xdr:cNvPr id="43" name="AutoShape 8"/>
        <xdr:cNvSpPr/>
      </xdr:nvSpPr>
      <xdr:spPr>
        <a:xfrm>
          <a:off x="647760" y="5038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114120</xdr:colOff>
      <xdr:row>31</xdr:row>
      <xdr:rowOff>95040</xdr:rowOff>
    </xdr:to>
    <xdr:sp macro="" textlink="">
      <xdr:nvSpPr>
        <xdr:cNvPr id="44" name="AutoShape 9"/>
        <xdr:cNvSpPr/>
      </xdr:nvSpPr>
      <xdr:spPr>
        <a:xfrm>
          <a:off x="647760" y="5610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114120</xdr:colOff>
      <xdr:row>43</xdr:row>
      <xdr:rowOff>95040</xdr:rowOff>
    </xdr:to>
    <xdr:sp macro="" textlink="">
      <xdr:nvSpPr>
        <xdr:cNvPr id="45" name="AutoShape 13"/>
        <xdr:cNvSpPr/>
      </xdr:nvSpPr>
      <xdr:spPr>
        <a:xfrm>
          <a:off x="647760" y="7896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114120</xdr:colOff>
      <xdr:row>52</xdr:row>
      <xdr:rowOff>95040</xdr:rowOff>
    </xdr:to>
    <xdr:sp macro="" textlink="">
      <xdr:nvSpPr>
        <xdr:cNvPr id="46" name="AutoShape 16"/>
        <xdr:cNvSpPr/>
      </xdr:nvSpPr>
      <xdr:spPr>
        <a:xfrm>
          <a:off x="647760" y="9610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114120</xdr:colOff>
      <xdr:row>40</xdr:row>
      <xdr:rowOff>95040</xdr:rowOff>
    </xdr:to>
    <xdr:sp macro="" textlink="">
      <xdr:nvSpPr>
        <xdr:cNvPr id="47" name="AutoShape 12"/>
        <xdr:cNvSpPr/>
      </xdr:nvSpPr>
      <xdr:spPr>
        <a:xfrm>
          <a:off x="647760" y="7324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114120</xdr:colOff>
      <xdr:row>46</xdr:row>
      <xdr:rowOff>95040</xdr:rowOff>
    </xdr:to>
    <xdr:sp macro="" textlink="">
      <xdr:nvSpPr>
        <xdr:cNvPr id="48" name="AutoShape 14"/>
        <xdr:cNvSpPr/>
      </xdr:nvSpPr>
      <xdr:spPr>
        <a:xfrm>
          <a:off x="647760" y="8467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114120</xdr:colOff>
      <xdr:row>49</xdr:row>
      <xdr:rowOff>95040</xdr:rowOff>
    </xdr:to>
    <xdr:sp macro="" textlink="">
      <xdr:nvSpPr>
        <xdr:cNvPr id="49" name="AutoShape 15"/>
        <xdr:cNvSpPr/>
      </xdr:nvSpPr>
      <xdr:spPr>
        <a:xfrm>
          <a:off x="647760" y="9039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114120</xdr:colOff>
      <xdr:row>7</xdr:row>
      <xdr:rowOff>95040</xdr:rowOff>
    </xdr:to>
    <xdr:sp macro="" textlink="">
      <xdr:nvSpPr>
        <xdr:cNvPr id="50" name="AutoShape 1"/>
        <xdr:cNvSpPr/>
      </xdr:nvSpPr>
      <xdr:spPr>
        <a:xfrm>
          <a:off x="647760" y="1038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114120</xdr:colOff>
      <xdr:row>22</xdr:row>
      <xdr:rowOff>95040</xdr:rowOff>
    </xdr:to>
    <xdr:sp macro="" textlink="">
      <xdr:nvSpPr>
        <xdr:cNvPr id="51" name="AutoShape 6"/>
        <xdr:cNvSpPr/>
      </xdr:nvSpPr>
      <xdr:spPr>
        <a:xfrm>
          <a:off x="647760" y="3895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114120</xdr:colOff>
      <xdr:row>37</xdr:row>
      <xdr:rowOff>95040</xdr:rowOff>
    </xdr:to>
    <xdr:sp macro="" textlink="">
      <xdr:nvSpPr>
        <xdr:cNvPr id="52" name="AutoShape 11"/>
        <xdr:cNvSpPr/>
      </xdr:nvSpPr>
      <xdr:spPr>
        <a:xfrm>
          <a:off x="647760" y="6753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8</xdr:row>
      <xdr:rowOff>57240</xdr:rowOff>
    </xdr:from>
    <xdr:to>
      <xdr:col>1</xdr:col>
      <xdr:colOff>114120</xdr:colOff>
      <xdr:row>10</xdr:row>
      <xdr:rowOff>95040</xdr:rowOff>
    </xdr:to>
    <xdr:sp macro="" textlink="">
      <xdr:nvSpPr>
        <xdr:cNvPr id="53" name="AutoShape 2"/>
        <xdr:cNvSpPr/>
      </xdr:nvSpPr>
      <xdr:spPr>
        <a:xfrm>
          <a:off x="647760" y="1609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114120</xdr:colOff>
      <xdr:row>13</xdr:row>
      <xdr:rowOff>95040</xdr:rowOff>
    </xdr:to>
    <xdr:sp macro="" textlink="">
      <xdr:nvSpPr>
        <xdr:cNvPr id="54" name="AutoShape 3"/>
        <xdr:cNvSpPr/>
      </xdr:nvSpPr>
      <xdr:spPr>
        <a:xfrm>
          <a:off x="647760" y="2181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114120</xdr:colOff>
      <xdr:row>19</xdr:row>
      <xdr:rowOff>95040</xdr:rowOff>
    </xdr:to>
    <xdr:sp macro="" textlink="">
      <xdr:nvSpPr>
        <xdr:cNvPr id="55" name="AutoShape 5"/>
        <xdr:cNvSpPr/>
      </xdr:nvSpPr>
      <xdr:spPr>
        <a:xfrm>
          <a:off x="647760" y="3324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114120</xdr:colOff>
      <xdr:row>34</xdr:row>
      <xdr:rowOff>95040</xdr:rowOff>
    </xdr:to>
    <xdr:sp macro="" textlink="">
      <xdr:nvSpPr>
        <xdr:cNvPr id="56" name="AutoShape 10"/>
        <xdr:cNvSpPr/>
      </xdr:nvSpPr>
      <xdr:spPr>
        <a:xfrm>
          <a:off x="647760" y="6181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114120</xdr:colOff>
      <xdr:row>55</xdr:row>
      <xdr:rowOff>95040</xdr:rowOff>
    </xdr:to>
    <xdr:sp macro="" textlink="">
      <xdr:nvSpPr>
        <xdr:cNvPr id="57" name="AutoShape 17"/>
        <xdr:cNvSpPr/>
      </xdr:nvSpPr>
      <xdr:spPr>
        <a:xfrm>
          <a:off x="647760" y="10182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114120</xdr:colOff>
      <xdr:row>16</xdr:row>
      <xdr:rowOff>95040</xdr:rowOff>
    </xdr:to>
    <xdr:sp macro="" textlink="">
      <xdr:nvSpPr>
        <xdr:cNvPr id="58" name="AutoShape 4"/>
        <xdr:cNvSpPr/>
      </xdr:nvSpPr>
      <xdr:spPr>
        <a:xfrm>
          <a:off x="647760" y="2752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114120</xdr:colOff>
      <xdr:row>25</xdr:row>
      <xdr:rowOff>95040</xdr:rowOff>
    </xdr:to>
    <xdr:sp macro="" textlink="">
      <xdr:nvSpPr>
        <xdr:cNvPr id="59" name="AutoShape 7"/>
        <xdr:cNvSpPr/>
      </xdr:nvSpPr>
      <xdr:spPr>
        <a:xfrm>
          <a:off x="647760" y="4467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114120</xdr:colOff>
      <xdr:row>28</xdr:row>
      <xdr:rowOff>95040</xdr:rowOff>
    </xdr:to>
    <xdr:sp macro="" textlink="">
      <xdr:nvSpPr>
        <xdr:cNvPr id="60" name="AutoShape 8"/>
        <xdr:cNvSpPr/>
      </xdr:nvSpPr>
      <xdr:spPr>
        <a:xfrm>
          <a:off x="647760" y="5038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114120</xdr:colOff>
      <xdr:row>31</xdr:row>
      <xdr:rowOff>95040</xdr:rowOff>
    </xdr:to>
    <xdr:sp macro="" textlink="">
      <xdr:nvSpPr>
        <xdr:cNvPr id="61" name="AutoShape 9"/>
        <xdr:cNvSpPr/>
      </xdr:nvSpPr>
      <xdr:spPr>
        <a:xfrm>
          <a:off x="647760" y="5610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114120</xdr:colOff>
      <xdr:row>43</xdr:row>
      <xdr:rowOff>95040</xdr:rowOff>
    </xdr:to>
    <xdr:sp macro="" textlink="">
      <xdr:nvSpPr>
        <xdr:cNvPr id="62" name="AutoShape 13"/>
        <xdr:cNvSpPr/>
      </xdr:nvSpPr>
      <xdr:spPr>
        <a:xfrm>
          <a:off x="647760" y="7896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114120</xdr:colOff>
      <xdr:row>52</xdr:row>
      <xdr:rowOff>95040</xdr:rowOff>
    </xdr:to>
    <xdr:sp macro="" textlink="">
      <xdr:nvSpPr>
        <xdr:cNvPr id="63" name="AutoShape 16"/>
        <xdr:cNvSpPr/>
      </xdr:nvSpPr>
      <xdr:spPr>
        <a:xfrm>
          <a:off x="647760" y="9610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114120</xdr:colOff>
      <xdr:row>40</xdr:row>
      <xdr:rowOff>95040</xdr:rowOff>
    </xdr:to>
    <xdr:sp macro="" textlink="">
      <xdr:nvSpPr>
        <xdr:cNvPr id="64" name="AutoShape 12"/>
        <xdr:cNvSpPr/>
      </xdr:nvSpPr>
      <xdr:spPr>
        <a:xfrm>
          <a:off x="647760" y="7324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114120</xdr:colOff>
      <xdr:row>46</xdr:row>
      <xdr:rowOff>95040</xdr:rowOff>
    </xdr:to>
    <xdr:sp macro="" textlink="">
      <xdr:nvSpPr>
        <xdr:cNvPr id="65" name="AutoShape 14"/>
        <xdr:cNvSpPr/>
      </xdr:nvSpPr>
      <xdr:spPr>
        <a:xfrm>
          <a:off x="647760" y="8467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114120</xdr:colOff>
      <xdr:row>49</xdr:row>
      <xdr:rowOff>95040</xdr:rowOff>
    </xdr:to>
    <xdr:sp macro="" textlink="">
      <xdr:nvSpPr>
        <xdr:cNvPr id="66" name="AutoShape 15"/>
        <xdr:cNvSpPr/>
      </xdr:nvSpPr>
      <xdr:spPr>
        <a:xfrm>
          <a:off x="647760" y="9039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114120</xdr:colOff>
      <xdr:row>7</xdr:row>
      <xdr:rowOff>95040</xdr:rowOff>
    </xdr:to>
    <xdr:sp macro="" textlink="">
      <xdr:nvSpPr>
        <xdr:cNvPr id="67" name="AutoShape 1"/>
        <xdr:cNvSpPr/>
      </xdr:nvSpPr>
      <xdr:spPr>
        <a:xfrm>
          <a:off x="647760" y="1038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114120</xdr:colOff>
      <xdr:row>22</xdr:row>
      <xdr:rowOff>95040</xdr:rowOff>
    </xdr:to>
    <xdr:sp macro="" textlink="">
      <xdr:nvSpPr>
        <xdr:cNvPr id="68" name="AutoShape 6"/>
        <xdr:cNvSpPr/>
      </xdr:nvSpPr>
      <xdr:spPr>
        <a:xfrm>
          <a:off x="647760" y="38958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114120</xdr:colOff>
      <xdr:row>37</xdr:row>
      <xdr:rowOff>95040</xdr:rowOff>
    </xdr:to>
    <xdr:sp macro="" textlink="">
      <xdr:nvSpPr>
        <xdr:cNvPr id="69" name="AutoShape 11"/>
        <xdr:cNvSpPr/>
      </xdr:nvSpPr>
      <xdr:spPr>
        <a:xfrm>
          <a:off x="647760" y="6753315"/>
          <a:ext cx="75960" cy="4188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920178\AppData\Local\Microsoft\Windows\INetCache\Content.Outlook\V573V09C\&#65288;&#26032;&#35215;&#12354;&#12426;&#65289;&#12304;&#20104;&#38450;&#25509;&#31278;&#25285;&#24403;&#20998;&#12305;R4&#24180;&#22577;&#349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24"/>
      <sheetName val="15-25"/>
      <sheetName val="15-26"/>
      <sheetName val="15-27"/>
      <sheetName val="15-28"/>
      <sheetName val="15-29"/>
      <sheetName val="15-30"/>
      <sheetName val="15-31"/>
      <sheetName val="15-32"/>
      <sheetName val="15-33"/>
      <sheetName val="15-34"/>
      <sheetName val="新規"/>
      <sheetName val="15-35"/>
      <sheetName val="15-36"/>
      <sheetName val="15-37"/>
      <sheetName val="15-38"/>
      <sheetName val="15-44"/>
      <sheetName val="15-45"/>
      <sheetName val="15-46"/>
      <sheetName val="15-47"/>
      <sheetName val="15-48"/>
    </sheetNames>
    <sheetDataSet>
      <sheetData sheetId="0"/>
      <sheetData sheetId="1">
        <row r="9">
          <cell r="B9">
            <v>1078</v>
          </cell>
          <cell r="F9">
            <v>1082</v>
          </cell>
        </row>
        <row r="11">
          <cell r="B11">
            <v>692</v>
          </cell>
          <cell r="F11">
            <v>658</v>
          </cell>
        </row>
        <row r="13">
          <cell r="B13">
            <v>1073</v>
          </cell>
          <cell r="F13">
            <v>1093</v>
          </cell>
        </row>
        <row r="15">
          <cell r="B15">
            <v>1043</v>
          </cell>
          <cell r="F15">
            <v>1042</v>
          </cell>
        </row>
        <row r="17">
          <cell r="B17">
            <v>969</v>
          </cell>
          <cell r="F17">
            <v>967</v>
          </cell>
        </row>
        <row r="19">
          <cell r="B19">
            <v>624</v>
          </cell>
          <cell r="F19">
            <v>563</v>
          </cell>
        </row>
        <row r="21">
          <cell r="B21">
            <v>785</v>
          </cell>
          <cell r="F21">
            <v>835</v>
          </cell>
        </row>
        <row r="23">
          <cell r="B23">
            <v>771</v>
          </cell>
          <cell r="F23">
            <v>818</v>
          </cell>
        </row>
        <row r="25">
          <cell r="B25">
            <v>425</v>
          </cell>
          <cell r="F25">
            <v>437</v>
          </cell>
        </row>
        <row r="27">
          <cell r="B27">
            <v>1547</v>
          </cell>
          <cell r="F27">
            <v>1652</v>
          </cell>
        </row>
        <row r="29">
          <cell r="B29">
            <v>854</v>
          </cell>
          <cell r="F29">
            <v>931</v>
          </cell>
        </row>
        <row r="31">
          <cell r="B31">
            <v>837</v>
          </cell>
          <cell r="F31">
            <v>850</v>
          </cell>
        </row>
        <row r="33">
          <cell r="B33">
            <v>1443</v>
          </cell>
          <cell r="F33">
            <v>1483</v>
          </cell>
        </row>
        <row r="35">
          <cell r="B35">
            <v>1984</v>
          </cell>
          <cell r="F35">
            <v>2216</v>
          </cell>
        </row>
        <row r="37">
          <cell r="B37">
            <v>1139</v>
          </cell>
          <cell r="F37">
            <v>1254</v>
          </cell>
        </row>
        <row r="39">
          <cell r="B39">
            <v>1168</v>
          </cell>
          <cell r="F39">
            <v>1238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7"/>
  <sheetViews>
    <sheetView showGridLines="0" tabSelected="1" view="pageBreakPreview" zoomScale="87" zoomScaleNormal="100" zoomScaleSheetLayoutView="87" workbookViewId="0"/>
  </sheetViews>
  <sheetFormatPr defaultColWidth="12.5" defaultRowHeight="17.25"/>
  <cols>
    <col min="1" max="1" width="25" style="53" customWidth="1"/>
    <col min="2" max="3" width="11.25" style="53" customWidth="1"/>
    <col min="4" max="4" width="10.125" style="53" customWidth="1"/>
    <col min="5" max="7" width="8.75" style="53" customWidth="1"/>
    <col min="8" max="11" width="11" style="53" customWidth="1"/>
    <col min="12" max="12" width="8.75" style="53" customWidth="1"/>
    <col min="13" max="13" width="10.625" style="53" customWidth="1"/>
    <col min="14" max="14" width="8.75" style="53" customWidth="1"/>
    <col min="15" max="15" width="9.875" style="53" customWidth="1"/>
    <col min="16" max="18" width="8.75" style="53" customWidth="1"/>
    <col min="19" max="19" width="11.125" style="53" customWidth="1"/>
    <col min="20" max="256" width="12.5" style="53"/>
    <col min="257" max="257" width="25" style="53" customWidth="1"/>
    <col min="258" max="259" width="11.25" style="53" customWidth="1"/>
    <col min="260" max="275" width="8.75" style="53" customWidth="1"/>
    <col min="276" max="512" width="12.5" style="53"/>
    <col min="513" max="513" width="25" style="53" customWidth="1"/>
    <col min="514" max="515" width="11.25" style="53" customWidth="1"/>
    <col min="516" max="531" width="8.75" style="53" customWidth="1"/>
    <col min="532" max="768" width="12.5" style="53"/>
    <col min="769" max="769" width="25" style="53" customWidth="1"/>
    <col min="770" max="771" width="11.25" style="53" customWidth="1"/>
    <col min="772" max="787" width="8.75" style="53" customWidth="1"/>
    <col min="788" max="1024" width="12.5" style="53"/>
    <col min="1025" max="16384" width="12.5" style="54"/>
  </cols>
  <sheetData>
    <row r="1" spans="1:57" ht="22.5" customHeight="1">
      <c r="A1" s="295" t="s">
        <v>0</v>
      </c>
    </row>
    <row r="2" spans="1:57" ht="22.5" customHeight="1">
      <c r="A2" s="61"/>
      <c r="B2" s="61"/>
      <c r="C2" s="61"/>
      <c r="D2" s="61"/>
      <c r="E2" s="61"/>
      <c r="F2" s="61"/>
      <c r="G2" s="61"/>
      <c r="H2" s="61"/>
      <c r="I2" s="61"/>
      <c r="J2" s="61"/>
      <c r="K2" s="61"/>
      <c r="L2" s="61"/>
      <c r="M2" s="61"/>
      <c r="N2" s="61"/>
      <c r="O2" s="61"/>
      <c r="P2" s="1005" t="s">
        <v>1</v>
      </c>
      <c r="Q2" s="1005"/>
      <c r="R2" s="1005"/>
      <c r="S2" s="1005"/>
    </row>
    <row r="3" spans="1:57" ht="22.5" customHeight="1">
      <c r="A3" s="1006"/>
      <c r="B3" s="1007" t="s">
        <v>624</v>
      </c>
      <c r="C3" s="1007" t="s">
        <v>625</v>
      </c>
      <c r="D3" s="1008" t="s">
        <v>2</v>
      </c>
      <c r="E3" s="1008" t="s">
        <v>3</v>
      </c>
      <c r="F3" s="1008" t="s">
        <v>4</v>
      </c>
      <c r="G3" s="1008" t="s">
        <v>5</v>
      </c>
      <c r="H3" s="1009" t="s">
        <v>6</v>
      </c>
      <c r="I3" s="1009" t="s">
        <v>7</v>
      </c>
      <c r="J3" s="1010" t="s">
        <v>8</v>
      </c>
      <c r="K3" s="1008" t="s">
        <v>9</v>
      </c>
      <c r="L3" s="1008" t="s">
        <v>10</v>
      </c>
      <c r="M3" s="1008" t="s">
        <v>11</v>
      </c>
      <c r="N3" s="1008" t="s">
        <v>12</v>
      </c>
      <c r="O3" s="1008" t="s">
        <v>13</v>
      </c>
      <c r="P3" s="1008" t="s">
        <v>14</v>
      </c>
      <c r="Q3" s="1008" t="s">
        <v>15</v>
      </c>
      <c r="R3" s="1011" t="s">
        <v>16</v>
      </c>
      <c r="S3" s="1009" t="s">
        <v>17</v>
      </c>
    </row>
    <row r="4" spans="1:57" ht="22.5" customHeight="1">
      <c r="A4" s="1012" t="s">
        <v>18</v>
      </c>
      <c r="B4" s="1013">
        <v>806</v>
      </c>
      <c r="C4" s="1013">
        <f>SUM(D4:S4)</f>
        <v>685</v>
      </c>
      <c r="D4" s="1014">
        <v>41</v>
      </c>
      <c r="E4" s="1014">
        <v>22</v>
      </c>
      <c r="F4" s="1014">
        <v>52</v>
      </c>
      <c r="G4" s="1014">
        <v>42</v>
      </c>
      <c r="H4" s="1014">
        <v>63</v>
      </c>
      <c r="I4" s="1014">
        <v>32</v>
      </c>
      <c r="J4" s="1014">
        <v>27</v>
      </c>
      <c r="K4" s="1014">
        <v>33</v>
      </c>
      <c r="L4" s="1014">
        <v>20</v>
      </c>
      <c r="M4" s="1014">
        <v>72</v>
      </c>
      <c r="N4" s="1014">
        <v>49</v>
      </c>
      <c r="O4" s="1014">
        <v>48</v>
      </c>
      <c r="P4" s="1014">
        <v>44</v>
      </c>
      <c r="Q4" s="1014">
        <v>50</v>
      </c>
      <c r="R4" s="1014">
        <v>45</v>
      </c>
      <c r="S4" s="1014">
        <v>45</v>
      </c>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row>
    <row r="5" spans="1:57" ht="22.5" customHeight="1">
      <c r="A5" s="1015" t="s">
        <v>19</v>
      </c>
      <c r="B5" s="1016">
        <v>336</v>
      </c>
      <c r="C5" s="1016">
        <f>SUM(D5:S5)</f>
        <v>283</v>
      </c>
      <c r="D5" s="1017">
        <v>18</v>
      </c>
      <c r="E5" s="1017">
        <v>13</v>
      </c>
      <c r="F5" s="1017">
        <v>26</v>
      </c>
      <c r="G5" s="1017">
        <v>15</v>
      </c>
      <c r="H5" s="1017">
        <v>26</v>
      </c>
      <c r="I5" s="1017">
        <v>9</v>
      </c>
      <c r="J5" s="1017">
        <v>9</v>
      </c>
      <c r="K5" s="1017">
        <v>14</v>
      </c>
      <c r="L5" s="1017">
        <v>9</v>
      </c>
      <c r="M5" s="1017">
        <v>24</v>
      </c>
      <c r="N5" s="1017">
        <v>26</v>
      </c>
      <c r="O5" s="1017">
        <v>24</v>
      </c>
      <c r="P5" s="1017">
        <v>18</v>
      </c>
      <c r="Q5" s="1017">
        <v>21</v>
      </c>
      <c r="R5" s="1017">
        <v>16</v>
      </c>
      <c r="S5" s="1017">
        <v>15</v>
      </c>
    </row>
    <row r="6" spans="1:57" ht="22.5" customHeight="1">
      <c r="A6" s="53" t="s">
        <v>20</v>
      </c>
    </row>
    <row r="7" spans="1:57" ht="22.5" customHeight="1"/>
  </sheetData>
  <mergeCells count="1">
    <mergeCell ref="P2:S2"/>
  </mergeCells>
  <phoneticPr fontId="21"/>
  <pageMargins left="0.55000000000000004" right="0.2" top="0.39374999999999999" bottom="0.43333333333333302" header="0.511811023622047" footer="0.511811023622047"/>
  <pageSetup paperSize="9" scale="70" orientation="landscape" horizontalDpi="300" verticalDpi="300" r:id="rId1"/>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30"/>
  <sheetViews>
    <sheetView showGridLines="0" view="pageBreakPreview" zoomScaleNormal="100" workbookViewId="0"/>
  </sheetViews>
  <sheetFormatPr defaultColWidth="12.5" defaultRowHeight="17.25"/>
  <cols>
    <col min="1" max="1" width="5.75" style="53" customWidth="1"/>
    <col min="2" max="2" width="18.375" style="53" customWidth="1"/>
    <col min="3" max="3" width="9.75" style="53" customWidth="1"/>
    <col min="4" max="4" width="11.5" style="53" customWidth="1"/>
    <col min="5" max="5" width="9.75" style="53" customWidth="1"/>
    <col min="6" max="7" width="10.75" style="53" customWidth="1"/>
    <col min="8" max="18" width="4.375" style="53" customWidth="1"/>
    <col min="19" max="256" width="12.5" style="53"/>
    <col min="257" max="257" width="5.75" style="53" customWidth="1"/>
    <col min="258" max="258" width="18.375" style="53" customWidth="1"/>
    <col min="259" max="259" width="9.75" style="53" customWidth="1"/>
    <col min="260" max="260" width="11.5" style="53" customWidth="1"/>
    <col min="261" max="261" width="9.75" style="53" customWidth="1"/>
    <col min="262" max="263" width="10.75" style="53" customWidth="1"/>
    <col min="264" max="274" width="4.375" style="53" customWidth="1"/>
    <col min="275" max="512" width="12.5" style="53"/>
    <col min="513" max="513" width="5.75" style="53" customWidth="1"/>
    <col min="514" max="514" width="18.375" style="53" customWidth="1"/>
    <col min="515" max="515" width="9.75" style="53" customWidth="1"/>
    <col min="516" max="516" width="11.5" style="53" customWidth="1"/>
    <col min="517" max="517" width="9.75" style="53" customWidth="1"/>
    <col min="518" max="519" width="10.75" style="53" customWidth="1"/>
    <col min="520" max="530" width="4.375" style="53" customWidth="1"/>
    <col min="531" max="768" width="12.5" style="53"/>
    <col min="769" max="769" width="5.75" style="53" customWidth="1"/>
    <col min="770" max="770" width="18.375" style="53" customWidth="1"/>
    <col min="771" max="771" width="9.75" style="53" customWidth="1"/>
    <col min="772" max="772" width="11.5" style="53" customWidth="1"/>
    <col min="773" max="773" width="9.75" style="53" customWidth="1"/>
    <col min="774" max="775" width="10.75" style="53" customWidth="1"/>
    <col min="776" max="786" width="4.375" style="53" customWidth="1"/>
    <col min="787" max="1024" width="12.5" style="53"/>
    <col min="1025" max="16384" width="12.5" style="54"/>
  </cols>
  <sheetData>
    <row r="1" spans="1:18">
      <c r="A1" s="200" t="s">
        <v>162</v>
      </c>
    </row>
    <row r="2" spans="1:18" ht="18" thickBot="1">
      <c r="A2" s="54"/>
      <c r="B2" s="81"/>
      <c r="C2" s="55"/>
      <c r="D2" s="55"/>
      <c r="E2" s="55"/>
      <c r="F2" s="55"/>
      <c r="G2" s="201" t="s">
        <v>623</v>
      </c>
      <c r="H2" s="81"/>
      <c r="I2" s="81"/>
      <c r="J2" s="81"/>
      <c r="K2" s="81"/>
      <c r="L2" s="81"/>
      <c r="M2" s="81"/>
      <c r="N2" s="81"/>
      <c r="O2" s="81"/>
      <c r="Q2" s="81"/>
      <c r="R2" s="81"/>
    </row>
    <row r="3" spans="1:18" ht="18" thickBot="1">
      <c r="A3" s="806"/>
      <c r="B3" s="806"/>
      <c r="C3" s="767" t="s">
        <v>164</v>
      </c>
      <c r="D3" s="767"/>
      <c r="E3" s="767"/>
      <c r="F3" s="808" t="s">
        <v>165</v>
      </c>
      <c r="G3" s="768" t="s">
        <v>166</v>
      </c>
      <c r="H3" s="81"/>
      <c r="I3" s="81"/>
      <c r="J3" s="81"/>
      <c r="K3" s="81"/>
      <c r="L3" s="81"/>
      <c r="M3" s="81"/>
      <c r="N3" s="81"/>
      <c r="O3" s="81"/>
      <c r="P3" s="81"/>
      <c r="Q3" s="81"/>
      <c r="R3" s="81"/>
    </row>
    <row r="4" spans="1:18" ht="22.5">
      <c r="A4" s="806"/>
      <c r="B4" s="806"/>
      <c r="C4" s="165" t="s">
        <v>167</v>
      </c>
      <c r="D4" s="202" t="s">
        <v>168</v>
      </c>
      <c r="E4" s="165" t="s">
        <v>169</v>
      </c>
      <c r="F4" s="808"/>
      <c r="G4" s="768"/>
      <c r="H4" s="81"/>
      <c r="I4" s="81"/>
      <c r="J4" s="81"/>
      <c r="K4" s="81"/>
      <c r="L4" s="81"/>
      <c r="M4" s="81"/>
      <c r="N4" s="81"/>
      <c r="O4" s="81"/>
      <c r="P4" s="81"/>
      <c r="Q4" s="81"/>
      <c r="R4" s="81"/>
    </row>
    <row r="5" spans="1:18">
      <c r="A5" s="809" t="s">
        <v>170</v>
      </c>
      <c r="B5" s="203" t="s">
        <v>171</v>
      </c>
      <c r="C5" s="204">
        <v>0</v>
      </c>
      <c r="D5" s="204">
        <v>0</v>
      </c>
      <c r="E5" s="205">
        <v>0</v>
      </c>
      <c r="F5" s="205">
        <v>0</v>
      </c>
      <c r="G5" s="75">
        <v>0</v>
      </c>
      <c r="H5" s="81"/>
      <c r="I5" s="81"/>
      <c r="J5" s="81"/>
      <c r="K5" s="81"/>
      <c r="L5" s="81"/>
      <c r="M5" s="81"/>
      <c r="N5" s="81"/>
      <c r="O5" s="81"/>
      <c r="P5" s="81"/>
      <c r="Q5" s="81"/>
      <c r="R5" s="81"/>
    </row>
    <row r="6" spans="1:18">
      <c r="A6" s="809"/>
      <c r="B6" s="206" t="s">
        <v>172</v>
      </c>
      <c r="C6" s="156">
        <v>0</v>
      </c>
      <c r="D6" s="75">
        <v>0</v>
      </c>
      <c r="E6" s="207">
        <v>0</v>
      </c>
      <c r="F6" s="207">
        <v>0</v>
      </c>
      <c r="G6" s="75">
        <v>0</v>
      </c>
      <c r="H6" s="81"/>
      <c r="I6" s="81"/>
      <c r="J6" s="81"/>
      <c r="K6" s="81"/>
      <c r="L6" s="81"/>
      <c r="M6" s="81"/>
      <c r="N6" s="81"/>
      <c r="O6" s="81"/>
      <c r="P6" s="81"/>
      <c r="Q6" s="81"/>
      <c r="R6" s="81"/>
    </row>
    <row r="7" spans="1:18">
      <c r="A7" s="809"/>
      <c r="B7" s="206" t="s">
        <v>173</v>
      </c>
      <c r="C7" s="156">
        <v>0</v>
      </c>
      <c r="D7" s="75">
        <v>0</v>
      </c>
      <c r="E7" s="207">
        <v>0</v>
      </c>
      <c r="F7" s="207">
        <v>0</v>
      </c>
      <c r="G7" s="75">
        <v>0</v>
      </c>
      <c r="H7" s="81"/>
      <c r="I7" s="81"/>
      <c r="J7" s="81"/>
      <c r="K7" s="81"/>
      <c r="L7" s="81"/>
      <c r="M7" s="81"/>
      <c r="N7" s="81"/>
      <c r="O7" s="81"/>
      <c r="P7" s="81"/>
      <c r="Q7" s="81"/>
      <c r="R7" s="81"/>
    </row>
    <row r="8" spans="1:18">
      <c r="A8" s="809"/>
      <c r="B8" s="206" t="s">
        <v>174</v>
      </c>
      <c r="C8" s="156">
        <v>0</v>
      </c>
      <c r="D8" s="75">
        <v>0</v>
      </c>
      <c r="E8" s="207">
        <v>0</v>
      </c>
      <c r="F8" s="207">
        <v>0</v>
      </c>
      <c r="G8" s="75">
        <v>0</v>
      </c>
      <c r="H8" s="81"/>
      <c r="I8" s="81"/>
      <c r="J8" s="81"/>
      <c r="K8" s="81"/>
      <c r="L8" s="81"/>
      <c r="M8" s="81"/>
      <c r="N8" s="81"/>
      <c r="O8" s="81"/>
      <c r="P8" s="81"/>
      <c r="Q8" s="81"/>
      <c r="R8" s="81"/>
    </row>
    <row r="9" spans="1:18">
      <c r="A9" s="809"/>
      <c r="B9" s="206" t="s">
        <v>175</v>
      </c>
      <c r="C9" s="156">
        <v>0</v>
      </c>
      <c r="D9" s="75">
        <v>0</v>
      </c>
      <c r="E9" s="207">
        <v>0</v>
      </c>
      <c r="F9" s="207">
        <v>0</v>
      </c>
      <c r="G9" s="75">
        <v>0</v>
      </c>
      <c r="H9" s="81"/>
      <c r="I9" s="81"/>
      <c r="J9" s="81"/>
      <c r="K9" s="81"/>
      <c r="L9" s="81"/>
      <c r="M9" s="81"/>
      <c r="N9" s="81"/>
      <c r="O9" s="81"/>
      <c r="P9" s="81"/>
      <c r="Q9" s="81"/>
      <c r="R9" s="81"/>
    </row>
    <row r="10" spans="1:18">
      <c r="A10" s="809"/>
      <c r="B10" s="206" t="s">
        <v>176</v>
      </c>
      <c r="C10" s="156">
        <v>0</v>
      </c>
      <c r="D10" s="75">
        <v>0</v>
      </c>
      <c r="E10" s="207">
        <v>0</v>
      </c>
      <c r="F10" s="207">
        <v>0</v>
      </c>
      <c r="G10" s="75">
        <v>0</v>
      </c>
      <c r="H10" s="81"/>
      <c r="I10" s="81"/>
      <c r="J10" s="81"/>
      <c r="K10" s="81"/>
      <c r="L10" s="81"/>
      <c r="M10" s="81"/>
      <c r="N10" s="81"/>
      <c r="O10" s="81"/>
      <c r="P10" s="81"/>
      <c r="Q10" s="81"/>
      <c r="R10" s="81"/>
    </row>
    <row r="11" spans="1:18">
      <c r="A11" s="809"/>
      <c r="B11" s="206" t="s">
        <v>177</v>
      </c>
      <c r="C11" s="156">
        <v>0</v>
      </c>
      <c r="D11" s="75">
        <v>0</v>
      </c>
      <c r="E11" s="207">
        <v>0</v>
      </c>
      <c r="F11" s="207">
        <v>0</v>
      </c>
      <c r="G11" s="75">
        <v>0</v>
      </c>
      <c r="H11" s="81"/>
      <c r="I11" s="81"/>
      <c r="J11" s="81"/>
      <c r="K11" s="81"/>
      <c r="L11" s="81"/>
      <c r="M11" s="81"/>
      <c r="N11" s="81"/>
      <c r="O11" s="81"/>
      <c r="P11" s="81"/>
      <c r="Q11" s="81"/>
      <c r="R11" s="81"/>
    </row>
    <row r="12" spans="1:18">
      <c r="A12" s="810" t="s">
        <v>178</v>
      </c>
      <c r="B12" s="203" t="s">
        <v>179</v>
      </c>
      <c r="C12" s="204">
        <v>0</v>
      </c>
      <c r="D12" s="204">
        <v>0</v>
      </c>
      <c r="E12" s="205">
        <v>0</v>
      </c>
      <c r="F12" s="208">
        <v>0</v>
      </c>
      <c r="G12" s="209">
        <v>0</v>
      </c>
      <c r="H12" s="81"/>
      <c r="I12" s="81"/>
      <c r="J12" s="81"/>
      <c r="K12" s="81"/>
      <c r="L12" s="81"/>
      <c r="M12" s="81"/>
      <c r="N12" s="81"/>
      <c r="O12" s="81"/>
      <c r="P12" s="81"/>
      <c r="Q12" s="81"/>
      <c r="R12" s="81"/>
    </row>
    <row r="13" spans="1:18" ht="56.25" customHeight="1">
      <c r="A13" s="810"/>
      <c r="B13" s="210" t="s">
        <v>180</v>
      </c>
      <c r="C13" s="75">
        <v>0</v>
      </c>
      <c r="D13" s="75">
        <v>0</v>
      </c>
      <c r="E13" s="207">
        <v>0</v>
      </c>
      <c r="F13" s="211">
        <v>0</v>
      </c>
      <c r="G13" s="156">
        <v>0</v>
      </c>
      <c r="H13" s="81"/>
      <c r="I13" s="81"/>
      <c r="J13" s="81"/>
      <c r="K13" s="81"/>
      <c r="L13" s="81"/>
      <c r="M13" s="81"/>
      <c r="N13" s="81"/>
      <c r="O13" s="81"/>
      <c r="P13" s="81"/>
      <c r="Q13" s="81"/>
      <c r="R13" s="81"/>
    </row>
    <row r="14" spans="1:18">
      <c r="A14" s="810"/>
      <c r="B14" s="206" t="s">
        <v>181</v>
      </c>
      <c r="C14" s="75">
        <v>0</v>
      </c>
      <c r="D14" s="75">
        <v>0</v>
      </c>
      <c r="E14" s="207">
        <v>0</v>
      </c>
      <c r="F14" s="211">
        <v>0</v>
      </c>
      <c r="G14" s="156">
        <v>0</v>
      </c>
      <c r="H14" s="81"/>
      <c r="I14" s="81"/>
      <c r="J14" s="81"/>
      <c r="K14" s="81"/>
      <c r="L14" s="81"/>
      <c r="M14" s="81"/>
      <c r="N14" s="81"/>
      <c r="O14" s="81"/>
      <c r="P14" s="81"/>
      <c r="Q14" s="81"/>
      <c r="R14" s="81"/>
    </row>
    <row r="15" spans="1:18" ht="54" customHeight="1">
      <c r="A15" s="810"/>
      <c r="B15" s="210" t="s">
        <v>182</v>
      </c>
      <c r="C15" s="75">
        <v>0</v>
      </c>
      <c r="D15" s="75">
        <v>0</v>
      </c>
      <c r="E15" s="207">
        <v>0</v>
      </c>
      <c r="F15" s="211">
        <v>0</v>
      </c>
      <c r="G15" s="156">
        <v>0</v>
      </c>
      <c r="H15" s="81"/>
      <c r="I15" s="81"/>
      <c r="J15" s="81"/>
      <c r="K15" s="81"/>
      <c r="L15" s="81"/>
      <c r="M15" s="81"/>
      <c r="N15" s="81"/>
      <c r="O15" s="81"/>
      <c r="P15" s="81"/>
      <c r="Q15" s="81"/>
      <c r="R15" s="81"/>
    </row>
    <row r="16" spans="1:18">
      <c r="A16" s="810"/>
      <c r="B16" s="212" t="s">
        <v>626</v>
      </c>
      <c r="C16" s="75">
        <v>0</v>
      </c>
      <c r="D16" s="75">
        <v>0</v>
      </c>
      <c r="E16" s="207">
        <v>0</v>
      </c>
      <c r="F16" s="211">
        <v>0</v>
      </c>
      <c r="G16" s="156">
        <v>0</v>
      </c>
      <c r="H16" s="81"/>
      <c r="I16" s="81"/>
      <c r="J16" s="81"/>
      <c r="K16" s="81"/>
      <c r="L16" s="81"/>
      <c r="M16" s="81"/>
      <c r="N16" s="81"/>
      <c r="O16" s="81"/>
      <c r="P16" s="81"/>
      <c r="Q16" s="81"/>
      <c r="R16" s="81"/>
    </row>
    <row r="17" spans="1:18">
      <c r="A17" s="810"/>
      <c r="B17" s="212" t="s">
        <v>627</v>
      </c>
      <c r="C17" s="75">
        <v>0</v>
      </c>
      <c r="D17" s="75">
        <v>0</v>
      </c>
      <c r="E17" s="207">
        <v>0</v>
      </c>
      <c r="F17" s="213">
        <v>0</v>
      </c>
      <c r="G17" s="75">
        <v>0</v>
      </c>
      <c r="H17" s="81"/>
      <c r="I17" s="81"/>
      <c r="J17" s="81"/>
      <c r="K17" s="81"/>
      <c r="L17" s="81"/>
      <c r="M17" s="81"/>
      <c r="N17" s="81"/>
      <c r="O17" s="81"/>
      <c r="P17" s="81"/>
      <c r="Q17" s="81"/>
      <c r="R17" s="81"/>
    </row>
    <row r="18" spans="1:18">
      <c r="A18" s="796" t="s">
        <v>183</v>
      </c>
      <c r="B18" s="203" t="s">
        <v>184</v>
      </c>
      <c r="C18" s="209">
        <v>0</v>
      </c>
      <c r="D18" s="204">
        <v>0</v>
      </c>
      <c r="E18" s="205">
        <v>0</v>
      </c>
      <c r="F18" s="208">
        <v>0</v>
      </c>
      <c r="G18" s="209">
        <v>0</v>
      </c>
      <c r="H18" s="81"/>
      <c r="I18" s="81"/>
      <c r="J18" s="81"/>
      <c r="K18" s="81"/>
      <c r="L18" s="81"/>
      <c r="M18" s="81"/>
      <c r="N18" s="81"/>
      <c r="O18" s="81"/>
      <c r="P18" s="81"/>
      <c r="Q18" s="81"/>
      <c r="R18" s="81"/>
    </row>
    <row r="19" spans="1:18">
      <c r="A19" s="796"/>
      <c r="B19" s="206" t="s">
        <v>185</v>
      </c>
      <c r="C19" s="156">
        <v>0</v>
      </c>
      <c r="D19" s="75">
        <v>0</v>
      </c>
      <c r="E19" s="207">
        <v>0</v>
      </c>
      <c r="F19" s="211">
        <v>0</v>
      </c>
      <c r="G19" s="156">
        <v>0</v>
      </c>
      <c r="H19" s="81"/>
      <c r="I19" s="81"/>
      <c r="J19" s="81"/>
      <c r="K19" s="81"/>
      <c r="L19" s="81"/>
      <c r="M19" s="81"/>
      <c r="N19" s="81"/>
      <c r="O19" s="81"/>
      <c r="P19" s="81"/>
      <c r="Q19" s="81"/>
      <c r="R19" s="81"/>
    </row>
    <row r="20" spans="1:18">
      <c r="A20" s="796"/>
      <c r="B20" s="214" t="s">
        <v>186</v>
      </c>
      <c r="C20" s="156">
        <v>27</v>
      </c>
      <c r="D20" s="75">
        <v>2</v>
      </c>
      <c r="E20" s="207">
        <v>29</v>
      </c>
      <c r="F20" s="211">
        <v>0</v>
      </c>
      <c r="G20" s="156">
        <v>0</v>
      </c>
      <c r="H20" s="81"/>
      <c r="I20" s="81"/>
      <c r="J20" s="81"/>
      <c r="K20" s="81"/>
      <c r="L20" s="81"/>
      <c r="M20" s="81"/>
      <c r="N20" s="81"/>
      <c r="O20" s="81"/>
      <c r="P20" s="81"/>
      <c r="Q20" s="81"/>
      <c r="R20" s="81"/>
    </row>
    <row r="21" spans="1:18">
      <c r="A21" s="796"/>
      <c r="B21" s="214" t="s">
        <v>187</v>
      </c>
      <c r="C21" s="156">
        <v>0</v>
      </c>
      <c r="D21" s="75">
        <v>0</v>
      </c>
      <c r="E21" s="207">
        <v>0</v>
      </c>
      <c r="F21" s="211">
        <v>0</v>
      </c>
      <c r="G21" s="156">
        <v>0</v>
      </c>
      <c r="H21" s="81"/>
      <c r="I21" s="81"/>
      <c r="J21" s="81"/>
      <c r="K21" s="81"/>
      <c r="L21" s="81"/>
      <c r="M21" s="81"/>
      <c r="N21" s="81"/>
      <c r="O21" s="81"/>
      <c r="P21" s="81"/>
      <c r="Q21" s="81"/>
      <c r="R21" s="81"/>
    </row>
    <row r="22" spans="1:18">
      <c r="A22" s="796"/>
      <c r="B22" s="215" t="s">
        <v>188</v>
      </c>
      <c r="C22" s="216">
        <v>1</v>
      </c>
      <c r="D22" s="75">
        <v>1</v>
      </c>
      <c r="E22" s="207">
        <v>2</v>
      </c>
      <c r="F22" s="213">
        <v>0</v>
      </c>
      <c r="G22" s="216">
        <v>0</v>
      </c>
      <c r="H22" s="81"/>
      <c r="I22" s="81"/>
      <c r="J22" s="81"/>
      <c r="K22" s="81"/>
      <c r="L22" s="81"/>
      <c r="M22" s="81"/>
      <c r="N22" s="81"/>
      <c r="O22" s="81"/>
      <c r="P22" s="81"/>
      <c r="Q22" s="81"/>
      <c r="R22" s="81"/>
    </row>
    <row r="23" spans="1:18" ht="18" thickBot="1">
      <c r="A23" s="813" t="s">
        <v>169</v>
      </c>
      <c r="B23" s="813"/>
      <c r="C23" s="167">
        <f>SUM(C5:C22)</f>
        <v>28</v>
      </c>
      <c r="D23" s="217">
        <f>SUM(D5:D22)</f>
        <v>3</v>
      </c>
      <c r="E23" s="218">
        <f>SUM(E5:E22)</f>
        <v>31</v>
      </c>
      <c r="F23" s="219">
        <v>0</v>
      </c>
      <c r="G23" s="84">
        <v>0</v>
      </c>
      <c r="H23" s="81"/>
      <c r="I23" s="81"/>
      <c r="J23" s="81"/>
      <c r="K23" s="81"/>
      <c r="L23" s="81"/>
      <c r="M23" s="81"/>
      <c r="N23" s="81"/>
      <c r="O23" s="81"/>
      <c r="P23" s="81"/>
      <c r="Q23" s="81"/>
      <c r="R23" s="81"/>
    </row>
    <row r="24" spans="1:18" ht="15" customHeight="1">
      <c r="A24" s="812" t="s">
        <v>189</v>
      </c>
      <c r="B24" s="812"/>
      <c r="C24" s="812"/>
      <c r="D24" s="812"/>
      <c r="E24" s="812"/>
      <c r="F24" s="812"/>
      <c r="G24" s="812"/>
      <c r="H24" s="60"/>
      <c r="I24" s="60"/>
      <c r="J24" s="60"/>
      <c r="K24" s="60"/>
      <c r="L24" s="60"/>
      <c r="M24" s="60"/>
      <c r="N24" s="60"/>
      <c r="O24" s="60"/>
      <c r="P24" s="60"/>
      <c r="Q24" s="60"/>
      <c r="R24" s="60"/>
    </row>
    <row r="25" spans="1:18" ht="15" customHeight="1">
      <c r="A25" s="807" t="s">
        <v>190</v>
      </c>
      <c r="B25" s="807"/>
      <c r="C25" s="807"/>
      <c r="D25" s="807"/>
      <c r="E25" s="807"/>
      <c r="F25" s="807"/>
      <c r="G25" s="807"/>
      <c r="H25" s="60"/>
      <c r="I25" s="60"/>
      <c r="J25" s="60"/>
      <c r="K25" s="60"/>
      <c r="L25" s="60"/>
      <c r="M25" s="60"/>
      <c r="N25" s="60"/>
      <c r="O25" s="60"/>
      <c r="P25" s="60"/>
      <c r="Q25" s="60"/>
      <c r="R25" s="60"/>
    </row>
    <row r="26" spans="1:18" ht="15" customHeight="1">
      <c r="A26" s="807" t="s">
        <v>191</v>
      </c>
      <c r="B26" s="807"/>
      <c r="C26" s="807"/>
      <c r="D26" s="807"/>
      <c r="E26" s="807"/>
      <c r="F26" s="807"/>
      <c r="G26" s="807"/>
      <c r="H26" s="60"/>
      <c r="I26" s="60"/>
      <c r="J26" s="60"/>
      <c r="K26" s="60"/>
      <c r="L26" s="60"/>
      <c r="M26" s="60"/>
      <c r="N26" s="60"/>
      <c r="O26" s="60"/>
      <c r="P26" s="60"/>
      <c r="Q26" s="60"/>
      <c r="R26" s="60"/>
    </row>
    <row r="27" spans="1:18" ht="15" customHeight="1">
      <c r="A27" s="807" t="s">
        <v>192</v>
      </c>
      <c r="B27" s="807"/>
      <c r="C27" s="807"/>
      <c r="D27" s="807"/>
      <c r="E27" s="807"/>
      <c r="F27" s="807"/>
      <c r="G27" s="807"/>
      <c r="J27" s="60"/>
    </row>
    <row r="28" spans="1:18" ht="15" customHeight="1">
      <c r="A28" s="807" t="s">
        <v>193</v>
      </c>
      <c r="B28" s="807"/>
      <c r="C28" s="807"/>
      <c r="D28" s="807"/>
      <c r="E28" s="807"/>
      <c r="F28" s="807"/>
      <c r="G28" s="807"/>
      <c r="J28" s="60"/>
    </row>
    <row r="29" spans="1:18" ht="15" customHeight="1">
      <c r="A29" s="811"/>
      <c r="B29" s="811"/>
      <c r="C29" s="811"/>
      <c r="D29" s="811"/>
      <c r="E29" s="811"/>
      <c r="F29" s="811"/>
      <c r="G29" s="811"/>
      <c r="J29" s="60"/>
    </row>
    <row r="30" spans="1:18" ht="15" customHeight="1"/>
  </sheetData>
  <mergeCells count="14">
    <mergeCell ref="A28:G28"/>
    <mergeCell ref="A29:G29"/>
    <mergeCell ref="A24:G24"/>
    <mergeCell ref="A25:G25"/>
    <mergeCell ref="A23:B23"/>
    <mergeCell ref="A3:B4"/>
    <mergeCell ref="C3:E3"/>
    <mergeCell ref="A26:G26"/>
    <mergeCell ref="A27:G27"/>
    <mergeCell ref="F3:F4"/>
    <mergeCell ref="G3:G4"/>
    <mergeCell ref="A5:A11"/>
    <mergeCell ref="A12:A17"/>
    <mergeCell ref="A18:A22"/>
  </mergeCells>
  <phoneticPr fontId="21"/>
  <pageMargins left="0.78749999999999998" right="0.78749999999999998" top="0.78749999999999998" bottom="0.51180555555555596" header="0.511811023622047" footer="0.511811023622047"/>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53"/>
  <sheetViews>
    <sheetView showGridLines="0" view="pageBreakPreview" zoomScaleNormal="100" zoomScaleSheetLayoutView="100" zoomScalePageLayoutView="130" workbookViewId="0"/>
  </sheetViews>
  <sheetFormatPr defaultColWidth="12.5" defaultRowHeight="17.25"/>
  <cols>
    <col min="1" max="1" width="5" style="53" customWidth="1"/>
    <col min="2" max="2" width="3" style="53" customWidth="1"/>
    <col min="3" max="3" width="9" style="53" customWidth="1"/>
    <col min="4" max="8" width="12.5" style="53"/>
    <col min="9" max="9" width="10.5" style="53" customWidth="1"/>
    <col min="10" max="256" width="12.5" style="53"/>
    <col min="257" max="257" width="5" style="53" customWidth="1"/>
    <col min="258" max="258" width="3" style="53" customWidth="1"/>
    <col min="259" max="259" width="9" style="53" customWidth="1"/>
    <col min="260" max="264" width="12.5" style="53"/>
    <col min="265" max="265" width="6" style="53" customWidth="1"/>
    <col min="266" max="512" width="12.5" style="53"/>
    <col min="513" max="513" width="5" style="53" customWidth="1"/>
    <col min="514" max="514" width="3" style="53" customWidth="1"/>
    <col min="515" max="515" width="9" style="53" customWidth="1"/>
    <col min="516" max="520" width="12.5" style="53"/>
    <col min="521" max="521" width="6" style="53" customWidth="1"/>
    <col min="522" max="768" width="12.5" style="53"/>
    <col min="769" max="769" width="5" style="53" customWidth="1"/>
    <col min="770" max="770" width="3" style="53" customWidth="1"/>
    <col min="771" max="771" width="9" style="53" customWidth="1"/>
    <col min="772" max="776" width="12.5" style="53"/>
    <col min="777" max="777" width="6" style="53" customWidth="1"/>
    <col min="778" max="1024" width="12.5" style="53"/>
    <col min="1025" max="16384" width="12.5" style="54"/>
  </cols>
  <sheetData>
    <row r="1" spans="1:243">
      <c r="A1" s="220" t="s">
        <v>194</v>
      </c>
      <c r="B1" s="221"/>
      <c r="C1" s="221"/>
    </row>
    <row r="2" spans="1:243" ht="12" customHeight="1" thickBot="1">
      <c r="A2" s="55"/>
      <c r="B2" s="55"/>
      <c r="C2" s="55"/>
    </row>
    <row r="3" spans="1:243" ht="18.75" customHeight="1">
      <c r="A3" s="63"/>
      <c r="B3" s="63"/>
      <c r="C3" s="63"/>
      <c r="D3" s="67" t="s">
        <v>195</v>
      </c>
      <c r="E3" s="67" t="s">
        <v>196</v>
      </c>
      <c r="F3" s="67" t="s">
        <v>197</v>
      </c>
      <c r="G3" s="67" t="s">
        <v>163</v>
      </c>
      <c r="H3" s="67" t="s">
        <v>596</v>
      </c>
      <c r="I3" s="222"/>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c r="EY3" s="96"/>
      <c r="EZ3" s="96"/>
      <c r="FA3" s="96"/>
      <c r="FB3" s="96"/>
      <c r="FC3" s="96"/>
      <c r="FD3" s="96"/>
      <c r="FE3" s="96"/>
      <c r="FF3" s="96"/>
      <c r="FG3" s="96"/>
      <c r="FH3" s="96"/>
      <c r="FI3" s="96"/>
      <c r="FJ3" s="96"/>
      <c r="FK3" s="96"/>
      <c r="FL3" s="96"/>
      <c r="FM3" s="96"/>
      <c r="FN3" s="96"/>
      <c r="FO3" s="96"/>
      <c r="FP3" s="96"/>
      <c r="FQ3" s="96"/>
      <c r="FR3" s="96"/>
      <c r="FS3" s="96"/>
      <c r="FT3" s="96"/>
      <c r="FU3" s="96"/>
      <c r="FV3" s="96"/>
      <c r="FW3" s="96"/>
      <c r="FX3" s="96"/>
      <c r="FY3" s="96"/>
      <c r="FZ3" s="96"/>
      <c r="GA3" s="96"/>
      <c r="GB3" s="96"/>
      <c r="GC3" s="96"/>
      <c r="GD3" s="96"/>
      <c r="GE3" s="96"/>
      <c r="GF3" s="96"/>
      <c r="GG3" s="96"/>
      <c r="GH3" s="96"/>
      <c r="GI3" s="96"/>
      <c r="GJ3" s="96"/>
      <c r="GK3" s="96"/>
      <c r="GL3" s="96"/>
      <c r="GM3" s="96"/>
      <c r="GN3" s="96"/>
      <c r="GO3" s="96"/>
      <c r="GP3" s="96"/>
      <c r="GQ3" s="96"/>
      <c r="GR3" s="96"/>
      <c r="GS3" s="96"/>
      <c r="GT3" s="96"/>
      <c r="GU3" s="96"/>
      <c r="GV3" s="96"/>
      <c r="GW3" s="96"/>
      <c r="GX3" s="96"/>
      <c r="GY3" s="96"/>
      <c r="GZ3" s="96"/>
      <c r="HA3" s="96"/>
      <c r="HB3" s="96"/>
      <c r="HC3" s="96"/>
      <c r="HD3" s="96"/>
      <c r="HE3" s="96"/>
      <c r="HF3" s="96"/>
      <c r="HG3" s="96"/>
      <c r="HH3" s="96"/>
      <c r="HI3" s="96"/>
      <c r="HJ3" s="96"/>
      <c r="HK3" s="96"/>
      <c r="HL3" s="96"/>
      <c r="HM3" s="96"/>
      <c r="HN3" s="96"/>
      <c r="HO3" s="96"/>
      <c r="HP3" s="96"/>
      <c r="HQ3" s="96"/>
      <c r="HR3" s="96"/>
      <c r="HS3" s="96"/>
      <c r="HT3" s="96"/>
      <c r="HU3" s="96"/>
      <c r="HV3" s="96"/>
      <c r="HW3" s="96"/>
      <c r="HX3" s="96"/>
      <c r="HY3" s="96"/>
      <c r="HZ3" s="96"/>
      <c r="IA3" s="96"/>
      <c r="IB3" s="96"/>
      <c r="IC3" s="96"/>
      <c r="ID3" s="96"/>
      <c r="IE3" s="96"/>
      <c r="IF3" s="96"/>
      <c r="IG3" s="96"/>
      <c r="IH3" s="96"/>
      <c r="II3" s="96"/>
    </row>
    <row r="4" spans="1:243" s="224" customFormat="1" ht="14.25" customHeight="1">
      <c r="A4" s="814" t="s">
        <v>198</v>
      </c>
      <c r="B4" s="814"/>
      <c r="C4" s="814"/>
      <c r="D4" s="223">
        <v>2320361</v>
      </c>
      <c r="E4" s="223">
        <v>2327557</v>
      </c>
      <c r="F4" s="223">
        <v>2332176</v>
      </c>
      <c r="G4" s="223">
        <v>2325434</v>
      </c>
      <c r="H4" s="223">
        <v>2325778</v>
      </c>
    </row>
    <row r="5" spans="1:243" s="224" customFormat="1" ht="12" customHeight="1">
      <c r="A5" s="225"/>
      <c r="B5" s="226"/>
      <c r="C5" s="227" t="s">
        <v>199</v>
      </c>
      <c r="D5" s="228" t="s">
        <v>200</v>
      </c>
      <c r="E5" s="228" t="s">
        <v>201</v>
      </c>
      <c r="F5" s="228" t="s">
        <v>202</v>
      </c>
      <c r="G5" s="228" t="s">
        <v>203</v>
      </c>
      <c r="H5" s="228" t="s">
        <v>597</v>
      </c>
    </row>
    <row r="6" spans="1:243" s="224" customFormat="1" ht="12" customHeight="1">
      <c r="A6" s="229" t="s">
        <v>204</v>
      </c>
      <c r="B6" s="230"/>
      <c r="C6" s="227" t="s">
        <v>205</v>
      </c>
      <c r="D6" s="231">
        <v>2.7150947632717499</v>
      </c>
      <c r="E6" s="231">
        <v>1.89039409131549</v>
      </c>
      <c r="F6" s="231">
        <v>1.7</v>
      </c>
      <c r="G6" s="231">
        <v>1.6</v>
      </c>
      <c r="H6" s="231">
        <v>1.3</v>
      </c>
    </row>
    <row r="7" spans="1:243" s="224" customFormat="1" ht="12" customHeight="1">
      <c r="A7" s="225"/>
      <c r="B7" s="226"/>
      <c r="C7" s="227" t="s">
        <v>166</v>
      </c>
      <c r="D7" s="232">
        <v>0</v>
      </c>
      <c r="E7" s="232">
        <v>0</v>
      </c>
      <c r="F7" s="232">
        <v>0</v>
      </c>
      <c r="G7" s="232">
        <v>0</v>
      </c>
      <c r="H7" s="232">
        <v>0</v>
      </c>
    </row>
    <row r="8" spans="1:243" s="224" customFormat="1" ht="12" customHeight="1">
      <c r="A8" s="229" t="s">
        <v>206</v>
      </c>
      <c r="B8" s="230"/>
      <c r="C8" s="227" t="s">
        <v>207</v>
      </c>
      <c r="D8" s="231">
        <v>0</v>
      </c>
      <c r="E8" s="231">
        <v>0</v>
      </c>
      <c r="F8" s="231">
        <v>0</v>
      </c>
      <c r="G8" s="231">
        <v>0</v>
      </c>
      <c r="H8" s="231">
        <v>0</v>
      </c>
    </row>
    <row r="9" spans="1:243" s="224" customFormat="1" ht="12" customHeight="1">
      <c r="A9" s="225"/>
      <c r="B9" s="226"/>
      <c r="C9" s="227" t="s">
        <v>208</v>
      </c>
      <c r="D9" s="233">
        <v>0</v>
      </c>
      <c r="E9" s="233">
        <v>0</v>
      </c>
      <c r="F9" s="233">
        <v>0</v>
      </c>
      <c r="G9" s="233">
        <v>0</v>
      </c>
      <c r="H9" s="233">
        <v>0</v>
      </c>
    </row>
    <row r="10" spans="1:243" s="224" customFormat="1" ht="7.5" customHeight="1">
      <c r="A10" s="234"/>
      <c r="B10" s="235"/>
      <c r="C10" s="227"/>
      <c r="D10" s="236"/>
      <c r="E10" s="236"/>
      <c r="F10" s="236"/>
      <c r="G10" s="236"/>
      <c r="H10" s="236"/>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c r="FR10" s="237"/>
      <c r="FS10" s="237"/>
      <c r="FT10" s="237"/>
      <c r="FU10" s="237"/>
      <c r="FV10" s="237"/>
      <c r="FW10" s="237"/>
      <c r="FX10" s="237"/>
      <c r="FY10" s="237"/>
      <c r="FZ10" s="237"/>
      <c r="GA10" s="237"/>
      <c r="GB10" s="237"/>
      <c r="GC10" s="237"/>
      <c r="GD10" s="237"/>
      <c r="GE10" s="237"/>
      <c r="GF10" s="237"/>
      <c r="GG10" s="237"/>
      <c r="GH10" s="237"/>
      <c r="GI10" s="237"/>
      <c r="GJ10" s="237"/>
      <c r="GK10" s="237"/>
      <c r="GL10" s="237"/>
      <c r="GM10" s="237"/>
      <c r="GN10" s="237"/>
      <c r="GO10" s="237"/>
      <c r="GP10" s="237"/>
      <c r="GQ10" s="237"/>
      <c r="GR10" s="237"/>
      <c r="GS10" s="237"/>
      <c r="GT10" s="237"/>
      <c r="GU10" s="237"/>
      <c r="GV10" s="237"/>
      <c r="GW10" s="237"/>
      <c r="GX10" s="237"/>
      <c r="GY10" s="237"/>
      <c r="GZ10" s="237"/>
      <c r="HA10" s="237"/>
      <c r="HB10" s="237"/>
      <c r="HC10" s="237"/>
      <c r="HD10" s="237"/>
      <c r="HE10" s="237"/>
      <c r="HF10" s="237"/>
      <c r="HG10" s="237"/>
      <c r="HH10" s="237"/>
      <c r="HI10" s="237"/>
      <c r="HJ10" s="237"/>
      <c r="HK10" s="237"/>
      <c r="HL10" s="237"/>
      <c r="HM10" s="237"/>
      <c r="HN10" s="237"/>
      <c r="HO10" s="237"/>
      <c r="HP10" s="237"/>
      <c r="HQ10" s="237"/>
      <c r="HR10" s="237"/>
      <c r="HS10" s="237"/>
      <c r="HT10" s="237"/>
      <c r="HU10" s="237"/>
      <c r="HV10" s="237"/>
      <c r="HW10" s="237"/>
      <c r="HX10" s="237"/>
      <c r="HY10" s="237"/>
      <c r="HZ10" s="237"/>
      <c r="IA10" s="237"/>
      <c r="IB10" s="237"/>
      <c r="IC10" s="237"/>
      <c r="ID10" s="237"/>
      <c r="IE10" s="237"/>
      <c r="IF10" s="237"/>
      <c r="IG10" s="237"/>
      <c r="IH10" s="237"/>
      <c r="II10" s="237"/>
    </row>
    <row r="11" spans="1:243" s="224" customFormat="1" ht="12" customHeight="1">
      <c r="A11" s="815" t="s">
        <v>184</v>
      </c>
      <c r="B11" s="230"/>
      <c r="C11" s="227" t="s">
        <v>199</v>
      </c>
      <c r="D11" s="236">
        <v>0</v>
      </c>
      <c r="E11" s="236">
        <v>0</v>
      </c>
      <c r="F11" s="236">
        <v>0</v>
      </c>
      <c r="G11" s="236">
        <v>0</v>
      </c>
      <c r="H11" s="236">
        <v>0</v>
      </c>
    </row>
    <row r="12" spans="1:243" s="224" customFormat="1" ht="12" customHeight="1">
      <c r="A12" s="815"/>
      <c r="B12" s="230"/>
      <c r="C12" s="227" t="s">
        <v>205</v>
      </c>
      <c r="D12" s="238">
        <v>0</v>
      </c>
      <c r="E12" s="238">
        <v>0</v>
      </c>
      <c r="F12" s="238">
        <v>0</v>
      </c>
      <c r="G12" s="238">
        <v>0</v>
      </c>
      <c r="H12" s="238">
        <v>0</v>
      </c>
    </row>
    <row r="13" spans="1:243" s="224" customFormat="1" ht="12" customHeight="1">
      <c r="A13" s="815"/>
      <c r="B13" s="230"/>
      <c r="C13" s="227" t="s">
        <v>166</v>
      </c>
      <c r="D13" s="239">
        <v>0</v>
      </c>
      <c r="E13" s="239">
        <v>0</v>
      </c>
      <c r="F13" s="239">
        <v>0</v>
      </c>
      <c r="G13" s="239">
        <v>0</v>
      </c>
      <c r="H13" s="239">
        <v>0</v>
      </c>
    </row>
    <row r="14" spans="1:243" s="224" customFormat="1" ht="12" customHeight="1">
      <c r="A14" s="815"/>
      <c r="B14" s="230"/>
      <c r="C14" s="227" t="s">
        <v>207</v>
      </c>
      <c r="D14" s="238">
        <v>0</v>
      </c>
      <c r="E14" s="238">
        <v>0</v>
      </c>
      <c r="F14" s="238">
        <v>0</v>
      </c>
      <c r="G14" s="238">
        <v>0</v>
      </c>
      <c r="H14" s="238">
        <v>0</v>
      </c>
    </row>
    <row r="15" spans="1:243" s="224" customFormat="1" ht="12" customHeight="1">
      <c r="A15" s="815"/>
      <c r="B15" s="235"/>
      <c r="C15" s="227" t="s">
        <v>208</v>
      </c>
      <c r="D15" s="240">
        <v>0</v>
      </c>
      <c r="E15" s="240">
        <v>0</v>
      </c>
      <c r="F15" s="240">
        <v>0</v>
      </c>
      <c r="G15" s="240">
        <v>0</v>
      </c>
      <c r="H15" s="240">
        <v>0</v>
      </c>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c r="GX15" s="237"/>
      <c r="GY15" s="237"/>
      <c r="GZ15" s="237"/>
      <c r="HA15" s="237"/>
      <c r="HB15" s="237"/>
      <c r="HC15" s="237"/>
      <c r="HD15" s="237"/>
      <c r="HE15" s="237"/>
      <c r="HF15" s="237"/>
      <c r="HG15" s="237"/>
      <c r="HH15" s="237"/>
      <c r="HI15" s="237"/>
      <c r="HJ15" s="237"/>
      <c r="HK15" s="237"/>
      <c r="HL15" s="237"/>
      <c r="HM15" s="237"/>
      <c r="HN15" s="237"/>
      <c r="HO15" s="237"/>
      <c r="HP15" s="237"/>
      <c r="HQ15" s="237"/>
      <c r="HR15" s="237"/>
      <c r="HS15" s="237"/>
      <c r="HT15" s="237"/>
      <c r="HU15" s="237"/>
      <c r="HV15" s="237"/>
      <c r="HW15" s="237"/>
      <c r="HX15" s="237"/>
      <c r="HY15" s="237"/>
      <c r="HZ15" s="237"/>
      <c r="IA15" s="237"/>
      <c r="IB15" s="237"/>
      <c r="IC15" s="237"/>
      <c r="ID15" s="237"/>
      <c r="IE15" s="237"/>
      <c r="IF15" s="237"/>
      <c r="IG15" s="237"/>
      <c r="IH15" s="237"/>
      <c r="II15" s="237"/>
    </row>
    <row r="16" spans="1:243" s="224" customFormat="1" ht="7.5" customHeight="1">
      <c r="A16" s="235"/>
      <c r="B16" s="235"/>
      <c r="C16" s="227"/>
      <c r="D16" s="236"/>
      <c r="E16" s="236"/>
      <c r="F16" s="236"/>
      <c r="G16" s="236"/>
      <c r="H16" s="236"/>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c r="BV16" s="237"/>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c r="CU16" s="237"/>
      <c r="CV16" s="237"/>
      <c r="CW16" s="237"/>
      <c r="CX16" s="237"/>
      <c r="CY16" s="237"/>
      <c r="CZ16" s="237"/>
      <c r="DA16" s="237"/>
      <c r="DB16" s="237"/>
      <c r="DC16" s="237"/>
      <c r="DD16" s="237"/>
      <c r="DE16" s="237"/>
      <c r="DF16" s="237"/>
      <c r="DG16" s="237"/>
      <c r="DH16" s="237"/>
      <c r="DI16" s="237"/>
      <c r="DJ16" s="237"/>
      <c r="DK16" s="237"/>
      <c r="DL16" s="237"/>
      <c r="DM16" s="237"/>
      <c r="DN16" s="237"/>
      <c r="DO16" s="237"/>
      <c r="DP16" s="237"/>
      <c r="DQ16" s="237"/>
      <c r="DR16" s="237"/>
      <c r="DS16" s="237"/>
      <c r="DT16" s="237"/>
      <c r="DU16" s="237"/>
      <c r="DV16" s="237"/>
      <c r="DW16" s="237"/>
      <c r="DX16" s="237"/>
      <c r="DY16" s="237"/>
      <c r="DZ16" s="237"/>
      <c r="EA16" s="237"/>
      <c r="EB16" s="237"/>
      <c r="EC16" s="237"/>
      <c r="ED16" s="237"/>
      <c r="EE16" s="237"/>
      <c r="EF16" s="237"/>
      <c r="EG16" s="237"/>
      <c r="EH16" s="237"/>
      <c r="EI16" s="237"/>
      <c r="EJ16" s="237"/>
      <c r="EK16" s="237"/>
      <c r="EL16" s="237"/>
      <c r="EM16" s="237"/>
      <c r="EN16" s="237"/>
      <c r="EO16" s="237"/>
      <c r="EP16" s="237"/>
      <c r="EQ16" s="237"/>
      <c r="ER16" s="237"/>
      <c r="ES16" s="237"/>
      <c r="ET16" s="237"/>
      <c r="EU16" s="237"/>
      <c r="EV16" s="237"/>
      <c r="EW16" s="237"/>
      <c r="EX16" s="237"/>
      <c r="EY16" s="237"/>
      <c r="EZ16" s="237"/>
      <c r="FA16" s="237"/>
      <c r="FB16" s="237"/>
      <c r="FC16" s="237"/>
      <c r="FD16" s="237"/>
      <c r="FE16" s="237"/>
      <c r="FF16" s="237"/>
      <c r="FG16" s="237"/>
      <c r="FH16" s="237"/>
      <c r="FI16" s="237"/>
      <c r="FJ16" s="237"/>
      <c r="FK16" s="237"/>
      <c r="FL16" s="237"/>
      <c r="FM16" s="237"/>
      <c r="FN16" s="237"/>
      <c r="FO16" s="237"/>
      <c r="FP16" s="237"/>
      <c r="FQ16" s="237"/>
      <c r="FR16" s="237"/>
      <c r="FS16" s="237"/>
      <c r="FT16" s="237"/>
      <c r="FU16" s="237"/>
      <c r="FV16" s="237"/>
      <c r="FW16" s="237"/>
      <c r="FX16" s="237"/>
      <c r="FY16" s="237"/>
      <c r="FZ16" s="237"/>
      <c r="GA16" s="237"/>
      <c r="GB16" s="237"/>
      <c r="GC16" s="237"/>
      <c r="GD16" s="237"/>
      <c r="GE16" s="237"/>
      <c r="GF16" s="237"/>
      <c r="GG16" s="237"/>
      <c r="GH16" s="237"/>
      <c r="GI16" s="237"/>
      <c r="GJ16" s="237"/>
      <c r="GK16" s="237"/>
      <c r="GL16" s="237"/>
      <c r="GM16" s="237"/>
      <c r="GN16" s="237"/>
      <c r="GO16" s="237"/>
      <c r="GP16" s="237"/>
      <c r="GQ16" s="237"/>
      <c r="GR16" s="237"/>
      <c r="GS16" s="237"/>
      <c r="GT16" s="237"/>
      <c r="GU16" s="237"/>
      <c r="GV16" s="237"/>
      <c r="GW16" s="237"/>
      <c r="GX16" s="237"/>
      <c r="GY16" s="237"/>
      <c r="GZ16" s="237"/>
      <c r="HA16" s="237"/>
      <c r="HB16" s="237"/>
      <c r="HC16" s="237"/>
      <c r="HD16" s="237"/>
      <c r="HE16" s="237"/>
      <c r="HF16" s="237"/>
      <c r="HG16" s="237"/>
      <c r="HH16" s="237"/>
      <c r="HI16" s="237"/>
      <c r="HJ16" s="237"/>
      <c r="HK16" s="237"/>
      <c r="HL16" s="237"/>
      <c r="HM16" s="237"/>
      <c r="HN16" s="237"/>
      <c r="HO16" s="237"/>
      <c r="HP16" s="237"/>
      <c r="HQ16" s="237"/>
      <c r="HR16" s="237"/>
      <c r="HS16" s="237"/>
      <c r="HT16" s="237"/>
      <c r="HU16" s="237"/>
      <c r="HV16" s="237"/>
      <c r="HW16" s="237"/>
      <c r="HX16" s="237"/>
      <c r="HY16" s="237"/>
      <c r="HZ16" s="237"/>
      <c r="IA16" s="237"/>
      <c r="IB16" s="237"/>
      <c r="IC16" s="237"/>
      <c r="ID16" s="237"/>
      <c r="IE16" s="237"/>
      <c r="IF16" s="237"/>
      <c r="IG16" s="237"/>
      <c r="IH16" s="237"/>
      <c r="II16" s="237"/>
    </row>
    <row r="17" spans="1:243" s="224" customFormat="1" ht="12" customHeight="1">
      <c r="A17" s="816" t="s">
        <v>185</v>
      </c>
      <c r="B17" s="230"/>
      <c r="C17" s="227" t="s">
        <v>199</v>
      </c>
      <c r="D17" s="241">
        <v>4</v>
      </c>
      <c r="E17" s="241">
        <v>1</v>
      </c>
      <c r="F17" s="241">
        <v>0</v>
      </c>
      <c r="G17" s="241">
        <v>1</v>
      </c>
      <c r="H17" s="241">
        <v>0</v>
      </c>
    </row>
    <row r="18" spans="1:243" s="224" customFormat="1" ht="12" customHeight="1">
      <c r="A18" s="816"/>
      <c r="B18" s="230"/>
      <c r="C18" s="227" t="s">
        <v>205</v>
      </c>
      <c r="D18" s="238">
        <v>0.17238696909661899</v>
      </c>
      <c r="E18" s="238">
        <v>4.2963502075352003E-2</v>
      </c>
      <c r="F18" s="238">
        <v>0</v>
      </c>
      <c r="G18" s="238">
        <f>G17/G4</f>
        <v>4.3002725512742995E-7</v>
      </c>
      <c r="H18" s="238">
        <f>H17/H4</f>
        <v>0</v>
      </c>
    </row>
    <row r="19" spans="1:243" s="224" customFormat="1" ht="12" customHeight="1">
      <c r="A19" s="816"/>
      <c r="B19" s="230"/>
      <c r="C19" s="227" t="s">
        <v>166</v>
      </c>
      <c r="D19" s="166">
        <v>0</v>
      </c>
      <c r="E19" s="166">
        <v>0</v>
      </c>
      <c r="F19" s="166">
        <v>0</v>
      </c>
      <c r="G19" s="166">
        <v>0</v>
      </c>
      <c r="H19" s="166">
        <v>0</v>
      </c>
    </row>
    <row r="20" spans="1:243" s="224" customFormat="1" ht="12" customHeight="1">
      <c r="A20" s="816"/>
      <c r="B20" s="230"/>
      <c r="C20" s="227" t="s">
        <v>207</v>
      </c>
      <c r="D20" s="238">
        <v>0</v>
      </c>
      <c r="E20" s="238">
        <v>0</v>
      </c>
      <c r="F20" s="238">
        <v>0</v>
      </c>
      <c r="G20" s="238">
        <v>0</v>
      </c>
      <c r="H20" s="238">
        <v>0</v>
      </c>
    </row>
    <row r="21" spans="1:243" s="224" customFormat="1" ht="12" customHeight="1">
      <c r="A21" s="816"/>
      <c r="B21" s="242"/>
      <c r="C21" s="227" t="s">
        <v>208</v>
      </c>
      <c r="D21" s="240">
        <v>0</v>
      </c>
      <c r="E21" s="240">
        <v>0</v>
      </c>
      <c r="F21" s="240">
        <v>0</v>
      </c>
      <c r="G21" s="240">
        <v>0</v>
      </c>
      <c r="H21" s="240">
        <v>0</v>
      </c>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7"/>
      <c r="DJ21" s="237"/>
      <c r="DK21" s="237"/>
      <c r="DL21" s="237"/>
      <c r="DM21" s="237"/>
      <c r="DN21" s="237"/>
      <c r="DO21" s="237"/>
      <c r="DP21" s="237"/>
      <c r="DQ21" s="237"/>
      <c r="DR21" s="237"/>
      <c r="DS21" s="237"/>
      <c r="DT21" s="237"/>
      <c r="DU21" s="237"/>
      <c r="DV21" s="237"/>
      <c r="DW21" s="237"/>
      <c r="DX21" s="237"/>
      <c r="DY21" s="237"/>
      <c r="DZ21" s="237"/>
      <c r="EA21" s="237"/>
      <c r="EB21" s="237"/>
      <c r="EC21" s="237"/>
      <c r="ED21" s="237"/>
      <c r="EE21" s="237"/>
      <c r="EF21" s="237"/>
      <c r="EG21" s="237"/>
      <c r="EH21" s="237"/>
      <c r="EI21" s="237"/>
      <c r="EJ21" s="237"/>
      <c r="EK21" s="237"/>
      <c r="EL21" s="237"/>
      <c r="EM21" s="237"/>
      <c r="EN21" s="237"/>
      <c r="EO21" s="237"/>
      <c r="EP21" s="237"/>
      <c r="EQ21" s="237"/>
      <c r="ER21" s="237"/>
      <c r="ES21" s="237"/>
      <c r="ET21" s="237"/>
      <c r="EU21" s="237"/>
      <c r="EV21" s="237"/>
      <c r="EW21" s="237"/>
      <c r="EX21" s="237"/>
      <c r="EY21" s="237"/>
      <c r="EZ21" s="237"/>
      <c r="FA21" s="237"/>
      <c r="FB21" s="237"/>
      <c r="FC21" s="237"/>
      <c r="FD21" s="237"/>
      <c r="FE21" s="237"/>
      <c r="FF21" s="237"/>
      <c r="FG21" s="237"/>
      <c r="FH21" s="237"/>
      <c r="FI21" s="237"/>
      <c r="FJ21" s="237"/>
      <c r="FK21" s="237"/>
      <c r="FL21" s="237"/>
      <c r="FM21" s="237"/>
      <c r="FN21" s="237"/>
      <c r="FO21" s="237"/>
      <c r="FP21" s="237"/>
      <c r="FQ21" s="237"/>
      <c r="FR21" s="237"/>
      <c r="FS21" s="237"/>
      <c r="FT21" s="237"/>
      <c r="FU21" s="237"/>
      <c r="FV21" s="237"/>
      <c r="FW21" s="237"/>
      <c r="FX21" s="237"/>
      <c r="FY21" s="237"/>
      <c r="FZ21" s="237"/>
      <c r="GA21" s="237"/>
      <c r="GB21" s="237"/>
      <c r="GC21" s="237"/>
      <c r="GD21" s="237"/>
      <c r="GE21" s="237"/>
      <c r="GF21" s="237"/>
      <c r="GG21" s="237"/>
      <c r="GH21" s="237"/>
      <c r="GI21" s="237"/>
      <c r="GJ21" s="237"/>
      <c r="GK21" s="237"/>
      <c r="GL21" s="237"/>
      <c r="GM21" s="237"/>
      <c r="GN21" s="237"/>
      <c r="GO21" s="237"/>
      <c r="GP21" s="237"/>
      <c r="GQ21" s="237"/>
      <c r="GR21" s="237"/>
      <c r="GS21" s="237"/>
      <c r="GT21" s="237"/>
      <c r="GU21" s="237"/>
      <c r="GV21" s="237"/>
      <c r="GW21" s="237"/>
      <c r="GX21" s="237"/>
      <c r="GY21" s="237"/>
      <c r="GZ21" s="237"/>
      <c r="HA21" s="237"/>
      <c r="HB21" s="237"/>
      <c r="HC21" s="237"/>
      <c r="HD21" s="237"/>
      <c r="HE21" s="237"/>
      <c r="HF21" s="237"/>
      <c r="HG21" s="237"/>
      <c r="HH21" s="237"/>
      <c r="HI21" s="237"/>
      <c r="HJ21" s="237"/>
      <c r="HK21" s="237"/>
      <c r="HL21" s="237"/>
      <c r="HM21" s="237"/>
      <c r="HN21" s="237"/>
      <c r="HO21" s="237"/>
      <c r="HP21" s="237"/>
      <c r="HQ21" s="237"/>
      <c r="HR21" s="237"/>
      <c r="HS21" s="237"/>
      <c r="HT21" s="237"/>
      <c r="HU21" s="237"/>
      <c r="HV21" s="237"/>
      <c r="HW21" s="237"/>
      <c r="HX21" s="237"/>
      <c r="HY21" s="237"/>
      <c r="HZ21" s="237"/>
      <c r="IA21" s="237"/>
      <c r="IB21" s="237"/>
      <c r="IC21" s="237"/>
      <c r="ID21" s="237"/>
      <c r="IE21" s="237"/>
      <c r="IF21" s="237"/>
      <c r="IG21" s="237"/>
      <c r="IH21" s="237"/>
      <c r="II21" s="237"/>
    </row>
    <row r="22" spans="1:243" s="224" customFormat="1" ht="7.5" customHeight="1">
      <c r="A22" s="235"/>
      <c r="B22" s="235"/>
      <c r="C22" s="227"/>
      <c r="D22" s="236"/>
      <c r="E22" s="236"/>
      <c r="F22" s="236"/>
      <c r="G22" s="236"/>
      <c r="H22" s="236"/>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c r="CU22" s="237"/>
      <c r="CV22" s="237"/>
      <c r="CW22" s="237"/>
      <c r="CX22" s="237"/>
      <c r="CY22" s="237"/>
      <c r="CZ22" s="237"/>
      <c r="DA22" s="237"/>
      <c r="DB22" s="237"/>
      <c r="DC22" s="237"/>
      <c r="DD22" s="237"/>
      <c r="DE22" s="237"/>
      <c r="DF22" s="237"/>
      <c r="DG22" s="237"/>
      <c r="DH22" s="237"/>
      <c r="DI22" s="237"/>
      <c r="DJ22" s="237"/>
      <c r="DK22" s="237"/>
      <c r="DL22" s="237"/>
      <c r="DM22" s="237"/>
      <c r="DN22" s="237"/>
      <c r="DO22" s="237"/>
      <c r="DP22" s="237"/>
      <c r="DQ22" s="237"/>
      <c r="DR22" s="237"/>
      <c r="DS22" s="237"/>
      <c r="DT22" s="237"/>
      <c r="DU22" s="237"/>
      <c r="DV22" s="237"/>
      <c r="DW22" s="237"/>
      <c r="DX22" s="237"/>
      <c r="DY22" s="237"/>
      <c r="DZ22" s="237"/>
      <c r="EA22" s="237"/>
      <c r="EB22" s="237"/>
      <c r="EC22" s="237"/>
      <c r="ED22" s="237"/>
      <c r="EE22" s="237"/>
      <c r="EF22" s="237"/>
      <c r="EG22" s="237"/>
      <c r="EH22" s="237"/>
      <c r="EI22" s="237"/>
      <c r="EJ22" s="237"/>
      <c r="EK22" s="237"/>
      <c r="EL22" s="237"/>
      <c r="EM22" s="237"/>
      <c r="EN22" s="237"/>
      <c r="EO22" s="237"/>
      <c r="EP22" s="237"/>
      <c r="EQ22" s="237"/>
      <c r="ER22" s="237"/>
      <c r="ES22" s="237"/>
      <c r="ET22" s="237"/>
      <c r="EU22" s="237"/>
      <c r="EV22" s="237"/>
      <c r="EW22" s="237"/>
      <c r="EX22" s="237"/>
      <c r="EY22" s="237"/>
      <c r="EZ22" s="237"/>
      <c r="FA22" s="237"/>
      <c r="FB22" s="237"/>
      <c r="FC22" s="237"/>
      <c r="FD22" s="237"/>
      <c r="FE22" s="237"/>
      <c r="FF22" s="237"/>
      <c r="FG22" s="237"/>
      <c r="FH22" s="237"/>
      <c r="FI22" s="237"/>
      <c r="FJ22" s="237"/>
      <c r="FK22" s="237"/>
      <c r="FL22" s="237"/>
      <c r="FM22" s="237"/>
      <c r="FN22" s="237"/>
      <c r="FO22" s="237"/>
      <c r="FP22" s="237"/>
      <c r="FQ22" s="237"/>
      <c r="FR22" s="237"/>
      <c r="FS22" s="237"/>
      <c r="FT22" s="237"/>
      <c r="FU22" s="237"/>
      <c r="FV22" s="237"/>
      <c r="FW22" s="237"/>
      <c r="FX22" s="237"/>
      <c r="FY22" s="237"/>
      <c r="FZ22" s="237"/>
      <c r="GA22" s="237"/>
      <c r="GB22" s="237"/>
      <c r="GC22" s="237"/>
      <c r="GD22" s="237"/>
      <c r="GE22" s="237"/>
      <c r="GF22" s="237"/>
      <c r="GG22" s="237"/>
      <c r="GH22" s="237"/>
      <c r="GI22" s="237"/>
      <c r="GJ22" s="237"/>
      <c r="GK22" s="237"/>
      <c r="GL22" s="237"/>
      <c r="GM22" s="237"/>
      <c r="GN22" s="237"/>
      <c r="GO22" s="237"/>
      <c r="GP22" s="237"/>
      <c r="GQ22" s="237"/>
      <c r="GR22" s="237"/>
      <c r="GS22" s="237"/>
      <c r="GT22" s="237"/>
      <c r="GU22" s="237"/>
      <c r="GV22" s="237"/>
      <c r="GW22" s="237"/>
      <c r="GX22" s="237"/>
      <c r="GY22" s="237"/>
      <c r="GZ22" s="237"/>
      <c r="HA22" s="237"/>
      <c r="HB22" s="237"/>
      <c r="HC22" s="237"/>
      <c r="HD22" s="237"/>
      <c r="HE22" s="237"/>
      <c r="HF22" s="237"/>
      <c r="HG22" s="237"/>
      <c r="HH22" s="237"/>
      <c r="HI22" s="237"/>
      <c r="HJ22" s="237"/>
      <c r="HK22" s="237"/>
      <c r="HL22" s="237"/>
      <c r="HM22" s="237"/>
      <c r="HN22" s="237"/>
      <c r="HO22" s="237"/>
      <c r="HP22" s="237"/>
      <c r="HQ22" s="237"/>
      <c r="HR22" s="237"/>
      <c r="HS22" s="237"/>
      <c r="HT22" s="237"/>
      <c r="HU22" s="237"/>
      <c r="HV22" s="237"/>
      <c r="HW22" s="237"/>
      <c r="HX22" s="237"/>
      <c r="HY22" s="237"/>
      <c r="HZ22" s="237"/>
      <c r="IA22" s="237"/>
      <c r="IB22" s="237"/>
      <c r="IC22" s="237"/>
      <c r="ID22" s="237"/>
      <c r="IE22" s="237"/>
      <c r="IF22" s="237"/>
      <c r="IG22" s="237"/>
      <c r="IH22" s="237"/>
      <c r="II22" s="237"/>
    </row>
    <row r="23" spans="1:243" s="224" customFormat="1" ht="12" customHeight="1">
      <c r="A23" s="816" t="s">
        <v>187</v>
      </c>
      <c r="B23" s="230"/>
      <c r="C23" s="227" t="s">
        <v>199</v>
      </c>
      <c r="D23" s="239">
        <v>0</v>
      </c>
      <c r="E23" s="239">
        <v>1</v>
      </c>
      <c r="F23" s="239">
        <v>0</v>
      </c>
      <c r="G23" s="239">
        <v>1</v>
      </c>
      <c r="H23" s="239">
        <v>0</v>
      </c>
    </row>
    <row r="24" spans="1:243" s="224" customFormat="1" ht="12" customHeight="1">
      <c r="A24" s="816"/>
      <c r="B24" s="243"/>
      <c r="C24" s="227" t="s">
        <v>205</v>
      </c>
      <c r="D24" s="238">
        <v>0</v>
      </c>
      <c r="E24" s="238">
        <v>4.2963502075352003E-2</v>
      </c>
      <c r="F24" s="238">
        <v>0</v>
      </c>
      <c r="G24" s="238">
        <f>G23/G4</f>
        <v>4.3002725512742995E-7</v>
      </c>
      <c r="H24" s="238">
        <f>H23/H4</f>
        <v>0</v>
      </c>
    </row>
    <row r="25" spans="1:243" s="224" customFormat="1" ht="12" customHeight="1">
      <c r="A25" s="816"/>
      <c r="B25" s="230"/>
      <c r="C25" s="227" t="s">
        <v>166</v>
      </c>
      <c r="D25" s="166">
        <v>0</v>
      </c>
      <c r="E25" s="166">
        <v>0</v>
      </c>
      <c r="F25" s="166">
        <v>0</v>
      </c>
      <c r="G25" s="166">
        <v>0</v>
      </c>
      <c r="H25" s="166">
        <v>0</v>
      </c>
    </row>
    <row r="26" spans="1:243" s="224" customFormat="1" ht="12" customHeight="1">
      <c r="A26" s="816"/>
      <c r="B26" s="230"/>
      <c r="C26" s="227" t="s">
        <v>207</v>
      </c>
      <c r="D26" s="238">
        <v>0</v>
      </c>
      <c r="E26" s="238">
        <v>0</v>
      </c>
      <c r="F26" s="238">
        <v>0</v>
      </c>
      <c r="G26" s="238">
        <v>0</v>
      </c>
      <c r="H26" s="238">
        <v>0</v>
      </c>
    </row>
    <row r="27" spans="1:243" s="224" customFormat="1" ht="12" customHeight="1">
      <c r="A27" s="816"/>
      <c r="B27" s="242"/>
      <c r="C27" s="227" t="s">
        <v>208</v>
      </c>
      <c r="D27" s="240">
        <v>0</v>
      </c>
      <c r="E27" s="240">
        <v>0</v>
      </c>
      <c r="F27" s="240">
        <v>0</v>
      </c>
      <c r="G27" s="240">
        <v>0</v>
      </c>
      <c r="H27" s="240">
        <v>0</v>
      </c>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37"/>
      <c r="FE27" s="237"/>
      <c r="FF27" s="237"/>
      <c r="FG27" s="237"/>
      <c r="FH27" s="237"/>
      <c r="FI27" s="237"/>
      <c r="FJ27" s="237"/>
      <c r="FK27" s="237"/>
      <c r="FL27" s="237"/>
      <c r="FM27" s="237"/>
      <c r="FN27" s="237"/>
      <c r="FO27" s="237"/>
      <c r="FP27" s="237"/>
      <c r="FQ27" s="237"/>
      <c r="FR27" s="237"/>
      <c r="FS27" s="237"/>
      <c r="FT27" s="237"/>
      <c r="FU27" s="237"/>
      <c r="FV27" s="237"/>
      <c r="FW27" s="237"/>
      <c r="FX27" s="237"/>
      <c r="FY27" s="237"/>
      <c r="FZ27" s="237"/>
      <c r="GA27" s="237"/>
      <c r="GB27" s="237"/>
      <c r="GC27" s="237"/>
      <c r="GD27" s="237"/>
      <c r="GE27" s="237"/>
      <c r="GF27" s="237"/>
      <c r="GG27" s="237"/>
      <c r="GH27" s="237"/>
      <c r="GI27" s="237"/>
      <c r="GJ27" s="237"/>
      <c r="GK27" s="237"/>
      <c r="GL27" s="237"/>
      <c r="GM27" s="237"/>
      <c r="GN27" s="237"/>
      <c r="GO27" s="237"/>
      <c r="GP27" s="237"/>
      <c r="GQ27" s="237"/>
      <c r="GR27" s="237"/>
      <c r="GS27" s="237"/>
      <c r="GT27" s="237"/>
      <c r="GU27" s="237"/>
      <c r="GV27" s="237"/>
      <c r="GW27" s="237"/>
      <c r="GX27" s="237"/>
      <c r="GY27" s="237"/>
      <c r="GZ27" s="237"/>
      <c r="HA27" s="237"/>
      <c r="HB27" s="237"/>
      <c r="HC27" s="237"/>
      <c r="HD27" s="237"/>
      <c r="HE27" s="237"/>
      <c r="HF27" s="237"/>
      <c r="HG27" s="237"/>
      <c r="HH27" s="237"/>
      <c r="HI27" s="237"/>
      <c r="HJ27" s="237"/>
      <c r="HK27" s="237"/>
      <c r="HL27" s="237"/>
      <c r="HM27" s="237"/>
      <c r="HN27" s="237"/>
      <c r="HO27" s="237"/>
      <c r="HP27" s="237"/>
      <c r="HQ27" s="237"/>
      <c r="HR27" s="237"/>
      <c r="HS27" s="237"/>
      <c r="HT27" s="237"/>
      <c r="HU27" s="237"/>
      <c r="HV27" s="237"/>
      <c r="HW27" s="237"/>
      <c r="HX27" s="237"/>
      <c r="HY27" s="237"/>
      <c r="HZ27" s="237"/>
      <c r="IA27" s="237"/>
      <c r="IB27" s="237"/>
      <c r="IC27" s="237"/>
      <c r="ID27" s="237"/>
      <c r="IE27" s="237"/>
      <c r="IF27" s="237"/>
      <c r="IG27" s="237"/>
      <c r="IH27" s="237"/>
      <c r="II27" s="237"/>
    </row>
    <row r="28" spans="1:243" s="224" customFormat="1" ht="7.5" customHeight="1">
      <c r="A28" s="242"/>
      <c r="B28" s="242"/>
      <c r="C28" s="227"/>
      <c r="D28" s="236"/>
      <c r="E28" s="236"/>
      <c r="F28" s="236"/>
      <c r="G28" s="236"/>
      <c r="H28" s="236"/>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c r="BX28" s="237"/>
      <c r="BY28" s="237"/>
      <c r="BZ28" s="237"/>
      <c r="CA28" s="237"/>
      <c r="CB28" s="237"/>
      <c r="CC28" s="237"/>
      <c r="CD28" s="237"/>
      <c r="CE28" s="237"/>
      <c r="CF28" s="237"/>
      <c r="CG28" s="237"/>
      <c r="CH28" s="237"/>
      <c r="CI28" s="237"/>
      <c r="CJ28" s="237"/>
      <c r="CK28" s="237"/>
      <c r="CL28" s="237"/>
      <c r="CM28" s="237"/>
      <c r="CN28" s="237"/>
      <c r="CO28" s="237"/>
      <c r="CP28" s="237"/>
      <c r="CQ28" s="237"/>
      <c r="CR28" s="237"/>
      <c r="CS28" s="237"/>
      <c r="CT28" s="237"/>
      <c r="CU28" s="237"/>
      <c r="CV28" s="237"/>
      <c r="CW28" s="237"/>
      <c r="CX28" s="237"/>
      <c r="CY28" s="237"/>
      <c r="CZ28" s="237"/>
      <c r="DA28" s="237"/>
      <c r="DB28" s="237"/>
      <c r="DC28" s="237"/>
      <c r="DD28" s="237"/>
      <c r="DE28" s="237"/>
      <c r="DF28" s="237"/>
      <c r="DG28" s="237"/>
      <c r="DH28" s="237"/>
      <c r="DI28" s="237"/>
      <c r="DJ28" s="237"/>
      <c r="DK28" s="237"/>
      <c r="DL28" s="237"/>
      <c r="DM28" s="237"/>
      <c r="DN28" s="237"/>
      <c r="DO28" s="237"/>
      <c r="DP28" s="237"/>
      <c r="DQ28" s="237"/>
      <c r="DR28" s="237"/>
      <c r="DS28" s="237"/>
      <c r="DT28" s="237"/>
      <c r="DU28" s="237"/>
      <c r="DV28" s="237"/>
      <c r="DW28" s="237"/>
      <c r="DX28" s="237"/>
      <c r="DY28" s="237"/>
      <c r="DZ28" s="237"/>
      <c r="EA28" s="237"/>
      <c r="EB28" s="237"/>
      <c r="EC28" s="237"/>
      <c r="ED28" s="237"/>
      <c r="EE28" s="237"/>
      <c r="EF28" s="237"/>
      <c r="EG28" s="237"/>
      <c r="EH28" s="237"/>
      <c r="EI28" s="237"/>
      <c r="EJ28" s="237"/>
      <c r="EK28" s="237"/>
      <c r="EL28" s="237"/>
      <c r="EM28" s="237"/>
      <c r="EN28" s="237"/>
      <c r="EO28" s="237"/>
      <c r="EP28" s="237"/>
      <c r="EQ28" s="237"/>
      <c r="ER28" s="237"/>
      <c r="ES28" s="237"/>
      <c r="ET28" s="237"/>
      <c r="EU28" s="237"/>
      <c r="EV28" s="237"/>
      <c r="EW28" s="237"/>
      <c r="EX28" s="237"/>
      <c r="EY28" s="237"/>
      <c r="EZ28" s="237"/>
      <c r="FA28" s="237"/>
      <c r="FB28" s="237"/>
      <c r="FC28" s="237"/>
      <c r="FD28" s="237"/>
      <c r="FE28" s="237"/>
      <c r="FF28" s="237"/>
      <c r="FG28" s="237"/>
      <c r="FH28" s="237"/>
      <c r="FI28" s="237"/>
      <c r="FJ28" s="237"/>
      <c r="FK28" s="237"/>
      <c r="FL28" s="237"/>
      <c r="FM28" s="237"/>
      <c r="FN28" s="237"/>
      <c r="FO28" s="237"/>
      <c r="FP28" s="237"/>
      <c r="FQ28" s="237"/>
      <c r="FR28" s="237"/>
      <c r="FS28" s="237"/>
      <c r="FT28" s="237"/>
      <c r="FU28" s="237"/>
      <c r="FV28" s="237"/>
      <c r="FW28" s="237"/>
      <c r="FX28" s="237"/>
      <c r="FY28" s="237"/>
      <c r="FZ28" s="237"/>
      <c r="GA28" s="237"/>
      <c r="GB28" s="237"/>
      <c r="GC28" s="237"/>
      <c r="GD28" s="237"/>
      <c r="GE28" s="237"/>
      <c r="GF28" s="237"/>
      <c r="GG28" s="237"/>
      <c r="GH28" s="237"/>
      <c r="GI28" s="237"/>
      <c r="GJ28" s="237"/>
      <c r="GK28" s="237"/>
      <c r="GL28" s="237"/>
      <c r="GM28" s="237"/>
      <c r="GN28" s="237"/>
      <c r="GO28" s="237"/>
      <c r="GP28" s="237"/>
      <c r="GQ28" s="237"/>
      <c r="GR28" s="237"/>
      <c r="GS28" s="237"/>
      <c r="GT28" s="237"/>
      <c r="GU28" s="237"/>
      <c r="GV28" s="237"/>
      <c r="GW28" s="237"/>
      <c r="GX28" s="237"/>
      <c r="GY28" s="237"/>
      <c r="GZ28" s="237"/>
      <c r="HA28" s="237"/>
      <c r="HB28" s="237"/>
      <c r="HC28" s="237"/>
      <c r="HD28" s="237"/>
      <c r="HE28" s="237"/>
      <c r="HF28" s="237"/>
      <c r="HG28" s="237"/>
      <c r="HH28" s="237"/>
      <c r="HI28" s="237"/>
      <c r="HJ28" s="237"/>
      <c r="HK28" s="237"/>
      <c r="HL28" s="237"/>
      <c r="HM28" s="237"/>
      <c r="HN28" s="237"/>
      <c r="HO28" s="237"/>
      <c r="HP28" s="237"/>
      <c r="HQ28" s="237"/>
      <c r="HR28" s="237"/>
      <c r="HS28" s="237"/>
      <c r="HT28" s="237"/>
      <c r="HU28" s="237"/>
      <c r="HV28" s="237"/>
      <c r="HW28" s="237"/>
      <c r="HX28" s="237"/>
      <c r="HY28" s="237"/>
      <c r="HZ28" s="237"/>
      <c r="IA28" s="237"/>
      <c r="IB28" s="237"/>
      <c r="IC28" s="237"/>
      <c r="ID28" s="237"/>
      <c r="IE28" s="237"/>
      <c r="IF28" s="237"/>
      <c r="IG28" s="237"/>
      <c r="IH28" s="237"/>
      <c r="II28" s="237"/>
    </row>
    <row r="29" spans="1:243" s="224" customFormat="1" ht="12" customHeight="1">
      <c r="A29" s="816" t="s">
        <v>188</v>
      </c>
      <c r="B29" s="230"/>
      <c r="C29" s="227" t="s">
        <v>199</v>
      </c>
      <c r="D29" s="239">
        <v>2</v>
      </c>
      <c r="E29" s="239">
        <v>0</v>
      </c>
      <c r="F29" s="239">
        <v>0</v>
      </c>
      <c r="G29" s="239">
        <v>0</v>
      </c>
      <c r="H29" s="244" t="s">
        <v>598</v>
      </c>
    </row>
    <row r="30" spans="1:243" s="224" customFormat="1" ht="12" customHeight="1">
      <c r="A30" s="816"/>
      <c r="B30" s="230"/>
      <c r="C30" s="227" t="s">
        <v>205</v>
      </c>
      <c r="D30" s="245">
        <v>8.6193484548309496E-2</v>
      </c>
      <c r="E30" s="238">
        <v>0</v>
      </c>
      <c r="F30" s="238">
        <v>0</v>
      </c>
      <c r="G30" s="238">
        <v>0</v>
      </c>
      <c r="H30" s="238">
        <v>0.1</v>
      </c>
    </row>
    <row r="31" spans="1:243" s="224" customFormat="1" ht="12" customHeight="1">
      <c r="A31" s="816"/>
      <c r="B31" s="230"/>
      <c r="C31" s="227" t="s">
        <v>166</v>
      </c>
      <c r="D31" s="239">
        <v>0</v>
      </c>
      <c r="E31" s="239">
        <v>0</v>
      </c>
      <c r="F31" s="239">
        <v>0</v>
      </c>
      <c r="G31" s="239">
        <v>0</v>
      </c>
      <c r="H31" s="239">
        <v>0</v>
      </c>
    </row>
    <row r="32" spans="1:243" s="224" customFormat="1" ht="12" customHeight="1">
      <c r="A32" s="816"/>
      <c r="B32" s="230"/>
      <c r="C32" s="227" t="s">
        <v>207</v>
      </c>
      <c r="D32" s="238">
        <v>0</v>
      </c>
      <c r="E32" s="238">
        <v>0</v>
      </c>
      <c r="F32" s="238">
        <v>0</v>
      </c>
      <c r="G32" s="238">
        <v>0</v>
      </c>
      <c r="H32" s="238">
        <v>0</v>
      </c>
    </row>
    <row r="33" spans="1:245" s="224" customFormat="1" ht="12" customHeight="1">
      <c r="A33" s="816"/>
      <c r="B33" s="242"/>
      <c r="C33" s="227" t="s">
        <v>208</v>
      </c>
      <c r="D33" s="240">
        <v>0</v>
      </c>
      <c r="E33" s="240">
        <v>0</v>
      </c>
      <c r="F33" s="240">
        <v>0</v>
      </c>
      <c r="G33" s="240">
        <v>0</v>
      </c>
      <c r="H33" s="240">
        <v>0</v>
      </c>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37"/>
      <c r="DP33" s="237"/>
      <c r="DQ33" s="237"/>
      <c r="DR33" s="237"/>
      <c r="DS33" s="237"/>
      <c r="DT33" s="237"/>
      <c r="DU33" s="237"/>
      <c r="DV33" s="237"/>
      <c r="DW33" s="237"/>
      <c r="DX33" s="237"/>
      <c r="DY33" s="237"/>
      <c r="DZ33" s="237"/>
      <c r="EA33" s="237"/>
      <c r="EB33" s="237"/>
      <c r="EC33" s="237"/>
      <c r="ED33" s="237"/>
      <c r="EE33" s="237"/>
      <c r="EF33" s="237"/>
      <c r="EG33" s="237"/>
      <c r="EH33" s="237"/>
      <c r="EI33" s="237"/>
      <c r="EJ33" s="237"/>
      <c r="EK33" s="237"/>
      <c r="EL33" s="237"/>
      <c r="EM33" s="237"/>
      <c r="EN33" s="237"/>
      <c r="EO33" s="237"/>
      <c r="EP33" s="237"/>
      <c r="EQ33" s="237"/>
      <c r="ER33" s="237"/>
      <c r="ES33" s="237"/>
      <c r="ET33" s="237"/>
      <c r="EU33" s="237"/>
      <c r="EV33" s="237"/>
      <c r="EW33" s="237"/>
      <c r="EX33" s="237"/>
      <c r="EY33" s="237"/>
      <c r="EZ33" s="237"/>
      <c r="FA33" s="237"/>
      <c r="FB33" s="237"/>
      <c r="FC33" s="237"/>
      <c r="FD33" s="237"/>
      <c r="FE33" s="237"/>
      <c r="FF33" s="237"/>
      <c r="FG33" s="237"/>
      <c r="FH33" s="237"/>
      <c r="FI33" s="237"/>
      <c r="FJ33" s="237"/>
      <c r="FK33" s="237"/>
      <c r="FL33" s="237"/>
      <c r="FM33" s="237"/>
      <c r="FN33" s="237"/>
      <c r="FO33" s="237"/>
      <c r="FP33" s="237"/>
      <c r="FQ33" s="237"/>
      <c r="FR33" s="237"/>
      <c r="FS33" s="237"/>
      <c r="FT33" s="237"/>
      <c r="FU33" s="237"/>
      <c r="FV33" s="237"/>
      <c r="FW33" s="237"/>
      <c r="FX33" s="237"/>
      <c r="FY33" s="237"/>
      <c r="FZ33" s="237"/>
      <c r="GA33" s="237"/>
      <c r="GB33" s="237"/>
      <c r="GC33" s="237"/>
      <c r="GD33" s="237"/>
      <c r="GE33" s="237"/>
      <c r="GF33" s="237"/>
      <c r="GG33" s="237"/>
      <c r="GH33" s="237"/>
      <c r="GI33" s="237"/>
      <c r="GJ33" s="237"/>
      <c r="GK33" s="237"/>
      <c r="GL33" s="237"/>
      <c r="GM33" s="237"/>
      <c r="GN33" s="237"/>
      <c r="GO33" s="237"/>
      <c r="GP33" s="237"/>
      <c r="GQ33" s="237"/>
      <c r="GR33" s="237"/>
      <c r="GS33" s="237"/>
      <c r="GT33" s="237"/>
      <c r="GU33" s="237"/>
      <c r="GV33" s="237"/>
      <c r="GW33" s="237"/>
      <c r="GX33" s="237"/>
      <c r="GY33" s="237"/>
      <c r="GZ33" s="237"/>
      <c r="HA33" s="237"/>
      <c r="HB33" s="237"/>
      <c r="HC33" s="237"/>
      <c r="HD33" s="237"/>
      <c r="HE33" s="237"/>
      <c r="HF33" s="237"/>
      <c r="HG33" s="237"/>
      <c r="HH33" s="237"/>
      <c r="HI33" s="237"/>
      <c r="HJ33" s="237"/>
      <c r="HK33" s="237"/>
      <c r="HL33" s="237"/>
      <c r="HM33" s="237"/>
      <c r="HN33" s="237"/>
      <c r="HO33" s="237"/>
      <c r="HP33" s="237"/>
      <c r="HQ33" s="237"/>
      <c r="HR33" s="237"/>
      <c r="HS33" s="237"/>
      <c r="HT33" s="237"/>
      <c r="HU33" s="237"/>
      <c r="HV33" s="237"/>
      <c r="HW33" s="237"/>
      <c r="HX33" s="237"/>
      <c r="HY33" s="237"/>
      <c r="HZ33" s="237"/>
      <c r="IA33" s="237"/>
      <c r="IB33" s="237"/>
      <c r="IC33" s="237"/>
      <c r="ID33" s="237"/>
      <c r="IE33" s="237"/>
      <c r="IF33" s="237"/>
      <c r="IG33" s="237"/>
      <c r="IH33" s="237"/>
      <c r="II33" s="237"/>
    </row>
    <row r="34" spans="1:245" s="224" customFormat="1" ht="7.5" customHeight="1">
      <c r="A34" s="242"/>
      <c r="B34" s="242"/>
      <c r="C34" s="227"/>
      <c r="D34" s="236"/>
      <c r="E34" s="236"/>
      <c r="F34" s="236"/>
      <c r="G34" s="236"/>
      <c r="H34" s="236"/>
      <c r="I34" s="237"/>
      <c r="J34" s="237"/>
      <c r="K34" s="237"/>
      <c r="L34" s="237"/>
      <c r="M34" s="237"/>
      <c r="N34" s="237"/>
      <c r="O34" s="237"/>
      <c r="P34" s="237"/>
      <c r="Q34" s="237"/>
      <c r="R34" s="237"/>
      <c r="S34" s="237"/>
      <c r="T34" s="237"/>
      <c r="U34" s="237"/>
      <c r="V34" s="237"/>
      <c r="W34" s="237"/>
      <c r="X34" s="237"/>
      <c r="Y34" s="237"/>
      <c r="Z34" s="237"/>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c r="BX34" s="237"/>
      <c r="BY34" s="237"/>
      <c r="BZ34" s="237"/>
      <c r="CA34" s="237"/>
      <c r="CB34" s="237"/>
      <c r="CC34" s="237"/>
      <c r="CD34" s="237"/>
      <c r="CE34" s="237"/>
      <c r="CF34" s="237"/>
      <c r="CG34" s="237"/>
      <c r="CH34" s="237"/>
      <c r="CI34" s="237"/>
      <c r="CJ34" s="237"/>
      <c r="CK34" s="237"/>
      <c r="CL34" s="237"/>
      <c r="CM34" s="237"/>
      <c r="CN34" s="237"/>
      <c r="CO34" s="237"/>
      <c r="CP34" s="237"/>
      <c r="CQ34" s="237"/>
      <c r="CR34" s="237"/>
      <c r="CS34" s="237"/>
      <c r="CT34" s="237"/>
      <c r="CU34" s="237"/>
      <c r="CV34" s="237"/>
      <c r="CW34" s="237"/>
      <c r="CX34" s="237"/>
      <c r="CY34" s="237"/>
      <c r="CZ34" s="237"/>
      <c r="DA34" s="237"/>
      <c r="DB34" s="237"/>
      <c r="DC34" s="237"/>
      <c r="DD34" s="237"/>
      <c r="DE34" s="237"/>
      <c r="DF34" s="237"/>
      <c r="DG34" s="237"/>
      <c r="DH34" s="237"/>
      <c r="DI34" s="237"/>
      <c r="DJ34" s="237"/>
      <c r="DK34" s="237"/>
      <c r="DL34" s="237"/>
      <c r="DM34" s="237"/>
      <c r="DN34" s="237"/>
      <c r="DO34" s="237"/>
      <c r="DP34" s="237"/>
      <c r="DQ34" s="237"/>
      <c r="DR34" s="237"/>
      <c r="DS34" s="237"/>
      <c r="DT34" s="237"/>
      <c r="DU34" s="237"/>
      <c r="DV34" s="237"/>
      <c r="DW34" s="237"/>
      <c r="DX34" s="237"/>
      <c r="DY34" s="237"/>
      <c r="DZ34" s="237"/>
      <c r="EA34" s="237"/>
      <c r="EB34" s="237"/>
      <c r="EC34" s="237"/>
      <c r="ED34" s="237"/>
      <c r="EE34" s="237"/>
      <c r="EF34" s="237"/>
      <c r="EG34" s="237"/>
      <c r="EH34" s="237"/>
      <c r="EI34" s="237"/>
      <c r="EJ34" s="237"/>
      <c r="EK34" s="237"/>
      <c r="EL34" s="237"/>
      <c r="EM34" s="237"/>
      <c r="EN34" s="237"/>
      <c r="EO34" s="237"/>
      <c r="EP34" s="237"/>
      <c r="EQ34" s="237"/>
      <c r="ER34" s="237"/>
      <c r="ES34" s="237"/>
      <c r="ET34" s="237"/>
      <c r="EU34" s="237"/>
      <c r="EV34" s="237"/>
      <c r="EW34" s="237"/>
      <c r="EX34" s="237"/>
      <c r="EY34" s="237"/>
      <c r="EZ34" s="237"/>
      <c r="FA34" s="237"/>
      <c r="FB34" s="237"/>
      <c r="FC34" s="237"/>
      <c r="FD34" s="237"/>
      <c r="FE34" s="237"/>
      <c r="FF34" s="237"/>
      <c r="FG34" s="237"/>
      <c r="FH34" s="237"/>
      <c r="FI34" s="237"/>
      <c r="FJ34" s="237"/>
      <c r="FK34" s="237"/>
      <c r="FL34" s="237"/>
      <c r="FM34" s="237"/>
      <c r="FN34" s="237"/>
      <c r="FO34" s="237"/>
      <c r="FP34" s="237"/>
      <c r="FQ34" s="237"/>
      <c r="FR34" s="237"/>
      <c r="FS34" s="237"/>
      <c r="FT34" s="237"/>
      <c r="FU34" s="237"/>
      <c r="FV34" s="237"/>
      <c r="FW34" s="237"/>
      <c r="FX34" s="237"/>
      <c r="FY34" s="237"/>
      <c r="FZ34" s="237"/>
      <c r="GA34" s="237"/>
      <c r="GB34" s="237"/>
      <c r="GC34" s="237"/>
      <c r="GD34" s="237"/>
      <c r="GE34" s="237"/>
      <c r="GF34" s="237"/>
      <c r="GG34" s="237"/>
      <c r="GH34" s="237"/>
      <c r="GI34" s="237"/>
      <c r="GJ34" s="237"/>
      <c r="GK34" s="237"/>
      <c r="GL34" s="237"/>
      <c r="GM34" s="237"/>
      <c r="GN34" s="237"/>
      <c r="GO34" s="237"/>
      <c r="GP34" s="237"/>
      <c r="GQ34" s="237"/>
      <c r="GR34" s="237"/>
      <c r="GS34" s="237"/>
      <c r="GT34" s="237"/>
      <c r="GU34" s="237"/>
      <c r="GV34" s="237"/>
      <c r="GW34" s="237"/>
      <c r="GX34" s="237"/>
      <c r="GY34" s="237"/>
      <c r="GZ34" s="237"/>
      <c r="HA34" s="237"/>
      <c r="HB34" s="237"/>
      <c r="HC34" s="237"/>
      <c r="HD34" s="237"/>
      <c r="HE34" s="237"/>
      <c r="HF34" s="237"/>
      <c r="HG34" s="237"/>
      <c r="HH34" s="237"/>
      <c r="HI34" s="237"/>
      <c r="HJ34" s="237"/>
      <c r="HK34" s="237"/>
      <c r="HL34" s="237"/>
      <c r="HM34" s="237"/>
      <c r="HN34" s="237"/>
      <c r="HO34" s="237"/>
      <c r="HP34" s="237"/>
      <c r="HQ34" s="237"/>
      <c r="HR34" s="237"/>
      <c r="HS34" s="237"/>
      <c r="HT34" s="237"/>
      <c r="HU34" s="237"/>
      <c r="HV34" s="237"/>
      <c r="HW34" s="237"/>
      <c r="HX34" s="237"/>
      <c r="HY34" s="237"/>
      <c r="HZ34" s="237"/>
      <c r="IA34" s="237"/>
      <c r="IB34" s="237"/>
      <c r="IC34" s="237"/>
      <c r="ID34" s="237"/>
      <c r="IE34" s="237"/>
      <c r="IF34" s="237"/>
      <c r="IG34" s="237"/>
      <c r="IH34" s="237"/>
      <c r="II34" s="237"/>
    </row>
    <row r="35" spans="1:245" s="224" customFormat="1" ht="12" customHeight="1">
      <c r="A35" s="818" t="s">
        <v>209</v>
      </c>
      <c r="B35" s="230"/>
      <c r="C35" s="227" t="s">
        <v>199</v>
      </c>
      <c r="D35" s="241" t="s">
        <v>210</v>
      </c>
      <c r="E35" s="241" t="s">
        <v>211</v>
      </c>
      <c r="F35" s="241" t="s">
        <v>202</v>
      </c>
      <c r="G35" s="241" t="s">
        <v>212</v>
      </c>
      <c r="H35" s="241" t="s">
        <v>599</v>
      </c>
    </row>
    <row r="36" spans="1:245" s="224" customFormat="1" ht="12" customHeight="1">
      <c r="A36" s="818"/>
      <c r="B36" s="230"/>
      <c r="C36" s="227" t="s">
        <v>205</v>
      </c>
      <c r="D36" s="238">
        <v>2.45651430962682</v>
      </c>
      <c r="E36" s="238">
        <v>1.8044670871647801</v>
      </c>
      <c r="F36" s="238">
        <v>1.7</v>
      </c>
      <c r="G36" s="238">
        <v>1.5</v>
      </c>
      <c r="H36" s="238">
        <v>1.2</v>
      </c>
    </row>
    <row r="37" spans="1:245" s="224" customFormat="1" ht="12" customHeight="1">
      <c r="A37" s="818"/>
      <c r="B37" s="226"/>
      <c r="C37" s="227" t="s">
        <v>166</v>
      </c>
      <c r="D37" s="239">
        <v>0</v>
      </c>
      <c r="E37" s="239">
        <v>0</v>
      </c>
      <c r="F37" s="239">
        <v>0</v>
      </c>
      <c r="G37" s="239">
        <v>0</v>
      </c>
      <c r="H37" s="239">
        <v>0</v>
      </c>
    </row>
    <row r="38" spans="1:245" s="224" customFormat="1" ht="12" customHeight="1">
      <c r="A38" s="818"/>
      <c r="B38" s="242"/>
      <c r="C38" s="227" t="s">
        <v>207</v>
      </c>
      <c r="D38" s="239">
        <v>0</v>
      </c>
      <c r="E38" s="239">
        <v>0</v>
      </c>
      <c r="F38" s="239">
        <v>0</v>
      </c>
      <c r="G38" s="239">
        <v>0</v>
      </c>
      <c r="H38" s="239">
        <v>0</v>
      </c>
    </row>
    <row r="39" spans="1:245" s="224" customFormat="1" ht="12" customHeight="1">
      <c r="A39" s="818"/>
      <c r="B39" s="242"/>
      <c r="C39" s="227" t="s">
        <v>208</v>
      </c>
      <c r="D39" s="240">
        <v>0</v>
      </c>
      <c r="E39" s="240">
        <v>0</v>
      </c>
      <c r="F39" s="240">
        <v>0</v>
      </c>
      <c r="G39" s="240">
        <v>0</v>
      </c>
      <c r="H39" s="240">
        <v>0</v>
      </c>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237"/>
      <c r="CH39" s="237"/>
      <c r="CI39" s="237"/>
      <c r="CJ39" s="237"/>
      <c r="CK39" s="237"/>
      <c r="CL39" s="237"/>
      <c r="CM39" s="237"/>
      <c r="CN39" s="237"/>
      <c r="CO39" s="237"/>
      <c r="CP39" s="237"/>
      <c r="CQ39" s="237"/>
      <c r="CR39" s="237"/>
      <c r="CS39" s="237"/>
      <c r="CT39" s="237"/>
      <c r="CU39" s="237"/>
      <c r="CV39" s="237"/>
      <c r="CW39" s="237"/>
      <c r="CX39" s="237"/>
      <c r="CY39" s="237"/>
      <c r="CZ39" s="237"/>
      <c r="DA39" s="237"/>
      <c r="DB39" s="237"/>
      <c r="DC39" s="237"/>
      <c r="DD39" s="237"/>
      <c r="DE39" s="237"/>
      <c r="DF39" s="237"/>
      <c r="DG39" s="237"/>
      <c r="DH39" s="237"/>
      <c r="DI39" s="237"/>
      <c r="DJ39" s="237"/>
      <c r="DK39" s="237"/>
      <c r="DL39" s="237"/>
      <c r="DM39" s="237"/>
      <c r="DN39" s="237"/>
      <c r="DO39" s="237"/>
      <c r="DP39" s="237"/>
      <c r="DQ39" s="237"/>
      <c r="DR39" s="237"/>
      <c r="DS39" s="237"/>
      <c r="DT39" s="237"/>
      <c r="DU39" s="237"/>
      <c r="DV39" s="237"/>
      <c r="DW39" s="237"/>
      <c r="DX39" s="237"/>
      <c r="DY39" s="237"/>
      <c r="DZ39" s="237"/>
      <c r="EA39" s="237"/>
      <c r="EB39" s="237"/>
      <c r="EC39" s="237"/>
      <c r="ED39" s="237"/>
      <c r="EE39" s="237"/>
      <c r="EF39" s="237"/>
      <c r="EG39" s="237"/>
      <c r="EH39" s="237"/>
      <c r="EI39" s="237"/>
      <c r="EJ39" s="237"/>
      <c r="EK39" s="237"/>
      <c r="EL39" s="237"/>
      <c r="EM39" s="237"/>
      <c r="EN39" s="237"/>
      <c r="EO39" s="237"/>
      <c r="EP39" s="237"/>
      <c r="EQ39" s="237"/>
      <c r="ER39" s="237"/>
      <c r="ES39" s="237"/>
      <c r="ET39" s="237"/>
      <c r="EU39" s="237"/>
      <c r="EV39" s="237"/>
      <c r="EW39" s="237"/>
      <c r="EX39" s="237"/>
      <c r="EY39" s="237"/>
      <c r="EZ39" s="237"/>
      <c r="FA39" s="237"/>
      <c r="FB39" s="237"/>
      <c r="FC39" s="237"/>
      <c r="FD39" s="237"/>
      <c r="FE39" s="237"/>
      <c r="FF39" s="237"/>
      <c r="FG39" s="237"/>
      <c r="FH39" s="237"/>
      <c r="FI39" s="237"/>
      <c r="FJ39" s="237"/>
      <c r="FK39" s="237"/>
      <c r="FL39" s="237"/>
      <c r="FM39" s="237"/>
      <c r="FN39" s="237"/>
      <c r="FO39" s="237"/>
      <c r="FP39" s="237"/>
      <c r="FQ39" s="237"/>
      <c r="FR39" s="237"/>
      <c r="FS39" s="237"/>
      <c r="FT39" s="237"/>
      <c r="FU39" s="237"/>
      <c r="FV39" s="237"/>
      <c r="FW39" s="237"/>
      <c r="FX39" s="237"/>
      <c r="FY39" s="237"/>
      <c r="FZ39" s="237"/>
      <c r="GA39" s="237"/>
      <c r="GB39" s="237"/>
      <c r="GC39" s="237"/>
      <c r="GD39" s="237"/>
      <c r="GE39" s="237"/>
      <c r="GF39" s="237"/>
      <c r="GG39" s="237"/>
      <c r="GH39" s="237"/>
      <c r="GI39" s="237"/>
      <c r="GJ39" s="237"/>
      <c r="GK39" s="237"/>
      <c r="GL39" s="237"/>
      <c r="GM39" s="237"/>
      <c r="GN39" s="237"/>
      <c r="GO39" s="237"/>
      <c r="GP39" s="237"/>
      <c r="GQ39" s="237"/>
      <c r="GR39" s="237"/>
      <c r="GS39" s="237"/>
      <c r="GT39" s="237"/>
      <c r="GU39" s="237"/>
      <c r="GV39" s="237"/>
      <c r="GW39" s="237"/>
      <c r="GX39" s="237"/>
      <c r="GY39" s="237"/>
      <c r="GZ39" s="237"/>
      <c r="HA39" s="237"/>
      <c r="HB39" s="237"/>
      <c r="HC39" s="237"/>
      <c r="HD39" s="237"/>
      <c r="HE39" s="237"/>
      <c r="HF39" s="237"/>
      <c r="HG39" s="237"/>
      <c r="HH39" s="237"/>
      <c r="HI39" s="237"/>
      <c r="HJ39" s="237"/>
      <c r="HK39" s="237"/>
      <c r="HL39" s="237"/>
      <c r="HM39" s="237"/>
      <c r="HN39" s="237"/>
      <c r="HO39" s="237"/>
      <c r="HP39" s="237"/>
      <c r="HQ39" s="237"/>
      <c r="HR39" s="237"/>
      <c r="HS39" s="237"/>
      <c r="HT39" s="237"/>
      <c r="HU39" s="237"/>
      <c r="HV39" s="237"/>
      <c r="HW39" s="237"/>
      <c r="HX39" s="237"/>
      <c r="HY39" s="237"/>
      <c r="HZ39" s="237"/>
      <c r="IA39" s="237"/>
      <c r="IB39" s="237"/>
      <c r="IC39" s="237"/>
      <c r="ID39" s="237"/>
      <c r="IE39" s="237"/>
      <c r="IF39" s="237"/>
      <c r="IG39" s="237"/>
      <c r="IH39" s="237"/>
      <c r="II39" s="237"/>
    </row>
    <row r="40" spans="1:245" s="224" customFormat="1" ht="7.5" customHeight="1" thickBot="1">
      <c r="A40" s="246"/>
      <c r="B40" s="246"/>
      <c r="C40" s="247"/>
      <c r="D40" s="248"/>
      <c r="E40" s="248"/>
      <c r="F40" s="248"/>
      <c r="G40" s="248"/>
      <c r="H40" s="248"/>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c r="CU40" s="237"/>
      <c r="CV40" s="237"/>
      <c r="CW40" s="237"/>
      <c r="CX40" s="237"/>
      <c r="CY40" s="237"/>
      <c r="CZ40" s="237"/>
      <c r="DA40" s="237"/>
      <c r="DB40" s="237"/>
      <c r="DC40" s="237"/>
      <c r="DD40" s="237"/>
      <c r="DE40" s="237"/>
      <c r="DF40" s="237"/>
      <c r="DG40" s="237"/>
      <c r="DH40" s="237"/>
      <c r="DI40" s="237"/>
      <c r="DJ40" s="237"/>
      <c r="DK40" s="237"/>
      <c r="DL40" s="237"/>
      <c r="DM40" s="237"/>
      <c r="DN40" s="237"/>
      <c r="DO40" s="237"/>
      <c r="DP40" s="237"/>
      <c r="DQ40" s="237"/>
      <c r="DR40" s="237"/>
      <c r="DS40" s="237"/>
      <c r="DT40" s="237"/>
      <c r="DU40" s="237"/>
      <c r="DV40" s="237"/>
      <c r="DW40" s="237"/>
      <c r="DX40" s="237"/>
      <c r="DY40" s="237"/>
      <c r="DZ40" s="237"/>
      <c r="EA40" s="237"/>
      <c r="EB40" s="237"/>
      <c r="EC40" s="237"/>
      <c r="ED40" s="237"/>
      <c r="EE40" s="237"/>
      <c r="EF40" s="237"/>
      <c r="EG40" s="237"/>
      <c r="EH40" s="237"/>
      <c r="EI40" s="237"/>
      <c r="EJ40" s="237"/>
      <c r="EK40" s="237"/>
      <c r="EL40" s="237"/>
      <c r="EM40" s="237"/>
      <c r="EN40" s="237"/>
      <c r="EO40" s="237"/>
      <c r="EP40" s="237"/>
      <c r="EQ40" s="237"/>
      <c r="ER40" s="237"/>
      <c r="ES40" s="237"/>
      <c r="ET40" s="237"/>
      <c r="EU40" s="237"/>
      <c r="EV40" s="237"/>
      <c r="EW40" s="237"/>
      <c r="EX40" s="237"/>
      <c r="EY40" s="237"/>
      <c r="EZ40" s="237"/>
      <c r="FA40" s="237"/>
      <c r="FB40" s="237"/>
      <c r="FC40" s="237"/>
      <c r="FD40" s="237"/>
      <c r="FE40" s="237"/>
      <c r="FF40" s="237"/>
      <c r="FG40" s="237"/>
      <c r="FH40" s="237"/>
      <c r="FI40" s="237"/>
      <c r="FJ40" s="237"/>
      <c r="FK40" s="237"/>
      <c r="FL40" s="237"/>
      <c r="FM40" s="237"/>
      <c r="FN40" s="237"/>
      <c r="FO40" s="237"/>
      <c r="FP40" s="237"/>
      <c r="FQ40" s="237"/>
      <c r="FR40" s="237"/>
      <c r="FS40" s="237"/>
      <c r="FT40" s="237"/>
      <c r="FU40" s="237"/>
      <c r="FV40" s="237"/>
      <c r="FW40" s="237"/>
      <c r="FX40" s="237"/>
      <c r="FY40" s="237"/>
      <c r="FZ40" s="237"/>
      <c r="GA40" s="237"/>
      <c r="GB40" s="237"/>
      <c r="GC40" s="237"/>
      <c r="GD40" s="237"/>
      <c r="GE40" s="237"/>
      <c r="GF40" s="237"/>
      <c r="GG40" s="237"/>
      <c r="GH40" s="237"/>
      <c r="GI40" s="237"/>
      <c r="GJ40" s="237"/>
      <c r="GK40" s="237"/>
      <c r="GL40" s="237"/>
      <c r="GM40" s="237"/>
      <c r="GN40" s="237"/>
      <c r="GO40" s="237"/>
      <c r="GP40" s="237"/>
      <c r="GQ40" s="237"/>
      <c r="GR40" s="237"/>
      <c r="GS40" s="237"/>
      <c r="GT40" s="237"/>
      <c r="GU40" s="237"/>
      <c r="GV40" s="237"/>
      <c r="GW40" s="237"/>
      <c r="GX40" s="237"/>
      <c r="GY40" s="237"/>
      <c r="GZ40" s="237"/>
      <c r="HA40" s="237"/>
      <c r="HB40" s="237"/>
      <c r="HC40" s="237"/>
      <c r="HD40" s="237"/>
      <c r="HE40" s="237"/>
      <c r="HF40" s="237"/>
      <c r="HG40" s="237"/>
      <c r="HH40" s="237"/>
      <c r="HI40" s="237"/>
      <c r="HJ40" s="237"/>
      <c r="HK40" s="237"/>
      <c r="HL40" s="237"/>
      <c r="HM40" s="237"/>
      <c r="HN40" s="237"/>
      <c r="HO40" s="237"/>
      <c r="HP40" s="237"/>
      <c r="HQ40" s="237"/>
      <c r="HR40" s="237"/>
      <c r="HS40" s="237"/>
      <c r="HT40" s="237"/>
      <c r="HU40" s="237"/>
      <c r="HV40" s="237"/>
      <c r="HW40" s="237"/>
      <c r="HX40" s="237"/>
      <c r="HY40" s="237"/>
      <c r="HZ40" s="237"/>
      <c r="IA40" s="237"/>
      <c r="IB40" s="237"/>
      <c r="IC40" s="237"/>
      <c r="ID40" s="237"/>
      <c r="IE40" s="237"/>
      <c r="IF40" s="237"/>
      <c r="IG40" s="237"/>
      <c r="IH40" s="237"/>
      <c r="II40" s="237"/>
    </row>
    <row r="41" spans="1:245" s="224" customFormat="1" ht="7.5" customHeight="1">
      <c r="A41" s="242"/>
      <c r="B41" s="242"/>
      <c r="C41" s="249"/>
      <c r="D41" s="250"/>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37"/>
      <c r="BM41" s="237"/>
      <c r="BN41" s="237"/>
      <c r="BO41" s="237"/>
      <c r="BP41" s="237"/>
      <c r="BQ41" s="237"/>
      <c r="BR41" s="237"/>
      <c r="BS41" s="237"/>
      <c r="BT41" s="237"/>
      <c r="BU41" s="237"/>
      <c r="BV41" s="237"/>
      <c r="BW41" s="237"/>
      <c r="BX41" s="237"/>
      <c r="BY41" s="237"/>
      <c r="BZ41" s="237"/>
      <c r="CA41" s="237"/>
      <c r="CB41" s="237"/>
      <c r="CC41" s="237"/>
      <c r="CD41" s="237"/>
      <c r="CE41" s="237"/>
      <c r="CF41" s="237"/>
      <c r="CG41" s="237"/>
      <c r="CH41" s="237"/>
      <c r="CI41" s="237"/>
      <c r="CJ41" s="237"/>
      <c r="CK41" s="237"/>
      <c r="CL41" s="237"/>
      <c r="CM41" s="237"/>
      <c r="CN41" s="237"/>
      <c r="CO41" s="237"/>
      <c r="CP41" s="237"/>
      <c r="CQ41" s="237"/>
      <c r="CR41" s="237"/>
      <c r="CS41" s="237"/>
      <c r="CT41" s="237"/>
      <c r="CU41" s="237"/>
      <c r="CV41" s="237"/>
      <c r="CW41" s="237"/>
      <c r="CX41" s="237"/>
      <c r="CY41" s="237"/>
      <c r="CZ41" s="237"/>
      <c r="DA41" s="237"/>
      <c r="DB41" s="237"/>
      <c r="DC41" s="237"/>
      <c r="DD41" s="237"/>
      <c r="DE41" s="237"/>
      <c r="DF41" s="237"/>
      <c r="DG41" s="237"/>
      <c r="DH41" s="237"/>
      <c r="DI41" s="237"/>
      <c r="DJ41" s="237"/>
      <c r="DK41" s="237"/>
      <c r="DL41" s="237"/>
      <c r="DM41" s="237"/>
      <c r="DN41" s="237"/>
      <c r="DO41" s="237"/>
      <c r="DP41" s="237"/>
      <c r="DQ41" s="237"/>
      <c r="DR41" s="237"/>
      <c r="DS41" s="237"/>
      <c r="DT41" s="237"/>
      <c r="DU41" s="237"/>
      <c r="DV41" s="237"/>
      <c r="DW41" s="237"/>
      <c r="DX41" s="237"/>
      <c r="DY41" s="237"/>
      <c r="DZ41" s="237"/>
      <c r="EA41" s="237"/>
      <c r="EB41" s="237"/>
      <c r="EC41" s="237"/>
      <c r="ED41" s="237"/>
      <c r="EE41" s="237"/>
      <c r="EF41" s="237"/>
      <c r="EG41" s="237"/>
      <c r="EH41" s="237"/>
      <c r="EI41" s="237"/>
      <c r="EJ41" s="237"/>
      <c r="EK41" s="237"/>
      <c r="EL41" s="237"/>
      <c r="EM41" s="237"/>
      <c r="EN41" s="237"/>
      <c r="EO41" s="237"/>
      <c r="EP41" s="237"/>
      <c r="EQ41" s="237"/>
      <c r="ER41" s="237"/>
      <c r="ES41" s="237"/>
      <c r="ET41" s="237"/>
      <c r="EU41" s="237"/>
      <c r="EV41" s="237"/>
      <c r="EW41" s="237"/>
      <c r="EX41" s="237"/>
      <c r="EY41" s="237"/>
      <c r="EZ41" s="237"/>
      <c r="FA41" s="237"/>
      <c r="FB41" s="237"/>
      <c r="FC41" s="237"/>
      <c r="FD41" s="237"/>
      <c r="FE41" s="237"/>
      <c r="FF41" s="237"/>
      <c r="FG41" s="237"/>
      <c r="FH41" s="237"/>
      <c r="FI41" s="237"/>
      <c r="FJ41" s="237"/>
      <c r="FK41" s="237"/>
      <c r="FL41" s="237"/>
      <c r="FM41" s="237"/>
      <c r="FN41" s="237"/>
      <c r="FO41" s="237"/>
      <c r="FP41" s="237"/>
      <c r="FQ41" s="237"/>
      <c r="FR41" s="237"/>
      <c r="FS41" s="237"/>
      <c r="FT41" s="237"/>
      <c r="FU41" s="237"/>
      <c r="FV41" s="237"/>
      <c r="FW41" s="237"/>
      <c r="FX41" s="237"/>
      <c r="FY41" s="237"/>
      <c r="FZ41" s="237"/>
      <c r="GA41" s="237"/>
      <c r="GB41" s="237"/>
      <c r="GC41" s="237"/>
      <c r="GD41" s="237"/>
      <c r="GE41" s="237"/>
      <c r="GF41" s="237"/>
      <c r="GG41" s="237"/>
      <c r="GH41" s="237"/>
      <c r="GI41" s="237"/>
      <c r="GJ41" s="237"/>
      <c r="GK41" s="237"/>
      <c r="GL41" s="237"/>
      <c r="GM41" s="237"/>
      <c r="GN41" s="237"/>
      <c r="GO41" s="237"/>
      <c r="GP41" s="237"/>
      <c r="GQ41" s="237"/>
      <c r="GR41" s="237"/>
      <c r="GS41" s="237"/>
      <c r="GT41" s="237"/>
      <c r="GU41" s="237"/>
      <c r="GV41" s="237"/>
      <c r="GW41" s="237"/>
      <c r="GX41" s="237"/>
      <c r="GY41" s="237"/>
      <c r="GZ41" s="237"/>
      <c r="HA41" s="237"/>
      <c r="HB41" s="237"/>
      <c r="HC41" s="237"/>
      <c r="HD41" s="237"/>
      <c r="HE41" s="237"/>
      <c r="HF41" s="237"/>
      <c r="HG41" s="237"/>
      <c r="HH41" s="237"/>
      <c r="HI41" s="237"/>
      <c r="HJ41" s="237"/>
      <c r="HK41" s="237"/>
      <c r="HL41" s="237"/>
      <c r="HM41" s="237"/>
      <c r="HN41" s="237"/>
      <c r="HO41" s="237"/>
      <c r="HP41" s="237"/>
      <c r="HQ41" s="237"/>
      <c r="HR41" s="237"/>
      <c r="HS41" s="237"/>
      <c r="HT41" s="237"/>
      <c r="HU41" s="237"/>
      <c r="HV41" s="237"/>
      <c r="HW41" s="237"/>
      <c r="HX41" s="237"/>
      <c r="HY41" s="237"/>
      <c r="HZ41" s="237"/>
      <c r="IA41" s="237"/>
      <c r="IB41" s="237"/>
      <c r="IC41" s="237"/>
      <c r="ID41" s="237"/>
      <c r="IE41" s="237"/>
      <c r="IF41" s="237"/>
      <c r="IG41" s="237"/>
      <c r="IH41" s="237"/>
      <c r="II41" s="237"/>
      <c r="IJ41" s="237"/>
      <c r="IK41" s="237"/>
    </row>
    <row r="42" spans="1:245" s="224" customFormat="1" ht="12" customHeight="1">
      <c r="A42" s="251" t="s">
        <v>213</v>
      </c>
      <c r="B42" s="252" t="s">
        <v>214</v>
      </c>
      <c r="C42" s="53"/>
      <c r="D42" s="53"/>
      <c r="E42" s="53"/>
      <c r="F42" s="53"/>
      <c r="G42" s="53"/>
      <c r="H42" s="53"/>
    </row>
    <row r="43" spans="1:245" s="224" customFormat="1" ht="12" customHeight="1">
      <c r="A43" s="251"/>
      <c r="B43" s="252" t="s">
        <v>215</v>
      </c>
      <c r="C43" s="53"/>
      <c r="D43" s="53"/>
      <c r="E43" s="53"/>
      <c r="F43" s="53"/>
      <c r="G43" s="53"/>
      <c r="H43" s="53"/>
    </row>
    <row r="44" spans="1:245" s="224" customFormat="1" ht="12" customHeight="1">
      <c r="A44" s="60"/>
      <c r="B44" s="252" t="s">
        <v>216</v>
      </c>
      <c r="C44" s="53"/>
      <c r="D44" s="53"/>
      <c r="E44" s="53"/>
      <c r="F44" s="53"/>
      <c r="G44" s="53"/>
      <c r="H44" s="53"/>
    </row>
    <row r="45" spans="1:245" s="224" customFormat="1" ht="12" customHeight="1">
      <c r="A45" s="60"/>
      <c r="B45" s="60" t="s">
        <v>217</v>
      </c>
      <c r="C45" s="53"/>
      <c r="D45" s="53"/>
      <c r="E45" s="53"/>
      <c r="F45" s="53"/>
      <c r="G45" s="53"/>
      <c r="H45" s="53"/>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237"/>
      <c r="CH45" s="237"/>
      <c r="CI45" s="237"/>
      <c r="CJ45" s="237"/>
      <c r="CK45" s="237"/>
      <c r="CL45" s="237"/>
      <c r="CM45" s="237"/>
      <c r="CN45" s="237"/>
      <c r="CO45" s="237"/>
      <c r="CP45" s="237"/>
      <c r="CQ45" s="237"/>
      <c r="CR45" s="237"/>
      <c r="CS45" s="237"/>
      <c r="CT45" s="237"/>
      <c r="CU45" s="237"/>
      <c r="CV45" s="237"/>
      <c r="CW45" s="237"/>
      <c r="CX45" s="237"/>
      <c r="CY45" s="237"/>
      <c r="CZ45" s="237"/>
      <c r="DA45" s="237"/>
      <c r="DB45" s="237"/>
      <c r="DC45" s="237"/>
      <c r="DD45" s="237"/>
      <c r="DE45" s="237"/>
      <c r="DF45" s="237"/>
      <c r="DG45" s="237"/>
      <c r="DH45" s="237"/>
      <c r="DI45" s="237"/>
      <c r="DJ45" s="237"/>
      <c r="DK45" s="237"/>
      <c r="DL45" s="237"/>
      <c r="DM45" s="237"/>
      <c r="DN45" s="237"/>
      <c r="DO45" s="237"/>
      <c r="DP45" s="237"/>
      <c r="DQ45" s="237"/>
      <c r="DR45" s="237"/>
      <c r="DS45" s="237"/>
      <c r="DT45" s="237"/>
      <c r="DU45" s="237"/>
      <c r="DV45" s="237"/>
      <c r="DW45" s="237"/>
      <c r="DX45" s="237"/>
      <c r="DY45" s="237"/>
      <c r="DZ45" s="237"/>
      <c r="EA45" s="237"/>
      <c r="EB45" s="237"/>
      <c r="EC45" s="237"/>
      <c r="ED45" s="237"/>
      <c r="EE45" s="237"/>
      <c r="EF45" s="237"/>
      <c r="EG45" s="237"/>
      <c r="EH45" s="237"/>
      <c r="EI45" s="237"/>
      <c r="EJ45" s="237"/>
      <c r="EK45" s="237"/>
      <c r="EL45" s="237"/>
      <c r="EM45" s="237"/>
      <c r="EN45" s="237"/>
      <c r="EO45" s="237"/>
      <c r="EP45" s="237"/>
      <c r="EQ45" s="237"/>
      <c r="ER45" s="237"/>
      <c r="ES45" s="237"/>
      <c r="ET45" s="237"/>
      <c r="EU45" s="237"/>
      <c r="EV45" s="237"/>
      <c r="EW45" s="237"/>
      <c r="EX45" s="237"/>
      <c r="EY45" s="237"/>
      <c r="EZ45" s="237"/>
      <c r="FA45" s="237"/>
      <c r="FB45" s="237"/>
      <c r="FC45" s="237"/>
      <c r="FD45" s="237"/>
      <c r="FE45" s="237"/>
      <c r="FF45" s="237"/>
      <c r="FG45" s="237"/>
      <c r="FH45" s="237"/>
      <c r="FI45" s="237"/>
      <c r="FJ45" s="237"/>
      <c r="FK45" s="237"/>
      <c r="FL45" s="237"/>
      <c r="FM45" s="237"/>
      <c r="FN45" s="237"/>
      <c r="FO45" s="237"/>
      <c r="FP45" s="237"/>
      <c r="FQ45" s="237"/>
      <c r="FR45" s="237"/>
      <c r="FS45" s="237"/>
      <c r="FT45" s="237"/>
      <c r="FU45" s="237"/>
      <c r="FV45" s="237"/>
      <c r="FW45" s="237"/>
      <c r="FX45" s="237"/>
      <c r="FY45" s="237"/>
      <c r="FZ45" s="237"/>
      <c r="GA45" s="237"/>
      <c r="GB45" s="237"/>
      <c r="GC45" s="237"/>
      <c r="GD45" s="237"/>
      <c r="GE45" s="237"/>
      <c r="GF45" s="237"/>
      <c r="GG45" s="237"/>
      <c r="GH45" s="237"/>
      <c r="GI45" s="237"/>
      <c r="GJ45" s="237"/>
      <c r="GK45" s="237"/>
      <c r="GL45" s="237"/>
      <c r="GM45" s="237"/>
      <c r="GN45" s="237"/>
      <c r="GO45" s="237"/>
      <c r="GP45" s="237"/>
      <c r="GQ45" s="237"/>
      <c r="GR45" s="237"/>
      <c r="GS45" s="237"/>
      <c r="GT45" s="237"/>
      <c r="GU45" s="237"/>
      <c r="GV45" s="237"/>
      <c r="GW45" s="237"/>
      <c r="GX45" s="237"/>
      <c r="GY45" s="237"/>
      <c r="GZ45" s="237"/>
      <c r="HA45" s="237"/>
      <c r="HB45" s="237"/>
      <c r="HC45" s="237"/>
      <c r="HD45" s="237"/>
      <c r="HE45" s="237"/>
      <c r="HF45" s="237"/>
      <c r="HG45" s="237"/>
      <c r="HH45" s="237"/>
      <c r="HI45" s="237"/>
      <c r="HJ45" s="237"/>
      <c r="HK45" s="237"/>
      <c r="HL45" s="237"/>
      <c r="HM45" s="237"/>
      <c r="HN45" s="237"/>
      <c r="HO45" s="237"/>
      <c r="HP45" s="237"/>
      <c r="HQ45" s="237"/>
      <c r="HR45" s="237"/>
      <c r="HS45" s="237"/>
      <c r="HT45" s="237"/>
      <c r="HU45" s="237"/>
      <c r="HV45" s="237"/>
      <c r="HW45" s="237"/>
      <c r="HX45" s="237"/>
      <c r="HY45" s="237"/>
      <c r="HZ45" s="237"/>
      <c r="IA45" s="237"/>
      <c r="IB45" s="237"/>
      <c r="IC45" s="237"/>
      <c r="ID45" s="237"/>
      <c r="IE45" s="237"/>
      <c r="IF45" s="237"/>
      <c r="IG45" s="237"/>
      <c r="IH45" s="237"/>
      <c r="II45" s="237"/>
      <c r="IJ45" s="237"/>
      <c r="IK45" s="237"/>
    </row>
    <row r="46" spans="1:245" s="224" customFormat="1" ht="12" customHeight="1">
      <c r="A46" s="60"/>
      <c r="B46" s="60" t="s">
        <v>218</v>
      </c>
      <c r="C46" s="53"/>
      <c r="D46" s="53"/>
      <c r="E46" s="53"/>
      <c r="F46" s="53"/>
      <c r="G46" s="53"/>
      <c r="H46" s="53"/>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7"/>
      <c r="CJ46" s="237"/>
      <c r="CK46" s="237"/>
      <c r="CL46" s="237"/>
      <c r="CM46" s="237"/>
      <c r="CN46" s="237"/>
      <c r="CO46" s="237"/>
      <c r="CP46" s="237"/>
      <c r="CQ46" s="237"/>
      <c r="CR46" s="237"/>
      <c r="CS46" s="237"/>
      <c r="CT46" s="237"/>
      <c r="CU46" s="237"/>
      <c r="CV46" s="237"/>
      <c r="CW46" s="237"/>
      <c r="CX46" s="237"/>
      <c r="CY46" s="237"/>
      <c r="CZ46" s="237"/>
      <c r="DA46" s="237"/>
      <c r="DB46" s="237"/>
      <c r="DC46" s="237"/>
      <c r="DD46" s="237"/>
      <c r="DE46" s="237"/>
      <c r="DF46" s="237"/>
      <c r="DG46" s="237"/>
      <c r="DH46" s="237"/>
      <c r="DI46" s="237"/>
      <c r="DJ46" s="237"/>
      <c r="DK46" s="237"/>
      <c r="DL46" s="237"/>
      <c r="DM46" s="237"/>
      <c r="DN46" s="237"/>
      <c r="DO46" s="237"/>
      <c r="DP46" s="237"/>
      <c r="DQ46" s="237"/>
      <c r="DR46" s="237"/>
      <c r="DS46" s="237"/>
      <c r="DT46" s="237"/>
      <c r="DU46" s="237"/>
      <c r="DV46" s="237"/>
      <c r="DW46" s="237"/>
      <c r="DX46" s="237"/>
      <c r="DY46" s="237"/>
      <c r="DZ46" s="237"/>
      <c r="EA46" s="237"/>
      <c r="EB46" s="237"/>
      <c r="EC46" s="237"/>
      <c r="ED46" s="237"/>
      <c r="EE46" s="237"/>
      <c r="EF46" s="237"/>
      <c r="EG46" s="237"/>
      <c r="EH46" s="237"/>
      <c r="EI46" s="237"/>
      <c r="EJ46" s="237"/>
      <c r="EK46" s="237"/>
      <c r="EL46" s="237"/>
      <c r="EM46" s="237"/>
      <c r="EN46" s="237"/>
      <c r="EO46" s="237"/>
      <c r="EP46" s="237"/>
      <c r="EQ46" s="237"/>
      <c r="ER46" s="237"/>
      <c r="ES46" s="237"/>
      <c r="ET46" s="237"/>
      <c r="EU46" s="237"/>
      <c r="EV46" s="237"/>
      <c r="EW46" s="237"/>
      <c r="EX46" s="237"/>
      <c r="EY46" s="237"/>
      <c r="EZ46" s="237"/>
      <c r="FA46" s="237"/>
      <c r="FB46" s="237"/>
      <c r="FC46" s="237"/>
      <c r="FD46" s="237"/>
      <c r="FE46" s="237"/>
      <c r="FF46" s="237"/>
      <c r="FG46" s="237"/>
      <c r="FH46" s="237"/>
      <c r="FI46" s="237"/>
      <c r="FJ46" s="237"/>
      <c r="FK46" s="237"/>
      <c r="FL46" s="237"/>
      <c r="FM46" s="237"/>
      <c r="FN46" s="237"/>
      <c r="FO46" s="237"/>
      <c r="FP46" s="237"/>
      <c r="FQ46" s="237"/>
      <c r="FR46" s="237"/>
      <c r="FS46" s="237"/>
      <c r="FT46" s="237"/>
      <c r="FU46" s="237"/>
      <c r="FV46" s="237"/>
      <c r="FW46" s="237"/>
      <c r="FX46" s="237"/>
      <c r="FY46" s="237"/>
      <c r="FZ46" s="237"/>
      <c r="GA46" s="237"/>
      <c r="GB46" s="237"/>
      <c r="GC46" s="237"/>
      <c r="GD46" s="237"/>
      <c r="GE46" s="237"/>
      <c r="GF46" s="237"/>
      <c r="GG46" s="237"/>
      <c r="GH46" s="237"/>
      <c r="GI46" s="237"/>
      <c r="GJ46" s="237"/>
      <c r="GK46" s="237"/>
      <c r="GL46" s="237"/>
      <c r="GM46" s="237"/>
      <c r="GN46" s="237"/>
      <c r="GO46" s="237"/>
      <c r="GP46" s="237"/>
      <c r="GQ46" s="237"/>
      <c r="GR46" s="237"/>
      <c r="GS46" s="237"/>
      <c r="GT46" s="237"/>
      <c r="GU46" s="237"/>
      <c r="GV46" s="237"/>
      <c r="GW46" s="237"/>
      <c r="GX46" s="237"/>
      <c r="GY46" s="237"/>
      <c r="GZ46" s="237"/>
      <c r="HA46" s="237"/>
      <c r="HB46" s="237"/>
      <c r="HC46" s="237"/>
      <c r="HD46" s="237"/>
      <c r="HE46" s="237"/>
      <c r="HF46" s="237"/>
      <c r="HG46" s="237"/>
      <c r="HH46" s="237"/>
      <c r="HI46" s="237"/>
      <c r="HJ46" s="237"/>
      <c r="HK46" s="237"/>
      <c r="HL46" s="237"/>
      <c r="HM46" s="237"/>
      <c r="HN46" s="237"/>
      <c r="HO46" s="237"/>
      <c r="HP46" s="237"/>
      <c r="HQ46" s="237"/>
      <c r="HR46" s="237"/>
      <c r="HS46" s="237"/>
      <c r="HT46" s="237"/>
      <c r="HU46" s="237"/>
      <c r="HV46" s="237"/>
      <c r="HW46" s="237"/>
      <c r="HX46" s="237"/>
      <c r="HY46" s="237"/>
      <c r="HZ46" s="237"/>
      <c r="IA46" s="237"/>
      <c r="IB46" s="237"/>
      <c r="IC46" s="237"/>
      <c r="ID46" s="237"/>
      <c r="IE46" s="237"/>
      <c r="IF46" s="237"/>
      <c r="IG46" s="237"/>
      <c r="IH46" s="237"/>
      <c r="II46" s="237"/>
      <c r="IJ46" s="237"/>
      <c r="IK46" s="237"/>
    </row>
    <row r="47" spans="1:245" s="224" customFormat="1" ht="14.25" customHeight="1">
      <c r="A47" s="53"/>
      <c r="B47" s="60" t="s">
        <v>219</v>
      </c>
      <c r="C47" s="53"/>
      <c r="D47" s="53"/>
      <c r="E47" s="53"/>
      <c r="F47" s="53"/>
      <c r="G47" s="53"/>
      <c r="H47" s="53"/>
    </row>
    <row r="48" spans="1:245" s="224" customFormat="1" ht="14.25" customHeight="1">
      <c r="A48" s="53"/>
      <c r="B48" s="53"/>
      <c r="C48" s="53"/>
      <c r="D48" s="53"/>
    </row>
    <row r="49" spans="1:245" s="224" customFormat="1" ht="14.25" customHeight="1">
      <c r="A49" s="53"/>
      <c r="B49" s="53"/>
      <c r="C49" s="819"/>
      <c r="D49" s="819"/>
      <c r="E49" s="819"/>
      <c r="F49" s="252"/>
      <c r="G49" s="252"/>
      <c r="H49" s="252"/>
    </row>
    <row r="50" spans="1:245" s="224" customFormat="1" ht="14.25" customHeight="1">
      <c r="A50" s="53"/>
      <c r="B50" s="53"/>
      <c r="C50" s="819"/>
      <c r="D50" s="819"/>
      <c r="E50" s="819"/>
      <c r="F50" s="252"/>
      <c r="G50" s="252"/>
      <c r="H50" s="252"/>
    </row>
    <row r="51" spans="1:245" s="224" customFormat="1" ht="14.25" customHeight="1">
      <c r="A51" s="53"/>
      <c r="B51" s="53"/>
      <c r="C51" s="817"/>
      <c r="D51" s="817"/>
      <c r="E51" s="817"/>
      <c r="F51" s="253"/>
      <c r="G51" s="253"/>
      <c r="H51" s="253"/>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237"/>
      <c r="BQ51" s="237"/>
      <c r="BR51" s="237"/>
      <c r="BS51" s="237"/>
      <c r="BT51" s="237"/>
      <c r="BU51" s="237"/>
      <c r="BV51" s="237"/>
      <c r="BW51" s="237"/>
      <c r="BX51" s="237"/>
      <c r="BY51" s="237"/>
      <c r="BZ51" s="237"/>
      <c r="CA51" s="237"/>
      <c r="CB51" s="237"/>
      <c r="CC51" s="237"/>
      <c r="CD51" s="237"/>
      <c r="CE51" s="237"/>
      <c r="CF51" s="237"/>
      <c r="CG51" s="237"/>
      <c r="CH51" s="237"/>
      <c r="CI51" s="237"/>
      <c r="CJ51" s="237"/>
      <c r="CK51" s="237"/>
      <c r="CL51" s="237"/>
      <c r="CM51" s="237"/>
      <c r="CN51" s="237"/>
      <c r="CO51" s="237"/>
      <c r="CP51" s="237"/>
      <c r="CQ51" s="237"/>
      <c r="CR51" s="237"/>
      <c r="CS51" s="237"/>
      <c r="CT51" s="237"/>
      <c r="CU51" s="237"/>
      <c r="CV51" s="237"/>
      <c r="CW51" s="237"/>
      <c r="CX51" s="237"/>
      <c r="CY51" s="237"/>
      <c r="CZ51" s="237"/>
      <c r="DA51" s="237"/>
      <c r="DB51" s="237"/>
      <c r="DC51" s="237"/>
      <c r="DD51" s="237"/>
      <c r="DE51" s="237"/>
      <c r="DF51" s="237"/>
      <c r="DG51" s="237"/>
      <c r="DH51" s="237"/>
      <c r="DI51" s="237"/>
      <c r="DJ51" s="237"/>
      <c r="DK51" s="237"/>
      <c r="DL51" s="237"/>
      <c r="DM51" s="237"/>
      <c r="DN51" s="237"/>
      <c r="DO51" s="237"/>
      <c r="DP51" s="237"/>
      <c r="DQ51" s="237"/>
      <c r="DR51" s="237"/>
      <c r="DS51" s="237"/>
      <c r="DT51" s="237"/>
      <c r="DU51" s="237"/>
      <c r="DV51" s="237"/>
      <c r="DW51" s="237"/>
      <c r="DX51" s="237"/>
      <c r="DY51" s="237"/>
      <c r="DZ51" s="237"/>
      <c r="EA51" s="237"/>
      <c r="EB51" s="237"/>
      <c r="EC51" s="237"/>
      <c r="ED51" s="237"/>
      <c r="EE51" s="237"/>
      <c r="EF51" s="237"/>
      <c r="EG51" s="237"/>
      <c r="EH51" s="237"/>
      <c r="EI51" s="237"/>
      <c r="EJ51" s="237"/>
      <c r="EK51" s="237"/>
      <c r="EL51" s="237"/>
      <c r="EM51" s="237"/>
      <c r="EN51" s="237"/>
      <c r="EO51" s="237"/>
      <c r="EP51" s="237"/>
      <c r="EQ51" s="237"/>
      <c r="ER51" s="237"/>
      <c r="ES51" s="237"/>
      <c r="ET51" s="237"/>
      <c r="EU51" s="237"/>
      <c r="EV51" s="237"/>
      <c r="EW51" s="237"/>
      <c r="EX51" s="237"/>
      <c r="EY51" s="237"/>
      <c r="EZ51" s="237"/>
      <c r="FA51" s="237"/>
      <c r="FB51" s="237"/>
      <c r="FC51" s="237"/>
      <c r="FD51" s="237"/>
      <c r="FE51" s="237"/>
      <c r="FF51" s="237"/>
      <c r="FG51" s="237"/>
      <c r="FH51" s="237"/>
      <c r="FI51" s="237"/>
      <c r="FJ51" s="237"/>
      <c r="FK51" s="237"/>
      <c r="FL51" s="237"/>
      <c r="FM51" s="237"/>
      <c r="FN51" s="237"/>
      <c r="FO51" s="237"/>
      <c r="FP51" s="237"/>
      <c r="FQ51" s="237"/>
      <c r="FR51" s="237"/>
      <c r="FS51" s="237"/>
      <c r="FT51" s="237"/>
      <c r="FU51" s="237"/>
      <c r="FV51" s="237"/>
      <c r="FW51" s="237"/>
      <c r="FX51" s="237"/>
      <c r="FY51" s="237"/>
      <c r="FZ51" s="237"/>
      <c r="GA51" s="237"/>
      <c r="GB51" s="237"/>
      <c r="GC51" s="237"/>
      <c r="GD51" s="237"/>
      <c r="GE51" s="237"/>
      <c r="GF51" s="237"/>
      <c r="GG51" s="237"/>
      <c r="GH51" s="237"/>
      <c r="GI51" s="237"/>
      <c r="GJ51" s="237"/>
      <c r="GK51" s="237"/>
      <c r="GL51" s="237"/>
      <c r="GM51" s="237"/>
      <c r="GN51" s="237"/>
      <c r="GO51" s="237"/>
      <c r="GP51" s="237"/>
      <c r="GQ51" s="237"/>
      <c r="GR51" s="237"/>
      <c r="GS51" s="237"/>
      <c r="GT51" s="237"/>
      <c r="GU51" s="237"/>
      <c r="GV51" s="237"/>
      <c r="GW51" s="237"/>
      <c r="GX51" s="237"/>
      <c r="GY51" s="237"/>
      <c r="GZ51" s="237"/>
      <c r="HA51" s="237"/>
      <c r="HB51" s="237"/>
      <c r="HC51" s="237"/>
      <c r="HD51" s="237"/>
      <c r="HE51" s="237"/>
      <c r="HF51" s="237"/>
      <c r="HG51" s="237"/>
      <c r="HH51" s="237"/>
      <c r="HI51" s="237"/>
      <c r="HJ51" s="237"/>
      <c r="HK51" s="237"/>
      <c r="HL51" s="237"/>
      <c r="HM51" s="237"/>
      <c r="HN51" s="237"/>
      <c r="HO51" s="237"/>
      <c r="HP51" s="237"/>
      <c r="HQ51" s="237"/>
      <c r="HR51" s="237"/>
      <c r="HS51" s="237"/>
      <c r="HT51" s="237"/>
      <c r="HU51" s="237"/>
      <c r="HV51" s="237"/>
      <c r="HW51" s="237"/>
      <c r="HX51" s="237"/>
      <c r="HY51" s="237"/>
      <c r="HZ51" s="237"/>
      <c r="IA51" s="237"/>
      <c r="IB51" s="237"/>
      <c r="IC51" s="237"/>
      <c r="ID51" s="237"/>
      <c r="IE51" s="237"/>
      <c r="IF51" s="237"/>
      <c r="IG51" s="237"/>
      <c r="IH51" s="237"/>
      <c r="II51" s="237"/>
      <c r="IJ51" s="237"/>
      <c r="IK51" s="237"/>
    </row>
    <row r="52" spans="1:245">
      <c r="C52" s="817"/>
      <c r="D52" s="817"/>
      <c r="E52" s="817"/>
      <c r="F52" s="60"/>
      <c r="G52" s="60"/>
      <c r="H52" s="60"/>
    </row>
    <row r="53" spans="1:245">
      <c r="C53" s="817"/>
      <c r="D53" s="817"/>
      <c r="E53" s="817"/>
      <c r="F53" s="60"/>
      <c r="G53" s="60"/>
      <c r="H53" s="60"/>
    </row>
  </sheetData>
  <mergeCells count="11">
    <mergeCell ref="C53:E53"/>
    <mergeCell ref="A35:A39"/>
    <mergeCell ref="C49:E49"/>
    <mergeCell ref="C50:E50"/>
    <mergeCell ref="C51:E51"/>
    <mergeCell ref="C52:E52"/>
    <mergeCell ref="A4:C4"/>
    <mergeCell ref="A11:A15"/>
    <mergeCell ref="A17:A21"/>
    <mergeCell ref="A23:A27"/>
    <mergeCell ref="A29:A33"/>
  </mergeCells>
  <phoneticPr fontId="21"/>
  <pageMargins left="0.78749999999999998" right="0.78749999999999998" top="0.86597222222222203" bottom="0.55138888888888904" header="0.511811023622047" footer="0.511811023622047"/>
  <pageSetup paperSize="9" scale="96"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33"/>
  <sheetViews>
    <sheetView showGridLines="0" view="pageBreakPreview" zoomScaleNormal="100" zoomScaleSheetLayoutView="100" zoomScalePageLayoutView="145" workbookViewId="0">
      <selection sqref="A1:O1"/>
    </sheetView>
  </sheetViews>
  <sheetFormatPr defaultColWidth="12.5" defaultRowHeight="17.25"/>
  <cols>
    <col min="1" max="1" width="8" style="53" customWidth="1"/>
    <col min="2" max="2" width="2" style="53" customWidth="1"/>
    <col min="3" max="3" width="7.75" style="53" customWidth="1"/>
    <col min="4" max="4" width="6.25" style="53" customWidth="1"/>
    <col min="5" max="5" width="6.125" style="263" customWidth="1"/>
    <col min="6" max="7" width="4.625" style="53" customWidth="1"/>
    <col min="8" max="9" width="4.625" style="286" customWidth="1"/>
    <col min="10" max="14" width="4.625" style="53" customWidth="1"/>
    <col min="15" max="15" width="4.75" style="263" customWidth="1"/>
    <col min="16" max="256" width="12.5" style="53"/>
    <col min="257" max="257" width="8" style="53" customWidth="1"/>
    <col min="258" max="258" width="2" style="53" customWidth="1"/>
    <col min="259" max="259" width="7.75" style="53" customWidth="1"/>
    <col min="260" max="260" width="6.25" style="53" customWidth="1"/>
    <col min="261" max="261" width="6.125" style="53" customWidth="1"/>
    <col min="262" max="270" width="4.625" style="53" customWidth="1"/>
    <col min="271" max="271" width="4.75" style="53" customWidth="1"/>
    <col min="272" max="512" width="12.5" style="53"/>
    <col min="513" max="513" width="8" style="53" customWidth="1"/>
    <col min="514" max="514" width="2" style="53" customWidth="1"/>
    <col min="515" max="515" width="7.75" style="53" customWidth="1"/>
    <col min="516" max="516" width="6.25" style="53" customWidth="1"/>
    <col min="517" max="517" width="6.125" style="53" customWidth="1"/>
    <col min="518" max="526" width="4.625" style="53" customWidth="1"/>
    <col min="527" max="527" width="4.75" style="53" customWidth="1"/>
    <col min="528" max="768" width="12.5" style="53"/>
    <col min="769" max="769" width="8" style="53" customWidth="1"/>
    <col min="770" max="770" width="2" style="53" customWidth="1"/>
    <col min="771" max="771" width="7.75" style="53" customWidth="1"/>
    <col min="772" max="772" width="6.25" style="53" customWidth="1"/>
    <col min="773" max="773" width="6.125" style="53" customWidth="1"/>
    <col min="774" max="782" width="4.625" style="53" customWidth="1"/>
    <col min="783" max="783" width="4.75" style="53" customWidth="1"/>
    <col min="784" max="1024" width="12.5" style="53"/>
    <col min="1025" max="16384" width="12.5" style="54"/>
  </cols>
  <sheetData>
    <row r="1" spans="1:17" ht="15" customHeight="1">
      <c r="A1" s="820" t="s">
        <v>220</v>
      </c>
      <c r="B1" s="820"/>
      <c r="C1" s="820"/>
      <c r="D1" s="820"/>
      <c r="E1" s="820"/>
      <c r="F1" s="820"/>
      <c r="G1" s="820"/>
      <c r="H1" s="820"/>
      <c r="I1" s="820"/>
      <c r="J1" s="820"/>
      <c r="K1" s="820"/>
      <c r="L1" s="820"/>
      <c r="M1" s="820"/>
      <c r="N1" s="820"/>
      <c r="O1" s="820"/>
    </row>
    <row r="2" spans="1:17" ht="14.25" customHeight="1">
      <c r="A2" s="55"/>
      <c r="B2" s="55"/>
      <c r="C2" s="55"/>
      <c r="D2" s="55"/>
      <c r="E2" s="254"/>
      <c r="F2" s="55"/>
      <c r="G2" s="55"/>
      <c r="H2" s="255"/>
      <c r="I2" s="255"/>
      <c r="J2" s="62"/>
      <c r="K2" s="62"/>
      <c r="L2" s="256"/>
      <c r="M2" s="256"/>
      <c r="N2" s="256"/>
      <c r="O2" s="257" t="s">
        <v>587</v>
      </c>
    </row>
    <row r="3" spans="1:17" ht="24" customHeight="1">
      <c r="A3" s="821"/>
      <c r="B3" s="821"/>
      <c r="C3" s="821"/>
      <c r="D3" s="822" t="s">
        <v>221</v>
      </c>
      <c r="E3" s="822"/>
      <c r="F3" s="823" t="s">
        <v>184</v>
      </c>
      <c r="G3" s="823"/>
      <c r="H3" s="823" t="s">
        <v>185</v>
      </c>
      <c r="I3" s="823"/>
      <c r="J3" s="823" t="s">
        <v>187</v>
      </c>
      <c r="K3" s="823"/>
      <c r="L3" s="823" t="s">
        <v>188</v>
      </c>
      <c r="M3" s="823"/>
      <c r="N3" s="824" t="s">
        <v>222</v>
      </c>
      <c r="O3" s="824"/>
      <c r="P3" s="128"/>
    </row>
    <row r="4" spans="1:17" ht="54" customHeight="1">
      <c r="A4" s="821"/>
      <c r="B4" s="821"/>
      <c r="C4" s="821"/>
      <c r="D4" s="822"/>
      <c r="E4" s="822"/>
      <c r="F4" s="823"/>
      <c r="G4" s="823"/>
      <c r="H4" s="823"/>
      <c r="I4" s="823"/>
      <c r="J4" s="823"/>
      <c r="K4" s="823"/>
      <c r="L4" s="823"/>
      <c r="M4" s="823"/>
      <c r="N4" s="824"/>
      <c r="O4" s="824"/>
    </row>
    <row r="5" spans="1:17" ht="20.25" customHeight="1">
      <c r="A5" s="825" t="s">
        <v>22</v>
      </c>
      <c r="B5" s="133"/>
      <c r="C5" s="138" t="s">
        <v>164</v>
      </c>
      <c r="D5" s="258">
        <f>SUM(F5,H5,J5,L5,N5)</f>
        <v>31</v>
      </c>
      <c r="E5" s="259">
        <f>SUM(G5,I5,K5,M5,O5)</f>
        <v>3</v>
      </c>
      <c r="F5" s="260" t="s">
        <v>223</v>
      </c>
      <c r="G5" s="261" t="s">
        <v>224</v>
      </c>
      <c r="H5" s="262" t="s">
        <v>600</v>
      </c>
      <c r="I5" s="261" t="s">
        <v>224</v>
      </c>
      <c r="J5" s="262" t="s">
        <v>600</v>
      </c>
      <c r="K5" s="261" t="s">
        <v>224</v>
      </c>
      <c r="L5" s="260">
        <v>2</v>
      </c>
      <c r="M5" s="261">
        <v>1</v>
      </c>
      <c r="N5" s="260">
        <f>SUM(N7,N9,N11,N13,N15,N17,N19,N21,N23,N25,N27,N29)</f>
        <v>29</v>
      </c>
      <c r="O5" s="259">
        <f>SUM(O7,O9,O11,O13,O15,O17,O19,O21,O23,O25,O27,O29)</f>
        <v>2</v>
      </c>
      <c r="P5" s="263"/>
    </row>
    <row r="6" spans="1:17" ht="20.25" customHeight="1">
      <c r="A6" s="825"/>
      <c r="B6" s="264"/>
      <c r="C6" s="138" t="s">
        <v>166</v>
      </c>
      <c r="D6" s="265">
        <f t="shared" ref="D6:D13" si="0">SUM(F6,H6,J6,L6,N6)</f>
        <v>0</v>
      </c>
      <c r="E6" s="266" t="s">
        <v>224</v>
      </c>
      <c r="F6" s="267" t="s">
        <v>223</v>
      </c>
      <c r="G6" s="266" t="s">
        <v>224</v>
      </c>
      <c r="H6" s="267" t="s">
        <v>223</v>
      </c>
      <c r="I6" s="266" t="s">
        <v>224</v>
      </c>
      <c r="J6" s="267" t="s">
        <v>223</v>
      </c>
      <c r="K6" s="266" t="s">
        <v>224</v>
      </c>
      <c r="L6" s="267" t="s">
        <v>223</v>
      </c>
      <c r="M6" s="266" t="s">
        <v>224</v>
      </c>
      <c r="N6" s="267" t="s">
        <v>223</v>
      </c>
      <c r="O6" s="266" t="s">
        <v>224</v>
      </c>
    </row>
    <row r="7" spans="1:17" ht="20.25" customHeight="1">
      <c r="A7" s="268" t="s">
        <v>601</v>
      </c>
      <c r="B7" s="268"/>
      <c r="C7" s="269" t="s">
        <v>164</v>
      </c>
      <c r="D7" s="270">
        <f t="shared" si="0"/>
        <v>1</v>
      </c>
      <c r="E7" s="271" t="s">
        <v>224</v>
      </c>
      <c r="F7" s="269" t="s">
        <v>223</v>
      </c>
      <c r="G7" s="271" t="s">
        <v>224</v>
      </c>
      <c r="H7" s="269" t="s">
        <v>223</v>
      </c>
      <c r="I7" s="271" t="s">
        <v>224</v>
      </c>
      <c r="J7" s="269" t="s">
        <v>223</v>
      </c>
      <c r="K7" s="271" t="s">
        <v>224</v>
      </c>
      <c r="L7" s="269" t="s">
        <v>223</v>
      </c>
      <c r="M7" s="271" t="s">
        <v>224</v>
      </c>
      <c r="N7" s="269">
        <v>1</v>
      </c>
      <c r="O7" s="271" t="s">
        <v>224</v>
      </c>
    </row>
    <row r="8" spans="1:17" ht="20.25" customHeight="1">
      <c r="A8" s="272" t="s">
        <v>225</v>
      </c>
      <c r="B8" s="272"/>
      <c r="C8" s="273" t="s">
        <v>166</v>
      </c>
      <c r="D8" s="274">
        <f t="shared" si="0"/>
        <v>0</v>
      </c>
      <c r="E8" s="275" t="s">
        <v>224</v>
      </c>
      <c r="F8" s="273" t="s">
        <v>223</v>
      </c>
      <c r="G8" s="275" t="s">
        <v>224</v>
      </c>
      <c r="H8" s="273" t="s">
        <v>223</v>
      </c>
      <c r="I8" s="275" t="s">
        <v>224</v>
      </c>
      <c r="J8" s="273" t="s">
        <v>223</v>
      </c>
      <c r="K8" s="275" t="s">
        <v>224</v>
      </c>
      <c r="L8" s="273" t="s">
        <v>223</v>
      </c>
      <c r="M8" s="275" t="s">
        <v>224</v>
      </c>
      <c r="N8" s="273" t="s">
        <v>223</v>
      </c>
      <c r="O8" s="276">
        <v>0</v>
      </c>
    </row>
    <row r="9" spans="1:17" ht="20.25" customHeight="1">
      <c r="A9" s="826" t="s">
        <v>226</v>
      </c>
      <c r="B9" s="133"/>
      <c r="C9" s="138" t="s">
        <v>164</v>
      </c>
      <c r="D9" s="270">
        <f t="shared" si="0"/>
        <v>4</v>
      </c>
      <c r="E9" s="271" t="s">
        <v>224</v>
      </c>
      <c r="F9" s="269" t="s">
        <v>223</v>
      </c>
      <c r="G9" s="271" t="s">
        <v>224</v>
      </c>
      <c r="H9" s="269" t="s">
        <v>223</v>
      </c>
      <c r="I9" s="271" t="s">
        <v>224</v>
      </c>
      <c r="J9" s="269" t="s">
        <v>223</v>
      </c>
      <c r="K9" s="271" t="s">
        <v>224</v>
      </c>
      <c r="L9" s="269" t="s">
        <v>223</v>
      </c>
      <c r="M9" s="271" t="s">
        <v>224</v>
      </c>
      <c r="N9" s="138">
        <v>4</v>
      </c>
      <c r="O9" s="277">
        <v>0</v>
      </c>
    </row>
    <row r="10" spans="1:17" ht="20.25" customHeight="1">
      <c r="A10" s="826"/>
      <c r="B10" s="264"/>
      <c r="C10" s="138" t="s">
        <v>166</v>
      </c>
      <c r="D10" s="274">
        <f t="shared" si="0"/>
        <v>0</v>
      </c>
      <c r="E10" s="275" t="s">
        <v>224</v>
      </c>
      <c r="F10" s="273" t="s">
        <v>223</v>
      </c>
      <c r="G10" s="275" t="s">
        <v>224</v>
      </c>
      <c r="H10" s="273" t="s">
        <v>223</v>
      </c>
      <c r="I10" s="275" t="s">
        <v>224</v>
      </c>
      <c r="J10" s="273" t="s">
        <v>223</v>
      </c>
      <c r="K10" s="275" t="s">
        <v>224</v>
      </c>
      <c r="L10" s="273" t="s">
        <v>223</v>
      </c>
      <c r="M10" s="275" t="s">
        <v>224</v>
      </c>
      <c r="N10" s="273" t="s">
        <v>223</v>
      </c>
      <c r="O10" s="276">
        <v>0</v>
      </c>
      <c r="Q10" s="73"/>
    </row>
    <row r="11" spans="1:17" ht="20.25" customHeight="1">
      <c r="A11" s="827" t="s">
        <v>227</v>
      </c>
      <c r="B11" s="262"/>
      <c r="C11" s="269" t="s">
        <v>164</v>
      </c>
      <c r="D11" s="270">
        <f t="shared" si="0"/>
        <v>2</v>
      </c>
      <c r="E11" s="271">
        <f>SUM(G11,I11,K11,M11,O11)</f>
        <v>1</v>
      </c>
      <c r="F11" s="269" t="s">
        <v>223</v>
      </c>
      <c r="G11" s="271" t="s">
        <v>224</v>
      </c>
      <c r="H11" s="269" t="s">
        <v>223</v>
      </c>
      <c r="I11" s="271" t="s">
        <v>224</v>
      </c>
      <c r="J11" s="269" t="s">
        <v>223</v>
      </c>
      <c r="K11" s="271" t="s">
        <v>224</v>
      </c>
      <c r="L11" s="269" t="s">
        <v>223</v>
      </c>
      <c r="M11" s="271" t="s">
        <v>224</v>
      </c>
      <c r="N11" s="269">
        <v>2</v>
      </c>
      <c r="O11" s="271">
        <v>1</v>
      </c>
    </row>
    <row r="12" spans="1:17" ht="20.25" customHeight="1">
      <c r="A12" s="827"/>
      <c r="B12" s="278"/>
      <c r="C12" s="273" t="s">
        <v>166</v>
      </c>
      <c r="D12" s="274">
        <f t="shared" si="0"/>
        <v>0</v>
      </c>
      <c r="E12" s="275" t="s">
        <v>224</v>
      </c>
      <c r="F12" s="273" t="s">
        <v>223</v>
      </c>
      <c r="G12" s="275" t="s">
        <v>224</v>
      </c>
      <c r="H12" s="273" t="s">
        <v>223</v>
      </c>
      <c r="I12" s="275" t="s">
        <v>224</v>
      </c>
      <c r="J12" s="273" t="s">
        <v>223</v>
      </c>
      <c r="K12" s="275" t="s">
        <v>224</v>
      </c>
      <c r="L12" s="273" t="s">
        <v>223</v>
      </c>
      <c r="M12" s="275" t="s">
        <v>224</v>
      </c>
      <c r="N12" s="273" t="s">
        <v>223</v>
      </c>
      <c r="O12" s="276">
        <v>0</v>
      </c>
    </row>
    <row r="13" spans="1:17" ht="20.25" customHeight="1">
      <c r="A13" s="827" t="s">
        <v>228</v>
      </c>
      <c r="B13" s="133"/>
      <c r="C13" s="138" t="s">
        <v>164</v>
      </c>
      <c r="D13" s="270">
        <f t="shared" si="0"/>
        <v>4</v>
      </c>
      <c r="E13" s="271" t="s">
        <v>224</v>
      </c>
      <c r="F13" s="269" t="s">
        <v>223</v>
      </c>
      <c r="G13" s="271" t="s">
        <v>224</v>
      </c>
      <c r="H13" s="269" t="s">
        <v>223</v>
      </c>
      <c r="I13" s="271" t="s">
        <v>224</v>
      </c>
      <c r="J13" s="269" t="s">
        <v>223</v>
      </c>
      <c r="K13" s="271" t="s">
        <v>224</v>
      </c>
      <c r="L13" s="269" t="s">
        <v>223</v>
      </c>
      <c r="M13" s="271" t="s">
        <v>224</v>
      </c>
      <c r="N13" s="269">
        <v>4</v>
      </c>
      <c r="O13" s="271" t="s">
        <v>224</v>
      </c>
    </row>
    <row r="14" spans="1:17" ht="20.25" customHeight="1">
      <c r="A14" s="827"/>
      <c r="B14" s="264"/>
      <c r="C14" s="138" t="s">
        <v>166</v>
      </c>
      <c r="D14" s="279" t="s">
        <v>223</v>
      </c>
      <c r="E14" s="275" t="s">
        <v>224</v>
      </c>
      <c r="F14" s="273" t="s">
        <v>223</v>
      </c>
      <c r="G14" s="275" t="s">
        <v>224</v>
      </c>
      <c r="H14" s="273" t="s">
        <v>223</v>
      </c>
      <c r="I14" s="275" t="s">
        <v>224</v>
      </c>
      <c r="J14" s="273" t="s">
        <v>223</v>
      </c>
      <c r="K14" s="275" t="s">
        <v>224</v>
      </c>
      <c r="L14" s="273" t="s">
        <v>223</v>
      </c>
      <c r="M14" s="275" t="s">
        <v>224</v>
      </c>
      <c r="N14" s="273" t="s">
        <v>223</v>
      </c>
      <c r="O14" s="276">
        <v>0</v>
      </c>
    </row>
    <row r="15" spans="1:17" ht="20.25" customHeight="1">
      <c r="A15" s="827" t="s">
        <v>229</v>
      </c>
      <c r="B15" s="262"/>
      <c r="C15" s="269" t="s">
        <v>164</v>
      </c>
      <c r="D15" s="270">
        <f>SUM(F15,H15,J15,L15,N15)</f>
        <v>9</v>
      </c>
      <c r="E15" s="271">
        <f>SUM(G15,I15,K15,M15,O15)</f>
        <v>1</v>
      </c>
      <c r="F15" s="269" t="s">
        <v>223</v>
      </c>
      <c r="G15" s="271" t="s">
        <v>224</v>
      </c>
      <c r="H15" s="269" t="s">
        <v>600</v>
      </c>
      <c r="I15" s="271" t="s">
        <v>224</v>
      </c>
      <c r="J15" s="269" t="s">
        <v>223</v>
      </c>
      <c r="K15" s="271" t="s">
        <v>224</v>
      </c>
      <c r="L15" s="269" t="s">
        <v>223</v>
      </c>
      <c r="M15" s="271" t="s">
        <v>224</v>
      </c>
      <c r="N15" s="269">
        <v>9</v>
      </c>
      <c r="O15" s="271">
        <v>1</v>
      </c>
    </row>
    <row r="16" spans="1:17" ht="20.25" customHeight="1">
      <c r="A16" s="827"/>
      <c r="B16" s="278"/>
      <c r="C16" s="273" t="s">
        <v>166</v>
      </c>
      <c r="D16" s="279" t="s">
        <v>223</v>
      </c>
      <c r="E16" s="275" t="s">
        <v>224</v>
      </c>
      <c r="F16" s="273" t="s">
        <v>223</v>
      </c>
      <c r="G16" s="275" t="s">
        <v>224</v>
      </c>
      <c r="H16" s="273" t="s">
        <v>223</v>
      </c>
      <c r="I16" s="275" t="s">
        <v>224</v>
      </c>
      <c r="J16" s="273" t="s">
        <v>223</v>
      </c>
      <c r="K16" s="275" t="s">
        <v>224</v>
      </c>
      <c r="L16" s="273" t="s">
        <v>223</v>
      </c>
      <c r="M16" s="275" t="s">
        <v>224</v>
      </c>
      <c r="N16" s="273" t="s">
        <v>223</v>
      </c>
      <c r="O16" s="276">
        <v>0</v>
      </c>
    </row>
    <row r="17" spans="1:15" ht="20.25" customHeight="1">
      <c r="A17" s="827" t="s">
        <v>230</v>
      </c>
      <c r="B17" s="133"/>
      <c r="C17" s="138" t="s">
        <v>164</v>
      </c>
      <c r="D17" s="270">
        <f>SUM(F17,H17,J17,L17,N17)</f>
        <v>5</v>
      </c>
      <c r="E17" s="271" t="s">
        <v>224</v>
      </c>
      <c r="F17" s="269" t="s">
        <v>223</v>
      </c>
      <c r="G17" s="271" t="s">
        <v>224</v>
      </c>
      <c r="H17" s="269" t="s">
        <v>223</v>
      </c>
      <c r="I17" s="271" t="s">
        <v>224</v>
      </c>
      <c r="J17" s="269" t="s">
        <v>223</v>
      </c>
      <c r="K17" s="271" t="s">
        <v>224</v>
      </c>
      <c r="L17" s="269" t="s">
        <v>223</v>
      </c>
      <c r="M17" s="271" t="s">
        <v>224</v>
      </c>
      <c r="N17" s="269">
        <v>5</v>
      </c>
      <c r="O17" s="271" t="s">
        <v>224</v>
      </c>
    </row>
    <row r="18" spans="1:15" ht="20.25" customHeight="1">
      <c r="A18" s="827"/>
      <c r="B18" s="264"/>
      <c r="C18" s="138" t="s">
        <v>166</v>
      </c>
      <c r="D18" s="279" t="s">
        <v>223</v>
      </c>
      <c r="E18" s="275" t="s">
        <v>224</v>
      </c>
      <c r="F18" s="273" t="s">
        <v>223</v>
      </c>
      <c r="G18" s="275" t="s">
        <v>224</v>
      </c>
      <c r="H18" s="273" t="s">
        <v>223</v>
      </c>
      <c r="I18" s="275" t="s">
        <v>224</v>
      </c>
      <c r="J18" s="273" t="s">
        <v>223</v>
      </c>
      <c r="K18" s="275" t="s">
        <v>224</v>
      </c>
      <c r="L18" s="273" t="s">
        <v>223</v>
      </c>
      <c r="M18" s="275" t="s">
        <v>224</v>
      </c>
      <c r="N18" s="273" t="s">
        <v>223</v>
      </c>
      <c r="O18" s="276">
        <v>0</v>
      </c>
    </row>
    <row r="19" spans="1:15" ht="20.25" customHeight="1">
      <c r="A19" s="827" t="s">
        <v>231</v>
      </c>
      <c r="B19" s="262"/>
      <c r="C19" s="269" t="s">
        <v>164</v>
      </c>
      <c r="D19" s="270" t="s">
        <v>600</v>
      </c>
      <c r="E19" s="271" t="s">
        <v>224</v>
      </c>
      <c r="F19" s="269" t="s">
        <v>223</v>
      </c>
      <c r="G19" s="271" t="s">
        <v>224</v>
      </c>
      <c r="H19" s="269" t="s">
        <v>223</v>
      </c>
      <c r="I19" s="271" t="s">
        <v>224</v>
      </c>
      <c r="J19" s="269" t="s">
        <v>600</v>
      </c>
      <c r="K19" s="271" t="s">
        <v>224</v>
      </c>
      <c r="L19" s="269" t="s">
        <v>223</v>
      </c>
      <c r="M19" s="271" t="s">
        <v>224</v>
      </c>
      <c r="N19" s="269" t="s">
        <v>600</v>
      </c>
      <c r="O19" s="271" t="s">
        <v>224</v>
      </c>
    </row>
    <row r="20" spans="1:15" ht="20.25" customHeight="1">
      <c r="A20" s="827"/>
      <c r="B20" s="278"/>
      <c r="C20" s="273" t="s">
        <v>166</v>
      </c>
      <c r="D20" s="279" t="s">
        <v>223</v>
      </c>
      <c r="E20" s="275" t="s">
        <v>224</v>
      </c>
      <c r="F20" s="273" t="s">
        <v>223</v>
      </c>
      <c r="G20" s="275" t="s">
        <v>224</v>
      </c>
      <c r="H20" s="273" t="s">
        <v>223</v>
      </c>
      <c r="I20" s="275" t="s">
        <v>224</v>
      </c>
      <c r="J20" s="273" t="s">
        <v>223</v>
      </c>
      <c r="K20" s="275" t="s">
        <v>224</v>
      </c>
      <c r="L20" s="273" t="s">
        <v>223</v>
      </c>
      <c r="M20" s="275" t="s">
        <v>224</v>
      </c>
      <c r="N20" s="273" t="s">
        <v>223</v>
      </c>
      <c r="O20" s="276">
        <v>0</v>
      </c>
    </row>
    <row r="21" spans="1:15" ht="20.25" customHeight="1">
      <c r="A21" s="827" t="s">
        <v>232</v>
      </c>
      <c r="B21" s="133"/>
      <c r="C21" s="138" t="s">
        <v>164</v>
      </c>
      <c r="D21" s="270">
        <f>SUM(F21,H21,J21,L21,N21)</f>
        <v>2</v>
      </c>
      <c r="E21" s="271" t="s">
        <v>224</v>
      </c>
      <c r="F21" s="269" t="s">
        <v>223</v>
      </c>
      <c r="G21" s="271" t="s">
        <v>224</v>
      </c>
      <c r="H21" s="269" t="s">
        <v>223</v>
      </c>
      <c r="I21" s="271" t="s">
        <v>224</v>
      </c>
      <c r="J21" s="269" t="s">
        <v>223</v>
      </c>
      <c r="K21" s="271" t="s">
        <v>224</v>
      </c>
      <c r="L21" s="269" t="s">
        <v>223</v>
      </c>
      <c r="M21" s="271" t="s">
        <v>224</v>
      </c>
      <c r="N21" s="269">
        <v>2</v>
      </c>
      <c r="O21" s="271" t="s">
        <v>224</v>
      </c>
    </row>
    <row r="22" spans="1:15" ht="20.25" customHeight="1">
      <c r="A22" s="827"/>
      <c r="B22" s="264"/>
      <c r="C22" s="138" t="s">
        <v>166</v>
      </c>
      <c r="D22" s="279" t="s">
        <v>223</v>
      </c>
      <c r="E22" s="275" t="s">
        <v>224</v>
      </c>
      <c r="F22" s="273" t="s">
        <v>223</v>
      </c>
      <c r="G22" s="275" t="s">
        <v>224</v>
      </c>
      <c r="H22" s="273" t="s">
        <v>223</v>
      </c>
      <c r="I22" s="275" t="s">
        <v>224</v>
      </c>
      <c r="J22" s="273" t="s">
        <v>223</v>
      </c>
      <c r="K22" s="275" t="s">
        <v>224</v>
      </c>
      <c r="L22" s="273" t="s">
        <v>223</v>
      </c>
      <c r="M22" s="275" t="s">
        <v>224</v>
      </c>
      <c r="N22" s="273" t="s">
        <v>223</v>
      </c>
      <c r="O22" s="276">
        <v>0</v>
      </c>
    </row>
    <row r="23" spans="1:15" ht="20.25" customHeight="1">
      <c r="A23" s="827" t="s">
        <v>233</v>
      </c>
      <c r="B23" s="262"/>
      <c r="C23" s="269" t="s">
        <v>164</v>
      </c>
      <c r="D23" s="270">
        <f>SUM(F23,H23,J23,L23,N23)</f>
        <v>2</v>
      </c>
      <c r="E23" s="271" t="s">
        <v>224</v>
      </c>
      <c r="F23" s="269" t="s">
        <v>223</v>
      </c>
      <c r="G23" s="271" t="s">
        <v>224</v>
      </c>
      <c r="H23" s="269" t="s">
        <v>223</v>
      </c>
      <c r="I23" s="271" t="s">
        <v>224</v>
      </c>
      <c r="J23" s="269" t="s">
        <v>223</v>
      </c>
      <c r="K23" s="271" t="s">
        <v>224</v>
      </c>
      <c r="L23" s="269" t="s">
        <v>223</v>
      </c>
      <c r="M23" s="271" t="s">
        <v>224</v>
      </c>
      <c r="N23" s="269">
        <v>2</v>
      </c>
      <c r="O23" s="271" t="s">
        <v>224</v>
      </c>
    </row>
    <row r="24" spans="1:15" ht="20.25" customHeight="1">
      <c r="A24" s="827"/>
      <c r="B24" s="278"/>
      <c r="C24" s="273" t="s">
        <v>166</v>
      </c>
      <c r="D24" s="279" t="s">
        <v>223</v>
      </c>
      <c r="E24" s="275" t="s">
        <v>224</v>
      </c>
      <c r="F24" s="273" t="s">
        <v>223</v>
      </c>
      <c r="G24" s="275" t="s">
        <v>224</v>
      </c>
      <c r="H24" s="273" t="s">
        <v>223</v>
      </c>
      <c r="I24" s="275" t="s">
        <v>224</v>
      </c>
      <c r="J24" s="273" t="s">
        <v>223</v>
      </c>
      <c r="K24" s="275" t="s">
        <v>224</v>
      </c>
      <c r="L24" s="273" t="s">
        <v>223</v>
      </c>
      <c r="M24" s="275" t="s">
        <v>224</v>
      </c>
      <c r="N24" s="273" t="s">
        <v>223</v>
      </c>
      <c r="O24" s="276">
        <v>0</v>
      </c>
    </row>
    <row r="25" spans="1:15" ht="20.25" customHeight="1">
      <c r="A25" s="60" t="s">
        <v>602</v>
      </c>
      <c r="B25" s="60"/>
      <c r="C25" s="138" t="s">
        <v>164</v>
      </c>
      <c r="D25" s="270" t="s">
        <v>600</v>
      </c>
      <c r="E25" s="271" t="s">
        <v>224</v>
      </c>
      <c r="F25" s="269" t="s">
        <v>223</v>
      </c>
      <c r="G25" s="271" t="s">
        <v>224</v>
      </c>
      <c r="H25" s="269" t="s">
        <v>223</v>
      </c>
      <c r="I25" s="271" t="s">
        <v>224</v>
      </c>
      <c r="J25" s="269" t="s">
        <v>223</v>
      </c>
      <c r="K25" s="271" t="s">
        <v>224</v>
      </c>
      <c r="L25" s="269" t="s">
        <v>223</v>
      </c>
      <c r="M25" s="271" t="s">
        <v>224</v>
      </c>
      <c r="N25" s="269" t="s">
        <v>600</v>
      </c>
      <c r="O25" s="271" t="s">
        <v>224</v>
      </c>
    </row>
    <row r="26" spans="1:15" ht="20.25" customHeight="1">
      <c r="A26" s="280" t="s">
        <v>234</v>
      </c>
      <c r="B26" s="280"/>
      <c r="C26" s="138" t="s">
        <v>166</v>
      </c>
      <c r="D26" s="279" t="s">
        <v>223</v>
      </c>
      <c r="E26" s="275" t="s">
        <v>224</v>
      </c>
      <c r="F26" s="273" t="s">
        <v>223</v>
      </c>
      <c r="G26" s="275" t="s">
        <v>224</v>
      </c>
      <c r="H26" s="273" t="s">
        <v>223</v>
      </c>
      <c r="I26" s="275" t="s">
        <v>224</v>
      </c>
      <c r="J26" s="273" t="s">
        <v>223</v>
      </c>
      <c r="K26" s="275" t="s">
        <v>224</v>
      </c>
      <c r="L26" s="273" t="s">
        <v>223</v>
      </c>
      <c r="M26" s="275" t="s">
        <v>224</v>
      </c>
      <c r="N26" s="273" t="s">
        <v>223</v>
      </c>
      <c r="O26" s="276">
        <v>0</v>
      </c>
    </row>
    <row r="27" spans="1:15" ht="20.25" customHeight="1">
      <c r="A27" s="827" t="s">
        <v>235</v>
      </c>
      <c r="B27" s="262"/>
      <c r="C27" s="281" t="s">
        <v>164</v>
      </c>
      <c r="D27" s="270" t="s">
        <v>223</v>
      </c>
      <c r="E27" s="271" t="s">
        <v>224</v>
      </c>
      <c r="F27" s="269" t="s">
        <v>223</v>
      </c>
      <c r="G27" s="271" t="s">
        <v>224</v>
      </c>
      <c r="H27" s="269" t="s">
        <v>223</v>
      </c>
      <c r="I27" s="271" t="s">
        <v>224</v>
      </c>
      <c r="J27" s="269" t="s">
        <v>223</v>
      </c>
      <c r="K27" s="271" t="s">
        <v>224</v>
      </c>
      <c r="L27" s="269" t="s">
        <v>223</v>
      </c>
      <c r="M27" s="271" t="s">
        <v>224</v>
      </c>
      <c r="N27" s="269" t="s">
        <v>223</v>
      </c>
      <c r="O27" s="271" t="s">
        <v>224</v>
      </c>
    </row>
    <row r="28" spans="1:15" ht="20.25" customHeight="1">
      <c r="A28" s="827"/>
      <c r="B28" s="278"/>
      <c r="C28" s="273" t="s">
        <v>166</v>
      </c>
      <c r="D28" s="279" t="s">
        <v>223</v>
      </c>
      <c r="E28" s="275" t="s">
        <v>224</v>
      </c>
      <c r="F28" s="273" t="s">
        <v>223</v>
      </c>
      <c r="G28" s="275" t="s">
        <v>224</v>
      </c>
      <c r="H28" s="273" t="s">
        <v>223</v>
      </c>
      <c r="I28" s="275" t="s">
        <v>224</v>
      </c>
      <c r="J28" s="273" t="s">
        <v>223</v>
      </c>
      <c r="K28" s="275" t="s">
        <v>224</v>
      </c>
      <c r="L28" s="273" t="s">
        <v>223</v>
      </c>
      <c r="M28" s="275" t="s">
        <v>224</v>
      </c>
      <c r="N28" s="273" t="s">
        <v>223</v>
      </c>
      <c r="O28" s="276">
        <v>0</v>
      </c>
    </row>
    <row r="29" spans="1:15" ht="20.25" customHeight="1">
      <c r="A29" s="828" t="s">
        <v>236</v>
      </c>
      <c r="B29" s="282"/>
      <c r="C29" s="138" t="s">
        <v>164</v>
      </c>
      <c r="D29" s="122">
        <v>2</v>
      </c>
      <c r="E29" s="271">
        <v>1</v>
      </c>
      <c r="F29" s="269" t="s">
        <v>223</v>
      </c>
      <c r="G29" s="271" t="s">
        <v>224</v>
      </c>
      <c r="H29" s="269" t="s">
        <v>223</v>
      </c>
      <c r="I29" s="271" t="s">
        <v>224</v>
      </c>
      <c r="J29" s="269" t="s">
        <v>223</v>
      </c>
      <c r="K29" s="271" t="s">
        <v>224</v>
      </c>
      <c r="L29" s="269">
        <v>2</v>
      </c>
      <c r="M29" s="271">
        <v>1</v>
      </c>
      <c r="N29" s="269" t="s">
        <v>600</v>
      </c>
      <c r="O29" s="271" t="s">
        <v>224</v>
      </c>
    </row>
    <row r="30" spans="1:15" ht="20.25" customHeight="1">
      <c r="A30" s="828"/>
      <c r="B30" s="283"/>
      <c r="C30" s="144" t="s">
        <v>166</v>
      </c>
      <c r="D30" s="284" t="s">
        <v>223</v>
      </c>
      <c r="E30" s="285" t="s">
        <v>224</v>
      </c>
      <c r="F30" s="144" t="s">
        <v>223</v>
      </c>
      <c r="G30" s="285" t="s">
        <v>224</v>
      </c>
      <c r="H30" s="144" t="s">
        <v>223</v>
      </c>
      <c r="I30" s="285" t="s">
        <v>224</v>
      </c>
      <c r="J30" s="144" t="s">
        <v>223</v>
      </c>
      <c r="K30" s="285" t="s">
        <v>224</v>
      </c>
      <c r="L30" s="144" t="s">
        <v>223</v>
      </c>
      <c r="M30" s="285" t="s">
        <v>224</v>
      </c>
      <c r="N30" s="144" t="s">
        <v>223</v>
      </c>
      <c r="O30" s="285" t="s">
        <v>224</v>
      </c>
    </row>
    <row r="31" spans="1:15">
      <c r="A31" s="76" t="s">
        <v>189</v>
      </c>
      <c r="B31" s="76"/>
      <c r="C31" s="76"/>
      <c r="D31" s="76"/>
      <c r="E31" s="76"/>
      <c r="F31" s="76"/>
      <c r="G31" s="76"/>
      <c r="H31" s="76"/>
      <c r="I31" s="76"/>
      <c r="J31" s="76"/>
      <c r="K31" s="76"/>
      <c r="L31" s="76"/>
      <c r="M31" s="76"/>
      <c r="N31" s="76"/>
      <c r="O31" s="76"/>
    </row>
    <row r="32" spans="1:15">
      <c r="A32" s="76" t="s">
        <v>237</v>
      </c>
      <c r="B32" s="76"/>
      <c r="C32" s="76"/>
      <c r="D32" s="76"/>
      <c r="E32" s="76"/>
      <c r="F32" s="76"/>
      <c r="G32" s="76"/>
      <c r="H32" s="76"/>
      <c r="I32" s="76"/>
      <c r="J32" s="76"/>
      <c r="K32" s="76"/>
      <c r="L32" s="76"/>
      <c r="M32" s="76"/>
      <c r="N32" s="76"/>
      <c r="O32" s="76"/>
    </row>
    <row r="33" spans="1:1">
      <c r="A33" s="76" t="s">
        <v>634</v>
      </c>
    </row>
  </sheetData>
  <mergeCells count="19">
    <mergeCell ref="A29:A30"/>
    <mergeCell ref="A17:A18"/>
    <mergeCell ref="A19:A20"/>
    <mergeCell ref="A21:A22"/>
    <mergeCell ref="A23:A24"/>
    <mergeCell ref="A27:A28"/>
    <mergeCell ref="A5:A6"/>
    <mergeCell ref="A9:A10"/>
    <mergeCell ref="A11:A12"/>
    <mergeCell ref="A13:A14"/>
    <mergeCell ref="A15:A16"/>
    <mergeCell ref="A1:O1"/>
    <mergeCell ref="A3:C4"/>
    <mergeCell ref="D3:E4"/>
    <mergeCell ref="F3:G4"/>
    <mergeCell ref="H3:I4"/>
    <mergeCell ref="J3:K4"/>
    <mergeCell ref="L3:M4"/>
    <mergeCell ref="N3:O4"/>
  </mergeCells>
  <phoneticPr fontId="21"/>
  <pageMargins left="0.78749999999999998" right="0.78749999999999998" top="0.86597222222222203" bottom="0.55138888888888904" header="0.511811023622047" footer="0.511811023622047"/>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4"/>
  <sheetViews>
    <sheetView showGridLines="0" view="pageBreakPreview" zoomScaleNormal="100" workbookViewId="0">
      <selection sqref="A1:N1"/>
    </sheetView>
  </sheetViews>
  <sheetFormatPr defaultColWidth="12.5" defaultRowHeight="17.25"/>
  <cols>
    <col min="1" max="1" width="7.75" style="53" customWidth="1"/>
    <col min="2" max="2" width="4.75" style="53" customWidth="1"/>
    <col min="3" max="3" width="4.75" style="263" customWidth="1"/>
    <col min="4" max="11" width="4.625" style="53" customWidth="1"/>
    <col min="12" max="12" width="4.75" style="53" customWidth="1"/>
    <col min="13" max="13" width="4.75" style="263" customWidth="1"/>
    <col min="14" max="14" width="7.125" style="53" customWidth="1"/>
    <col min="15" max="256" width="12.5" style="53"/>
    <col min="257" max="257" width="7.75" style="53" customWidth="1"/>
    <col min="258" max="259" width="4.75" style="53" customWidth="1"/>
    <col min="260" max="267" width="4.625" style="53" customWidth="1"/>
    <col min="268" max="269" width="4.75" style="53" customWidth="1"/>
    <col min="270" max="270" width="7.125" style="53" customWidth="1"/>
    <col min="271" max="512" width="12.5" style="53"/>
    <col min="513" max="513" width="7.75" style="53" customWidth="1"/>
    <col min="514" max="515" width="4.75" style="53" customWidth="1"/>
    <col min="516" max="523" width="4.625" style="53" customWidth="1"/>
    <col min="524" max="525" width="4.75" style="53" customWidth="1"/>
    <col min="526" max="526" width="7.125" style="53" customWidth="1"/>
    <col min="527" max="768" width="12.5" style="53"/>
    <col min="769" max="769" width="7.75" style="53" customWidth="1"/>
    <col min="770" max="771" width="4.75" style="53" customWidth="1"/>
    <col min="772" max="779" width="4.625" style="53" customWidth="1"/>
    <col min="780" max="781" width="4.75" style="53" customWidth="1"/>
    <col min="782" max="782" width="7.125" style="53" customWidth="1"/>
    <col min="783" max="1024" width="12.5" style="53"/>
    <col min="1025" max="16384" width="12.5" style="54"/>
  </cols>
  <sheetData>
    <row r="1" spans="1:23" ht="17.25" customHeight="1">
      <c r="A1" s="829" t="s">
        <v>238</v>
      </c>
      <c r="B1" s="829"/>
      <c r="C1" s="829"/>
      <c r="D1" s="829"/>
      <c r="E1" s="829"/>
      <c r="F1" s="829"/>
      <c r="G1" s="829"/>
      <c r="H1" s="829"/>
      <c r="I1" s="829"/>
      <c r="J1" s="829"/>
      <c r="K1" s="829"/>
      <c r="L1" s="829"/>
      <c r="M1" s="829"/>
      <c r="N1" s="829"/>
      <c r="O1" s="287"/>
      <c r="P1" s="288"/>
      <c r="Q1" s="287"/>
      <c r="R1" s="287"/>
      <c r="S1" s="287"/>
      <c r="T1" s="287"/>
      <c r="U1" s="287"/>
      <c r="V1" s="287"/>
      <c r="W1" s="287"/>
    </row>
    <row r="2" spans="1:23" ht="17.25" customHeight="1">
      <c r="A2" s="55"/>
      <c r="B2" s="55"/>
      <c r="C2" s="254"/>
      <c r="D2" s="55"/>
      <c r="E2" s="55"/>
      <c r="F2" s="55"/>
      <c r="G2" s="81"/>
      <c r="J2" s="62"/>
      <c r="K2" s="62"/>
      <c r="L2" s="62"/>
      <c r="M2" s="62" t="s">
        <v>587</v>
      </c>
    </row>
    <row r="3" spans="1:23" ht="24" customHeight="1">
      <c r="A3" s="821"/>
      <c r="B3" s="822" t="s">
        <v>221</v>
      </c>
      <c r="C3" s="822"/>
      <c r="D3" s="823" t="s">
        <v>184</v>
      </c>
      <c r="E3" s="823"/>
      <c r="F3" s="823" t="s">
        <v>185</v>
      </c>
      <c r="G3" s="823"/>
      <c r="H3" s="823" t="s">
        <v>187</v>
      </c>
      <c r="I3" s="823"/>
      <c r="J3" s="823" t="s">
        <v>188</v>
      </c>
      <c r="K3" s="823"/>
      <c r="L3" s="824" t="s">
        <v>222</v>
      </c>
      <c r="M3" s="824"/>
    </row>
    <row r="4" spans="1:23" ht="54" customHeight="1">
      <c r="A4" s="821"/>
      <c r="B4" s="822"/>
      <c r="C4" s="822"/>
      <c r="D4" s="823"/>
      <c r="E4" s="823"/>
      <c r="F4" s="823"/>
      <c r="G4" s="823"/>
      <c r="H4" s="823"/>
      <c r="I4" s="823"/>
      <c r="J4" s="823"/>
      <c r="K4" s="823"/>
      <c r="L4" s="824"/>
      <c r="M4" s="824"/>
    </row>
    <row r="5" spans="1:23" ht="20.25" customHeight="1">
      <c r="A5" s="133" t="s">
        <v>140</v>
      </c>
      <c r="B5" s="289">
        <f>SUM(D5,F5,H5,J5,L5)</f>
        <v>31</v>
      </c>
      <c r="C5" s="259">
        <f>SUM(E5,G5,I5,K5,M5)</f>
        <v>3</v>
      </c>
      <c r="D5" s="260" t="s">
        <v>223</v>
      </c>
      <c r="E5" s="290" t="s">
        <v>224</v>
      </c>
      <c r="F5" s="260" t="s">
        <v>600</v>
      </c>
      <c r="G5" s="290" t="s">
        <v>224</v>
      </c>
      <c r="H5" s="260" t="s">
        <v>600</v>
      </c>
      <c r="I5" s="290" t="s">
        <v>224</v>
      </c>
      <c r="J5" s="260">
        <v>2</v>
      </c>
      <c r="K5" s="290">
        <v>1</v>
      </c>
      <c r="L5" s="260">
        <f>SUM(L6:L21)</f>
        <v>29</v>
      </c>
      <c r="M5" s="259">
        <f>SUM(M6:M21)</f>
        <v>2</v>
      </c>
    </row>
    <row r="6" spans="1:23" ht="20.25" customHeight="1">
      <c r="A6" s="138" t="s">
        <v>142</v>
      </c>
      <c r="B6" s="122" t="str">
        <f t="shared" ref="B6:B21" si="0">IF(SUM(D6,F6,H6,J6,L6)=0,"-",SUM(D6,F6,H6,J6,L6))</f>
        <v>-</v>
      </c>
      <c r="C6" s="288" t="str">
        <f t="shared" ref="C6:C21" si="1">IF(SUM(E6,G6,I6,K6,M6)=0,"(-)",SUM(E6,G6,I6,K6,M6))</f>
        <v>(-)</v>
      </c>
      <c r="D6" s="73" t="s">
        <v>223</v>
      </c>
      <c r="E6" s="288" t="s">
        <v>224</v>
      </c>
      <c r="F6" s="73" t="s">
        <v>223</v>
      </c>
      <c r="G6" s="288" t="s">
        <v>224</v>
      </c>
      <c r="H6" s="73" t="s">
        <v>223</v>
      </c>
      <c r="I6" s="288" t="s">
        <v>224</v>
      </c>
      <c r="J6" s="73" t="s">
        <v>223</v>
      </c>
      <c r="K6" s="288" t="s">
        <v>224</v>
      </c>
      <c r="L6" s="73" t="s">
        <v>600</v>
      </c>
      <c r="M6" s="291">
        <v>0</v>
      </c>
    </row>
    <row r="7" spans="1:23" ht="20.25" customHeight="1">
      <c r="A7" s="138" t="s">
        <v>3</v>
      </c>
      <c r="B7" s="122">
        <f t="shared" si="0"/>
        <v>1</v>
      </c>
      <c r="C7" s="288" t="str">
        <f t="shared" si="1"/>
        <v>(-)</v>
      </c>
      <c r="D7" s="73" t="s">
        <v>223</v>
      </c>
      <c r="E7" s="288" t="s">
        <v>224</v>
      </c>
      <c r="F7" s="73" t="s">
        <v>223</v>
      </c>
      <c r="G7" s="288" t="s">
        <v>224</v>
      </c>
      <c r="H7" s="73" t="s">
        <v>223</v>
      </c>
      <c r="I7" s="288" t="s">
        <v>224</v>
      </c>
      <c r="J7" s="73" t="s">
        <v>223</v>
      </c>
      <c r="K7" s="288" t="s">
        <v>224</v>
      </c>
      <c r="L7" s="73">
        <v>1</v>
      </c>
      <c r="M7" s="292">
        <v>0</v>
      </c>
      <c r="O7" s="263"/>
    </row>
    <row r="8" spans="1:23" ht="20.25" customHeight="1">
      <c r="A8" s="138" t="s">
        <v>4</v>
      </c>
      <c r="B8" s="122">
        <f t="shared" si="0"/>
        <v>3</v>
      </c>
      <c r="C8" s="288" t="str">
        <f t="shared" si="1"/>
        <v>(-)</v>
      </c>
      <c r="D8" s="73" t="s">
        <v>223</v>
      </c>
      <c r="E8" s="288" t="s">
        <v>224</v>
      </c>
      <c r="F8" s="73" t="s">
        <v>223</v>
      </c>
      <c r="G8" s="288" t="s">
        <v>224</v>
      </c>
      <c r="H8" s="73" t="s">
        <v>223</v>
      </c>
      <c r="I8" s="288" t="s">
        <v>224</v>
      </c>
      <c r="J8" s="73" t="s">
        <v>223</v>
      </c>
      <c r="K8" s="288" t="s">
        <v>224</v>
      </c>
      <c r="L8" s="73">
        <v>3</v>
      </c>
      <c r="M8" s="288" t="s">
        <v>224</v>
      </c>
      <c r="O8" s="263"/>
    </row>
    <row r="9" spans="1:23" ht="20.25" customHeight="1">
      <c r="A9" s="138" t="s">
        <v>5</v>
      </c>
      <c r="B9" s="122" t="str">
        <f t="shared" si="0"/>
        <v>-</v>
      </c>
      <c r="C9" s="288" t="str">
        <f t="shared" si="1"/>
        <v>(-)</v>
      </c>
      <c r="D9" s="73" t="s">
        <v>223</v>
      </c>
      <c r="E9" s="288" t="s">
        <v>224</v>
      </c>
      <c r="F9" s="73" t="s">
        <v>223</v>
      </c>
      <c r="G9" s="288" t="s">
        <v>224</v>
      </c>
      <c r="H9" s="73" t="s">
        <v>223</v>
      </c>
      <c r="I9" s="288" t="s">
        <v>224</v>
      </c>
      <c r="J9" s="73" t="s">
        <v>223</v>
      </c>
      <c r="K9" s="288" t="s">
        <v>224</v>
      </c>
      <c r="L9" s="73" t="s">
        <v>600</v>
      </c>
      <c r="M9" s="288" t="s">
        <v>224</v>
      </c>
    </row>
    <row r="10" spans="1:23" ht="20.25" customHeight="1">
      <c r="A10" s="138" t="s">
        <v>148</v>
      </c>
      <c r="B10" s="122">
        <f t="shared" si="0"/>
        <v>4</v>
      </c>
      <c r="C10" s="288" t="str">
        <f t="shared" si="1"/>
        <v>(-)</v>
      </c>
      <c r="D10" s="73" t="s">
        <v>223</v>
      </c>
      <c r="E10" s="288" t="s">
        <v>224</v>
      </c>
      <c r="F10" s="73" t="s">
        <v>223</v>
      </c>
      <c r="G10" s="288" t="s">
        <v>224</v>
      </c>
      <c r="H10" s="73" t="s">
        <v>223</v>
      </c>
      <c r="I10" s="288" t="s">
        <v>224</v>
      </c>
      <c r="J10" s="73" t="s">
        <v>223</v>
      </c>
      <c r="K10" s="288" t="s">
        <v>224</v>
      </c>
      <c r="L10" s="73">
        <v>4</v>
      </c>
      <c r="M10" s="288" t="s">
        <v>224</v>
      </c>
    </row>
    <row r="11" spans="1:23" ht="20.25" customHeight="1">
      <c r="A11" s="138" t="s">
        <v>7</v>
      </c>
      <c r="B11" s="122">
        <f t="shared" si="0"/>
        <v>5</v>
      </c>
      <c r="C11" s="288" t="str">
        <f t="shared" si="1"/>
        <v>(-)</v>
      </c>
      <c r="D11" s="73" t="s">
        <v>223</v>
      </c>
      <c r="E11" s="288" t="s">
        <v>224</v>
      </c>
      <c r="F11" s="73" t="s">
        <v>223</v>
      </c>
      <c r="G11" s="288" t="s">
        <v>224</v>
      </c>
      <c r="H11" s="73" t="s">
        <v>223</v>
      </c>
      <c r="I11" s="288" t="s">
        <v>224</v>
      </c>
      <c r="J11" s="73" t="s">
        <v>223</v>
      </c>
      <c r="K11" s="288" t="s">
        <v>224</v>
      </c>
      <c r="L11" s="73">
        <v>5</v>
      </c>
      <c r="M11" s="288" t="s">
        <v>224</v>
      </c>
    </row>
    <row r="12" spans="1:23" ht="20.25" customHeight="1">
      <c r="A12" s="138" t="s">
        <v>143</v>
      </c>
      <c r="B12" s="122">
        <f t="shared" si="0"/>
        <v>5</v>
      </c>
      <c r="C12" s="288">
        <f t="shared" si="1"/>
        <v>1</v>
      </c>
      <c r="D12" s="73" t="s">
        <v>223</v>
      </c>
      <c r="E12" s="288" t="s">
        <v>224</v>
      </c>
      <c r="F12" s="73" t="s">
        <v>223</v>
      </c>
      <c r="G12" s="288" t="s">
        <v>224</v>
      </c>
      <c r="H12" s="73" t="s">
        <v>223</v>
      </c>
      <c r="I12" s="288" t="s">
        <v>224</v>
      </c>
      <c r="J12" s="73" t="s">
        <v>223</v>
      </c>
      <c r="K12" s="288" t="s">
        <v>224</v>
      </c>
      <c r="L12" s="73">
        <v>5</v>
      </c>
      <c r="M12" s="288">
        <v>1</v>
      </c>
    </row>
    <row r="13" spans="1:23" ht="20.25" customHeight="1">
      <c r="A13" s="138" t="s">
        <v>144</v>
      </c>
      <c r="B13" s="122" t="str">
        <f t="shared" si="0"/>
        <v>-</v>
      </c>
      <c r="C13" s="288" t="str">
        <f t="shared" si="1"/>
        <v>(-)</v>
      </c>
      <c r="D13" s="73" t="s">
        <v>223</v>
      </c>
      <c r="E13" s="288" t="s">
        <v>224</v>
      </c>
      <c r="F13" s="73" t="s">
        <v>223</v>
      </c>
      <c r="G13" s="288" t="s">
        <v>224</v>
      </c>
      <c r="H13" s="73" t="s">
        <v>223</v>
      </c>
      <c r="I13" s="288" t="s">
        <v>224</v>
      </c>
      <c r="J13" s="73" t="s">
        <v>223</v>
      </c>
      <c r="K13" s="288" t="s">
        <v>224</v>
      </c>
      <c r="L13" s="73" t="s">
        <v>223</v>
      </c>
      <c r="M13" s="288" t="s">
        <v>224</v>
      </c>
    </row>
    <row r="14" spans="1:23" ht="20.25" customHeight="1">
      <c r="A14" s="138" t="s">
        <v>149</v>
      </c>
      <c r="B14" s="122" t="str">
        <f t="shared" si="0"/>
        <v>-</v>
      </c>
      <c r="C14" s="288" t="str">
        <f t="shared" si="1"/>
        <v>(-)</v>
      </c>
      <c r="D14" s="73" t="s">
        <v>223</v>
      </c>
      <c r="E14" s="288" t="s">
        <v>224</v>
      </c>
      <c r="F14" s="73" t="s">
        <v>223</v>
      </c>
      <c r="G14" s="288" t="s">
        <v>224</v>
      </c>
      <c r="H14" s="73" t="s">
        <v>223</v>
      </c>
      <c r="I14" s="288" t="s">
        <v>224</v>
      </c>
      <c r="J14" s="73" t="s">
        <v>223</v>
      </c>
      <c r="K14" s="288" t="s">
        <v>224</v>
      </c>
      <c r="L14" s="73" t="s">
        <v>600</v>
      </c>
      <c r="M14" s="288" t="s">
        <v>224</v>
      </c>
    </row>
    <row r="15" spans="1:23" ht="20.25" customHeight="1">
      <c r="A15" s="138" t="s">
        <v>150</v>
      </c>
      <c r="B15" s="122">
        <f t="shared" si="0"/>
        <v>3</v>
      </c>
      <c r="C15" s="288">
        <f t="shared" si="1"/>
        <v>1</v>
      </c>
      <c r="D15" s="73" t="s">
        <v>223</v>
      </c>
      <c r="E15" s="288" t="s">
        <v>224</v>
      </c>
      <c r="F15" s="73" t="s">
        <v>223</v>
      </c>
      <c r="G15" s="288" t="s">
        <v>224</v>
      </c>
      <c r="H15" s="73" t="s">
        <v>223</v>
      </c>
      <c r="I15" s="288" t="s">
        <v>224</v>
      </c>
      <c r="J15" s="73" t="s">
        <v>223</v>
      </c>
      <c r="K15" s="288" t="s">
        <v>224</v>
      </c>
      <c r="L15" s="73">
        <v>3</v>
      </c>
      <c r="M15" s="288">
        <v>1</v>
      </c>
    </row>
    <row r="16" spans="1:23" ht="20.25" customHeight="1">
      <c r="A16" s="138" t="s">
        <v>12</v>
      </c>
      <c r="B16" s="122">
        <f t="shared" si="0"/>
        <v>3</v>
      </c>
      <c r="C16" s="288">
        <f t="shared" si="1"/>
        <v>1</v>
      </c>
      <c r="D16" s="73" t="s">
        <v>223</v>
      </c>
      <c r="E16" s="288" t="s">
        <v>224</v>
      </c>
      <c r="F16" s="73" t="s">
        <v>223</v>
      </c>
      <c r="G16" s="288" t="s">
        <v>224</v>
      </c>
      <c r="H16" s="73" t="s">
        <v>600</v>
      </c>
      <c r="I16" s="288" t="s">
        <v>224</v>
      </c>
      <c r="J16" s="73">
        <v>2</v>
      </c>
      <c r="K16" s="288">
        <v>1</v>
      </c>
      <c r="L16" s="73">
        <v>1</v>
      </c>
      <c r="M16" s="288" t="s">
        <v>224</v>
      </c>
    </row>
    <row r="17" spans="1:26" ht="20.25" customHeight="1">
      <c r="A17" s="138" t="s">
        <v>13</v>
      </c>
      <c r="B17" s="122">
        <f t="shared" si="0"/>
        <v>1</v>
      </c>
      <c r="C17" s="288" t="str">
        <f t="shared" si="1"/>
        <v>(-)</v>
      </c>
      <c r="D17" s="73" t="s">
        <v>223</v>
      </c>
      <c r="E17" s="288" t="s">
        <v>224</v>
      </c>
      <c r="F17" s="73" t="s">
        <v>223</v>
      </c>
      <c r="G17" s="288" t="s">
        <v>224</v>
      </c>
      <c r="H17" s="73" t="s">
        <v>223</v>
      </c>
      <c r="I17" s="288" t="s">
        <v>224</v>
      </c>
      <c r="J17" s="73" t="s">
        <v>223</v>
      </c>
      <c r="K17" s="288" t="s">
        <v>224</v>
      </c>
      <c r="L17" s="73">
        <v>1</v>
      </c>
      <c r="M17" s="288" t="s">
        <v>224</v>
      </c>
    </row>
    <row r="18" spans="1:26" ht="20.25" customHeight="1">
      <c r="A18" s="138" t="s">
        <v>152</v>
      </c>
      <c r="B18" s="122">
        <f t="shared" si="0"/>
        <v>3</v>
      </c>
      <c r="C18" s="288" t="str">
        <f t="shared" si="1"/>
        <v>(-)</v>
      </c>
      <c r="D18" s="73" t="s">
        <v>223</v>
      </c>
      <c r="E18" s="288" t="s">
        <v>224</v>
      </c>
      <c r="F18" s="73" t="s">
        <v>223</v>
      </c>
      <c r="G18" s="288" t="s">
        <v>224</v>
      </c>
      <c r="H18" s="73" t="s">
        <v>223</v>
      </c>
      <c r="I18" s="288" t="s">
        <v>224</v>
      </c>
      <c r="J18" s="73" t="s">
        <v>223</v>
      </c>
      <c r="K18" s="288" t="s">
        <v>224</v>
      </c>
      <c r="L18" s="73">
        <v>3</v>
      </c>
      <c r="M18" s="288" t="s">
        <v>224</v>
      </c>
    </row>
    <row r="19" spans="1:26" ht="20.25" customHeight="1">
      <c r="A19" s="138" t="s">
        <v>15</v>
      </c>
      <c r="B19" s="122">
        <f t="shared" si="0"/>
        <v>1</v>
      </c>
      <c r="C19" s="288" t="str">
        <f t="shared" si="1"/>
        <v>(-)</v>
      </c>
      <c r="D19" s="73" t="s">
        <v>223</v>
      </c>
      <c r="E19" s="288" t="s">
        <v>224</v>
      </c>
      <c r="F19" s="73" t="s">
        <v>600</v>
      </c>
      <c r="G19" s="288" t="s">
        <v>224</v>
      </c>
      <c r="H19" s="73" t="s">
        <v>223</v>
      </c>
      <c r="I19" s="288" t="s">
        <v>224</v>
      </c>
      <c r="J19" s="73" t="s">
        <v>223</v>
      </c>
      <c r="K19" s="288" t="s">
        <v>224</v>
      </c>
      <c r="L19" s="73">
        <v>1</v>
      </c>
      <c r="M19" s="288" t="s">
        <v>224</v>
      </c>
    </row>
    <row r="20" spans="1:26" ht="20.25" customHeight="1">
      <c r="A20" s="138" t="s">
        <v>145</v>
      </c>
      <c r="B20" s="122">
        <f t="shared" si="0"/>
        <v>2</v>
      </c>
      <c r="C20" s="288" t="str">
        <f t="shared" si="1"/>
        <v>(-)</v>
      </c>
      <c r="D20" s="73" t="s">
        <v>223</v>
      </c>
      <c r="E20" s="288" t="s">
        <v>224</v>
      </c>
      <c r="F20" s="73" t="s">
        <v>223</v>
      </c>
      <c r="G20" s="288" t="s">
        <v>224</v>
      </c>
      <c r="H20" s="73" t="s">
        <v>223</v>
      </c>
      <c r="I20" s="288" t="s">
        <v>224</v>
      </c>
      <c r="J20" s="73" t="s">
        <v>223</v>
      </c>
      <c r="K20" s="288" t="s">
        <v>224</v>
      </c>
      <c r="L20" s="73">
        <v>2</v>
      </c>
      <c r="M20" s="288" t="s">
        <v>224</v>
      </c>
    </row>
    <row r="21" spans="1:26" ht="20.25" customHeight="1">
      <c r="A21" s="144" t="s">
        <v>154</v>
      </c>
      <c r="B21" s="122" t="str">
        <f t="shared" si="0"/>
        <v>-</v>
      </c>
      <c r="C21" s="288" t="str">
        <f t="shared" si="1"/>
        <v>(-)</v>
      </c>
      <c r="D21" s="73" t="s">
        <v>223</v>
      </c>
      <c r="E21" s="288" t="s">
        <v>224</v>
      </c>
      <c r="F21" s="144" t="s">
        <v>223</v>
      </c>
      <c r="G21" s="288" t="s">
        <v>224</v>
      </c>
      <c r="H21" s="73" t="s">
        <v>223</v>
      </c>
      <c r="I21" s="288" t="s">
        <v>224</v>
      </c>
      <c r="J21" s="73" t="s">
        <v>223</v>
      </c>
      <c r="K21" s="288" t="s">
        <v>224</v>
      </c>
      <c r="L21" s="73" t="s">
        <v>600</v>
      </c>
      <c r="M21" s="288" t="s">
        <v>224</v>
      </c>
    </row>
    <row r="22" spans="1:26">
      <c r="A22" s="293" t="s">
        <v>189</v>
      </c>
      <c r="B22" s="293"/>
      <c r="C22" s="293"/>
      <c r="D22" s="293"/>
      <c r="E22" s="293"/>
      <c r="F22" s="293"/>
      <c r="G22" s="293"/>
      <c r="H22" s="293"/>
      <c r="I22" s="293"/>
      <c r="J22" s="293"/>
      <c r="K22" s="293"/>
      <c r="L22" s="293"/>
      <c r="M22" s="293"/>
      <c r="O22" s="76"/>
      <c r="P22" s="76"/>
      <c r="Q22" s="76"/>
      <c r="R22" s="76"/>
      <c r="S22" s="76"/>
      <c r="T22" s="76"/>
      <c r="U22" s="76"/>
      <c r="V22" s="76"/>
      <c r="W22" s="76"/>
      <c r="X22" s="76"/>
      <c r="Y22" s="76"/>
      <c r="Z22" s="76"/>
    </row>
    <row r="23" spans="1:26">
      <c r="A23" s="149" t="s">
        <v>237</v>
      </c>
      <c r="B23" s="76"/>
      <c r="C23" s="76"/>
      <c r="D23" s="76"/>
      <c r="E23" s="76"/>
      <c r="F23" s="76"/>
      <c r="G23" s="76"/>
      <c r="H23" s="76"/>
      <c r="I23" s="76"/>
      <c r="J23" s="76"/>
      <c r="K23" s="76"/>
      <c r="L23" s="76"/>
      <c r="M23" s="76"/>
      <c r="O23" s="76"/>
      <c r="P23" s="76"/>
      <c r="Q23" s="76"/>
      <c r="R23" s="76"/>
      <c r="S23" s="76"/>
      <c r="T23" s="76"/>
      <c r="U23" s="76"/>
      <c r="V23" s="76"/>
      <c r="W23" s="76"/>
      <c r="X23" s="76"/>
      <c r="Y23" s="76"/>
      <c r="Z23" s="76"/>
    </row>
    <row r="24" spans="1:26">
      <c r="A24" s="76" t="s">
        <v>634</v>
      </c>
    </row>
  </sheetData>
  <mergeCells count="8">
    <mergeCell ref="A1:N1"/>
    <mergeCell ref="A3:A4"/>
    <mergeCell ref="B3:C4"/>
    <mergeCell ref="D3:E4"/>
    <mergeCell ref="F3:G4"/>
    <mergeCell ref="H3:I4"/>
    <mergeCell ref="J3:K4"/>
    <mergeCell ref="L3:M4"/>
  </mergeCells>
  <phoneticPr fontId="21"/>
  <pageMargins left="0.82677165354330717" right="0.78740157480314965" top="0.86614173228346458" bottom="0.55118110236220474" header="0.51181102362204722" footer="0.51181102362204722"/>
  <pageSetup paperSize="9" scale="11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31"/>
  <sheetViews>
    <sheetView showGridLines="0" view="pageBreakPreview" zoomScaleNormal="100" workbookViewId="0">
      <selection sqref="A1:N1"/>
    </sheetView>
  </sheetViews>
  <sheetFormatPr defaultColWidth="12.5" defaultRowHeight="17.25"/>
  <cols>
    <col min="1" max="1" width="8" style="53" customWidth="1"/>
    <col min="2" max="2" width="2" style="53" customWidth="1"/>
    <col min="3" max="3" width="7.75" style="53" customWidth="1"/>
    <col min="4" max="4" width="4.625" style="53" customWidth="1"/>
    <col min="5" max="5" width="4.625" style="263" customWidth="1"/>
    <col min="6" max="14" width="4.625" style="53" customWidth="1"/>
    <col min="15" max="15" width="4.75" style="263" customWidth="1"/>
    <col min="16" max="16" width="5.375" style="53" customWidth="1"/>
    <col min="17" max="256" width="12.5" style="53"/>
    <col min="257" max="257" width="8" style="53" customWidth="1"/>
    <col min="258" max="258" width="2" style="53" customWidth="1"/>
    <col min="259" max="259" width="7.75" style="53" customWidth="1"/>
    <col min="260" max="270" width="4.625" style="53" customWidth="1"/>
    <col min="271" max="271" width="4.75" style="53" customWidth="1"/>
    <col min="272" max="272" width="5.375" style="53" customWidth="1"/>
    <col min="273" max="512" width="12.5" style="53"/>
    <col min="513" max="513" width="8" style="53" customWidth="1"/>
    <col min="514" max="514" width="2" style="53" customWidth="1"/>
    <col min="515" max="515" width="7.75" style="53" customWidth="1"/>
    <col min="516" max="526" width="4.625" style="53" customWidth="1"/>
    <col min="527" max="527" width="4.75" style="53" customWidth="1"/>
    <col min="528" max="528" width="5.375" style="53" customWidth="1"/>
    <col min="529" max="768" width="12.5" style="53"/>
    <col min="769" max="769" width="8" style="53" customWidth="1"/>
    <col min="770" max="770" width="2" style="53" customWidth="1"/>
    <col min="771" max="771" width="7.75" style="53" customWidth="1"/>
    <col min="772" max="782" width="4.625" style="53" customWidth="1"/>
    <col min="783" max="783" width="4.75" style="53" customWidth="1"/>
    <col min="784" max="784" width="5.375" style="53" customWidth="1"/>
    <col min="785" max="1024" width="12.5" style="53"/>
    <col min="1025" max="16384" width="12.5" style="54"/>
  </cols>
  <sheetData>
    <row r="1" spans="1:17" ht="18" customHeight="1">
      <c r="A1" s="830" t="s">
        <v>239</v>
      </c>
      <c r="B1" s="830"/>
      <c r="C1" s="830"/>
      <c r="D1" s="830"/>
      <c r="E1" s="830"/>
      <c r="F1" s="830"/>
      <c r="G1" s="830"/>
      <c r="H1" s="830"/>
      <c r="I1" s="830"/>
      <c r="J1" s="830"/>
      <c r="K1" s="830"/>
      <c r="L1" s="830"/>
      <c r="M1" s="830"/>
      <c r="N1" s="830"/>
    </row>
    <row r="2" spans="1:17" ht="14.25" customHeight="1">
      <c r="A2" s="55"/>
      <c r="B2" s="55"/>
      <c r="C2" s="55"/>
      <c r="D2" s="55"/>
      <c r="E2" s="254"/>
      <c r="F2" s="55"/>
      <c r="G2" s="55"/>
      <c r="H2" s="55"/>
      <c r="I2" s="81"/>
      <c r="L2" s="62"/>
      <c r="M2" s="62"/>
      <c r="N2" s="62"/>
      <c r="O2" s="62" t="s">
        <v>587</v>
      </c>
    </row>
    <row r="3" spans="1:17" ht="24" customHeight="1">
      <c r="A3" s="821"/>
      <c r="B3" s="821"/>
      <c r="C3" s="821"/>
      <c r="D3" s="822" t="s">
        <v>221</v>
      </c>
      <c r="E3" s="822"/>
      <c r="F3" s="823" t="s">
        <v>184</v>
      </c>
      <c r="G3" s="823"/>
      <c r="H3" s="823" t="s">
        <v>185</v>
      </c>
      <c r="I3" s="823"/>
      <c r="J3" s="823" t="s">
        <v>187</v>
      </c>
      <c r="K3" s="823"/>
      <c r="L3" s="823" t="s">
        <v>188</v>
      </c>
      <c r="M3" s="823"/>
      <c r="N3" s="824" t="s">
        <v>222</v>
      </c>
      <c r="O3" s="824"/>
    </row>
    <row r="4" spans="1:17" ht="54" customHeight="1">
      <c r="A4" s="821"/>
      <c r="B4" s="821"/>
      <c r="C4" s="821"/>
      <c r="D4" s="822"/>
      <c r="E4" s="822"/>
      <c r="F4" s="823"/>
      <c r="G4" s="823"/>
      <c r="H4" s="823"/>
      <c r="I4" s="823"/>
      <c r="J4" s="823"/>
      <c r="K4" s="823"/>
      <c r="L4" s="823"/>
      <c r="M4" s="823"/>
      <c r="N4" s="824"/>
      <c r="O4" s="824"/>
    </row>
    <row r="5" spans="1:17" ht="20.25" customHeight="1">
      <c r="A5" s="831" t="s">
        <v>22</v>
      </c>
      <c r="B5" s="133"/>
      <c r="C5" s="138" t="s">
        <v>164</v>
      </c>
      <c r="D5" s="258">
        <f>SUM(F5,H5,J5,L5,N5)</f>
        <v>31</v>
      </c>
      <c r="E5" s="261">
        <f>SUM(G5,I5,K5,M5,O5)</f>
        <v>3</v>
      </c>
      <c r="F5" s="282" t="s">
        <v>223</v>
      </c>
      <c r="G5" s="261" t="s">
        <v>224</v>
      </c>
      <c r="H5" s="282" t="s">
        <v>600</v>
      </c>
      <c r="I5" s="261" t="s">
        <v>224</v>
      </c>
      <c r="J5" s="282" t="s">
        <v>600</v>
      </c>
      <c r="K5" s="261" t="s">
        <v>224</v>
      </c>
      <c r="L5" s="282">
        <v>2</v>
      </c>
      <c r="M5" s="261">
        <v>1</v>
      </c>
      <c r="N5" s="282">
        <f>SUM(N7:N28)</f>
        <v>29</v>
      </c>
      <c r="O5" s="261">
        <f>SUM(O7:O28)</f>
        <v>2</v>
      </c>
    </row>
    <row r="6" spans="1:17" ht="20.25" customHeight="1">
      <c r="A6" s="831"/>
      <c r="B6" s="264"/>
      <c r="C6" s="138" t="s">
        <v>166</v>
      </c>
      <c r="D6" s="294" t="s">
        <v>223</v>
      </c>
      <c r="E6" s="266" t="s">
        <v>224</v>
      </c>
      <c r="F6" s="267" t="s">
        <v>223</v>
      </c>
      <c r="G6" s="266" t="s">
        <v>224</v>
      </c>
      <c r="H6" s="267" t="s">
        <v>223</v>
      </c>
      <c r="I6" s="266" t="s">
        <v>224</v>
      </c>
      <c r="J6" s="267" t="s">
        <v>223</v>
      </c>
      <c r="K6" s="266" t="s">
        <v>224</v>
      </c>
      <c r="L6" s="267" t="s">
        <v>223</v>
      </c>
      <c r="M6" s="266" t="s">
        <v>224</v>
      </c>
      <c r="N6" s="267" t="s">
        <v>223</v>
      </c>
      <c r="O6" s="266" t="s">
        <v>224</v>
      </c>
      <c r="Q6" s="263"/>
    </row>
    <row r="7" spans="1:17" ht="20.25" customHeight="1">
      <c r="A7" s="827" t="s">
        <v>240</v>
      </c>
      <c r="B7" s="268"/>
      <c r="C7" s="269" t="s">
        <v>164</v>
      </c>
      <c r="D7" s="270">
        <f t="shared" ref="D7:D28" si="0">IF(SUM(F7,H7,J7,L7,N7)=0,"-",SUM(F7,H7,J7,L7,N7))</f>
        <v>3</v>
      </c>
      <c r="E7" s="271" t="str">
        <f t="shared" ref="E7:E28" si="1">IF(SUM(G7,I7,K7,M7,O7)=0,"(-)",SUM(G7,I7,K7,M7,O7))</f>
        <v>(-)</v>
      </c>
      <c r="F7" s="73" t="s">
        <v>223</v>
      </c>
      <c r="G7" s="271" t="s">
        <v>224</v>
      </c>
      <c r="H7" s="73" t="s">
        <v>600</v>
      </c>
      <c r="I7" s="271" t="s">
        <v>224</v>
      </c>
      <c r="J7" s="73" t="s">
        <v>223</v>
      </c>
      <c r="K7" s="271" t="s">
        <v>224</v>
      </c>
      <c r="L7" s="73" t="s">
        <v>600</v>
      </c>
      <c r="M7" s="271" t="s">
        <v>224</v>
      </c>
      <c r="N7" s="269">
        <v>3</v>
      </c>
      <c r="O7" s="271" t="s">
        <v>224</v>
      </c>
    </row>
    <row r="8" spans="1:17" ht="20.25" customHeight="1">
      <c r="A8" s="827"/>
      <c r="B8" s="272"/>
      <c r="C8" s="273" t="s">
        <v>166</v>
      </c>
      <c r="D8" s="279" t="str">
        <f t="shared" si="0"/>
        <v>-</v>
      </c>
      <c r="E8" s="275" t="str">
        <f t="shared" si="1"/>
        <v>(-)</v>
      </c>
      <c r="F8" s="273" t="s">
        <v>223</v>
      </c>
      <c r="G8" s="275" t="s">
        <v>224</v>
      </c>
      <c r="H8" s="273" t="s">
        <v>223</v>
      </c>
      <c r="I8" s="275" t="s">
        <v>224</v>
      </c>
      <c r="J8" s="273" t="s">
        <v>223</v>
      </c>
      <c r="K8" s="275" t="s">
        <v>224</v>
      </c>
      <c r="L8" s="273" t="s">
        <v>223</v>
      </c>
      <c r="M8" s="275" t="s">
        <v>224</v>
      </c>
      <c r="N8" s="273" t="s">
        <v>223</v>
      </c>
      <c r="O8" s="275" t="s">
        <v>224</v>
      </c>
    </row>
    <row r="9" spans="1:17" ht="20.25" customHeight="1">
      <c r="A9" s="832" t="s">
        <v>241</v>
      </c>
      <c r="B9" s="133"/>
      <c r="C9" s="138" t="s">
        <v>164</v>
      </c>
      <c r="D9" s="270">
        <f t="shared" si="0"/>
        <v>3</v>
      </c>
      <c r="E9" s="271" t="str">
        <f t="shared" si="1"/>
        <v>(-)</v>
      </c>
      <c r="F9" s="73" t="s">
        <v>223</v>
      </c>
      <c r="G9" s="271" t="s">
        <v>224</v>
      </c>
      <c r="H9" s="73" t="s">
        <v>223</v>
      </c>
      <c r="I9" s="271" t="s">
        <v>224</v>
      </c>
      <c r="J9" s="73" t="s">
        <v>223</v>
      </c>
      <c r="K9" s="271" t="s">
        <v>224</v>
      </c>
      <c r="L9" s="73">
        <v>1</v>
      </c>
      <c r="M9" s="271" t="s">
        <v>224</v>
      </c>
      <c r="N9" s="269">
        <v>2</v>
      </c>
      <c r="O9" s="271" t="s">
        <v>224</v>
      </c>
    </row>
    <row r="10" spans="1:17" ht="20.25" customHeight="1">
      <c r="A10" s="832"/>
      <c r="B10" s="264"/>
      <c r="C10" s="138" t="s">
        <v>166</v>
      </c>
      <c r="D10" s="279" t="str">
        <f t="shared" si="0"/>
        <v>-</v>
      </c>
      <c r="E10" s="275" t="str">
        <f t="shared" si="1"/>
        <v>(-)</v>
      </c>
      <c r="F10" s="273" t="s">
        <v>223</v>
      </c>
      <c r="G10" s="275" t="s">
        <v>224</v>
      </c>
      <c r="H10" s="273" t="s">
        <v>223</v>
      </c>
      <c r="I10" s="275" t="s">
        <v>224</v>
      </c>
      <c r="J10" s="273" t="s">
        <v>223</v>
      </c>
      <c r="K10" s="275" t="s">
        <v>224</v>
      </c>
      <c r="L10" s="273" t="s">
        <v>223</v>
      </c>
      <c r="M10" s="275" t="s">
        <v>224</v>
      </c>
      <c r="N10" s="273" t="s">
        <v>223</v>
      </c>
      <c r="O10" s="275" t="s">
        <v>224</v>
      </c>
    </row>
    <row r="11" spans="1:17" ht="20.25" customHeight="1">
      <c r="A11" s="827" t="s">
        <v>242</v>
      </c>
      <c r="B11" s="262"/>
      <c r="C11" s="269" t="s">
        <v>164</v>
      </c>
      <c r="D11" s="270">
        <f t="shared" si="0"/>
        <v>3</v>
      </c>
      <c r="E11" s="271">
        <f t="shared" si="1"/>
        <v>1</v>
      </c>
      <c r="F11" s="73" t="s">
        <v>223</v>
      </c>
      <c r="G11" s="271" t="s">
        <v>224</v>
      </c>
      <c r="H11" s="73" t="s">
        <v>223</v>
      </c>
      <c r="I11" s="271" t="s">
        <v>224</v>
      </c>
      <c r="J11" s="73" t="s">
        <v>223</v>
      </c>
      <c r="K11" s="271" t="s">
        <v>224</v>
      </c>
      <c r="L11" s="73">
        <v>1</v>
      </c>
      <c r="M11" s="271">
        <v>1</v>
      </c>
      <c r="N11" s="269">
        <v>2</v>
      </c>
      <c r="O11" s="271" t="s">
        <v>224</v>
      </c>
    </row>
    <row r="12" spans="1:17" ht="20.25" customHeight="1">
      <c r="A12" s="827"/>
      <c r="B12" s="278"/>
      <c r="C12" s="273" t="s">
        <v>166</v>
      </c>
      <c r="D12" s="279" t="str">
        <f t="shared" si="0"/>
        <v>-</v>
      </c>
      <c r="E12" s="275" t="str">
        <f t="shared" si="1"/>
        <v>(-)</v>
      </c>
      <c r="F12" s="273" t="s">
        <v>223</v>
      </c>
      <c r="G12" s="275" t="s">
        <v>224</v>
      </c>
      <c r="H12" s="273" t="s">
        <v>223</v>
      </c>
      <c r="I12" s="275" t="s">
        <v>224</v>
      </c>
      <c r="J12" s="273" t="s">
        <v>223</v>
      </c>
      <c r="K12" s="275" t="s">
        <v>224</v>
      </c>
      <c r="L12" s="273" t="s">
        <v>223</v>
      </c>
      <c r="M12" s="275" t="s">
        <v>224</v>
      </c>
      <c r="N12" s="273" t="s">
        <v>223</v>
      </c>
      <c r="O12" s="275" t="s">
        <v>224</v>
      </c>
    </row>
    <row r="13" spans="1:17" ht="20.25" customHeight="1">
      <c r="A13" s="832" t="s">
        <v>243</v>
      </c>
      <c r="B13" s="133"/>
      <c r="C13" s="138" t="s">
        <v>164</v>
      </c>
      <c r="D13" s="270">
        <f t="shared" si="0"/>
        <v>2</v>
      </c>
      <c r="E13" s="271" t="str">
        <f t="shared" si="1"/>
        <v>(-)</v>
      </c>
      <c r="F13" s="73" t="s">
        <v>223</v>
      </c>
      <c r="G13" s="271" t="s">
        <v>224</v>
      </c>
      <c r="H13" s="73" t="s">
        <v>223</v>
      </c>
      <c r="I13" s="271" t="s">
        <v>224</v>
      </c>
      <c r="J13" s="73" t="s">
        <v>223</v>
      </c>
      <c r="K13" s="271" t="s">
        <v>224</v>
      </c>
      <c r="L13" s="73" t="s">
        <v>223</v>
      </c>
      <c r="M13" s="271" t="s">
        <v>224</v>
      </c>
      <c r="N13" s="269">
        <v>2</v>
      </c>
      <c r="O13" s="271" t="s">
        <v>224</v>
      </c>
    </row>
    <row r="14" spans="1:17" ht="20.25" customHeight="1">
      <c r="A14" s="832"/>
      <c r="B14" s="264"/>
      <c r="C14" s="138" t="s">
        <v>166</v>
      </c>
      <c r="D14" s="279" t="str">
        <f t="shared" si="0"/>
        <v>-</v>
      </c>
      <c r="E14" s="275" t="str">
        <f t="shared" si="1"/>
        <v>(-)</v>
      </c>
      <c r="F14" s="273" t="s">
        <v>223</v>
      </c>
      <c r="G14" s="275" t="s">
        <v>224</v>
      </c>
      <c r="H14" s="273" t="s">
        <v>223</v>
      </c>
      <c r="I14" s="275" t="s">
        <v>224</v>
      </c>
      <c r="J14" s="273" t="s">
        <v>223</v>
      </c>
      <c r="K14" s="275" t="s">
        <v>224</v>
      </c>
      <c r="L14" s="273" t="s">
        <v>223</v>
      </c>
      <c r="M14" s="275" t="s">
        <v>224</v>
      </c>
      <c r="N14" s="273" t="s">
        <v>223</v>
      </c>
      <c r="O14" s="275" t="s">
        <v>224</v>
      </c>
    </row>
    <row r="15" spans="1:17" ht="20.25" customHeight="1">
      <c r="A15" s="827" t="s">
        <v>244</v>
      </c>
      <c r="B15" s="262"/>
      <c r="C15" s="269" t="s">
        <v>164</v>
      </c>
      <c r="D15" s="270">
        <f t="shared" si="0"/>
        <v>6</v>
      </c>
      <c r="E15" s="271" t="str">
        <f t="shared" si="1"/>
        <v>(-)</v>
      </c>
      <c r="F15" s="73" t="s">
        <v>223</v>
      </c>
      <c r="G15" s="271" t="s">
        <v>224</v>
      </c>
      <c r="H15" s="73" t="s">
        <v>223</v>
      </c>
      <c r="I15" s="271" t="s">
        <v>224</v>
      </c>
      <c r="J15" s="73" t="s">
        <v>223</v>
      </c>
      <c r="K15" s="271" t="s">
        <v>224</v>
      </c>
      <c r="L15" s="73" t="s">
        <v>223</v>
      </c>
      <c r="M15" s="271" t="s">
        <v>224</v>
      </c>
      <c r="N15" s="269">
        <v>6</v>
      </c>
      <c r="O15" s="271" t="s">
        <v>224</v>
      </c>
    </row>
    <row r="16" spans="1:17" ht="20.25" customHeight="1">
      <c r="A16" s="827"/>
      <c r="B16" s="278"/>
      <c r="C16" s="273" t="s">
        <v>166</v>
      </c>
      <c r="D16" s="279" t="str">
        <f t="shared" si="0"/>
        <v>-</v>
      </c>
      <c r="E16" s="275" t="str">
        <f t="shared" si="1"/>
        <v>(-)</v>
      </c>
      <c r="F16" s="273" t="s">
        <v>223</v>
      </c>
      <c r="G16" s="275" t="s">
        <v>224</v>
      </c>
      <c r="H16" s="273" t="s">
        <v>223</v>
      </c>
      <c r="I16" s="275" t="s">
        <v>224</v>
      </c>
      <c r="J16" s="273" t="s">
        <v>223</v>
      </c>
      <c r="K16" s="275" t="s">
        <v>224</v>
      </c>
      <c r="L16" s="273" t="s">
        <v>223</v>
      </c>
      <c r="M16" s="275" t="s">
        <v>224</v>
      </c>
      <c r="N16" s="273" t="s">
        <v>223</v>
      </c>
      <c r="O16" s="275" t="s">
        <v>224</v>
      </c>
    </row>
    <row r="17" spans="1:15" ht="20.25" customHeight="1">
      <c r="A17" s="832" t="s">
        <v>245</v>
      </c>
      <c r="B17" s="133"/>
      <c r="C17" s="138" t="s">
        <v>164</v>
      </c>
      <c r="D17" s="270">
        <f t="shared" si="0"/>
        <v>3</v>
      </c>
      <c r="E17" s="271" t="str">
        <f t="shared" si="1"/>
        <v>(-)</v>
      </c>
      <c r="F17" s="73" t="s">
        <v>223</v>
      </c>
      <c r="G17" s="271" t="s">
        <v>224</v>
      </c>
      <c r="H17" s="73" t="s">
        <v>223</v>
      </c>
      <c r="I17" s="271" t="s">
        <v>224</v>
      </c>
      <c r="J17" s="73" t="s">
        <v>600</v>
      </c>
      <c r="K17" s="271" t="s">
        <v>224</v>
      </c>
      <c r="L17" s="73" t="s">
        <v>223</v>
      </c>
      <c r="M17" s="271" t="s">
        <v>224</v>
      </c>
      <c r="N17" s="269">
        <v>3</v>
      </c>
      <c r="O17" s="271" t="s">
        <v>224</v>
      </c>
    </row>
    <row r="18" spans="1:15" ht="20.25" customHeight="1">
      <c r="A18" s="832"/>
      <c r="B18" s="264"/>
      <c r="C18" s="138" t="s">
        <v>166</v>
      </c>
      <c r="D18" s="279" t="str">
        <f t="shared" si="0"/>
        <v>-</v>
      </c>
      <c r="E18" s="275" t="str">
        <f t="shared" si="1"/>
        <v>(-)</v>
      </c>
      <c r="F18" s="273" t="s">
        <v>223</v>
      </c>
      <c r="G18" s="275" t="s">
        <v>224</v>
      </c>
      <c r="H18" s="273" t="s">
        <v>223</v>
      </c>
      <c r="I18" s="275" t="s">
        <v>224</v>
      </c>
      <c r="J18" s="273" t="s">
        <v>223</v>
      </c>
      <c r="K18" s="275" t="s">
        <v>224</v>
      </c>
      <c r="L18" s="273" t="s">
        <v>223</v>
      </c>
      <c r="M18" s="275" t="s">
        <v>224</v>
      </c>
      <c r="N18" s="273" t="s">
        <v>223</v>
      </c>
      <c r="O18" s="275" t="s">
        <v>224</v>
      </c>
    </row>
    <row r="19" spans="1:15" ht="20.25" customHeight="1">
      <c r="A19" s="827" t="s">
        <v>246</v>
      </c>
      <c r="B19" s="262"/>
      <c r="C19" s="269" t="s">
        <v>164</v>
      </c>
      <c r="D19" s="270">
        <f t="shared" si="0"/>
        <v>4</v>
      </c>
      <c r="E19" s="271" t="str">
        <f t="shared" si="1"/>
        <v>(-)</v>
      </c>
      <c r="F19" s="73" t="s">
        <v>223</v>
      </c>
      <c r="G19" s="271" t="s">
        <v>224</v>
      </c>
      <c r="H19" s="73" t="s">
        <v>223</v>
      </c>
      <c r="I19" s="271" t="s">
        <v>224</v>
      </c>
      <c r="J19" s="73" t="s">
        <v>223</v>
      </c>
      <c r="K19" s="271" t="s">
        <v>224</v>
      </c>
      <c r="L19" s="73" t="s">
        <v>223</v>
      </c>
      <c r="M19" s="271" t="s">
        <v>224</v>
      </c>
      <c r="N19" s="269">
        <v>4</v>
      </c>
      <c r="O19" s="271" t="s">
        <v>224</v>
      </c>
    </row>
    <row r="20" spans="1:15" ht="20.25" customHeight="1">
      <c r="A20" s="827"/>
      <c r="B20" s="278"/>
      <c r="C20" s="273" t="s">
        <v>166</v>
      </c>
      <c r="D20" s="279" t="str">
        <f t="shared" si="0"/>
        <v>-</v>
      </c>
      <c r="E20" s="275" t="str">
        <f t="shared" si="1"/>
        <v>(-)</v>
      </c>
      <c r="F20" s="273" t="s">
        <v>223</v>
      </c>
      <c r="G20" s="275" t="s">
        <v>224</v>
      </c>
      <c r="H20" s="273" t="s">
        <v>223</v>
      </c>
      <c r="I20" s="275" t="s">
        <v>224</v>
      </c>
      <c r="J20" s="273" t="s">
        <v>223</v>
      </c>
      <c r="K20" s="275" t="s">
        <v>224</v>
      </c>
      <c r="L20" s="273" t="s">
        <v>223</v>
      </c>
      <c r="M20" s="275" t="s">
        <v>224</v>
      </c>
      <c r="N20" s="273" t="s">
        <v>223</v>
      </c>
      <c r="O20" s="275" t="s">
        <v>224</v>
      </c>
    </row>
    <row r="21" spans="1:15" ht="20.25" customHeight="1">
      <c r="A21" s="832" t="s">
        <v>247</v>
      </c>
      <c r="B21" s="133"/>
      <c r="C21" s="138" t="s">
        <v>164</v>
      </c>
      <c r="D21" s="270">
        <f t="shared" si="0"/>
        <v>3</v>
      </c>
      <c r="E21" s="271">
        <f t="shared" si="1"/>
        <v>1</v>
      </c>
      <c r="F21" s="73" t="s">
        <v>223</v>
      </c>
      <c r="G21" s="271" t="s">
        <v>224</v>
      </c>
      <c r="H21" s="73" t="s">
        <v>223</v>
      </c>
      <c r="I21" s="271" t="s">
        <v>224</v>
      </c>
      <c r="J21" s="73" t="s">
        <v>223</v>
      </c>
      <c r="K21" s="271" t="s">
        <v>224</v>
      </c>
      <c r="L21" s="73" t="s">
        <v>223</v>
      </c>
      <c r="M21" s="271" t="s">
        <v>224</v>
      </c>
      <c r="N21" s="269">
        <v>3</v>
      </c>
      <c r="O21" s="271">
        <v>1</v>
      </c>
    </row>
    <row r="22" spans="1:15" ht="20.25" customHeight="1">
      <c r="A22" s="832"/>
      <c r="B22" s="264"/>
      <c r="C22" s="138" t="s">
        <v>166</v>
      </c>
      <c r="D22" s="279" t="str">
        <f t="shared" si="0"/>
        <v>-</v>
      </c>
      <c r="E22" s="275" t="str">
        <f t="shared" si="1"/>
        <v>(-)</v>
      </c>
      <c r="F22" s="273" t="s">
        <v>223</v>
      </c>
      <c r="G22" s="275" t="s">
        <v>224</v>
      </c>
      <c r="H22" s="273" t="s">
        <v>223</v>
      </c>
      <c r="I22" s="275" t="s">
        <v>224</v>
      </c>
      <c r="J22" s="273" t="s">
        <v>223</v>
      </c>
      <c r="K22" s="275" t="s">
        <v>224</v>
      </c>
      <c r="L22" s="273" t="s">
        <v>223</v>
      </c>
      <c r="M22" s="275" t="s">
        <v>224</v>
      </c>
      <c r="N22" s="273" t="s">
        <v>223</v>
      </c>
      <c r="O22" s="275" t="s">
        <v>224</v>
      </c>
    </row>
    <row r="23" spans="1:15" ht="20.25" customHeight="1">
      <c r="A23" s="827" t="s">
        <v>248</v>
      </c>
      <c r="B23" s="262"/>
      <c r="C23" s="269" t="s">
        <v>164</v>
      </c>
      <c r="D23" s="270" t="str">
        <f t="shared" si="0"/>
        <v>-</v>
      </c>
      <c r="E23" s="271" t="str">
        <f t="shared" si="1"/>
        <v>(-)</v>
      </c>
      <c r="F23" s="73" t="s">
        <v>223</v>
      </c>
      <c r="G23" s="271" t="s">
        <v>224</v>
      </c>
      <c r="H23" s="73" t="s">
        <v>223</v>
      </c>
      <c r="I23" s="271" t="s">
        <v>224</v>
      </c>
      <c r="J23" s="73" t="s">
        <v>223</v>
      </c>
      <c r="K23" s="271" t="s">
        <v>224</v>
      </c>
      <c r="L23" s="73" t="s">
        <v>223</v>
      </c>
      <c r="M23" s="271" t="s">
        <v>224</v>
      </c>
      <c r="N23" s="269" t="s">
        <v>600</v>
      </c>
      <c r="O23" s="271" t="s">
        <v>224</v>
      </c>
    </row>
    <row r="24" spans="1:15" ht="20.25" customHeight="1">
      <c r="A24" s="827"/>
      <c r="B24" s="278"/>
      <c r="C24" s="273" t="s">
        <v>166</v>
      </c>
      <c r="D24" s="279" t="str">
        <f t="shared" si="0"/>
        <v>-</v>
      </c>
      <c r="E24" s="275" t="str">
        <f t="shared" si="1"/>
        <v>(-)</v>
      </c>
      <c r="F24" s="273" t="s">
        <v>223</v>
      </c>
      <c r="G24" s="275" t="s">
        <v>224</v>
      </c>
      <c r="H24" s="273" t="s">
        <v>223</v>
      </c>
      <c r="I24" s="275" t="s">
        <v>224</v>
      </c>
      <c r="J24" s="273" t="s">
        <v>223</v>
      </c>
      <c r="K24" s="275" t="s">
        <v>224</v>
      </c>
      <c r="L24" s="273" t="s">
        <v>223</v>
      </c>
      <c r="M24" s="275" t="s">
        <v>224</v>
      </c>
      <c r="N24" s="273" t="s">
        <v>223</v>
      </c>
      <c r="O24" s="275" t="s">
        <v>224</v>
      </c>
    </row>
    <row r="25" spans="1:15" ht="20.25" customHeight="1">
      <c r="A25" s="832" t="s">
        <v>249</v>
      </c>
      <c r="B25" s="60"/>
      <c r="C25" s="138" t="s">
        <v>164</v>
      </c>
      <c r="D25" s="270">
        <f t="shared" si="0"/>
        <v>2</v>
      </c>
      <c r="E25" s="271">
        <f t="shared" si="1"/>
        <v>1</v>
      </c>
      <c r="F25" s="73" t="s">
        <v>223</v>
      </c>
      <c r="G25" s="271" t="s">
        <v>224</v>
      </c>
      <c r="H25" s="73" t="s">
        <v>223</v>
      </c>
      <c r="I25" s="271" t="s">
        <v>224</v>
      </c>
      <c r="J25" s="73" t="s">
        <v>223</v>
      </c>
      <c r="K25" s="271" t="s">
        <v>224</v>
      </c>
      <c r="L25" s="73" t="s">
        <v>223</v>
      </c>
      <c r="M25" s="271" t="s">
        <v>224</v>
      </c>
      <c r="N25" s="269">
        <v>2</v>
      </c>
      <c r="O25" s="271">
        <v>1</v>
      </c>
    </row>
    <row r="26" spans="1:15" ht="20.25" customHeight="1">
      <c r="A26" s="832"/>
      <c r="B26" s="280"/>
      <c r="C26" s="138" t="s">
        <v>166</v>
      </c>
      <c r="D26" s="279" t="str">
        <f t="shared" si="0"/>
        <v>-</v>
      </c>
      <c r="E26" s="275" t="str">
        <f t="shared" si="1"/>
        <v>(-)</v>
      </c>
      <c r="F26" s="273" t="s">
        <v>223</v>
      </c>
      <c r="G26" s="275" t="s">
        <v>224</v>
      </c>
      <c r="H26" s="273" t="s">
        <v>223</v>
      </c>
      <c r="I26" s="275" t="s">
        <v>224</v>
      </c>
      <c r="J26" s="273" t="s">
        <v>223</v>
      </c>
      <c r="K26" s="275" t="s">
        <v>224</v>
      </c>
      <c r="L26" s="273" t="s">
        <v>223</v>
      </c>
      <c r="M26" s="275" t="s">
        <v>224</v>
      </c>
      <c r="N26" s="273" t="s">
        <v>223</v>
      </c>
      <c r="O26" s="275" t="s">
        <v>224</v>
      </c>
    </row>
    <row r="27" spans="1:15" ht="20.25" customHeight="1">
      <c r="A27" s="828" t="s">
        <v>250</v>
      </c>
      <c r="B27" s="262"/>
      <c r="C27" s="269" t="s">
        <v>164</v>
      </c>
      <c r="D27" s="270">
        <f t="shared" si="0"/>
        <v>2</v>
      </c>
      <c r="E27" s="271" t="str">
        <f t="shared" si="1"/>
        <v>(-)</v>
      </c>
      <c r="F27" s="73" t="s">
        <v>223</v>
      </c>
      <c r="G27" s="271" t="s">
        <v>224</v>
      </c>
      <c r="H27" s="73" t="s">
        <v>223</v>
      </c>
      <c r="I27" s="271" t="s">
        <v>224</v>
      </c>
      <c r="J27" s="73" t="s">
        <v>223</v>
      </c>
      <c r="K27" s="271" t="s">
        <v>224</v>
      </c>
      <c r="L27" s="73" t="s">
        <v>223</v>
      </c>
      <c r="M27" s="271" t="s">
        <v>224</v>
      </c>
      <c r="N27" s="269">
        <v>2</v>
      </c>
      <c r="O27" s="271" t="s">
        <v>224</v>
      </c>
    </row>
    <row r="28" spans="1:15" ht="20.25" customHeight="1">
      <c r="A28" s="828"/>
      <c r="B28" s="283"/>
      <c r="C28" s="144" t="s">
        <v>166</v>
      </c>
      <c r="D28" s="279" t="str">
        <f t="shared" si="0"/>
        <v>-</v>
      </c>
      <c r="E28" s="275" t="str">
        <f t="shared" si="1"/>
        <v>(-)</v>
      </c>
      <c r="F28" s="273" t="s">
        <v>223</v>
      </c>
      <c r="G28" s="275" t="s">
        <v>224</v>
      </c>
      <c r="H28" s="273" t="s">
        <v>223</v>
      </c>
      <c r="I28" s="275" t="s">
        <v>224</v>
      </c>
      <c r="J28" s="273" t="s">
        <v>223</v>
      </c>
      <c r="K28" s="275" t="s">
        <v>224</v>
      </c>
      <c r="L28" s="273" t="s">
        <v>223</v>
      </c>
      <c r="M28" s="275" t="s">
        <v>224</v>
      </c>
      <c r="N28" s="273" t="s">
        <v>223</v>
      </c>
      <c r="O28" s="275" t="s">
        <v>224</v>
      </c>
    </row>
    <row r="29" spans="1:15">
      <c r="A29" s="833" t="s">
        <v>189</v>
      </c>
      <c r="B29" s="833"/>
      <c r="C29" s="833"/>
      <c r="D29" s="833"/>
      <c r="E29" s="833"/>
      <c r="F29" s="833"/>
      <c r="G29" s="833"/>
      <c r="H29" s="833"/>
      <c r="I29" s="833"/>
      <c r="J29" s="833"/>
      <c r="K29" s="833"/>
      <c r="L29" s="833"/>
      <c r="M29" s="833"/>
      <c r="N29" s="833"/>
      <c r="O29" s="833"/>
    </row>
    <row r="30" spans="1:15">
      <c r="A30" s="807" t="s">
        <v>237</v>
      </c>
      <c r="B30" s="807"/>
      <c r="C30" s="807"/>
      <c r="D30" s="807"/>
      <c r="E30" s="807"/>
      <c r="F30" s="807"/>
      <c r="G30" s="807"/>
      <c r="H30" s="807"/>
      <c r="I30" s="807"/>
      <c r="J30" s="807"/>
      <c r="K30" s="807"/>
      <c r="L30" s="807"/>
      <c r="M30" s="807"/>
      <c r="N30" s="807"/>
      <c r="O30" s="807"/>
    </row>
    <row r="31" spans="1:15">
      <c r="A31" s="76" t="s">
        <v>634</v>
      </c>
      <c r="B31" s="76"/>
      <c r="C31" s="76"/>
      <c r="D31" s="76"/>
      <c r="E31" s="76"/>
      <c r="F31" s="76"/>
      <c r="G31" s="76"/>
      <c r="H31" s="76"/>
      <c r="I31" s="76"/>
      <c r="J31" s="76"/>
      <c r="K31" s="76"/>
      <c r="L31" s="76"/>
      <c r="M31" s="76"/>
      <c r="N31" s="76"/>
      <c r="O31" s="76"/>
    </row>
  </sheetData>
  <mergeCells count="22">
    <mergeCell ref="A25:A26"/>
    <mergeCell ref="A27:A28"/>
    <mergeCell ref="A29:O29"/>
    <mergeCell ref="A30:O30"/>
    <mergeCell ref="A15:A16"/>
    <mergeCell ref="A17:A18"/>
    <mergeCell ref="A19:A20"/>
    <mergeCell ref="A21:A22"/>
    <mergeCell ref="A23:A24"/>
    <mergeCell ref="A5:A6"/>
    <mergeCell ref="A7:A8"/>
    <mergeCell ref="A9:A10"/>
    <mergeCell ref="A11:A12"/>
    <mergeCell ref="A13:A14"/>
    <mergeCell ref="A1:N1"/>
    <mergeCell ref="A3:C4"/>
    <mergeCell ref="D3:E4"/>
    <mergeCell ref="F3:G4"/>
    <mergeCell ref="H3:I4"/>
    <mergeCell ref="J3:K4"/>
    <mergeCell ref="L3:M4"/>
    <mergeCell ref="N3:O4"/>
  </mergeCells>
  <phoneticPr fontId="21"/>
  <pageMargins left="0.82677165354330717" right="0.78740157480314965" top="0.86614173228346458" bottom="0.55118110236220474" header="0.51181102362204722" footer="0.51181102362204722"/>
  <pageSetup paperSize="9" scale="115"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74"/>
  <sheetViews>
    <sheetView showGridLines="0" view="pageBreakPreview" zoomScaleNormal="100" workbookViewId="0"/>
  </sheetViews>
  <sheetFormatPr defaultColWidth="12.5" defaultRowHeight="17.25"/>
  <cols>
    <col min="1" max="1" width="40.875" style="53" customWidth="1"/>
    <col min="2" max="2" width="9.5" style="53" customWidth="1"/>
    <col min="3" max="3" width="7.75" style="53" customWidth="1"/>
    <col min="4" max="4" width="43.125" style="53" customWidth="1"/>
    <col min="5" max="5" width="9.25" style="53" customWidth="1"/>
    <col min="6" max="6" width="3.75" style="53" customWidth="1"/>
    <col min="7" max="8" width="12.875" style="53" customWidth="1"/>
    <col min="9" max="251" width="12.5" style="53"/>
    <col min="252" max="256" width="15.75" style="53" customWidth="1"/>
    <col min="257" max="257" width="40.875" style="53" customWidth="1"/>
    <col min="258" max="258" width="9.5" style="53" customWidth="1"/>
    <col min="259" max="259" width="7.75" style="53" customWidth="1"/>
    <col min="260" max="260" width="42.25" style="53" customWidth="1"/>
    <col min="261" max="261" width="9.25" style="53" customWidth="1"/>
    <col min="262" max="262" width="3.75" style="53" customWidth="1"/>
    <col min="263" max="264" width="12.875" style="53" customWidth="1"/>
    <col min="265" max="507" width="12.5" style="53"/>
    <col min="508" max="512" width="15.75" style="53" customWidth="1"/>
    <col min="513" max="513" width="40.875" style="53" customWidth="1"/>
    <col min="514" max="514" width="9.5" style="53" customWidth="1"/>
    <col min="515" max="515" width="7.75" style="53" customWidth="1"/>
    <col min="516" max="516" width="42.25" style="53" customWidth="1"/>
    <col min="517" max="517" width="9.25" style="53" customWidth="1"/>
    <col min="518" max="518" width="3.75" style="53" customWidth="1"/>
    <col min="519" max="520" width="12.875" style="53" customWidth="1"/>
    <col min="521" max="763" width="12.5" style="53"/>
    <col min="764" max="768" width="15.75" style="53" customWidth="1"/>
    <col min="769" max="769" width="40.875" style="53" customWidth="1"/>
    <col min="770" max="770" width="9.5" style="53" customWidth="1"/>
    <col min="771" max="771" width="7.75" style="53" customWidth="1"/>
    <col min="772" max="772" width="42.25" style="53" customWidth="1"/>
    <col min="773" max="773" width="9.25" style="53" customWidth="1"/>
    <col min="774" max="774" width="3.75" style="53" customWidth="1"/>
    <col min="775" max="776" width="12.875" style="53" customWidth="1"/>
    <col min="777" max="1019" width="12.5" style="53"/>
    <col min="1020" max="1024" width="15.75" style="53" customWidth="1"/>
    <col min="1025" max="16384" width="12.5" style="54"/>
  </cols>
  <sheetData>
    <row r="1" spans="1:8">
      <c r="A1" s="295" t="s">
        <v>251</v>
      </c>
      <c r="B1" s="296"/>
      <c r="C1" s="296"/>
      <c r="D1" s="295" t="s">
        <v>252</v>
      </c>
      <c r="E1" s="296"/>
    </row>
    <row r="2" spans="1:8">
      <c r="A2" s="55"/>
      <c r="B2" s="297" t="s">
        <v>587</v>
      </c>
      <c r="C2" s="81"/>
      <c r="D2" s="55"/>
      <c r="E2" s="297" t="s">
        <v>587</v>
      </c>
      <c r="F2" s="81"/>
      <c r="G2" s="81"/>
      <c r="H2" s="81"/>
    </row>
    <row r="3" spans="1:8" ht="20.25" customHeight="1">
      <c r="A3" s="68" t="s">
        <v>253</v>
      </c>
      <c r="B3" s="298" t="s">
        <v>254</v>
      </c>
      <c r="C3" s="81"/>
      <c r="D3" s="68" t="s">
        <v>255</v>
      </c>
      <c r="E3" s="298" t="s">
        <v>254</v>
      </c>
      <c r="F3" s="81"/>
      <c r="G3" s="81"/>
      <c r="H3" s="81"/>
    </row>
    <row r="4" spans="1:8" ht="19.5" customHeight="1">
      <c r="A4" s="76" t="s">
        <v>256</v>
      </c>
      <c r="B4" s="299">
        <v>2</v>
      </c>
      <c r="C4" s="60"/>
      <c r="D4" s="76" t="s">
        <v>257</v>
      </c>
      <c r="E4" s="299">
        <v>14</v>
      </c>
      <c r="F4" s="60"/>
      <c r="G4" s="60"/>
      <c r="H4" s="60"/>
    </row>
    <row r="5" spans="1:8" ht="19.5" customHeight="1">
      <c r="A5" s="76" t="s">
        <v>258</v>
      </c>
      <c r="B5" s="299">
        <v>0</v>
      </c>
      <c r="C5" s="60"/>
      <c r="D5" s="76" t="s">
        <v>259</v>
      </c>
      <c r="E5" s="299">
        <v>3</v>
      </c>
      <c r="F5" s="60"/>
      <c r="G5" s="60"/>
      <c r="H5" s="60"/>
    </row>
    <row r="6" spans="1:8" ht="19.5" customHeight="1">
      <c r="A6" s="76" t="s">
        <v>260</v>
      </c>
      <c r="B6" s="299">
        <v>0</v>
      </c>
      <c r="C6" s="60"/>
      <c r="D6" s="76" t="s">
        <v>261</v>
      </c>
      <c r="E6" s="299">
        <v>67</v>
      </c>
      <c r="F6" s="60"/>
      <c r="G6" s="60"/>
      <c r="H6" s="60"/>
    </row>
    <row r="7" spans="1:8" ht="36">
      <c r="A7" s="76" t="s">
        <v>262</v>
      </c>
      <c r="B7" s="299">
        <v>0</v>
      </c>
      <c r="C7" s="60"/>
      <c r="D7" s="300" t="s">
        <v>263</v>
      </c>
      <c r="E7" s="299">
        <v>7</v>
      </c>
      <c r="F7" s="60"/>
      <c r="G7" s="60"/>
      <c r="H7" s="60"/>
    </row>
    <row r="8" spans="1:8" ht="19.5" customHeight="1">
      <c r="A8" s="76" t="s">
        <v>264</v>
      </c>
      <c r="B8" s="299">
        <v>0</v>
      </c>
      <c r="C8" s="60"/>
      <c r="D8" s="76" t="s">
        <v>265</v>
      </c>
      <c r="E8" s="299">
        <v>1</v>
      </c>
      <c r="F8" s="60"/>
      <c r="G8" s="60"/>
      <c r="H8" s="60"/>
    </row>
    <row r="9" spans="1:8" ht="19.5" customHeight="1">
      <c r="A9" s="76" t="s">
        <v>266</v>
      </c>
      <c r="B9" s="299">
        <v>0</v>
      </c>
      <c r="C9" s="60"/>
      <c r="D9" s="76" t="s">
        <v>267</v>
      </c>
      <c r="E9" s="299">
        <v>0</v>
      </c>
      <c r="F9" s="60"/>
      <c r="G9" s="60"/>
      <c r="H9" s="60"/>
    </row>
    <row r="10" spans="1:8" ht="19.5" customHeight="1">
      <c r="A10" s="76" t="s">
        <v>268</v>
      </c>
      <c r="B10" s="299">
        <v>0</v>
      </c>
      <c r="C10" s="60"/>
      <c r="D10" s="76" t="s">
        <v>269</v>
      </c>
      <c r="E10" s="299">
        <v>4</v>
      </c>
      <c r="F10" s="60"/>
      <c r="G10" s="60"/>
      <c r="H10" s="60"/>
    </row>
    <row r="11" spans="1:8" ht="19.5" customHeight="1">
      <c r="A11" s="76" t="s">
        <v>270</v>
      </c>
      <c r="B11" s="299">
        <v>0</v>
      </c>
      <c r="C11" s="60"/>
      <c r="D11" s="76" t="s">
        <v>271</v>
      </c>
      <c r="E11" s="299">
        <v>34</v>
      </c>
      <c r="F11" s="60"/>
      <c r="G11" s="60"/>
      <c r="H11" s="60"/>
    </row>
    <row r="12" spans="1:8" ht="19.5" customHeight="1">
      <c r="A12" s="76" t="s">
        <v>272</v>
      </c>
      <c r="B12" s="299">
        <v>0</v>
      </c>
      <c r="C12" s="60"/>
      <c r="D12" s="76" t="s">
        <v>273</v>
      </c>
      <c r="E12" s="299">
        <v>60</v>
      </c>
      <c r="F12" s="60"/>
      <c r="G12" s="60"/>
      <c r="H12" s="60"/>
    </row>
    <row r="13" spans="1:8" ht="19.5" customHeight="1">
      <c r="A13" s="76" t="s">
        <v>274</v>
      </c>
      <c r="B13" s="299">
        <v>0</v>
      </c>
      <c r="C13" s="60"/>
      <c r="D13" s="76" t="s">
        <v>275</v>
      </c>
      <c r="E13" s="299">
        <v>0</v>
      </c>
      <c r="F13" s="60"/>
      <c r="G13" s="60"/>
      <c r="H13" s="60"/>
    </row>
    <row r="14" spans="1:8" ht="19.5" customHeight="1">
      <c r="A14" s="76" t="s">
        <v>276</v>
      </c>
      <c r="B14" s="299">
        <v>0</v>
      </c>
      <c r="C14" s="60"/>
      <c r="D14" s="76" t="s">
        <v>277</v>
      </c>
      <c r="E14" s="299">
        <v>9</v>
      </c>
      <c r="F14" s="60"/>
      <c r="G14" s="60"/>
      <c r="H14" s="60"/>
    </row>
    <row r="15" spans="1:8" ht="19.5" customHeight="1">
      <c r="A15" s="76" t="s">
        <v>278</v>
      </c>
      <c r="B15" s="299">
        <v>0</v>
      </c>
      <c r="C15" s="60"/>
      <c r="D15" s="76" t="s">
        <v>279</v>
      </c>
      <c r="E15" s="299">
        <v>0</v>
      </c>
      <c r="F15" s="60"/>
      <c r="G15" s="60"/>
      <c r="H15" s="60"/>
    </row>
    <row r="16" spans="1:8" ht="19.5" customHeight="1">
      <c r="A16" s="76" t="s">
        <v>280</v>
      </c>
      <c r="B16" s="299">
        <v>0</v>
      </c>
      <c r="C16" s="60"/>
      <c r="D16" s="76" t="s">
        <v>281</v>
      </c>
      <c r="E16" s="299">
        <v>43</v>
      </c>
      <c r="F16" s="60"/>
      <c r="G16" s="60"/>
      <c r="H16" s="60"/>
    </row>
    <row r="17" spans="1:8" ht="19.5" customHeight="1">
      <c r="A17" s="76" t="s">
        <v>282</v>
      </c>
      <c r="B17" s="299">
        <v>0</v>
      </c>
      <c r="C17" s="60"/>
      <c r="D17" s="76" t="s">
        <v>283</v>
      </c>
      <c r="E17" s="299">
        <v>3</v>
      </c>
      <c r="F17" s="60"/>
      <c r="G17" s="60"/>
      <c r="H17" s="60"/>
    </row>
    <row r="18" spans="1:8" ht="34.5" customHeight="1">
      <c r="A18" s="300" t="s">
        <v>284</v>
      </c>
      <c r="B18" s="299">
        <v>1</v>
      </c>
      <c r="C18" s="60"/>
      <c r="D18" s="76" t="s">
        <v>285</v>
      </c>
      <c r="E18" s="299">
        <v>0</v>
      </c>
      <c r="F18" s="60"/>
      <c r="G18" s="60"/>
      <c r="H18" s="60"/>
    </row>
    <row r="19" spans="1:8" ht="19.5" customHeight="1">
      <c r="A19" s="76" t="s">
        <v>286</v>
      </c>
      <c r="B19" s="299">
        <v>0</v>
      </c>
      <c r="C19" s="60"/>
      <c r="D19" s="76" t="s">
        <v>287</v>
      </c>
      <c r="E19" s="299">
        <v>431</v>
      </c>
      <c r="F19" s="60"/>
      <c r="G19" s="60"/>
      <c r="H19" s="60"/>
    </row>
    <row r="20" spans="1:8" ht="19.5" customHeight="1">
      <c r="A20" s="76" t="s">
        <v>288</v>
      </c>
      <c r="B20" s="299">
        <v>0</v>
      </c>
      <c r="C20" s="60"/>
      <c r="D20" s="76" t="s">
        <v>289</v>
      </c>
      <c r="E20" s="299">
        <v>2</v>
      </c>
      <c r="F20" s="60"/>
      <c r="G20" s="60"/>
      <c r="H20" s="60"/>
    </row>
    <row r="21" spans="1:8" ht="19.5" customHeight="1">
      <c r="A21" s="76" t="s">
        <v>290</v>
      </c>
      <c r="B21" s="299">
        <v>0</v>
      </c>
      <c r="C21" s="60"/>
      <c r="D21" s="76" t="s">
        <v>291</v>
      </c>
      <c r="E21" s="299">
        <v>1</v>
      </c>
      <c r="F21" s="60"/>
      <c r="G21" s="60"/>
      <c r="H21" s="60"/>
    </row>
    <row r="22" spans="1:8" ht="19.5" customHeight="1">
      <c r="A22" s="76" t="s">
        <v>292</v>
      </c>
      <c r="B22" s="299">
        <v>0</v>
      </c>
      <c r="C22" s="60"/>
      <c r="D22" s="76" t="s">
        <v>293</v>
      </c>
      <c r="E22" s="299">
        <v>0</v>
      </c>
      <c r="F22" s="60"/>
      <c r="G22" s="60"/>
      <c r="H22" s="60"/>
    </row>
    <row r="23" spans="1:8" ht="19.5" customHeight="1">
      <c r="A23" s="76" t="s">
        <v>294</v>
      </c>
      <c r="B23" s="299">
        <v>0</v>
      </c>
      <c r="C23" s="60"/>
      <c r="D23" s="76" t="s">
        <v>295</v>
      </c>
      <c r="E23" s="299">
        <v>0</v>
      </c>
      <c r="F23" s="60"/>
      <c r="G23" s="60"/>
      <c r="H23" s="60"/>
    </row>
    <row r="24" spans="1:8" ht="19.5" customHeight="1">
      <c r="A24" s="76" t="s">
        <v>296</v>
      </c>
      <c r="B24" s="299">
        <v>3</v>
      </c>
      <c r="C24" s="60"/>
      <c r="D24" s="301" t="s">
        <v>297</v>
      </c>
      <c r="E24" s="299">
        <v>2</v>
      </c>
      <c r="F24" s="60"/>
      <c r="G24" s="60"/>
      <c r="H24" s="60"/>
    </row>
    <row r="25" spans="1:8" ht="19.5" customHeight="1">
      <c r="A25" s="76" t="s">
        <v>298</v>
      </c>
      <c r="B25" s="299">
        <v>2</v>
      </c>
      <c r="C25" s="60"/>
      <c r="D25" s="301" t="s">
        <v>299</v>
      </c>
      <c r="E25" s="299">
        <v>0</v>
      </c>
      <c r="F25" s="60"/>
      <c r="G25" s="60"/>
      <c r="H25" s="302"/>
    </row>
    <row r="26" spans="1:8" ht="19.5" customHeight="1">
      <c r="A26" s="76" t="s">
        <v>300</v>
      </c>
      <c r="B26" s="299">
        <v>0</v>
      </c>
      <c r="C26" s="60"/>
      <c r="D26" s="301" t="s">
        <v>301</v>
      </c>
      <c r="E26" s="299">
        <v>0</v>
      </c>
      <c r="F26" s="60"/>
      <c r="G26" s="60"/>
      <c r="H26" s="60"/>
    </row>
    <row r="27" spans="1:8" ht="19.5" customHeight="1">
      <c r="A27" s="76" t="s">
        <v>302</v>
      </c>
      <c r="B27" s="299">
        <v>0</v>
      </c>
      <c r="C27" s="60"/>
      <c r="D27" s="301" t="s">
        <v>303</v>
      </c>
      <c r="E27" s="303">
        <v>0</v>
      </c>
      <c r="F27" s="60"/>
      <c r="G27" s="60"/>
      <c r="H27" s="60"/>
    </row>
    <row r="28" spans="1:8" ht="19.5" customHeight="1">
      <c r="A28" s="76" t="s">
        <v>304</v>
      </c>
      <c r="B28" s="299">
        <v>0</v>
      </c>
      <c r="C28" s="60"/>
      <c r="D28" s="304" t="s">
        <v>305</v>
      </c>
      <c r="E28" s="305">
        <f>SUM(E4:E27)</f>
        <v>681</v>
      </c>
      <c r="G28" s="60"/>
      <c r="H28" s="60"/>
    </row>
    <row r="29" spans="1:8" ht="19.5" customHeight="1">
      <c r="A29" s="76" t="s">
        <v>306</v>
      </c>
      <c r="B29" s="299">
        <v>0</v>
      </c>
      <c r="C29" s="60"/>
      <c r="D29" s="293" t="s">
        <v>189</v>
      </c>
      <c r="E29" s="60"/>
      <c r="G29" s="60"/>
      <c r="H29" s="60"/>
    </row>
    <row r="30" spans="1:8" ht="19.5" customHeight="1">
      <c r="A30" s="76" t="s">
        <v>307</v>
      </c>
      <c r="B30" s="299">
        <v>0</v>
      </c>
      <c r="C30" s="60"/>
      <c r="D30" s="306"/>
      <c r="E30" s="306"/>
      <c r="G30" s="60"/>
      <c r="H30" s="60"/>
    </row>
    <row r="31" spans="1:8" ht="19.5" customHeight="1">
      <c r="A31" s="76" t="s">
        <v>308</v>
      </c>
      <c r="B31" s="299">
        <v>0</v>
      </c>
      <c r="C31" s="60"/>
      <c r="D31" s="834"/>
      <c r="E31" s="300"/>
      <c r="F31" s="60"/>
      <c r="G31" s="60"/>
      <c r="H31" s="60"/>
    </row>
    <row r="32" spans="1:8" ht="19.5" customHeight="1">
      <c r="A32" s="76" t="s">
        <v>309</v>
      </c>
      <c r="B32" s="299">
        <v>0</v>
      </c>
      <c r="C32" s="60"/>
      <c r="D32" s="834"/>
      <c r="E32" s="60"/>
      <c r="F32" s="60"/>
      <c r="G32" s="60"/>
      <c r="H32" s="60"/>
    </row>
    <row r="33" spans="1:8" ht="19.5" customHeight="1">
      <c r="A33" s="76" t="s">
        <v>310</v>
      </c>
      <c r="B33" s="299">
        <v>0</v>
      </c>
      <c r="C33" s="60"/>
      <c r="D33" s="60"/>
      <c r="E33" s="60"/>
      <c r="F33" s="60"/>
      <c r="G33" s="60"/>
      <c r="H33" s="60"/>
    </row>
    <row r="34" spans="1:8" ht="19.5" customHeight="1">
      <c r="A34" s="76" t="s">
        <v>311</v>
      </c>
      <c r="B34" s="299">
        <v>0</v>
      </c>
      <c r="C34" s="60"/>
      <c r="D34" s="60"/>
      <c r="E34" s="60"/>
      <c r="F34" s="60"/>
      <c r="G34" s="60"/>
      <c r="H34" s="60"/>
    </row>
    <row r="35" spans="1:8" ht="19.5" customHeight="1">
      <c r="A35" s="76" t="s">
        <v>312</v>
      </c>
      <c r="B35" s="299">
        <v>0</v>
      </c>
      <c r="C35" s="60"/>
      <c r="D35" s="60"/>
      <c r="E35" s="60"/>
      <c r="F35" s="60"/>
      <c r="G35" s="60"/>
      <c r="H35" s="60"/>
    </row>
    <row r="36" spans="1:8" ht="19.5" customHeight="1">
      <c r="A36" s="76" t="s">
        <v>313</v>
      </c>
      <c r="B36" s="299">
        <v>0</v>
      </c>
      <c r="C36" s="60"/>
      <c r="D36" s="60"/>
      <c r="E36" s="60"/>
      <c r="F36" s="60"/>
      <c r="G36" s="60"/>
      <c r="H36" s="60"/>
    </row>
    <row r="37" spans="1:8" ht="19.5" customHeight="1">
      <c r="A37" s="76" t="s">
        <v>314</v>
      </c>
      <c r="B37" s="299">
        <v>0</v>
      </c>
      <c r="C37" s="60"/>
      <c r="D37" s="60"/>
      <c r="E37" s="60"/>
      <c r="F37" s="60"/>
      <c r="G37" s="60"/>
      <c r="H37" s="60"/>
    </row>
    <row r="38" spans="1:8" ht="19.5" customHeight="1">
      <c r="A38" s="76" t="s">
        <v>315</v>
      </c>
      <c r="B38" s="299">
        <v>0</v>
      </c>
      <c r="C38" s="60"/>
      <c r="D38" s="60"/>
      <c r="E38" s="60"/>
      <c r="F38" s="60"/>
      <c r="G38" s="60"/>
      <c r="H38" s="60"/>
    </row>
    <row r="39" spans="1:8" ht="19.5" customHeight="1">
      <c r="A39" s="76" t="s">
        <v>316</v>
      </c>
      <c r="B39" s="299">
        <v>3</v>
      </c>
      <c r="C39" s="60"/>
      <c r="D39" s="60"/>
      <c r="E39" s="60"/>
      <c r="F39" s="60"/>
      <c r="G39" s="60"/>
      <c r="H39" s="60"/>
    </row>
    <row r="40" spans="1:8" ht="19.5" customHeight="1">
      <c r="A40" s="76" t="s">
        <v>317</v>
      </c>
      <c r="B40" s="299">
        <v>0</v>
      </c>
      <c r="C40" s="60"/>
      <c r="D40" s="60"/>
      <c r="E40" s="60"/>
      <c r="F40" s="60"/>
      <c r="G40" s="60"/>
      <c r="H40" s="60"/>
    </row>
    <row r="41" spans="1:8" ht="19.5" customHeight="1">
      <c r="A41" s="76" t="s">
        <v>318</v>
      </c>
      <c r="B41" s="299">
        <v>0</v>
      </c>
      <c r="C41" s="60"/>
      <c r="D41" s="60"/>
      <c r="E41" s="60"/>
      <c r="F41" s="60"/>
      <c r="G41" s="60"/>
      <c r="H41" s="60"/>
    </row>
    <row r="42" spans="1:8" ht="19.5" customHeight="1">
      <c r="A42" s="76" t="s">
        <v>319</v>
      </c>
      <c r="B42" s="299">
        <v>0</v>
      </c>
      <c r="C42" s="60"/>
      <c r="D42" s="60"/>
      <c r="E42" s="60"/>
      <c r="F42" s="60"/>
      <c r="G42" s="60"/>
      <c r="H42" s="60"/>
    </row>
    <row r="43" spans="1:8" ht="19.5" customHeight="1">
      <c r="A43" s="76" t="s">
        <v>320</v>
      </c>
      <c r="B43" s="299">
        <v>0</v>
      </c>
      <c r="C43" s="60"/>
      <c r="D43" s="60"/>
      <c r="E43" s="60"/>
      <c r="F43" s="60"/>
      <c r="G43" s="60"/>
      <c r="H43" s="60"/>
    </row>
    <row r="44" spans="1:8" ht="19.5" customHeight="1">
      <c r="A44" s="76" t="s">
        <v>321</v>
      </c>
      <c r="B44" s="299">
        <v>1</v>
      </c>
      <c r="C44" s="60"/>
      <c r="D44" s="60"/>
      <c r="E44" s="60"/>
      <c r="F44" s="60"/>
      <c r="G44" s="60"/>
      <c r="H44" s="60"/>
    </row>
    <row r="45" spans="1:8" ht="19.5" customHeight="1">
      <c r="A45" s="76" t="s">
        <v>322</v>
      </c>
      <c r="B45" s="299">
        <v>44</v>
      </c>
      <c r="C45" s="60"/>
      <c r="D45" s="60"/>
      <c r="E45" s="60"/>
      <c r="F45" s="60"/>
      <c r="G45" s="60"/>
      <c r="H45" s="60"/>
    </row>
    <row r="46" spans="1:8" ht="19.5" customHeight="1">
      <c r="A46" s="76" t="s">
        <v>323</v>
      </c>
      <c r="B46" s="299">
        <v>0</v>
      </c>
      <c r="C46" s="60"/>
      <c r="D46" s="60"/>
      <c r="E46" s="60"/>
      <c r="F46" s="60"/>
      <c r="G46" s="60"/>
      <c r="H46" s="60"/>
    </row>
    <row r="47" spans="1:8">
      <c r="A47" s="307" t="s">
        <v>324</v>
      </c>
      <c r="B47" s="303">
        <v>0</v>
      </c>
      <c r="C47" s="60"/>
      <c r="D47" s="60"/>
      <c r="E47" s="60"/>
      <c r="F47" s="60"/>
      <c r="G47" s="60"/>
      <c r="H47" s="60"/>
    </row>
    <row r="48" spans="1:8">
      <c r="A48" s="304" t="s">
        <v>305</v>
      </c>
      <c r="B48" s="305">
        <f>SUM(B4:B47)</f>
        <v>56</v>
      </c>
      <c r="C48" s="296"/>
      <c r="D48" s="296"/>
    </row>
    <row r="49" spans="1:8" ht="21" customHeight="1">
      <c r="A49" s="293" t="s">
        <v>189</v>
      </c>
      <c r="B49" s="293"/>
      <c r="C49" s="81"/>
      <c r="D49" s="81"/>
      <c r="E49" s="81"/>
      <c r="F49" s="81"/>
      <c r="G49" s="81"/>
      <c r="H49" s="81"/>
    </row>
    <row r="50" spans="1:8">
      <c r="A50" s="149"/>
      <c r="C50" s="60"/>
      <c r="D50" s="60"/>
      <c r="E50" s="60"/>
      <c r="F50" s="60"/>
      <c r="G50" s="60"/>
      <c r="H50" s="60"/>
    </row>
    <row r="51" spans="1:8">
      <c r="C51" s="60"/>
      <c r="D51" s="60"/>
      <c r="E51" s="60"/>
      <c r="F51" s="60"/>
      <c r="G51" s="60"/>
      <c r="H51" s="60"/>
    </row>
    <row r="52" spans="1:8">
      <c r="C52" s="60"/>
      <c r="D52" s="60"/>
      <c r="E52" s="60"/>
      <c r="F52" s="60"/>
      <c r="G52" s="60"/>
      <c r="H52" s="60"/>
    </row>
    <row r="53" spans="1:8">
      <c r="C53" s="60"/>
      <c r="D53" s="60"/>
      <c r="E53" s="60"/>
      <c r="F53" s="60"/>
      <c r="G53" s="60"/>
      <c r="H53" s="60"/>
    </row>
    <row r="54" spans="1:8">
      <c r="C54" s="60"/>
      <c r="D54" s="60"/>
      <c r="E54" s="60"/>
      <c r="F54" s="60"/>
      <c r="G54" s="60"/>
      <c r="H54" s="60"/>
    </row>
    <row r="55" spans="1:8">
      <c r="C55" s="60"/>
      <c r="D55" s="60"/>
      <c r="E55" s="60"/>
      <c r="F55" s="60"/>
      <c r="G55" s="60"/>
      <c r="H55" s="60"/>
    </row>
    <row r="56" spans="1:8">
      <c r="C56" s="60"/>
      <c r="D56" s="60"/>
      <c r="E56" s="60"/>
      <c r="F56" s="60"/>
      <c r="G56" s="60"/>
      <c r="H56" s="60"/>
    </row>
    <row r="57" spans="1:8">
      <c r="C57" s="60"/>
      <c r="D57" s="60"/>
      <c r="E57" s="60"/>
      <c r="F57" s="60"/>
      <c r="G57" s="60"/>
      <c r="H57" s="60"/>
    </row>
    <row r="58" spans="1:8">
      <c r="C58" s="60"/>
      <c r="D58" s="60"/>
      <c r="E58" s="60"/>
      <c r="F58" s="60"/>
      <c r="G58" s="60"/>
      <c r="H58" s="60"/>
    </row>
    <row r="59" spans="1:8">
      <c r="C59" s="60"/>
      <c r="D59" s="60"/>
      <c r="E59" s="60"/>
      <c r="F59" s="60"/>
      <c r="G59" s="60"/>
      <c r="H59" s="60"/>
    </row>
    <row r="60" spans="1:8">
      <c r="C60" s="60"/>
      <c r="D60" s="60"/>
      <c r="E60" s="60"/>
      <c r="F60" s="60"/>
      <c r="G60" s="60"/>
      <c r="H60" s="60"/>
    </row>
    <row r="61" spans="1:8">
      <c r="C61" s="60"/>
      <c r="D61" s="60"/>
      <c r="E61" s="60"/>
      <c r="F61" s="60"/>
      <c r="G61" s="60"/>
      <c r="H61" s="60"/>
    </row>
    <row r="62" spans="1:8">
      <c r="C62" s="60"/>
      <c r="D62" s="60"/>
      <c r="E62" s="60"/>
      <c r="F62" s="60"/>
      <c r="G62" s="60"/>
      <c r="H62" s="60"/>
    </row>
    <row r="63" spans="1:8">
      <c r="C63" s="60"/>
      <c r="D63" s="60"/>
      <c r="E63" s="60"/>
      <c r="F63" s="60"/>
      <c r="G63" s="60"/>
      <c r="H63" s="60"/>
    </row>
    <row r="64" spans="1:8">
      <c r="C64" s="60"/>
      <c r="D64" s="60"/>
      <c r="E64" s="60"/>
      <c r="F64" s="60"/>
      <c r="G64" s="60"/>
      <c r="H64" s="60"/>
    </row>
    <row r="65" spans="1:8">
      <c r="C65" s="60"/>
      <c r="D65" s="60"/>
      <c r="E65" s="60"/>
      <c r="F65" s="60"/>
      <c r="G65" s="60"/>
      <c r="H65" s="60"/>
    </row>
    <row r="66" spans="1:8">
      <c r="C66" s="60"/>
      <c r="D66" s="60"/>
      <c r="E66" s="60"/>
      <c r="F66" s="60"/>
      <c r="G66" s="60"/>
      <c r="H66" s="60"/>
    </row>
    <row r="67" spans="1:8">
      <c r="C67" s="60"/>
      <c r="D67" s="60"/>
      <c r="E67" s="60"/>
      <c r="F67" s="60"/>
      <c r="G67" s="60"/>
      <c r="H67" s="60"/>
    </row>
    <row r="68" spans="1:8">
      <c r="C68" s="60"/>
      <c r="D68" s="60"/>
      <c r="E68" s="60"/>
      <c r="F68" s="60"/>
      <c r="G68" s="60"/>
      <c r="H68" s="60"/>
    </row>
    <row r="69" spans="1:8">
      <c r="A69" s="60"/>
      <c r="B69" s="60"/>
      <c r="C69" s="60"/>
      <c r="D69" s="60"/>
      <c r="E69" s="60"/>
      <c r="F69" s="60"/>
      <c r="G69" s="60"/>
      <c r="H69" s="60"/>
    </row>
    <row r="70" spans="1:8">
      <c r="A70" s="59"/>
      <c r="B70" s="60"/>
      <c r="C70" s="60"/>
      <c r="D70" s="60"/>
      <c r="E70" s="60"/>
      <c r="F70" s="60"/>
      <c r="G70" s="60"/>
      <c r="H70" s="60"/>
    </row>
    <row r="71" spans="1:8">
      <c r="A71" s="60"/>
      <c r="B71" s="60"/>
      <c r="C71" s="60"/>
      <c r="D71" s="60"/>
      <c r="E71" s="60"/>
      <c r="F71" s="60"/>
      <c r="G71" s="60"/>
      <c r="H71" s="60"/>
    </row>
    <row r="72" spans="1:8">
      <c r="A72" s="60"/>
      <c r="B72" s="60"/>
      <c r="C72" s="60"/>
      <c r="D72" s="60"/>
      <c r="E72" s="60"/>
      <c r="F72" s="60"/>
      <c r="G72" s="60"/>
      <c r="H72" s="60"/>
    </row>
    <row r="73" spans="1:8">
      <c r="A73" s="60"/>
      <c r="B73" s="60"/>
    </row>
    <row r="74" spans="1:8">
      <c r="A74" s="60"/>
      <c r="B74" s="60"/>
    </row>
  </sheetData>
  <mergeCells count="1">
    <mergeCell ref="D31:D32"/>
  </mergeCells>
  <phoneticPr fontId="21"/>
  <pageMargins left="0.78749999999999998" right="0.78749999999999998" top="0.86597222222222203" bottom="0.78749999999999998" header="0.511811023622047" footer="0.511811023622047"/>
  <pageSetup paperSize="9" scale="78"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26"/>
  <sheetViews>
    <sheetView showGridLines="0" view="pageBreakPreview" zoomScaleNormal="100" workbookViewId="0"/>
  </sheetViews>
  <sheetFormatPr defaultColWidth="9" defaultRowHeight="13.5"/>
  <cols>
    <col min="1" max="1" width="9.625" style="719" customWidth="1"/>
    <col min="2" max="13" width="9" style="719"/>
    <col min="14" max="14" width="9.375" style="719" customWidth="1"/>
    <col min="15" max="1024" width="9" style="719"/>
  </cols>
  <sheetData>
    <row r="1" spans="1:26" ht="17.25" customHeight="1">
      <c r="A1" s="718" t="s">
        <v>325</v>
      </c>
    </row>
    <row r="2" spans="1:26" ht="25.5" customHeight="1" thickBot="1">
      <c r="A2" s="719" t="s">
        <v>326</v>
      </c>
    </row>
    <row r="3" spans="1:26" ht="25.5" customHeight="1">
      <c r="A3" s="720" t="s">
        <v>327</v>
      </c>
      <c r="B3" s="721" t="s">
        <v>225</v>
      </c>
      <c r="C3" s="721" t="s">
        <v>226</v>
      </c>
      <c r="D3" s="721" t="s">
        <v>227</v>
      </c>
      <c r="E3" s="721" t="s">
        <v>228</v>
      </c>
      <c r="F3" s="721" t="s">
        <v>229</v>
      </c>
      <c r="G3" s="721" t="s">
        <v>230</v>
      </c>
      <c r="H3" s="721" t="s">
        <v>231</v>
      </c>
      <c r="I3" s="721" t="s">
        <v>232</v>
      </c>
      <c r="J3" s="721" t="s">
        <v>233</v>
      </c>
      <c r="K3" s="721" t="s">
        <v>234</v>
      </c>
      <c r="L3" s="721" t="s">
        <v>235</v>
      </c>
      <c r="M3" s="722" t="s">
        <v>236</v>
      </c>
    </row>
    <row r="4" spans="1:26" ht="25.5" customHeight="1">
      <c r="A4" s="723">
        <v>12487</v>
      </c>
      <c r="B4" s="724">
        <v>149</v>
      </c>
      <c r="C4" s="724">
        <v>6</v>
      </c>
      <c r="D4" s="724">
        <v>12</v>
      </c>
      <c r="E4" s="724">
        <v>770</v>
      </c>
      <c r="F4" s="725">
        <v>1459</v>
      </c>
      <c r="G4" s="724">
        <v>439</v>
      </c>
      <c r="H4" s="724">
        <v>462</v>
      </c>
      <c r="I4" s="725">
        <v>1899</v>
      </c>
      <c r="J4" s="725">
        <v>3035</v>
      </c>
      <c r="K4" s="725">
        <v>2911</v>
      </c>
      <c r="L4" s="724">
        <v>716</v>
      </c>
      <c r="M4" s="726">
        <v>629</v>
      </c>
    </row>
    <row r="5" spans="1:26" ht="25.5" customHeight="1" thickBot="1">
      <c r="A5" s="727">
        <v>259</v>
      </c>
      <c r="B5" s="728">
        <v>6</v>
      </c>
      <c r="C5" s="728">
        <v>1</v>
      </c>
      <c r="D5" s="728" t="s">
        <v>223</v>
      </c>
      <c r="E5" s="728">
        <v>1</v>
      </c>
      <c r="F5" s="728">
        <v>17</v>
      </c>
      <c r="G5" s="728">
        <v>14</v>
      </c>
      <c r="H5" s="728">
        <v>7</v>
      </c>
      <c r="I5" s="728">
        <v>8</v>
      </c>
      <c r="J5" s="728">
        <v>31</v>
      </c>
      <c r="K5" s="728">
        <v>96</v>
      </c>
      <c r="L5" s="728">
        <v>51</v>
      </c>
      <c r="M5" s="729">
        <v>27</v>
      </c>
    </row>
    <row r="6" spans="1:26" ht="25.5" customHeight="1" thickBot="1">
      <c r="A6" s="730"/>
      <c r="B6" s="731"/>
      <c r="C6" s="731"/>
      <c r="D6" s="731"/>
      <c r="E6" s="731"/>
      <c r="F6" s="731"/>
      <c r="G6" s="731"/>
      <c r="H6" s="731"/>
      <c r="I6" s="731"/>
      <c r="J6" s="731"/>
      <c r="K6" s="731"/>
      <c r="L6" s="731"/>
      <c r="M6" s="731"/>
      <c r="N6" s="730"/>
      <c r="O6" s="731"/>
      <c r="P6" s="731"/>
      <c r="Q6" s="731"/>
      <c r="R6" s="731"/>
      <c r="S6" s="731"/>
      <c r="T6" s="731"/>
      <c r="U6" s="731"/>
      <c r="V6" s="731"/>
      <c r="W6" s="731"/>
      <c r="X6" s="731"/>
      <c r="Y6" s="731"/>
      <c r="Z6" s="731"/>
    </row>
    <row r="7" spans="1:26" ht="25.5" customHeight="1">
      <c r="A7" s="720" t="s">
        <v>635</v>
      </c>
      <c r="B7" s="721" t="s">
        <v>225</v>
      </c>
      <c r="C7" s="721" t="s">
        <v>226</v>
      </c>
      <c r="D7" s="721" t="s">
        <v>227</v>
      </c>
      <c r="E7" s="721" t="s">
        <v>228</v>
      </c>
      <c r="F7" s="721" t="s">
        <v>229</v>
      </c>
      <c r="G7" s="721" t="s">
        <v>230</v>
      </c>
      <c r="H7" s="721" t="s">
        <v>231</v>
      </c>
      <c r="I7" s="721" t="s">
        <v>232</v>
      </c>
      <c r="J7" s="721" t="s">
        <v>233</v>
      </c>
      <c r="K7" s="721" t="s">
        <v>234</v>
      </c>
      <c r="L7" s="721" t="s">
        <v>235</v>
      </c>
      <c r="M7" s="722" t="s">
        <v>236</v>
      </c>
      <c r="N7" s="730"/>
      <c r="O7" s="731"/>
      <c r="P7" s="731"/>
      <c r="Q7" s="731"/>
      <c r="R7" s="731"/>
      <c r="S7" s="731"/>
      <c r="T7" s="731"/>
      <c r="U7" s="731"/>
      <c r="V7" s="731"/>
      <c r="W7" s="731"/>
      <c r="X7" s="731"/>
      <c r="Y7" s="731"/>
      <c r="Z7" s="731"/>
    </row>
    <row r="8" spans="1:26" ht="25.5" customHeight="1">
      <c r="A8" s="9">
        <f>SUM(B8:M8)</f>
        <v>135789</v>
      </c>
      <c r="B8" s="7">
        <v>2449</v>
      </c>
      <c r="C8" s="7">
        <v>5533</v>
      </c>
      <c r="D8" s="7">
        <v>1498</v>
      </c>
      <c r="E8" s="7">
        <v>1253</v>
      </c>
      <c r="F8" s="7">
        <v>10880</v>
      </c>
      <c r="G8" s="7">
        <v>9150</v>
      </c>
      <c r="H8" s="7">
        <v>410</v>
      </c>
      <c r="I8" s="7">
        <v>60</v>
      </c>
      <c r="J8" s="7">
        <v>63</v>
      </c>
      <c r="K8" s="7">
        <v>27268</v>
      </c>
      <c r="L8" s="7">
        <v>46642</v>
      </c>
      <c r="M8" s="8">
        <v>30583</v>
      </c>
    </row>
    <row r="9" spans="1:26" ht="25.5" customHeight="1" thickBot="1">
      <c r="A9" s="727">
        <f>SUM(B9:M9)</f>
        <v>462</v>
      </c>
      <c r="B9" s="728">
        <v>19</v>
      </c>
      <c r="C9" s="728">
        <v>52</v>
      </c>
      <c r="D9" s="728">
        <v>60</v>
      </c>
      <c r="E9" s="728">
        <v>11</v>
      </c>
      <c r="F9" s="728">
        <v>7</v>
      </c>
      <c r="G9" s="728">
        <v>36</v>
      </c>
      <c r="H9" s="728">
        <v>9</v>
      </c>
      <c r="I9" s="728">
        <v>2</v>
      </c>
      <c r="J9" s="728">
        <v>0</v>
      </c>
      <c r="K9" s="728">
        <v>10</v>
      </c>
      <c r="L9" s="728">
        <v>170</v>
      </c>
      <c r="M9" s="729">
        <v>86</v>
      </c>
    </row>
    <row r="10" spans="1:26" ht="25.5" customHeight="1" thickBot="1">
      <c r="A10" s="732"/>
      <c r="B10" s="731"/>
      <c r="C10" s="731"/>
      <c r="D10" s="731"/>
      <c r="E10" s="731"/>
      <c r="F10" s="731"/>
      <c r="G10" s="731"/>
      <c r="H10" s="731"/>
      <c r="I10" s="731"/>
      <c r="J10" s="731"/>
      <c r="K10" s="731"/>
      <c r="L10" s="731"/>
      <c r="M10" s="733"/>
    </row>
    <row r="11" spans="1:26" ht="25.5" customHeight="1">
      <c r="A11" s="720" t="s">
        <v>636</v>
      </c>
      <c r="B11" s="721" t="s">
        <v>225</v>
      </c>
      <c r="C11" s="721" t="s">
        <v>226</v>
      </c>
      <c r="D11" s="721" t="s">
        <v>227</v>
      </c>
      <c r="E11" s="721" t="s">
        <v>228</v>
      </c>
      <c r="F11" s="721" t="s">
        <v>229</v>
      </c>
      <c r="G11" s="721" t="s">
        <v>230</v>
      </c>
      <c r="H11" s="721" t="s">
        <v>231</v>
      </c>
      <c r="I11" s="721" t="s">
        <v>232</v>
      </c>
      <c r="J11" s="721" t="s">
        <v>233</v>
      </c>
      <c r="K11" s="721" t="s">
        <v>234</v>
      </c>
      <c r="L11" s="721" t="s">
        <v>235</v>
      </c>
      <c r="M11" s="722" t="s">
        <v>236</v>
      </c>
    </row>
    <row r="12" spans="1:26" ht="25.5" customHeight="1">
      <c r="A12" s="734">
        <v>528294</v>
      </c>
      <c r="B12" s="735">
        <v>26088</v>
      </c>
      <c r="C12" s="735">
        <v>20001</v>
      </c>
      <c r="D12" s="735">
        <v>9299</v>
      </c>
      <c r="E12" s="735">
        <v>79466</v>
      </c>
      <c r="F12" s="735">
        <v>130697</v>
      </c>
      <c r="G12" s="735">
        <v>45559</v>
      </c>
      <c r="H12" s="735">
        <v>15914</v>
      </c>
      <c r="I12" s="735">
        <v>46976</v>
      </c>
      <c r="J12" s="735">
        <v>80377</v>
      </c>
      <c r="K12" s="735">
        <v>59021</v>
      </c>
      <c r="L12" s="735">
        <v>10796</v>
      </c>
      <c r="M12" s="736">
        <v>4100</v>
      </c>
    </row>
    <row r="13" spans="1:26" ht="25.5" customHeight="1" thickBot="1">
      <c r="A13" s="737">
        <v>798</v>
      </c>
      <c r="B13" s="738">
        <v>20</v>
      </c>
      <c r="C13" s="738">
        <v>23</v>
      </c>
      <c r="D13" s="738">
        <v>14</v>
      </c>
      <c r="E13" s="738">
        <v>32</v>
      </c>
      <c r="F13" s="738">
        <v>173</v>
      </c>
      <c r="G13" s="738">
        <v>72</v>
      </c>
      <c r="H13" s="738">
        <v>52</v>
      </c>
      <c r="I13" s="738">
        <v>41</v>
      </c>
      <c r="J13" s="738">
        <v>130</v>
      </c>
      <c r="K13" s="738">
        <v>161</v>
      </c>
      <c r="L13" s="738">
        <v>60</v>
      </c>
      <c r="M13" s="739">
        <v>20</v>
      </c>
    </row>
    <row r="14" spans="1:26" ht="13.5" customHeight="1">
      <c r="A14" s="740" t="s">
        <v>328</v>
      </c>
      <c r="B14" s="740"/>
      <c r="C14" s="740"/>
      <c r="D14" s="740"/>
      <c r="E14" s="740"/>
      <c r="F14" s="740"/>
    </row>
    <row r="15" spans="1:26" ht="13.5" customHeight="1">
      <c r="A15" s="740" t="s">
        <v>637</v>
      </c>
      <c r="B15" s="740"/>
      <c r="C15" s="740"/>
      <c r="D15" s="740"/>
      <c r="E15" s="740"/>
      <c r="F15" s="740"/>
    </row>
    <row r="16" spans="1:26" ht="25.5" customHeight="1"/>
    <row r="17" spans="1:13" ht="13.5" customHeight="1" thickBot="1">
      <c r="A17" s="719" t="s">
        <v>329</v>
      </c>
      <c r="M17" s="741"/>
    </row>
    <row r="18" spans="1:13" ht="25.5" customHeight="1">
      <c r="A18" s="742" t="s">
        <v>327</v>
      </c>
      <c r="B18" s="743" t="s">
        <v>330</v>
      </c>
      <c r="C18" s="743" t="s">
        <v>331</v>
      </c>
      <c r="D18" s="743" t="s">
        <v>332</v>
      </c>
      <c r="E18" s="743" t="s">
        <v>333</v>
      </c>
      <c r="F18" s="743" t="s">
        <v>334</v>
      </c>
      <c r="G18" s="743" t="s">
        <v>335</v>
      </c>
      <c r="H18" s="743" t="s">
        <v>336</v>
      </c>
      <c r="I18" s="744" t="s">
        <v>337</v>
      </c>
      <c r="J18" s="744" t="s">
        <v>338</v>
      </c>
      <c r="K18" s="744" t="s">
        <v>339</v>
      </c>
      <c r="L18" s="745" t="s">
        <v>340</v>
      </c>
      <c r="M18" s="746"/>
    </row>
    <row r="19" spans="1:13" ht="25.5" customHeight="1" thickBot="1">
      <c r="A19" s="757">
        <v>12487</v>
      </c>
      <c r="B19" s="748">
        <v>374</v>
      </c>
      <c r="C19" s="748">
        <v>601</v>
      </c>
      <c r="D19" s="747">
        <v>3227</v>
      </c>
      <c r="E19" s="747">
        <v>1956</v>
      </c>
      <c r="F19" s="747">
        <v>1628</v>
      </c>
      <c r="G19" s="747">
        <v>1486</v>
      </c>
      <c r="H19" s="747">
        <v>1064</v>
      </c>
      <c r="I19" s="748">
        <v>999</v>
      </c>
      <c r="J19" s="748">
        <v>839</v>
      </c>
      <c r="K19" s="748">
        <v>300</v>
      </c>
      <c r="L19" s="758">
        <v>13</v>
      </c>
      <c r="M19" s="749"/>
    </row>
    <row r="20" spans="1:13" ht="14.25" thickBot="1">
      <c r="A20" s="759"/>
      <c r="B20" s="760"/>
      <c r="C20" s="760"/>
      <c r="D20" s="760"/>
      <c r="E20" s="760"/>
      <c r="F20" s="760"/>
      <c r="G20" s="760"/>
      <c r="H20" s="760"/>
      <c r="I20" s="760"/>
      <c r="J20" s="760"/>
      <c r="K20" s="760"/>
      <c r="L20" s="760"/>
      <c r="M20" s="750"/>
    </row>
    <row r="21" spans="1:13" ht="25.5" customHeight="1">
      <c r="A21" s="751" t="s">
        <v>635</v>
      </c>
      <c r="B21" s="752" t="s">
        <v>330</v>
      </c>
      <c r="C21" s="752" t="s">
        <v>331</v>
      </c>
      <c r="D21" s="752" t="s">
        <v>332</v>
      </c>
      <c r="E21" s="752" t="s">
        <v>333</v>
      </c>
      <c r="F21" s="752" t="s">
        <v>334</v>
      </c>
      <c r="G21" s="752" t="s">
        <v>335</v>
      </c>
      <c r="H21" s="752" t="s">
        <v>336</v>
      </c>
      <c r="I21" s="753" t="s">
        <v>337</v>
      </c>
      <c r="J21" s="753" t="s">
        <v>638</v>
      </c>
      <c r="K21" s="753" t="s">
        <v>339</v>
      </c>
      <c r="L21" s="761" t="s">
        <v>340</v>
      </c>
      <c r="M21" s="746"/>
    </row>
    <row r="22" spans="1:13" ht="25.5" customHeight="1" thickBot="1">
      <c r="A22" s="754">
        <f>SUM(B22:M22)</f>
        <v>135789</v>
      </c>
      <c r="B22" s="755">
        <v>17765</v>
      </c>
      <c r="C22" s="755">
        <v>17910</v>
      </c>
      <c r="D22" s="755">
        <v>28096</v>
      </c>
      <c r="E22" s="755">
        <v>22254</v>
      </c>
      <c r="F22" s="755">
        <v>20076</v>
      </c>
      <c r="G22" s="755">
        <v>13096</v>
      </c>
      <c r="H22" s="755">
        <v>6474</v>
      </c>
      <c r="I22" s="755">
        <v>4928</v>
      </c>
      <c r="J22" s="755">
        <v>3704</v>
      </c>
      <c r="K22" s="755">
        <v>1430</v>
      </c>
      <c r="L22" s="756">
        <v>56</v>
      </c>
      <c r="M22" s="9"/>
    </row>
    <row r="23" spans="1:13" ht="14.25" thickBot="1">
      <c r="A23" s="6"/>
      <c r="B23" s="7"/>
      <c r="C23" s="7"/>
      <c r="D23" s="7"/>
      <c r="E23" s="7"/>
      <c r="F23" s="7"/>
      <c r="G23" s="7"/>
      <c r="H23" s="7"/>
      <c r="I23" s="7"/>
      <c r="J23" s="7"/>
      <c r="K23" s="7"/>
      <c r="L23" s="8"/>
      <c r="M23" s="7"/>
    </row>
    <row r="24" spans="1:13" ht="25.5" customHeight="1">
      <c r="A24" s="751" t="s">
        <v>636</v>
      </c>
      <c r="B24" s="752" t="s">
        <v>330</v>
      </c>
      <c r="C24" s="752" t="s">
        <v>331</v>
      </c>
      <c r="D24" s="752" t="s">
        <v>332</v>
      </c>
      <c r="E24" s="752" t="s">
        <v>333</v>
      </c>
      <c r="F24" s="752" t="s">
        <v>334</v>
      </c>
      <c r="G24" s="752" t="s">
        <v>335</v>
      </c>
      <c r="H24" s="752" t="s">
        <v>336</v>
      </c>
      <c r="I24" s="753" t="s">
        <v>337</v>
      </c>
      <c r="J24" s="753" t="s">
        <v>638</v>
      </c>
      <c r="K24" s="835" t="s">
        <v>639</v>
      </c>
      <c r="L24" s="836"/>
      <c r="M24" s="7"/>
    </row>
    <row r="25" spans="1:13" ht="25.5" customHeight="1" thickBot="1">
      <c r="A25" s="754">
        <v>528294</v>
      </c>
      <c r="B25" s="755">
        <v>68310</v>
      </c>
      <c r="C25" s="755">
        <v>67936</v>
      </c>
      <c r="D25" s="755">
        <v>86742</v>
      </c>
      <c r="E25" s="755">
        <v>84653</v>
      </c>
      <c r="F25" s="755">
        <v>80908</v>
      </c>
      <c r="G25" s="755">
        <v>61008</v>
      </c>
      <c r="H25" s="755">
        <v>32288</v>
      </c>
      <c r="I25" s="755">
        <v>24386</v>
      </c>
      <c r="J25" s="755">
        <v>16274</v>
      </c>
      <c r="K25" s="837">
        <v>5789</v>
      </c>
      <c r="L25" s="838"/>
      <c r="M25" s="7"/>
    </row>
    <row r="26" spans="1:13">
      <c r="A26" s="740" t="s">
        <v>640</v>
      </c>
    </row>
  </sheetData>
  <mergeCells count="2">
    <mergeCell ref="K24:L24"/>
    <mergeCell ref="K25:L25"/>
  </mergeCells>
  <phoneticPr fontId="21"/>
  <pageMargins left="0.7" right="0.7" top="0.75" bottom="0.75" header="0.511811023622047" footer="0.511811023622047"/>
  <pageSetup paperSize="9" scale="9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15"/>
  <sheetViews>
    <sheetView showGridLines="0" view="pageBreakPreview" zoomScaleNormal="100" workbookViewId="0"/>
  </sheetViews>
  <sheetFormatPr defaultColWidth="12.5" defaultRowHeight="17.25"/>
  <cols>
    <col min="1" max="1" width="12" style="53" customWidth="1"/>
    <col min="2" max="2" width="2" style="53" customWidth="1"/>
    <col min="3" max="3" width="6.5" style="53" customWidth="1"/>
    <col min="4" max="13" width="6.375" style="53" customWidth="1"/>
    <col min="14" max="256" width="12.5" style="53"/>
    <col min="257" max="257" width="12" style="53" customWidth="1"/>
    <col min="258" max="258" width="2" style="53" customWidth="1"/>
    <col min="259" max="259" width="6.5" style="53" customWidth="1"/>
    <col min="260" max="269" width="6.375" style="53" customWidth="1"/>
    <col min="270" max="512" width="12.5" style="53"/>
    <col min="513" max="513" width="12" style="53" customWidth="1"/>
    <col min="514" max="514" width="2" style="53" customWidth="1"/>
    <col min="515" max="515" width="6.5" style="53" customWidth="1"/>
    <col min="516" max="525" width="6.375" style="53" customWidth="1"/>
    <col min="526" max="768" width="12.5" style="53"/>
    <col min="769" max="769" width="12" style="53" customWidth="1"/>
    <col min="770" max="770" width="2" style="53" customWidth="1"/>
    <col min="771" max="771" width="6.5" style="53" customWidth="1"/>
    <col min="772" max="781" width="6.375" style="53" customWidth="1"/>
    <col min="782" max="1024" width="12.5" style="53"/>
    <col min="1025" max="16384" width="12.5" style="54"/>
  </cols>
  <sheetData>
    <row r="1" spans="1:13">
      <c r="A1" s="197" t="s">
        <v>341</v>
      </c>
      <c r="B1" s="296"/>
    </row>
    <row r="2" spans="1:13" ht="18" thickBot="1">
      <c r="A2" s="61"/>
      <c r="B2" s="61"/>
      <c r="C2" s="61"/>
      <c r="D2" s="61"/>
      <c r="E2" s="61"/>
      <c r="F2" s="61"/>
      <c r="G2" s="61"/>
      <c r="H2" s="61"/>
      <c r="I2" s="61"/>
      <c r="J2" s="61"/>
      <c r="K2" s="61"/>
    </row>
    <row r="3" spans="1:13">
      <c r="A3" s="308"/>
      <c r="B3" s="308"/>
      <c r="C3" s="308"/>
      <c r="D3" s="767" t="s">
        <v>195</v>
      </c>
      <c r="E3" s="767"/>
      <c r="F3" s="767" t="s">
        <v>196</v>
      </c>
      <c r="G3" s="767"/>
      <c r="H3" s="767" t="s">
        <v>197</v>
      </c>
      <c r="I3" s="767"/>
      <c r="J3" s="794" t="s">
        <v>163</v>
      </c>
      <c r="K3" s="794"/>
      <c r="L3" s="768" t="s">
        <v>596</v>
      </c>
      <c r="M3" s="794"/>
    </row>
    <row r="4" spans="1:13" ht="33" customHeight="1">
      <c r="A4" s="832" t="s">
        <v>342</v>
      </c>
      <c r="B4" s="73"/>
      <c r="C4" s="138" t="s">
        <v>343</v>
      </c>
      <c r="D4" s="309">
        <v>0</v>
      </c>
      <c r="E4" s="310"/>
      <c r="F4" s="309">
        <v>0</v>
      </c>
      <c r="G4" s="310"/>
      <c r="H4" s="309" t="s">
        <v>223</v>
      </c>
      <c r="I4" s="310"/>
      <c r="J4" s="309" t="s">
        <v>223</v>
      </c>
      <c r="K4" s="310"/>
      <c r="L4" s="309" t="s">
        <v>223</v>
      </c>
      <c r="M4" s="310"/>
    </row>
    <row r="5" spans="1:13" ht="33" customHeight="1">
      <c r="A5" s="832"/>
      <c r="B5" s="73"/>
      <c r="C5" s="73" t="s">
        <v>199</v>
      </c>
      <c r="D5" s="309">
        <v>0</v>
      </c>
      <c r="E5" s="310"/>
      <c r="F5" s="309">
        <v>0</v>
      </c>
      <c r="G5" s="310"/>
      <c r="H5" s="311" t="s">
        <v>223</v>
      </c>
      <c r="I5" s="312"/>
      <c r="J5" s="311" t="s">
        <v>223</v>
      </c>
      <c r="K5" s="312"/>
      <c r="L5" s="311" t="s">
        <v>223</v>
      </c>
      <c r="M5" s="312"/>
    </row>
    <row r="6" spans="1:13" ht="33" customHeight="1">
      <c r="A6" s="832" t="s">
        <v>185</v>
      </c>
      <c r="B6" s="73"/>
      <c r="C6" s="73" t="s">
        <v>343</v>
      </c>
      <c r="D6" s="309">
        <v>0</v>
      </c>
      <c r="E6" s="310"/>
      <c r="F6" s="309">
        <v>0</v>
      </c>
      <c r="G6" s="310"/>
      <c r="H6" s="311" t="s">
        <v>223</v>
      </c>
      <c r="I6" s="312"/>
      <c r="J6" s="311" t="s">
        <v>223</v>
      </c>
      <c r="K6" s="312"/>
      <c r="L6" s="311" t="s">
        <v>223</v>
      </c>
      <c r="M6" s="312"/>
    </row>
    <row r="7" spans="1:13" ht="33" customHeight="1">
      <c r="A7" s="832"/>
      <c r="B7" s="73"/>
      <c r="C7" s="73" t="s">
        <v>199</v>
      </c>
      <c r="D7" s="309">
        <v>0</v>
      </c>
      <c r="E7" s="310"/>
      <c r="F7" s="309">
        <v>0</v>
      </c>
      <c r="G7" s="310"/>
      <c r="H7" s="311" t="s">
        <v>223</v>
      </c>
      <c r="I7" s="312"/>
      <c r="J7" s="311" t="s">
        <v>223</v>
      </c>
      <c r="K7" s="312"/>
      <c r="L7" s="311" t="s">
        <v>223</v>
      </c>
      <c r="M7" s="312"/>
    </row>
    <row r="8" spans="1:13" ht="33" customHeight="1">
      <c r="A8" s="832" t="s">
        <v>187</v>
      </c>
      <c r="B8" s="73"/>
      <c r="C8" s="138" t="s">
        <v>343</v>
      </c>
      <c r="D8" s="309">
        <v>0</v>
      </c>
      <c r="E8" s="310"/>
      <c r="F8" s="309">
        <v>0</v>
      </c>
      <c r="G8" s="310"/>
      <c r="H8" s="309" t="s">
        <v>223</v>
      </c>
      <c r="I8" s="310"/>
      <c r="J8" s="309" t="s">
        <v>223</v>
      </c>
      <c r="K8" s="310"/>
      <c r="L8" s="309" t="s">
        <v>223</v>
      </c>
      <c r="M8" s="310"/>
    </row>
    <row r="9" spans="1:13" ht="33" customHeight="1">
      <c r="A9" s="832"/>
      <c r="B9" s="73"/>
      <c r="C9" s="138" t="s">
        <v>199</v>
      </c>
      <c r="D9" s="309">
        <v>0</v>
      </c>
      <c r="E9" s="310">
        <v>0</v>
      </c>
      <c r="F9" s="309">
        <v>0</v>
      </c>
      <c r="G9" s="310">
        <v>0</v>
      </c>
      <c r="H9" s="309" t="s">
        <v>223</v>
      </c>
      <c r="I9" s="310"/>
      <c r="J9" s="309" t="s">
        <v>223</v>
      </c>
      <c r="K9" s="310"/>
      <c r="L9" s="309" t="s">
        <v>223</v>
      </c>
      <c r="M9" s="310"/>
    </row>
    <row r="10" spans="1:13" s="53" customFormat="1" ht="33" customHeight="1">
      <c r="A10" s="832" t="s">
        <v>188</v>
      </c>
      <c r="B10" s="73"/>
      <c r="C10" s="138" t="s">
        <v>343</v>
      </c>
      <c r="D10" s="309">
        <v>0</v>
      </c>
      <c r="E10" s="310"/>
      <c r="F10" s="309">
        <v>0</v>
      </c>
      <c r="G10" s="310"/>
      <c r="H10" s="309" t="s">
        <v>223</v>
      </c>
      <c r="I10" s="310"/>
      <c r="J10" s="309" t="s">
        <v>223</v>
      </c>
      <c r="K10" s="310"/>
      <c r="L10" s="309" t="s">
        <v>223</v>
      </c>
      <c r="M10" s="310"/>
    </row>
    <row r="11" spans="1:13" s="53" customFormat="1" ht="33" customHeight="1">
      <c r="A11" s="832"/>
      <c r="B11" s="73"/>
      <c r="C11" s="138" t="s">
        <v>199</v>
      </c>
      <c r="D11" s="311">
        <v>0</v>
      </c>
      <c r="E11" s="312"/>
      <c r="F11" s="311">
        <v>0</v>
      </c>
      <c r="G11" s="312"/>
      <c r="H11" s="309" t="s">
        <v>223</v>
      </c>
      <c r="I11" s="310"/>
      <c r="J11" s="309" t="s">
        <v>223</v>
      </c>
      <c r="K11" s="310"/>
      <c r="L11" s="309" t="s">
        <v>223</v>
      </c>
      <c r="M11" s="310"/>
    </row>
    <row r="12" spans="1:13" ht="33" customHeight="1" thickBot="1">
      <c r="A12" s="839" t="s">
        <v>344</v>
      </c>
      <c r="B12" s="313"/>
      <c r="C12" s="73" t="s">
        <v>343</v>
      </c>
      <c r="D12" s="311">
        <v>0</v>
      </c>
      <c r="E12" s="312"/>
      <c r="F12" s="311">
        <v>0</v>
      </c>
      <c r="G12" s="312"/>
      <c r="H12" s="311" t="s">
        <v>223</v>
      </c>
      <c r="I12" s="312"/>
      <c r="J12" s="311" t="s">
        <v>223</v>
      </c>
      <c r="K12" s="312"/>
      <c r="L12" s="311" t="s">
        <v>223</v>
      </c>
      <c r="M12" s="312"/>
    </row>
    <row r="13" spans="1:13" ht="33" customHeight="1" thickBot="1">
      <c r="A13" s="839"/>
      <c r="B13" s="314"/>
      <c r="C13" s="144" t="s">
        <v>199</v>
      </c>
      <c r="D13" s="315">
        <v>0</v>
      </c>
      <c r="E13" s="316">
        <v>0</v>
      </c>
      <c r="F13" s="315">
        <v>0</v>
      </c>
      <c r="G13" s="316">
        <v>0</v>
      </c>
      <c r="H13" s="315" t="s">
        <v>223</v>
      </c>
      <c r="I13" s="316">
        <v>0</v>
      </c>
      <c r="J13" s="315" t="s">
        <v>223</v>
      </c>
      <c r="K13" s="316">
        <v>0</v>
      </c>
      <c r="L13" s="315" t="s">
        <v>223</v>
      </c>
      <c r="M13" s="316"/>
    </row>
    <row r="14" spans="1:13">
      <c r="A14" s="76" t="s">
        <v>345</v>
      </c>
      <c r="B14" s="76"/>
      <c r="C14" s="76"/>
      <c r="D14" s="76"/>
      <c r="E14" s="76"/>
      <c r="F14" s="76"/>
      <c r="G14" s="76"/>
      <c r="H14" s="76"/>
      <c r="I14" s="76"/>
      <c r="J14" s="76"/>
      <c r="K14" s="76"/>
    </row>
    <row r="15" spans="1:13">
      <c r="A15" s="76" t="s">
        <v>346</v>
      </c>
      <c r="B15" s="76"/>
      <c r="C15" s="76"/>
      <c r="D15" s="76"/>
      <c r="E15" s="76"/>
      <c r="F15" s="76"/>
      <c r="G15" s="76"/>
      <c r="H15" s="76"/>
      <c r="I15" s="76"/>
      <c r="J15" s="76"/>
      <c r="K15" s="76"/>
    </row>
  </sheetData>
  <mergeCells count="10">
    <mergeCell ref="L3:M3"/>
    <mergeCell ref="A4:A5"/>
    <mergeCell ref="A6:A7"/>
    <mergeCell ref="A8:A9"/>
    <mergeCell ref="A10:A11"/>
    <mergeCell ref="A12:A13"/>
    <mergeCell ref="D3:E3"/>
    <mergeCell ref="F3:G3"/>
    <mergeCell ref="H3:I3"/>
    <mergeCell ref="J3:K3"/>
  </mergeCells>
  <phoneticPr fontId="21"/>
  <pageMargins left="0.78740157480314965" right="0.78740157480314965" top="0.86614173228346458" bottom="0.55118110236220474" header="0.51181102362204722" footer="0.51181102362204722"/>
  <pageSetup paperSize="9" scale="105" orientation="landscape"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4"/>
  <sheetViews>
    <sheetView showGridLines="0" view="pageBreakPreview" zoomScaleNormal="115" zoomScaleSheetLayoutView="100" zoomScalePageLayoutView="115" workbookViewId="0">
      <pane xSplit="1" ySplit="4" topLeftCell="B5" activePane="bottomRight" state="frozen"/>
      <selection pane="topRight" activeCell="B1" sqref="B1"/>
      <selection pane="bottomLeft" activeCell="A5" sqref="A5"/>
      <selection pane="bottomRight"/>
    </sheetView>
  </sheetViews>
  <sheetFormatPr defaultColWidth="12.5" defaultRowHeight="17.25"/>
  <cols>
    <col min="1" max="1" width="10" style="53" customWidth="1"/>
    <col min="2" max="2" width="8" style="53" customWidth="1"/>
    <col min="3" max="3" width="5.125" style="53" customWidth="1"/>
    <col min="4" max="4" width="6.5" style="53" customWidth="1"/>
    <col min="5" max="5" width="5.125" style="53" customWidth="1"/>
    <col min="6" max="6" width="6.375" style="53" customWidth="1"/>
    <col min="7" max="7" width="5.125" style="53" customWidth="1"/>
    <col min="8" max="8" width="6.375" style="53" customWidth="1"/>
    <col min="9" max="9" width="5.125" style="53" customWidth="1"/>
    <col min="10" max="10" width="6.375" style="53" customWidth="1"/>
    <col min="11" max="11" width="5.125" style="53" customWidth="1"/>
    <col min="12" max="12" width="6.375" style="53" customWidth="1"/>
    <col min="13" max="13" width="5.125" style="53" customWidth="1"/>
    <col min="14" max="256" width="12.5" style="53"/>
    <col min="257" max="257" width="10" style="53" customWidth="1"/>
    <col min="258" max="258" width="8" style="53" customWidth="1"/>
    <col min="259" max="259" width="5.125" style="53" customWidth="1"/>
    <col min="260" max="260" width="6.5" style="53" customWidth="1"/>
    <col min="261" max="261" width="5.125" style="53" customWidth="1"/>
    <col min="262" max="262" width="6.375" style="53" customWidth="1"/>
    <col min="263" max="263" width="5.125" style="53" customWidth="1"/>
    <col min="264" max="264" width="6.375" style="53" customWidth="1"/>
    <col min="265" max="265" width="5.125" style="53" customWidth="1"/>
    <col min="266" max="266" width="6.375" style="53" customWidth="1"/>
    <col min="267" max="267" width="5.125" style="53" customWidth="1"/>
    <col min="268" max="268" width="6.375" style="53" customWidth="1"/>
    <col min="269" max="269" width="5.125" style="53" customWidth="1"/>
    <col min="270" max="512" width="12.5" style="53"/>
    <col min="513" max="513" width="10" style="53" customWidth="1"/>
    <col min="514" max="514" width="8" style="53" customWidth="1"/>
    <col min="515" max="515" width="5.125" style="53" customWidth="1"/>
    <col min="516" max="516" width="6.5" style="53" customWidth="1"/>
    <col min="517" max="517" width="5.125" style="53" customWidth="1"/>
    <col min="518" max="518" width="6.375" style="53" customWidth="1"/>
    <col min="519" max="519" width="5.125" style="53" customWidth="1"/>
    <col min="520" max="520" width="6.375" style="53" customWidth="1"/>
    <col min="521" max="521" width="5.125" style="53" customWidth="1"/>
    <col min="522" max="522" width="6.375" style="53" customWidth="1"/>
    <col min="523" max="523" width="5.125" style="53" customWidth="1"/>
    <col min="524" max="524" width="6.375" style="53" customWidth="1"/>
    <col min="525" max="525" width="5.125" style="53" customWidth="1"/>
    <col min="526" max="768" width="12.5" style="53"/>
    <col min="769" max="769" width="10" style="53" customWidth="1"/>
    <col min="770" max="770" width="8" style="53" customWidth="1"/>
    <col min="771" max="771" width="5.125" style="53" customWidth="1"/>
    <col min="772" max="772" width="6.5" style="53" customWidth="1"/>
    <col min="773" max="773" width="5.125" style="53" customWidth="1"/>
    <col min="774" max="774" width="6.375" style="53" customWidth="1"/>
    <col min="775" max="775" width="5.125" style="53" customWidth="1"/>
    <col min="776" max="776" width="6.375" style="53" customWidth="1"/>
    <col min="777" max="777" width="5.125" style="53" customWidth="1"/>
    <col min="778" max="778" width="6.375" style="53" customWidth="1"/>
    <col min="779" max="779" width="5.125" style="53" customWidth="1"/>
    <col min="780" max="780" width="6.375" style="53" customWidth="1"/>
    <col min="781" max="781" width="5.125" style="53" customWidth="1"/>
    <col min="782" max="1024" width="12.5" style="53"/>
    <col min="1025" max="16384" width="12.5" style="54"/>
  </cols>
  <sheetData>
    <row r="1" spans="1:252">
      <c r="A1" s="160" t="s">
        <v>347</v>
      </c>
      <c r="B1" s="96"/>
      <c r="C1" s="96"/>
      <c r="D1" s="96"/>
      <c r="E1" s="96"/>
      <c r="F1" s="96"/>
      <c r="G1" s="96"/>
    </row>
    <row r="2" spans="1:252">
      <c r="A2" s="55"/>
      <c r="B2" s="55"/>
      <c r="C2" s="55"/>
      <c r="D2" s="55"/>
      <c r="E2" s="55"/>
      <c r="F2" s="55"/>
      <c r="G2" s="55"/>
      <c r="H2" s="55"/>
      <c r="I2" s="55"/>
      <c r="K2" s="161"/>
      <c r="M2" s="62" t="s">
        <v>587</v>
      </c>
    </row>
    <row r="3" spans="1:252" ht="25.5" customHeight="1">
      <c r="A3" s="808" t="s">
        <v>348</v>
      </c>
      <c r="B3" s="767" t="s">
        <v>349</v>
      </c>
      <c r="C3" s="767"/>
      <c r="D3" s="767" t="s">
        <v>342</v>
      </c>
      <c r="E3" s="767"/>
      <c r="F3" s="767" t="s">
        <v>185</v>
      </c>
      <c r="G3" s="767"/>
      <c r="H3" s="767" t="s">
        <v>187</v>
      </c>
      <c r="I3" s="767"/>
      <c r="J3" s="840" t="s">
        <v>188</v>
      </c>
      <c r="K3" s="840"/>
      <c r="L3" s="841" t="s">
        <v>350</v>
      </c>
      <c r="M3" s="841"/>
      <c r="N3" s="128"/>
    </row>
    <row r="4" spans="1:252" ht="48" customHeight="1">
      <c r="A4" s="808"/>
      <c r="B4" s="317" t="s">
        <v>351</v>
      </c>
      <c r="C4" s="317" t="s">
        <v>352</v>
      </c>
      <c r="D4" s="317" t="s">
        <v>351</v>
      </c>
      <c r="E4" s="317" t="s">
        <v>352</v>
      </c>
      <c r="F4" s="317" t="s">
        <v>351</v>
      </c>
      <c r="G4" s="317" t="s">
        <v>352</v>
      </c>
      <c r="H4" s="317" t="s">
        <v>351</v>
      </c>
      <c r="I4" s="317" t="s">
        <v>352</v>
      </c>
      <c r="J4" s="317" t="s">
        <v>351</v>
      </c>
      <c r="K4" s="317" t="s">
        <v>352</v>
      </c>
      <c r="L4" s="317" t="s">
        <v>351</v>
      </c>
      <c r="M4" s="318" t="s">
        <v>352</v>
      </c>
      <c r="N4" s="128"/>
    </row>
    <row r="5" spans="1:252" ht="28.5" customHeight="1">
      <c r="A5" s="83" t="s">
        <v>349</v>
      </c>
      <c r="B5" s="319">
        <f t="shared" ref="B5:M5" si="0">SUM(B6:B22)</f>
        <v>110</v>
      </c>
      <c r="C5" s="319">
        <f t="shared" si="0"/>
        <v>31</v>
      </c>
      <c r="D5" s="319">
        <f t="shared" si="0"/>
        <v>0</v>
      </c>
      <c r="E5" s="319">
        <f t="shared" si="0"/>
        <v>0</v>
      </c>
      <c r="F5" s="319">
        <f t="shared" si="0"/>
        <v>0</v>
      </c>
      <c r="G5" s="319">
        <f t="shared" si="0"/>
        <v>0</v>
      </c>
      <c r="H5" s="319">
        <f t="shared" si="0"/>
        <v>3</v>
      </c>
      <c r="I5" s="319">
        <f t="shared" si="0"/>
        <v>0</v>
      </c>
      <c r="J5" s="319">
        <f t="shared" si="0"/>
        <v>4</v>
      </c>
      <c r="K5" s="319">
        <f t="shared" si="0"/>
        <v>0</v>
      </c>
      <c r="L5" s="319">
        <f t="shared" si="0"/>
        <v>103</v>
      </c>
      <c r="M5" s="319">
        <f t="shared" si="0"/>
        <v>31</v>
      </c>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row>
    <row r="6" spans="1:252" ht="28.5" customHeight="1">
      <c r="A6" s="88" t="s">
        <v>353</v>
      </c>
      <c r="B6" s="156">
        <f t="shared" ref="B6:C22" si="1">SUM(D6,F6,H6,J6,L6)</f>
        <v>0</v>
      </c>
      <c r="C6" s="157">
        <f t="shared" si="1"/>
        <v>0</v>
      </c>
      <c r="D6" s="157">
        <v>0</v>
      </c>
      <c r="E6" s="157">
        <v>0</v>
      </c>
      <c r="F6" s="157">
        <v>0</v>
      </c>
      <c r="G6" s="157">
        <v>0</v>
      </c>
      <c r="H6" s="157">
        <v>0</v>
      </c>
      <c r="I6" s="157">
        <v>0</v>
      </c>
      <c r="J6" s="157">
        <v>0</v>
      </c>
      <c r="K6" s="157">
        <v>0</v>
      </c>
      <c r="L6" s="72">
        <v>0</v>
      </c>
      <c r="M6" s="72" t="s">
        <v>223</v>
      </c>
    </row>
    <row r="7" spans="1:252" s="53" customFormat="1" ht="28.5" customHeight="1">
      <c r="A7" s="88" t="s">
        <v>3</v>
      </c>
      <c r="B7" s="156">
        <f t="shared" si="1"/>
        <v>3</v>
      </c>
      <c r="C7" s="157">
        <f t="shared" si="1"/>
        <v>0</v>
      </c>
      <c r="D7" s="157">
        <v>0</v>
      </c>
      <c r="E7" s="157">
        <v>0</v>
      </c>
      <c r="F7" s="157">
        <v>0</v>
      </c>
      <c r="G7" s="157">
        <v>0</v>
      </c>
      <c r="H7" s="157">
        <v>0</v>
      </c>
      <c r="I7" s="157">
        <v>0</v>
      </c>
      <c r="J7" s="157">
        <v>0</v>
      </c>
      <c r="K7" s="157">
        <v>0</v>
      </c>
      <c r="L7" s="72">
        <v>3</v>
      </c>
      <c r="M7" s="72" t="s">
        <v>223</v>
      </c>
    </row>
    <row r="8" spans="1:252" s="53" customFormat="1" ht="28.5" customHeight="1">
      <c r="A8" s="88" t="s">
        <v>4</v>
      </c>
      <c r="B8" s="156">
        <f t="shared" si="1"/>
        <v>3</v>
      </c>
      <c r="C8" s="157">
        <f t="shared" si="1"/>
        <v>0</v>
      </c>
      <c r="D8" s="157">
        <v>0</v>
      </c>
      <c r="E8" s="157">
        <v>0</v>
      </c>
      <c r="F8" s="157">
        <v>0</v>
      </c>
      <c r="G8" s="157">
        <v>0</v>
      </c>
      <c r="H8" s="157">
        <v>0</v>
      </c>
      <c r="I8" s="157">
        <v>0</v>
      </c>
      <c r="J8" s="157">
        <v>0</v>
      </c>
      <c r="K8" s="157">
        <v>0</v>
      </c>
      <c r="L8" s="72">
        <v>3</v>
      </c>
      <c r="M8" s="72" t="s">
        <v>223</v>
      </c>
    </row>
    <row r="9" spans="1:252" s="53" customFormat="1" ht="28.5" customHeight="1">
      <c r="A9" s="88" t="s">
        <v>5</v>
      </c>
      <c r="B9" s="156">
        <f t="shared" si="1"/>
        <v>0</v>
      </c>
      <c r="C9" s="157">
        <f t="shared" si="1"/>
        <v>0</v>
      </c>
      <c r="D9" s="157">
        <v>0</v>
      </c>
      <c r="E9" s="157">
        <v>0</v>
      </c>
      <c r="F9" s="157">
        <v>0</v>
      </c>
      <c r="G9" s="157">
        <v>0</v>
      </c>
      <c r="H9" s="157">
        <v>0</v>
      </c>
      <c r="I9" s="157">
        <v>0</v>
      </c>
      <c r="J9" s="157">
        <v>0</v>
      </c>
      <c r="K9" s="157">
        <v>0</v>
      </c>
      <c r="L9" s="72">
        <v>0</v>
      </c>
      <c r="M9" s="72" t="s">
        <v>223</v>
      </c>
    </row>
    <row r="10" spans="1:252" s="53" customFormat="1" ht="28.5" customHeight="1">
      <c r="A10" s="88" t="s">
        <v>354</v>
      </c>
      <c r="B10" s="156">
        <f t="shared" si="1"/>
        <v>5</v>
      </c>
      <c r="C10" s="157">
        <f t="shared" si="1"/>
        <v>0</v>
      </c>
      <c r="D10" s="157">
        <v>0</v>
      </c>
      <c r="E10" s="157">
        <v>0</v>
      </c>
      <c r="F10" s="157">
        <v>0</v>
      </c>
      <c r="G10" s="157">
        <v>0</v>
      </c>
      <c r="H10" s="157">
        <v>0</v>
      </c>
      <c r="I10" s="157">
        <v>0</v>
      </c>
      <c r="J10" s="157">
        <v>0</v>
      </c>
      <c r="K10" s="157">
        <v>0</v>
      </c>
      <c r="L10" s="72">
        <v>5</v>
      </c>
      <c r="M10" s="72" t="s">
        <v>223</v>
      </c>
    </row>
    <row r="11" spans="1:252" s="53" customFormat="1" ht="28.5" customHeight="1">
      <c r="A11" s="88" t="s">
        <v>7</v>
      </c>
      <c r="B11" s="156">
        <f t="shared" si="1"/>
        <v>9</v>
      </c>
      <c r="C11" s="157">
        <f t="shared" si="1"/>
        <v>0</v>
      </c>
      <c r="D11" s="157">
        <v>0</v>
      </c>
      <c r="E11" s="157">
        <v>0</v>
      </c>
      <c r="F11" s="157">
        <v>0</v>
      </c>
      <c r="G11" s="157">
        <v>0</v>
      </c>
      <c r="H11" s="157">
        <v>3</v>
      </c>
      <c r="I11" s="157">
        <v>0</v>
      </c>
      <c r="J11" s="157">
        <v>0</v>
      </c>
      <c r="K11" s="157">
        <v>0</v>
      </c>
      <c r="L11" s="72">
        <v>6</v>
      </c>
      <c r="M11" s="72" t="s">
        <v>223</v>
      </c>
    </row>
    <row r="12" spans="1:252" s="53" customFormat="1" ht="28.5" customHeight="1">
      <c r="A12" s="88" t="s">
        <v>355</v>
      </c>
      <c r="B12" s="156">
        <f t="shared" si="1"/>
        <v>9</v>
      </c>
      <c r="C12" s="157">
        <f t="shared" si="1"/>
        <v>0</v>
      </c>
      <c r="D12" s="157">
        <v>0</v>
      </c>
      <c r="E12" s="157">
        <v>0</v>
      </c>
      <c r="F12" s="157">
        <v>0</v>
      </c>
      <c r="G12" s="157">
        <v>0</v>
      </c>
      <c r="H12" s="157">
        <v>0</v>
      </c>
      <c r="I12" s="157">
        <v>0</v>
      </c>
      <c r="J12" s="157">
        <v>0</v>
      </c>
      <c r="K12" s="157">
        <v>0</v>
      </c>
      <c r="L12" s="72">
        <v>9</v>
      </c>
      <c r="M12" s="72" t="s">
        <v>223</v>
      </c>
    </row>
    <row r="13" spans="1:252" s="53" customFormat="1" ht="28.5" customHeight="1">
      <c r="A13" s="88" t="s">
        <v>356</v>
      </c>
      <c r="B13" s="156">
        <f t="shared" si="1"/>
        <v>0</v>
      </c>
      <c r="C13" s="157">
        <f t="shared" si="1"/>
        <v>0</v>
      </c>
      <c r="D13" s="157">
        <v>0</v>
      </c>
      <c r="E13" s="157">
        <v>0</v>
      </c>
      <c r="F13" s="157">
        <v>0</v>
      </c>
      <c r="G13" s="157">
        <v>0</v>
      </c>
      <c r="H13" s="157">
        <v>0</v>
      </c>
      <c r="I13" s="157">
        <v>0</v>
      </c>
      <c r="J13" s="157">
        <v>0</v>
      </c>
      <c r="K13" s="157">
        <v>0</v>
      </c>
      <c r="L13" s="72">
        <v>0</v>
      </c>
      <c r="M13" s="72" t="s">
        <v>223</v>
      </c>
    </row>
    <row r="14" spans="1:252" s="53" customFormat="1" ht="28.5" customHeight="1">
      <c r="A14" s="88" t="s">
        <v>357</v>
      </c>
      <c r="B14" s="156">
        <f t="shared" si="1"/>
        <v>0</v>
      </c>
      <c r="C14" s="157">
        <f t="shared" si="1"/>
        <v>0</v>
      </c>
      <c r="D14" s="157">
        <v>0</v>
      </c>
      <c r="E14" s="157">
        <v>0</v>
      </c>
      <c r="F14" s="157">
        <v>0</v>
      </c>
      <c r="G14" s="157">
        <v>0</v>
      </c>
      <c r="H14" s="157">
        <v>0</v>
      </c>
      <c r="I14" s="157">
        <v>0</v>
      </c>
      <c r="J14" s="157">
        <v>0</v>
      </c>
      <c r="K14" s="157">
        <v>0</v>
      </c>
      <c r="L14" s="72">
        <v>0</v>
      </c>
      <c r="M14" s="72" t="s">
        <v>223</v>
      </c>
    </row>
    <row r="15" spans="1:252" s="53" customFormat="1" ht="28.5" customHeight="1">
      <c r="A15" s="88" t="s">
        <v>358</v>
      </c>
      <c r="B15" s="156">
        <f t="shared" si="1"/>
        <v>7</v>
      </c>
      <c r="C15" s="157">
        <f t="shared" si="1"/>
        <v>0</v>
      </c>
      <c r="D15" s="157">
        <v>0</v>
      </c>
      <c r="E15" s="157">
        <v>0</v>
      </c>
      <c r="F15" s="157">
        <v>0</v>
      </c>
      <c r="G15" s="157">
        <v>0</v>
      </c>
      <c r="H15" s="157">
        <v>0</v>
      </c>
      <c r="I15" s="157">
        <v>0</v>
      </c>
      <c r="J15" s="157">
        <v>0</v>
      </c>
      <c r="K15" s="157">
        <v>0</v>
      </c>
      <c r="L15" s="72">
        <v>7</v>
      </c>
      <c r="M15" s="72" t="s">
        <v>223</v>
      </c>
    </row>
    <row r="16" spans="1:252" s="53" customFormat="1" ht="28.5" customHeight="1">
      <c r="A16" s="88" t="s">
        <v>12</v>
      </c>
      <c r="B16" s="156">
        <f t="shared" si="1"/>
        <v>8</v>
      </c>
      <c r="C16" s="157">
        <f t="shared" si="1"/>
        <v>0</v>
      </c>
      <c r="D16" s="157">
        <v>0</v>
      </c>
      <c r="E16" s="157">
        <v>0</v>
      </c>
      <c r="F16" s="157">
        <v>0</v>
      </c>
      <c r="G16" s="157">
        <v>0</v>
      </c>
      <c r="H16" s="157">
        <v>0</v>
      </c>
      <c r="I16" s="157">
        <v>0</v>
      </c>
      <c r="J16" s="157">
        <v>4</v>
      </c>
      <c r="K16" s="157">
        <v>0</v>
      </c>
      <c r="L16" s="72">
        <v>4</v>
      </c>
      <c r="M16" s="72" t="s">
        <v>223</v>
      </c>
    </row>
    <row r="17" spans="1:13" s="53" customFormat="1" ht="28.5" customHeight="1">
      <c r="A17" s="88" t="s">
        <v>13</v>
      </c>
      <c r="B17" s="156">
        <f t="shared" si="1"/>
        <v>5</v>
      </c>
      <c r="C17" s="157">
        <f t="shared" si="1"/>
        <v>0</v>
      </c>
      <c r="D17" s="157">
        <v>0</v>
      </c>
      <c r="E17" s="157">
        <v>0</v>
      </c>
      <c r="F17" s="157">
        <v>0</v>
      </c>
      <c r="G17" s="157">
        <v>0</v>
      </c>
      <c r="H17" s="157">
        <v>0</v>
      </c>
      <c r="I17" s="157">
        <v>0</v>
      </c>
      <c r="J17" s="157">
        <v>0</v>
      </c>
      <c r="K17" s="157">
        <v>0</v>
      </c>
      <c r="L17" s="72">
        <v>5</v>
      </c>
      <c r="M17" s="72" t="s">
        <v>223</v>
      </c>
    </row>
    <row r="18" spans="1:13" s="53" customFormat="1" ht="28.5" customHeight="1">
      <c r="A18" s="88" t="s">
        <v>359</v>
      </c>
      <c r="B18" s="156">
        <f t="shared" si="1"/>
        <v>0</v>
      </c>
      <c r="C18" s="157">
        <f t="shared" si="1"/>
        <v>0</v>
      </c>
      <c r="D18" s="157">
        <v>0</v>
      </c>
      <c r="E18" s="157">
        <v>0</v>
      </c>
      <c r="F18" s="157">
        <v>0</v>
      </c>
      <c r="G18" s="157">
        <v>0</v>
      </c>
      <c r="H18" s="157">
        <v>0</v>
      </c>
      <c r="I18" s="157">
        <v>0</v>
      </c>
      <c r="J18" s="157">
        <v>0</v>
      </c>
      <c r="K18" s="157">
        <v>0</v>
      </c>
      <c r="L18" s="72">
        <v>0</v>
      </c>
      <c r="M18" s="72" t="s">
        <v>223</v>
      </c>
    </row>
    <row r="19" spans="1:13" s="53" customFormat="1" ht="28.5" customHeight="1">
      <c r="A19" s="88" t="s">
        <v>15</v>
      </c>
      <c r="B19" s="156">
        <f t="shared" si="1"/>
        <v>0</v>
      </c>
      <c r="C19" s="157">
        <f t="shared" si="1"/>
        <v>0</v>
      </c>
      <c r="D19" s="157">
        <v>0</v>
      </c>
      <c r="E19" s="157">
        <v>0</v>
      </c>
      <c r="F19" s="157">
        <v>0</v>
      </c>
      <c r="G19" s="157">
        <v>0</v>
      </c>
      <c r="H19" s="157">
        <v>0</v>
      </c>
      <c r="I19" s="157">
        <v>0</v>
      </c>
      <c r="J19" s="157">
        <v>0</v>
      </c>
      <c r="K19" s="157">
        <v>0</v>
      </c>
      <c r="L19" s="72">
        <v>0</v>
      </c>
      <c r="M19" s="72" t="s">
        <v>223</v>
      </c>
    </row>
    <row r="20" spans="1:13" s="53" customFormat="1" ht="28.5" customHeight="1">
      <c r="A20" s="88" t="s">
        <v>360</v>
      </c>
      <c r="B20" s="156">
        <f t="shared" si="1"/>
        <v>8</v>
      </c>
      <c r="C20" s="157">
        <f t="shared" si="1"/>
        <v>0</v>
      </c>
      <c r="D20" s="157">
        <v>0</v>
      </c>
      <c r="E20" s="157">
        <v>0</v>
      </c>
      <c r="F20" s="157">
        <v>0</v>
      </c>
      <c r="G20" s="157">
        <v>0</v>
      </c>
      <c r="H20" s="157">
        <v>0</v>
      </c>
      <c r="I20" s="157">
        <v>0</v>
      </c>
      <c r="J20" s="157">
        <v>0</v>
      </c>
      <c r="K20" s="157">
        <v>0</v>
      </c>
      <c r="L20" s="72">
        <v>8</v>
      </c>
      <c r="M20" s="72" t="s">
        <v>223</v>
      </c>
    </row>
    <row r="21" spans="1:13" s="53" customFormat="1" ht="28.5" customHeight="1">
      <c r="A21" s="88" t="s">
        <v>361</v>
      </c>
      <c r="B21" s="156">
        <f t="shared" si="1"/>
        <v>0</v>
      </c>
      <c r="C21" s="157">
        <f t="shared" si="1"/>
        <v>0</v>
      </c>
      <c r="D21" s="157">
        <v>0</v>
      </c>
      <c r="E21" s="157">
        <v>0</v>
      </c>
      <c r="F21" s="157">
        <v>0</v>
      </c>
      <c r="G21" s="157">
        <v>0</v>
      </c>
      <c r="H21" s="157">
        <v>0</v>
      </c>
      <c r="I21" s="157">
        <v>0</v>
      </c>
      <c r="J21" s="157">
        <v>0</v>
      </c>
      <c r="K21" s="157">
        <v>0</v>
      </c>
      <c r="L21" s="72">
        <v>0</v>
      </c>
      <c r="M21" s="72" t="s">
        <v>223</v>
      </c>
    </row>
    <row r="22" spans="1:13" s="53" customFormat="1" ht="28.5" customHeight="1">
      <c r="A22" s="88" t="s">
        <v>362</v>
      </c>
      <c r="B22" s="156">
        <f t="shared" si="1"/>
        <v>53</v>
      </c>
      <c r="C22" s="157">
        <f t="shared" si="1"/>
        <v>31</v>
      </c>
      <c r="D22" s="74">
        <v>0</v>
      </c>
      <c r="E22" s="74">
        <v>0</v>
      </c>
      <c r="F22" s="74">
        <v>0</v>
      </c>
      <c r="G22" s="74">
        <v>0</v>
      </c>
      <c r="H22" s="74">
        <v>0</v>
      </c>
      <c r="I22" s="157">
        <v>0</v>
      </c>
      <c r="J22" s="74">
        <v>0</v>
      </c>
      <c r="K22" s="74">
        <v>0</v>
      </c>
      <c r="L22" s="72">
        <v>53</v>
      </c>
      <c r="M22" s="72">
        <v>31</v>
      </c>
    </row>
    <row r="23" spans="1:13">
      <c r="A23" s="833" t="s">
        <v>363</v>
      </c>
      <c r="B23" s="833"/>
      <c r="C23" s="833"/>
      <c r="D23" s="833"/>
      <c r="E23" s="833"/>
      <c r="F23" s="833"/>
      <c r="G23" s="833"/>
      <c r="H23" s="833"/>
      <c r="I23" s="833"/>
      <c r="J23" s="833"/>
      <c r="K23" s="833"/>
      <c r="L23" s="833"/>
      <c r="M23" s="833"/>
    </row>
    <row r="24" spans="1:13">
      <c r="A24" s="807"/>
      <c r="B24" s="807"/>
      <c r="C24" s="807"/>
      <c r="D24" s="807"/>
      <c r="E24" s="807"/>
      <c r="F24" s="807"/>
      <c r="G24" s="807"/>
      <c r="H24" s="807"/>
      <c r="I24" s="807"/>
      <c r="J24" s="807"/>
      <c r="K24" s="807"/>
      <c r="L24" s="807"/>
      <c r="M24" s="807"/>
    </row>
  </sheetData>
  <mergeCells count="9">
    <mergeCell ref="J3:K3"/>
    <mergeCell ref="L3:M3"/>
    <mergeCell ref="A23:M23"/>
    <mergeCell ref="A24:M24"/>
    <mergeCell ref="A3:A4"/>
    <mergeCell ref="B3:C3"/>
    <mergeCell ref="D3:E3"/>
    <mergeCell ref="F3:G3"/>
    <mergeCell ref="H3:I3"/>
  </mergeCells>
  <phoneticPr fontId="21"/>
  <pageMargins left="0.78740157480314965" right="0.78740157480314965" top="0.86614173228346458" bottom="0.55118110236220474" header="0.51181102362204722" footer="0.51181102362204722"/>
  <pageSetup paperSize="9" scale="105"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55"/>
  <sheetViews>
    <sheetView showGridLines="0" view="pageBreakPreview" zoomScaleNormal="100" workbookViewId="0"/>
  </sheetViews>
  <sheetFormatPr defaultColWidth="12.5" defaultRowHeight="17.25"/>
  <cols>
    <col min="1" max="1" width="10" style="321" customWidth="1"/>
    <col min="2" max="2" width="7.625" style="321" bestFit="1" customWidth="1"/>
    <col min="3" max="14" width="5.875" style="321" customWidth="1"/>
    <col min="15" max="256" width="12.5" style="321"/>
    <col min="257" max="257" width="10" style="321" customWidth="1"/>
    <col min="258" max="258" width="7.625" style="321" customWidth="1"/>
    <col min="259" max="259" width="5.875" style="321" customWidth="1"/>
    <col min="260" max="260" width="7.375" style="321" customWidth="1"/>
    <col min="261" max="270" width="5.875" style="321" customWidth="1"/>
    <col min="271" max="512" width="12.5" style="321"/>
    <col min="513" max="513" width="10" style="321" customWidth="1"/>
    <col min="514" max="514" width="7.625" style="321" customWidth="1"/>
    <col min="515" max="515" width="5.875" style="321" customWidth="1"/>
    <col min="516" max="516" width="7.375" style="321" customWidth="1"/>
    <col min="517" max="526" width="5.875" style="321" customWidth="1"/>
    <col min="527" max="768" width="12.5" style="321"/>
    <col min="769" max="769" width="10" style="321" customWidth="1"/>
    <col min="770" max="770" width="7.625" style="321" customWidth="1"/>
    <col min="771" max="771" width="5.875" style="321" customWidth="1"/>
    <col min="772" max="772" width="7.375" style="321" customWidth="1"/>
    <col min="773" max="782" width="5.875" style="321" customWidth="1"/>
    <col min="783" max="1024" width="12.5" style="321"/>
    <col min="1025" max="16384" width="12.5" style="54"/>
  </cols>
  <sheetData>
    <row r="1" spans="1:207">
      <c r="A1" s="320" t="s">
        <v>364</v>
      </c>
    </row>
    <row r="2" spans="1:207">
      <c r="A2" s="322"/>
      <c r="B2" s="322"/>
      <c r="C2" s="322"/>
      <c r="D2" s="322"/>
      <c r="E2" s="322"/>
      <c r="F2" s="322"/>
      <c r="G2" s="322"/>
      <c r="H2" s="322"/>
      <c r="I2" s="322"/>
      <c r="J2" s="322"/>
      <c r="K2" s="322"/>
      <c r="L2" s="322"/>
      <c r="N2" s="323" t="s">
        <v>587</v>
      </c>
    </row>
    <row r="3" spans="1:207" ht="32.25" customHeight="1">
      <c r="A3" s="324"/>
      <c r="B3" s="325" t="s">
        <v>140</v>
      </c>
      <c r="C3" s="325" t="s">
        <v>365</v>
      </c>
      <c r="D3" s="325" t="s">
        <v>366</v>
      </c>
      <c r="E3" s="325" t="s">
        <v>367</v>
      </c>
      <c r="F3" s="325" t="s">
        <v>368</v>
      </c>
      <c r="G3" s="325" t="s">
        <v>369</v>
      </c>
      <c r="H3" s="325" t="s">
        <v>370</v>
      </c>
      <c r="I3" s="325" t="s">
        <v>371</v>
      </c>
      <c r="J3" s="325" t="s">
        <v>372</v>
      </c>
      <c r="K3" s="325" t="s">
        <v>373</v>
      </c>
      <c r="L3" s="325" t="s">
        <v>374</v>
      </c>
      <c r="M3" s="326" t="s">
        <v>375</v>
      </c>
      <c r="N3" s="298" t="s">
        <v>376</v>
      </c>
      <c r="O3" s="327"/>
    </row>
    <row r="4" spans="1:207" ht="17.100000000000001" customHeight="1">
      <c r="A4" s="842" t="s">
        <v>349</v>
      </c>
      <c r="B4" s="328">
        <f t="shared" ref="B4:N5" si="0">SUM(B6,B8,B10,B12,B14,B16,B18,B20,B22,B24,B26,B28,B30,B32,B34,B36,B38,B40,B42,B44,B46,B48)</f>
        <v>2917</v>
      </c>
      <c r="C4" s="329">
        <f t="shared" si="0"/>
        <v>207</v>
      </c>
      <c r="D4" s="329">
        <f t="shared" si="0"/>
        <v>227</v>
      </c>
      <c r="E4" s="329">
        <f t="shared" si="0"/>
        <v>245</v>
      </c>
      <c r="F4" s="329">
        <f t="shared" si="0"/>
        <v>150</v>
      </c>
      <c r="G4" s="329">
        <f t="shared" si="0"/>
        <v>78</v>
      </c>
      <c r="H4" s="329">
        <f t="shared" si="0"/>
        <v>98</v>
      </c>
      <c r="I4" s="329">
        <f t="shared" si="0"/>
        <v>353</v>
      </c>
      <c r="J4" s="329">
        <f t="shared" si="0"/>
        <v>344</v>
      </c>
      <c r="K4" s="329">
        <f t="shared" si="0"/>
        <v>275</v>
      </c>
      <c r="L4" s="329">
        <f t="shared" si="0"/>
        <v>272</v>
      </c>
      <c r="M4" s="329">
        <f t="shared" si="0"/>
        <v>314</v>
      </c>
      <c r="N4" s="329">
        <f t="shared" si="0"/>
        <v>354</v>
      </c>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c r="CI4" s="330"/>
      <c r="CJ4" s="330"/>
      <c r="CK4" s="330"/>
      <c r="CL4" s="330"/>
      <c r="CM4" s="330"/>
      <c r="CN4" s="330"/>
      <c r="CO4" s="330"/>
      <c r="CP4" s="330"/>
      <c r="CQ4" s="330"/>
      <c r="CR4" s="330"/>
      <c r="CS4" s="330"/>
      <c r="CT4" s="330"/>
      <c r="CU4" s="330"/>
      <c r="CV4" s="330"/>
      <c r="CW4" s="330"/>
      <c r="CX4" s="330"/>
      <c r="CY4" s="330"/>
      <c r="CZ4" s="330"/>
      <c r="DA4" s="330"/>
      <c r="DB4" s="330"/>
      <c r="DC4" s="330"/>
      <c r="DD4" s="330"/>
      <c r="DE4" s="330"/>
      <c r="DF4" s="330"/>
      <c r="DG4" s="330"/>
      <c r="DH4" s="330"/>
      <c r="DI4" s="330"/>
      <c r="DJ4" s="330"/>
      <c r="DK4" s="330"/>
      <c r="DL4" s="330"/>
      <c r="DM4" s="330"/>
      <c r="DN4" s="330"/>
      <c r="DO4" s="330"/>
      <c r="DP4" s="330"/>
      <c r="DQ4" s="330"/>
      <c r="DR4" s="330"/>
      <c r="DS4" s="330"/>
      <c r="DT4" s="330"/>
      <c r="DU4" s="330"/>
      <c r="DV4" s="330"/>
      <c r="DW4" s="330"/>
      <c r="DX4" s="330"/>
      <c r="DY4" s="330"/>
      <c r="DZ4" s="330"/>
      <c r="EA4" s="330"/>
      <c r="EB4" s="330"/>
      <c r="EC4" s="330"/>
      <c r="ED4" s="330"/>
      <c r="EE4" s="330"/>
      <c r="EF4" s="330"/>
      <c r="EG4" s="330"/>
      <c r="EH4" s="330"/>
      <c r="EI4" s="330"/>
      <c r="EJ4" s="330"/>
      <c r="EK4" s="330"/>
      <c r="EL4" s="330"/>
      <c r="EM4" s="330"/>
      <c r="EN4" s="330"/>
      <c r="EO4" s="330"/>
      <c r="EP4" s="330"/>
      <c r="EQ4" s="330"/>
      <c r="ER4" s="330"/>
      <c r="ES4" s="330"/>
      <c r="ET4" s="330"/>
      <c r="EU4" s="330"/>
      <c r="EV4" s="330"/>
      <c r="EW4" s="330"/>
      <c r="EX4" s="330"/>
      <c r="EY4" s="330"/>
      <c r="EZ4" s="330"/>
      <c r="FA4" s="330"/>
      <c r="FB4" s="330"/>
      <c r="FC4" s="330"/>
      <c r="FD4" s="330"/>
      <c r="FE4" s="330"/>
      <c r="FF4" s="330"/>
      <c r="FG4" s="330"/>
      <c r="FH4" s="330"/>
      <c r="FI4" s="330"/>
      <c r="FJ4" s="330"/>
      <c r="FK4" s="330"/>
      <c r="FL4" s="330"/>
      <c r="FM4" s="330"/>
      <c r="FN4" s="330"/>
      <c r="FO4" s="330"/>
      <c r="FP4" s="330"/>
      <c r="FQ4" s="330"/>
      <c r="FR4" s="330"/>
      <c r="FS4" s="330"/>
      <c r="FT4" s="330"/>
      <c r="FU4" s="330"/>
      <c r="FV4" s="330"/>
      <c r="FW4" s="330"/>
      <c r="FX4" s="330"/>
      <c r="FY4" s="330"/>
      <c r="FZ4" s="330"/>
      <c r="GA4" s="330"/>
      <c r="GB4" s="330"/>
      <c r="GC4" s="330"/>
      <c r="GD4" s="330"/>
      <c r="GE4" s="330"/>
      <c r="GF4" s="330"/>
      <c r="GG4" s="330"/>
      <c r="GH4" s="330"/>
      <c r="GI4" s="330"/>
      <c r="GJ4" s="330"/>
      <c r="GK4" s="330"/>
      <c r="GL4" s="330"/>
      <c r="GM4" s="330"/>
      <c r="GN4" s="330"/>
      <c r="GO4" s="330"/>
      <c r="GP4" s="330"/>
      <c r="GQ4" s="330"/>
      <c r="GR4" s="330"/>
      <c r="GS4" s="330"/>
      <c r="GT4" s="330"/>
      <c r="GU4" s="330"/>
      <c r="GV4" s="330"/>
      <c r="GW4" s="330"/>
      <c r="GX4" s="330"/>
      <c r="GY4" s="330"/>
    </row>
    <row r="5" spans="1:207" ht="17.100000000000001" customHeight="1">
      <c r="A5" s="842"/>
      <c r="B5" s="331">
        <f t="shared" si="0"/>
        <v>5704</v>
      </c>
      <c r="C5" s="332">
        <f t="shared" si="0"/>
        <v>325</v>
      </c>
      <c r="D5" s="332">
        <f t="shared" si="0"/>
        <v>420</v>
      </c>
      <c r="E5" s="332">
        <f t="shared" si="0"/>
        <v>660</v>
      </c>
      <c r="F5" s="332">
        <f t="shared" si="0"/>
        <v>294</v>
      </c>
      <c r="G5" s="332">
        <f t="shared" si="0"/>
        <v>134</v>
      </c>
      <c r="H5" s="332">
        <f t="shared" si="0"/>
        <v>400</v>
      </c>
      <c r="I5" s="332">
        <f t="shared" si="0"/>
        <v>540</v>
      </c>
      <c r="J5" s="332">
        <f t="shared" si="0"/>
        <v>581</v>
      </c>
      <c r="K5" s="332">
        <f t="shared" si="0"/>
        <v>792</v>
      </c>
      <c r="L5" s="332">
        <f t="shared" si="0"/>
        <v>447</v>
      </c>
      <c r="M5" s="332">
        <f t="shared" si="0"/>
        <v>536</v>
      </c>
      <c r="N5" s="332">
        <f t="shared" si="0"/>
        <v>575</v>
      </c>
      <c r="O5" s="330"/>
      <c r="P5" s="330"/>
      <c r="Q5" s="330"/>
      <c r="R5" s="330"/>
      <c r="S5" s="330"/>
      <c r="T5" s="330"/>
      <c r="U5" s="330"/>
      <c r="V5" s="330"/>
      <c r="W5" s="330"/>
      <c r="X5" s="330"/>
      <c r="Y5" s="330"/>
      <c r="Z5" s="330"/>
      <c r="AA5" s="330"/>
      <c r="AB5" s="330"/>
      <c r="AC5" s="330"/>
      <c r="AD5" s="330"/>
      <c r="AE5" s="330"/>
      <c r="AF5" s="330"/>
      <c r="AG5" s="330"/>
      <c r="AH5" s="330"/>
      <c r="AI5" s="330"/>
      <c r="AJ5" s="330"/>
      <c r="AK5" s="330"/>
      <c r="AL5" s="330"/>
      <c r="AM5" s="330"/>
      <c r="AN5" s="330"/>
      <c r="AO5" s="330"/>
      <c r="AP5" s="330"/>
      <c r="AQ5" s="330"/>
      <c r="AR5" s="330"/>
      <c r="AS5" s="330"/>
      <c r="AT5" s="330"/>
      <c r="AU5" s="330"/>
      <c r="AV5" s="330"/>
      <c r="AW5" s="330"/>
      <c r="AX5" s="330"/>
      <c r="AY5" s="330"/>
      <c r="AZ5" s="330"/>
      <c r="BA5" s="330"/>
      <c r="BB5" s="330"/>
      <c r="BC5" s="330"/>
      <c r="BD5" s="330"/>
      <c r="BE5" s="330"/>
      <c r="BF5" s="330"/>
      <c r="BG5" s="330"/>
      <c r="BH5" s="330"/>
      <c r="BI5" s="330"/>
      <c r="BJ5" s="330"/>
      <c r="BK5" s="330"/>
      <c r="BL5" s="330"/>
      <c r="BM5" s="330"/>
      <c r="BN5" s="330"/>
      <c r="BO5" s="330"/>
      <c r="BP5" s="330"/>
      <c r="BQ5" s="330"/>
      <c r="BR5" s="330"/>
      <c r="BS5" s="330"/>
      <c r="BT5" s="330"/>
      <c r="BU5" s="330"/>
      <c r="BV5" s="330"/>
      <c r="BW5" s="330"/>
      <c r="BX5" s="330"/>
      <c r="BY5" s="330"/>
      <c r="BZ5" s="330"/>
      <c r="CA5" s="330"/>
      <c r="CB5" s="330"/>
      <c r="CC5" s="330"/>
      <c r="CD5" s="330"/>
      <c r="CE5" s="330"/>
      <c r="CF5" s="330"/>
      <c r="CG5" s="330"/>
      <c r="CH5" s="330"/>
      <c r="CI5" s="330"/>
      <c r="CJ5" s="330"/>
      <c r="CK5" s="330"/>
      <c r="CL5" s="330"/>
      <c r="CM5" s="330"/>
      <c r="CN5" s="330"/>
      <c r="CO5" s="330"/>
      <c r="CP5" s="330"/>
      <c r="CQ5" s="330"/>
      <c r="CR5" s="330"/>
      <c r="CS5" s="330"/>
      <c r="CT5" s="330"/>
      <c r="CU5" s="330"/>
      <c r="CV5" s="330"/>
      <c r="CW5" s="330"/>
      <c r="CX5" s="330"/>
      <c r="CY5" s="330"/>
      <c r="CZ5" s="330"/>
      <c r="DA5" s="330"/>
      <c r="DB5" s="330"/>
      <c r="DC5" s="330"/>
      <c r="DD5" s="330"/>
      <c r="DE5" s="330"/>
      <c r="DF5" s="330"/>
      <c r="DG5" s="330"/>
      <c r="DH5" s="330"/>
      <c r="DI5" s="330"/>
      <c r="DJ5" s="330"/>
      <c r="DK5" s="330"/>
      <c r="DL5" s="330"/>
      <c r="DM5" s="330"/>
      <c r="DN5" s="330"/>
      <c r="DO5" s="330"/>
      <c r="DP5" s="330"/>
      <c r="DQ5" s="330"/>
      <c r="DR5" s="330"/>
      <c r="DS5" s="330"/>
      <c r="DT5" s="330"/>
      <c r="DU5" s="330"/>
      <c r="DV5" s="330"/>
      <c r="DW5" s="330"/>
      <c r="DX5" s="330"/>
      <c r="DY5" s="330"/>
      <c r="DZ5" s="330"/>
      <c r="EA5" s="330"/>
      <c r="EB5" s="330"/>
      <c r="EC5" s="330"/>
      <c r="ED5" s="330"/>
      <c r="EE5" s="330"/>
      <c r="EF5" s="330"/>
      <c r="EG5" s="330"/>
      <c r="EH5" s="330"/>
      <c r="EI5" s="330"/>
      <c r="EJ5" s="330"/>
      <c r="EK5" s="330"/>
      <c r="EL5" s="330"/>
      <c r="EM5" s="330"/>
      <c r="EN5" s="330"/>
      <c r="EO5" s="330"/>
      <c r="EP5" s="330"/>
      <c r="EQ5" s="330"/>
      <c r="ER5" s="330"/>
      <c r="ES5" s="330"/>
      <c r="ET5" s="330"/>
      <c r="EU5" s="330"/>
      <c r="EV5" s="330"/>
      <c r="EW5" s="330"/>
      <c r="EX5" s="330"/>
      <c r="EY5" s="330"/>
      <c r="EZ5" s="330"/>
      <c r="FA5" s="330"/>
      <c r="FB5" s="330"/>
      <c r="FC5" s="330"/>
      <c r="FD5" s="330"/>
      <c r="FE5" s="330"/>
      <c r="FF5" s="330"/>
      <c r="FG5" s="330"/>
      <c r="FH5" s="330"/>
      <c r="FI5" s="330"/>
      <c r="FJ5" s="330"/>
      <c r="FK5" s="330"/>
      <c r="FL5" s="330"/>
      <c r="FM5" s="330"/>
      <c r="FN5" s="330"/>
      <c r="FO5" s="330"/>
      <c r="FP5" s="330"/>
      <c r="FQ5" s="330"/>
      <c r="FR5" s="330"/>
      <c r="FS5" s="330"/>
      <c r="FT5" s="330"/>
      <c r="FU5" s="330"/>
      <c r="FV5" s="330"/>
      <c r="FW5" s="330"/>
      <c r="FX5" s="330"/>
      <c r="FY5" s="330"/>
      <c r="FZ5" s="330"/>
      <c r="GA5" s="330"/>
      <c r="GB5" s="330"/>
      <c r="GC5" s="330"/>
      <c r="GD5" s="330"/>
      <c r="GE5" s="330"/>
      <c r="GF5" s="330"/>
      <c r="GG5" s="330"/>
      <c r="GH5" s="330"/>
      <c r="GI5" s="330"/>
      <c r="GJ5" s="330"/>
      <c r="GK5" s="330"/>
      <c r="GL5" s="330"/>
      <c r="GM5" s="330"/>
      <c r="GN5" s="330"/>
      <c r="GO5" s="330"/>
      <c r="GP5" s="330"/>
      <c r="GQ5" s="330"/>
      <c r="GR5" s="330"/>
      <c r="GS5" s="330"/>
      <c r="GT5" s="330"/>
      <c r="GU5" s="330"/>
      <c r="GV5" s="330"/>
      <c r="GW5" s="330"/>
      <c r="GX5" s="330"/>
      <c r="GY5" s="330"/>
    </row>
    <row r="6" spans="1:207" ht="17.100000000000001" customHeight="1">
      <c r="A6" s="843" t="s">
        <v>353</v>
      </c>
      <c r="B6" s="333">
        <f t="shared" ref="B6:B48" si="1">SUM(C6:N6)</f>
        <v>51</v>
      </c>
      <c r="C6" s="334">
        <v>3</v>
      </c>
      <c r="D6" s="334">
        <v>4</v>
      </c>
      <c r="E6" s="334">
        <v>5</v>
      </c>
      <c r="F6" s="334">
        <v>5</v>
      </c>
      <c r="G6" s="334">
        <v>3</v>
      </c>
      <c r="H6" s="334">
        <v>4</v>
      </c>
      <c r="I6" s="334">
        <v>3</v>
      </c>
      <c r="J6" s="334">
        <v>6</v>
      </c>
      <c r="K6" s="334">
        <v>3</v>
      </c>
      <c r="L6" s="334">
        <v>6</v>
      </c>
      <c r="M6" s="334">
        <v>5</v>
      </c>
      <c r="N6" s="334">
        <v>4</v>
      </c>
    </row>
    <row r="7" spans="1:207" ht="17.100000000000001" customHeight="1">
      <c r="A7" s="843"/>
      <c r="B7" s="331">
        <f t="shared" si="1"/>
        <v>301</v>
      </c>
      <c r="C7" s="335">
        <v>30</v>
      </c>
      <c r="D7" s="335">
        <v>44</v>
      </c>
      <c r="E7" s="335">
        <v>34</v>
      </c>
      <c r="F7" s="335">
        <v>18</v>
      </c>
      <c r="G7" s="335">
        <v>0</v>
      </c>
      <c r="H7" s="335">
        <v>0</v>
      </c>
      <c r="I7" s="335">
        <v>44</v>
      </c>
      <c r="J7" s="335">
        <v>36</v>
      </c>
      <c r="K7" s="335">
        <v>32</v>
      </c>
      <c r="L7" s="335">
        <v>12</v>
      </c>
      <c r="M7" s="335">
        <v>28</v>
      </c>
      <c r="N7" s="335">
        <v>23</v>
      </c>
    </row>
    <row r="8" spans="1:207" ht="17.100000000000001" customHeight="1">
      <c r="A8" s="843" t="s">
        <v>3</v>
      </c>
      <c r="B8" s="333">
        <f t="shared" si="1"/>
        <v>63</v>
      </c>
      <c r="C8" s="334">
        <v>5</v>
      </c>
      <c r="D8" s="334">
        <v>3</v>
      </c>
      <c r="E8" s="334">
        <v>4</v>
      </c>
      <c r="F8" s="334">
        <v>2</v>
      </c>
      <c r="G8" s="334">
        <v>2</v>
      </c>
      <c r="H8" s="334">
        <v>6</v>
      </c>
      <c r="I8" s="334">
        <v>10</v>
      </c>
      <c r="J8" s="334">
        <v>5</v>
      </c>
      <c r="K8" s="334">
        <v>2</v>
      </c>
      <c r="L8" s="334">
        <v>10</v>
      </c>
      <c r="M8" s="334">
        <v>7</v>
      </c>
      <c r="N8" s="334">
        <v>7</v>
      </c>
      <c r="O8" s="336"/>
    </row>
    <row r="9" spans="1:207" ht="17.100000000000001" customHeight="1">
      <c r="A9" s="843"/>
      <c r="B9" s="331">
        <f t="shared" si="1"/>
        <v>181</v>
      </c>
      <c r="C9" s="335">
        <v>30</v>
      </c>
      <c r="D9" s="335">
        <v>18</v>
      </c>
      <c r="E9" s="335">
        <v>11</v>
      </c>
      <c r="F9" s="335">
        <v>0</v>
      </c>
      <c r="G9" s="335">
        <v>0</v>
      </c>
      <c r="H9" s="335">
        <v>0</v>
      </c>
      <c r="I9" s="335">
        <v>15</v>
      </c>
      <c r="J9" s="335">
        <v>18</v>
      </c>
      <c r="K9" s="335">
        <v>30</v>
      </c>
      <c r="L9" s="335">
        <v>16</v>
      </c>
      <c r="M9" s="335">
        <v>23</v>
      </c>
      <c r="N9" s="335">
        <v>20</v>
      </c>
    </row>
    <row r="10" spans="1:207" ht="17.100000000000001" customHeight="1">
      <c r="A10" s="843" t="s">
        <v>4</v>
      </c>
      <c r="B10" s="333">
        <f t="shared" si="1"/>
        <v>123</v>
      </c>
      <c r="C10" s="334">
        <v>17</v>
      </c>
      <c r="D10" s="334">
        <v>15</v>
      </c>
      <c r="E10" s="334">
        <v>15</v>
      </c>
      <c r="F10" s="334">
        <v>1</v>
      </c>
      <c r="G10" s="334">
        <v>4</v>
      </c>
      <c r="H10" s="334">
        <v>0</v>
      </c>
      <c r="I10" s="334">
        <v>11</v>
      </c>
      <c r="J10" s="334">
        <v>15</v>
      </c>
      <c r="K10" s="334">
        <v>6</v>
      </c>
      <c r="L10" s="334">
        <v>7</v>
      </c>
      <c r="M10" s="334">
        <v>17</v>
      </c>
      <c r="N10" s="334">
        <v>15</v>
      </c>
    </row>
    <row r="11" spans="1:207" ht="17.100000000000001" customHeight="1">
      <c r="A11" s="843"/>
      <c r="B11" s="331">
        <f t="shared" si="1"/>
        <v>90</v>
      </c>
      <c r="C11" s="335">
        <v>10</v>
      </c>
      <c r="D11" s="335">
        <v>10</v>
      </c>
      <c r="E11" s="335">
        <v>9</v>
      </c>
      <c r="F11" s="335">
        <v>0</v>
      </c>
      <c r="G11" s="335">
        <v>0</v>
      </c>
      <c r="H11" s="335">
        <v>0</v>
      </c>
      <c r="I11" s="335">
        <v>10</v>
      </c>
      <c r="J11" s="335">
        <v>10</v>
      </c>
      <c r="K11" s="335">
        <v>6</v>
      </c>
      <c r="L11" s="335">
        <v>7</v>
      </c>
      <c r="M11" s="335">
        <v>13</v>
      </c>
      <c r="N11" s="335">
        <v>15</v>
      </c>
    </row>
    <row r="12" spans="1:207" ht="17.100000000000001" customHeight="1">
      <c r="A12" s="843" t="s">
        <v>5</v>
      </c>
      <c r="B12" s="333">
        <f t="shared" si="1"/>
        <v>73</v>
      </c>
      <c r="C12" s="334">
        <v>6</v>
      </c>
      <c r="D12" s="334">
        <v>4</v>
      </c>
      <c r="E12" s="334">
        <v>8</v>
      </c>
      <c r="F12" s="334">
        <v>0</v>
      </c>
      <c r="G12" s="334">
        <v>2</v>
      </c>
      <c r="H12" s="334">
        <v>2</v>
      </c>
      <c r="I12" s="334">
        <v>6</v>
      </c>
      <c r="J12" s="334">
        <v>9</v>
      </c>
      <c r="K12" s="334">
        <v>10</v>
      </c>
      <c r="L12" s="334">
        <v>15</v>
      </c>
      <c r="M12" s="334">
        <v>4</v>
      </c>
      <c r="N12" s="334">
        <v>7</v>
      </c>
    </row>
    <row r="13" spans="1:207" ht="17.100000000000001" customHeight="1">
      <c r="A13" s="843"/>
      <c r="B13" s="331">
        <f t="shared" si="1"/>
        <v>170</v>
      </c>
      <c r="C13" s="335">
        <v>18</v>
      </c>
      <c r="D13" s="335">
        <v>13</v>
      </c>
      <c r="E13" s="335">
        <v>17</v>
      </c>
      <c r="F13" s="335">
        <v>11</v>
      </c>
      <c r="G13" s="335">
        <v>0</v>
      </c>
      <c r="H13" s="335">
        <v>0</v>
      </c>
      <c r="I13" s="335">
        <v>12</v>
      </c>
      <c r="J13" s="335">
        <v>25</v>
      </c>
      <c r="K13" s="335">
        <v>14</v>
      </c>
      <c r="L13" s="335">
        <v>20</v>
      </c>
      <c r="M13" s="335">
        <v>15</v>
      </c>
      <c r="N13" s="335">
        <v>25</v>
      </c>
    </row>
    <row r="14" spans="1:207" ht="17.100000000000001" customHeight="1">
      <c r="A14" s="843" t="s">
        <v>354</v>
      </c>
      <c r="B14" s="333">
        <f t="shared" si="1"/>
        <v>482</v>
      </c>
      <c r="C14" s="334">
        <v>37</v>
      </c>
      <c r="D14" s="334">
        <v>38</v>
      </c>
      <c r="E14" s="334">
        <v>60</v>
      </c>
      <c r="F14" s="334">
        <v>25</v>
      </c>
      <c r="G14" s="334">
        <v>2</v>
      </c>
      <c r="H14" s="334">
        <v>5</v>
      </c>
      <c r="I14" s="334">
        <v>61</v>
      </c>
      <c r="J14" s="334">
        <v>52</v>
      </c>
      <c r="K14" s="334">
        <v>43</v>
      </c>
      <c r="L14" s="334">
        <v>44</v>
      </c>
      <c r="M14" s="334">
        <v>49</v>
      </c>
      <c r="N14" s="334">
        <v>66</v>
      </c>
    </row>
    <row r="15" spans="1:207" ht="17.100000000000001" customHeight="1">
      <c r="A15" s="843"/>
      <c r="B15" s="331">
        <f t="shared" si="1"/>
        <v>423</v>
      </c>
      <c r="C15" s="335">
        <v>31</v>
      </c>
      <c r="D15" s="335">
        <v>33</v>
      </c>
      <c r="E15" s="335">
        <v>58</v>
      </c>
      <c r="F15" s="335">
        <v>21</v>
      </c>
      <c r="G15" s="335">
        <v>0</v>
      </c>
      <c r="H15" s="335">
        <v>0</v>
      </c>
      <c r="I15" s="335">
        <v>55</v>
      </c>
      <c r="J15" s="335">
        <v>47</v>
      </c>
      <c r="K15" s="335">
        <v>36</v>
      </c>
      <c r="L15" s="335">
        <v>39</v>
      </c>
      <c r="M15" s="335">
        <v>43</v>
      </c>
      <c r="N15" s="335">
        <v>60</v>
      </c>
    </row>
    <row r="16" spans="1:207" ht="17.100000000000001" customHeight="1">
      <c r="A16" s="843" t="s">
        <v>7</v>
      </c>
      <c r="B16" s="333">
        <f t="shared" si="1"/>
        <v>811</v>
      </c>
      <c r="C16" s="334">
        <v>71</v>
      </c>
      <c r="D16" s="334">
        <v>72</v>
      </c>
      <c r="E16" s="334">
        <v>74</v>
      </c>
      <c r="F16" s="334">
        <v>32</v>
      </c>
      <c r="G16" s="334">
        <v>14</v>
      </c>
      <c r="H16" s="334">
        <v>19</v>
      </c>
      <c r="I16" s="334">
        <v>104</v>
      </c>
      <c r="J16" s="334">
        <v>97</v>
      </c>
      <c r="K16" s="334">
        <v>84</v>
      </c>
      <c r="L16" s="334">
        <v>74</v>
      </c>
      <c r="M16" s="334">
        <v>84</v>
      </c>
      <c r="N16" s="334">
        <v>86</v>
      </c>
    </row>
    <row r="17" spans="1:15" ht="17.100000000000001" customHeight="1">
      <c r="A17" s="843"/>
      <c r="B17" s="331">
        <f t="shared" si="1"/>
        <v>552</v>
      </c>
      <c r="C17" s="335">
        <v>44</v>
      </c>
      <c r="D17" s="335">
        <v>59</v>
      </c>
      <c r="E17" s="335">
        <v>50</v>
      </c>
      <c r="F17" s="335">
        <v>25</v>
      </c>
      <c r="G17" s="335">
        <v>0</v>
      </c>
      <c r="H17" s="335">
        <v>0</v>
      </c>
      <c r="I17" s="335">
        <v>67</v>
      </c>
      <c r="J17" s="335">
        <v>78</v>
      </c>
      <c r="K17" s="335">
        <v>58</v>
      </c>
      <c r="L17" s="335">
        <v>56</v>
      </c>
      <c r="M17" s="335">
        <v>58</v>
      </c>
      <c r="N17" s="335">
        <v>57</v>
      </c>
    </row>
    <row r="18" spans="1:15" ht="17.100000000000001" customHeight="1">
      <c r="A18" s="843" t="s">
        <v>355</v>
      </c>
      <c r="B18" s="333">
        <f t="shared" si="1"/>
        <v>65</v>
      </c>
      <c r="C18" s="334">
        <v>6</v>
      </c>
      <c r="D18" s="334">
        <v>7</v>
      </c>
      <c r="E18" s="334">
        <v>7</v>
      </c>
      <c r="F18" s="334">
        <v>4</v>
      </c>
      <c r="G18" s="334">
        <v>7</v>
      </c>
      <c r="H18" s="334">
        <v>6</v>
      </c>
      <c r="I18" s="334">
        <v>5</v>
      </c>
      <c r="J18" s="334">
        <v>5</v>
      </c>
      <c r="K18" s="334">
        <v>4</v>
      </c>
      <c r="L18" s="334">
        <v>3</v>
      </c>
      <c r="M18" s="334">
        <v>2</v>
      </c>
      <c r="N18" s="334">
        <v>9</v>
      </c>
      <c r="O18" s="327"/>
    </row>
    <row r="19" spans="1:15" ht="17.100000000000001" customHeight="1">
      <c r="A19" s="843"/>
      <c r="B19" s="331">
        <f t="shared" si="1"/>
        <v>147</v>
      </c>
      <c r="C19" s="335">
        <v>15</v>
      </c>
      <c r="D19" s="335">
        <v>16</v>
      </c>
      <c r="E19" s="335">
        <v>10</v>
      </c>
      <c r="F19" s="335">
        <v>0</v>
      </c>
      <c r="G19" s="335">
        <v>0</v>
      </c>
      <c r="H19" s="335">
        <v>0</v>
      </c>
      <c r="I19" s="335">
        <v>23</v>
      </c>
      <c r="J19" s="335">
        <v>23</v>
      </c>
      <c r="K19" s="335">
        <v>17</v>
      </c>
      <c r="L19" s="335">
        <v>15</v>
      </c>
      <c r="M19" s="335">
        <v>14</v>
      </c>
      <c r="N19" s="335">
        <v>14</v>
      </c>
      <c r="O19" s="327"/>
    </row>
    <row r="20" spans="1:15" ht="17.100000000000001" customHeight="1">
      <c r="A20" s="843" t="s">
        <v>356</v>
      </c>
      <c r="B20" s="333">
        <f t="shared" si="1"/>
        <v>207</v>
      </c>
      <c r="C20" s="334">
        <v>4</v>
      </c>
      <c r="D20" s="334">
        <v>8</v>
      </c>
      <c r="E20" s="334">
        <v>15</v>
      </c>
      <c r="F20" s="334">
        <v>14</v>
      </c>
      <c r="G20" s="334">
        <v>2</v>
      </c>
      <c r="H20" s="334">
        <v>2</v>
      </c>
      <c r="I20" s="334">
        <v>21</v>
      </c>
      <c r="J20" s="334">
        <v>23</v>
      </c>
      <c r="K20" s="334">
        <v>25</v>
      </c>
      <c r="L20" s="334">
        <v>38</v>
      </c>
      <c r="M20" s="334">
        <v>28</v>
      </c>
      <c r="N20" s="334">
        <v>27</v>
      </c>
      <c r="O20" s="327"/>
    </row>
    <row r="21" spans="1:15" ht="17.100000000000001" customHeight="1">
      <c r="A21" s="843"/>
      <c r="B21" s="331">
        <f t="shared" si="1"/>
        <v>159</v>
      </c>
      <c r="C21" s="335">
        <v>0</v>
      </c>
      <c r="D21" s="335">
        <v>6</v>
      </c>
      <c r="E21" s="335">
        <v>13</v>
      </c>
      <c r="F21" s="335">
        <v>12</v>
      </c>
      <c r="G21" s="335">
        <v>0</v>
      </c>
      <c r="H21" s="335">
        <v>0</v>
      </c>
      <c r="I21" s="335">
        <v>18</v>
      </c>
      <c r="J21" s="335">
        <v>17</v>
      </c>
      <c r="K21" s="335">
        <v>15</v>
      </c>
      <c r="L21" s="335">
        <v>34</v>
      </c>
      <c r="M21" s="335">
        <v>23</v>
      </c>
      <c r="N21" s="335">
        <v>21</v>
      </c>
      <c r="O21" s="327"/>
    </row>
    <row r="22" spans="1:15" ht="17.100000000000001" customHeight="1">
      <c r="A22" s="843" t="s">
        <v>357</v>
      </c>
      <c r="B22" s="333">
        <f t="shared" si="1"/>
        <v>78</v>
      </c>
      <c r="C22" s="334">
        <v>0</v>
      </c>
      <c r="D22" s="334">
        <v>5</v>
      </c>
      <c r="E22" s="334">
        <v>2</v>
      </c>
      <c r="F22" s="334">
        <v>0</v>
      </c>
      <c r="G22" s="334">
        <v>2</v>
      </c>
      <c r="H22" s="334">
        <v>7</v>
      </c>
      <c r="I22" s="334">
        <v>10</v>
      </c>
      <c r="J22" s="334">
        <v>7</v>
      </c>
      <c r="K22" s="334">
        <v>18</v>
      </c>
      <c r="L22" s="334">
        <v>8</v>
      </c>
      <c r="M22" s="334">
        <v>7</v>
      </c>
      <c r="N22" s="334">
        <v>12</v>
      </c>
      <c r="O22" s="327"/>
    </row>
    <row r="23" spans="1:15" ht="17.100000000000001" customHeight="1">
      <c r="A23" s="843"/>
      <c r="B23" s="331">
        <f t="shared" si="1"/>
        <v>184</v>
      </c>
      <c r="C23" s="335">
        <v>0</v>
      </c>
      <c r="D23" s="335">
        <v>13</v>
      </c>
      <c r="E23" s="335">
        <v>8</v>
      </c>
      <c r="F23" s="335">
        <v>9</v>
      </c>
      <c r="G23" s="335">
        <v>0</v>
      </c>
      <c r="H23" s="335">
        <v>0</v>
      </c>
      <c r="I23" s="335">
        <v>23</v>
      </c>
      <c r="J23" s="335">
        <v>21</v>
      </c>
      <c r="K23" s="335">
        <v>22</v>
      </c>
      <c r="L23" s="335">
        <v>20</v>
      </c>
      <c r="M23" s="335">
        <v>36</v>
      </c>
      <c r="N23" s="335">
        <v>32</v>
      </c>
      <c r="O23" s="327"/>
    </row>
    <row r="24" spans="1:15" ht="17.100000000000001" customHeight="1">
      <c r="A24" s="843" t="s">
        <v>358</v>
      </c>
      <c r="B24" s="333">
        <f t="shared" si="1"/>
        <v>27</v>
      </c>
      <c r="C24" s="334">
        <v>0</v>
      </c>
      <c r="D24" s="334">
        <v>1</v>
      </c>
      <c r="E24" s="334">
        <v>3</v>
      </c>
      <c r="F24" s="334">
        <v>0</v>
      </c>
      <c r="G24" s="334">
        <v>0</v>
      </c>
      <c r="H24" s="334">
        <v>0</v>
      </c>
      <c r="I24" s="334">
        <v>5</v>
      </c>
      <c r="J24" s="334">
        <v>0</v>
      </c>
      <c r="K24" s="334">
        <v>0</v>
      </c>
      <c r="L24" s="334">
        <v>2</v>
      </c>
      <c r="M24" s="334">
        <v>10</v>
      </c>
      <c r="N24" s="334">
        <v>6</v>
      </c>
      <c r="O24" s="327"/>
    </row>
    <row r="25" spans="1:15" ht="17.100000000000001" customHeight="1">
      <c r="A25" s="843"/>
      <c r="B25" s="331">
        <f t="shared" si="1"/>
        <v>171</v>
      </c>
      <c r="C25" s="335">
        <v>18</v>
      </c>
      <c r="D25" s="335">
        <v>12</v>
      </c>
      <c r="E25" s="335">
        <v>25</v>
      </c>
      <c r="F25" s="335">
        <v>0</v>
      </c>
      <c r="G25" s="335">
        <v>0</v>
      </c>
      <c r="H25" s="335">
        <v>0</v>
      </c>
      <c r="I25" s="335">
        <v>19</v>
      </c>
      <c r="J25" s="335">
        <v>17</v>
      </c>
      <c r="K25" s="335">
        <v>20</v>
      </c>
      <c r="L25" s="335">
        <v>9</v>
      </c>
      <c r="M25" s="335">
        <v>23</v>
      </c>
      <c r="N25" s="335">
        <v>28</v>
      </c>
      <c r="O25" s="327"/>
    </row>
    <row r="26" spans="1:15" ht="17.100000000000001" customHeight="1">
      <c r="A26" s="843" t="s">
        <v>12</v>
      </c>
      <c r="B26" s="333">
        <f t="shared" si="1"/>
        <v>48</v>
      </c>
      <c r="C26" s="334">
        <v>3</v>
      </c>
      <c r="D26" s="334">
        <v>4</v>
      </c>
      <c r="E26" s="334">
        <v>1</v>
      </c>
      <c r="F26" s="334">
        <v>1</v>
      </c>
      <c r="G26" s="334">
        <v>4</v>
      </c>
      <c r="H26" s="334">
        <v>6</v>
      </c>
      <c r="I26" s="334">
        <v>6</v>
      </c>
      <c r="J26" s="334">
        <v>5</v>
      </c>
      <c r="K26" s="334">
        <v>6</v>
      </c>
      <c r="L26" s="334">
        <v>7</v>
      </c>
      <c r="M26" s="334">
        <v>2</v>
      </c>
      <c r="N26" s="334">
        <v>3</v>
      </c>
      <c r="O26" s="327"/>
    </row>
    <row r="27" spans="1:15" ht="17.100000000000001" customHeight="1">
      <c r="A27" s="843"/>
      <c r="B27" s="331">
        <f t="shared" si="1"/>
        <v>105</v>
      </c>
      <c r="C27" s="335">
        <v>9</v>
      </c>
      <c r="D27" s="335">
        <v>3</v>
      </c>
      <c r="E27" s="335">
        <v>14</v>
      </c>
      <c r="F27" s="335">
        <v>12</v>
      </c>
      <c r="G27" s="335">
        <v>0</v>
      </c>
      <c r="H27" s="335">
        <v>0</v>
      </c>
      <c r="I27" s="335">
        <v>11</v>
      </c>
      <c r="J27" s="335">
        <v>8</v>
      </c>
      <c r="K27" s="335">
        <v>17</v>
      </c>
      <c r="L27" s="335">
        <v>9</v>
      </c>
      <c r="M27" s="335">
        <v>13</v>
      </c>
      <c r="N27" s="335">
        <v>9</v>
      </c>
      <c r="O27" s="327"/>
    </row>
    <row r="28" spans="1:15" ht="17.100000000000001" customHeight="1">
      <c r="A28" s="843" t="s">
        <v>13</v>
      </c>
      <c r="B28" s="333">
        <f t="shared" si="1"/>
        <v>113</v>
      </c>
      <c r="C28" s="334">
        <v>3</v>
      </c>
      <c r="D28" s="334">
        <v>15</v>
      </c>
      <c r="E28" s="334">
        <v>11</v>
      </c>
      <c r="F28" s="334">
        <v>18</v>
      </c>
      <c r="G28" s="334">
        <v>3</v>
      </c>
      <c r="H28" s="334">
        <v>4</v>
      </c>
      <c r="I28" s="334">
        <v>17</v>
      </c>
      <c r="J28" s="334">
        <v>30</v>
      </c>
      <c r="K28" s="334">
        <v>2</v>
      </c>
      <c r="L28" s="334">
        <v>1</v>
      </c>
      <c r="M28" s="334">
        <v>6</v>
      </c>
      <c r="N28" s="334">
        <v>3</v>
      </c>
      <c r="O28" s="327"/>
    </row>
    <row r="29" spans="1:15" ht="17.100000000000001" customHeight="1">
      <c r="A29" s="843"/>
      <c r="B29" s="331">
        <f t="shared" si="1"/>
        <v>128</v>
      </c>
      <c r="C29" s="335">
        <v>0</v>
      </c>
      <c r="D29" s="335">
        <v>15</v>
      </c>
      <c r="E29" s="335">
        <v>7</v>
      </c>
      <c r="F29" s="335">
        <v>13</v>
      </c>
      <c r="G29" s="335">
        <v>0</v>
      </c>
      <c r="H29" s="335">
        <v>0</v>
      </c>
      <c r="I29" s="335">
        <v>9</v>
      </c>
      <c r="J29" s="335">
        <v>23</v>
      </c>
      <c r="K29" s="335">
        <v>15</v>
      </c>
      <c r="L29" s="335">
        <v>5</v>
      </c>
      <c r="M29" s="335">
        <v>21</v>
      </c>
      <c r="N29" s="335">
        <v>20</v>
      </c>
      <c r="O29" s="327"/>
    </row>
    <row r="30" spans="1:15" ht="17.100000000000001" customHeight="1">
      <c r="A30" s="843" t="s">
        <v>359</v>
      </c>
      <c r="B30" s="333">
        <f t="shared" si="1"/>
        <v>46</v>
      </c>
      <c r="C30" s="334">
        <v>0</v>
      </c>
      <c r="D30" s="334">
        <v>0</v>
      </c>
      <c r="E30" s="334">
        <v>1</v>
      </c>
      <c r="F30" s="334">
        <v>6</v>
      </c>
      <c r="G30" s="334">
        <v>6</v>
      </c>
      <c r="H30" s="334">
        <v>7</v>
      </c>
      <c r="I30" s="334">
        <v>5</v>
      </c>
      <c r="J30" s="334">
        <v>5</v>
      </c>
      <c r="K30" s="334">
        <v>5</v>
      </c>
      <c r="L30" s="334">
        <v>5</v>
      </c>
      <c r="M30" s="334">
        <v>3</v>
      </c>
      <c r="N30" s="334">
        <v>3</v>
      </c>
    </row>
    <row r="31" spans="1:15" ht="17.100000000000001" customHeight="1">
      <c r="A31" s="843"/>
      <c r="B31" s="331">
        <f t="shared" si="1"/>
        <v>126</v>
      </c>
      <c r="C31" s="335">
        <v>0</v>
      </c>
      <c r="D31" s="335">
        <v>8</v>
      </c>
      <c r="E31" s="335">
        <v>4</v>
      </c>
      <c r="F31" s="335">
        <v>6</v>
      </c>
      <c r="G31" s="335">
        <v>0</v>
      </c>
      <c r="H31" s="335">
        <v>0</v>
      </c>
      <c r="I31" s="335">
        <v>21</v>
      </c>
      <c r="J31" s="335">
        <v>21</v>
      </c>
      <c r="K31" s="335">
        <v>11</v>
      </c>
      <c r="L31" s="335">
        <v>20</v>
      </c>
      <c r="M31" s="335">
        <v>14</v>
      </c>
      <c r="N31" s="335">
        <v>21</v>
      </c>
    </row>
    <row r="32" spans="1:15" ht="17.100000000000001" customHeight="1">
      <c r="A32" s="843" t="s">
        <v>15</v>
      </c>
      <c r="B32" s="333">
        <f t="shared" si="1"/>
        <v>309</v>
      </c>
      <c r="C32" s="334">
        <v>15</v>
      </c>
      <c r="D32" s="334">
        <v>16</v>
      </c>
      <c r="E32" s="334">
        <v>16</v>
      </c>
      <c r="F32" s="334">
        <v>14</v>
      </c>
      <c r="G32" s="334">
        <v>3</v>
      </c>
      <c r="H32" s="334">
        <v>8</v>
      </c>
      <c r="I32" s="334">
        <v>45</v>
      </c>
      <c r="J32" s="334">
        <v>48</v>
      </c>
      <c r="K32" s="334">
        <v>25</v>
      </c>
      <c r="L32" s="334">
        <v>15</v>
      </c>
      <c r="M32" s="334">
        <v>39</v>
      </c>
      <c r="N32" s="334">
        <v>65</v>
      </c>
      <c r="O32" s="336"/>
    </row>
    <row r="33" spans="1:15" ht="17.100000000000001" customHeight="1">
      <c r="A33" s="843"/>
      <c r="B33" s="331">
        <f t="shared" si="1"/>
        <v>116</v>
      </c>
      <c r="C33" s="335">
        <v>5</v>
      </c>
      <c r="D33" s="335">
        <v>6</v>
      </c>
      <c r="E33" s="335">
        <v>7</v>
      </c>
      <c r="F33" s="335">
        <v>6</v>
      </c>
      <c r="G33" s="335">
        <v>0</v>
      </c>
      <c r="H33" s="335">
        <v>0</v>
      </c>
      <c r="I33" s="335">
        <v>18</v>
      </c>
      <c r="J33" s="335">
        <v>19</v>
      </c>
      <c r="K33" s="335">
        <v>10</v>
      </c>
      <c r="L33" s="335">
        <v>6</v>
      </c>
      <c r="M33" s="335">
        <v>12</v>
      </c>
      <c r="N33" s="335">
        <v>27</v>
      </c>
      <c r="O33" s="337"/>
    </row>
    <row r="34" spans="1:15" ht="17.100000000000001" customHeight="1">
      <c r="A34" s="843" t="s">
        <v>360</v>
      </c>
      <c r="B34" s="333">
        <f t="shared" si="1"/>
        <v>275</v>
      </c>
      <c r="C34" s="334">
        <v>26</v>
      </c>
      <c r="D34" s="334">
        <v>25</v>
      </c>
      <c r="E34" s="334">
        <v>15</v>
      </c>
      <c r="F34" s="334">
        <v>24</v>
      </c>
      <c r="G34" s="334">
        <v>5</v>
      </c>
      <c r="H34" s="334">
        <v>6</v>
      </c>
      <c r="I34" s="334">
        <v>27</v>
      </c>
      <c r="J34" s="334">
        <v>26</v>
      </c>
      <c r="K34" s="334">
        <v>30</v>
      </c>
      <c r="L34" s="334">
        <v>26</v>
      </c>
      <c r="M34" s="334">
        <v>35</v>
      </c>
      <c r="N34" s="334">
        <v>30</v>
      </c>
    </row>
    <row r="35" spans="1:15" ht="17.100000000000001" customHeight="1">
      <c r="A35" s="843"/>
      <c r="B35" s="331">
        <f t="shared" si="1"/>
        <v>206</v>
      </c>
      <c r="C35" s="335">
        <v>14</v>
      </c>
      <c r="D35" s="335">
        <v>16</v>
      </c>
      <c r="E35" s="335">
        <v>12</v>
      </c>
      <c r="F35" s="335">
        <v>20</v>
      </c>
      <c r="G35" s="335">
        <v>0</v>
      </c>
      <c r="H35" s="335">
        <v>0</v>
      </c>
      <c r="I35" s="335">
        <v>20</v>
      </c>
      <c r="J35" s="335">
        <v>24</v>
      </c>
      <c r="K35" s="335">
        <v>24</v>
      </c>
      <c r="L35" s="335">
        <v>23</v>
      </c>
      <c r="M35" s="335">
        <v>28</v>
      </c>
      <c r="N35" s="335">
        <v>25</v>
      </c>
    </row>
    <row r="36" spans="1:15" ht="17.100000000000001" customHeight="1">
      <c r="A36" s="843" t="s">
        <v>361</v>
      </c>
      <c r="B36" s="333">
        <f t="shared" si="1"/>
        <v>72</v>
      </c>
      <c r="C36" s="334">
        <v>5</v>
      </c>
      <c r="D36" s="334">
        <v>5</v>
      </c>
      <c r="E36" s="334">
        <v>6</v>
      </c>
      <c r="F36" s="334">
        <v>1</v>
      </c>
      <c r="G36" s="334">
        <v>8</v>
      </c>
      <c r="H36" s="334">
        <v>11</v>
      </c>
      <c r="I36" s="334">
        <v>9</v>
      </c>
      <c r="J36" s="334">
        <v>4</v>
      </c>
      <c r="K36" s="334">
        <v>4</v>
      </c>
      <c r="L36" s="334">
        <v>6</v>
      </c>
      <c r="M36" s="334">
        <v>8</v>
      </c>
      <c r="N36" s="334">
        <v>5</v>
      </c>
    </row>
    <row r="37" spans="1:15" ht="17.100000000000001" customHeight="1">
      <c r="A37" s="843"/>
      <c r="B37" s="331">
        <f t="shared" si="1"/>
        <v>120</v>
      </c>
      <c r="C37" s="335">
        <v>13</v>
      </c>
      <c r="D37" s="335">
        <v>7</v>
      </c>
      <c r="E37" s="335">
        <v>8</v>
      </c>
      <c r="F37" s="335">
        <v>0</v>
      </c>
      <c r="G37" s="335">
        <v>0</v>
      </c>
      <c r="H37" s="335">
        <v>0</v>
      </c>
      <c r="I37" s="335">
        <v>17</v>
      </c>
      <c r="J37" s="335">
        <v>13</v>
      </c>
      <c r="K37" s="335">
        <v>15</v>
      </c>
      <c r="L37" s="335">
        <v>15</v>
      </c>
      <c r="M37" s="335">
        <v>17</v>
      </c>
      <c r="N37" s="335">
        <v>15</v>
      </c>
    </row>
    <row r="38" spans="1:15" ht="17.100000000000001" customHeight="1">
      <c r="A38" s="844" t="s">
        <v>377</v>
      </c>
      <c r="B38" s="338" t="s">
        <v>378</v>
      </c>
      <c r="C38" s="334" t="s">
        <v>378</v>
      </c>
      <c r="D38" s="334" t="s">
        <v>378</v>
      </c>
      <c r="E38" s="334" t="s">
        <v>378</v>
      </c>
      <c r="F38" s="334" t="s">
        <v>378</v>
      </c>
      <c r="G38" s="334" t="s">
        <v>378</v>
      </c>
      <c r="H38" s="334" t="s">
        <v>378</v>
      </c>
      <c r="I38" s="334" t="s">
        <v>378</v>
      </c>
      <c r="J38" s="334" t="s">
        <v>378</v>
      </c>
      <c r="K38" s="334" t="s">
        <v>378</v>
      </c>
      <c r="L38" s="334" t="s">
        <v>378</v>
      </c>
      <c r="M38" s="334" t="s">
        <v>378</v>
      </c>
      <c r="N38" s="334" t="s">
        <v>378</v>
      </c>
    </row>
    <row r="39" spans="1:15" ht="17.100000000000001" customHeight="1">
      <c r="A39" s="844"/>
      <c r="B39" s="331">
        <f t="shared" si="1"/>
        <v>68</v>
      </c>
      <c r="C39" s="335">
        <v>0</v>
      </c>
      <c r="D39" s="335">
        <v>8</v>
      </c>
      <c r="E39" s="335">
        <v>14</v>
      </c>
      <c r="F39" s="335">
        <v>11</v>
      </c>
      <c r="G39" s="335">
        <v>0</v>
      </c>
      <c r="H39" s="335">
        <v>0</v>
      </c>
      <c r="I39" s="335">
        <v>10</v>
      </c>
      <c r="J39" s="335">
        <v>12</v>
      </c>
      <c r="K39" s="335">
        <v>13</v>
      </c>
      <c r="L39" s="334" t="s">
        <v>378</v>
      </c>
      <c r="M39" s="334" t="s">
        <v>378</v>
      </c>
      <c r="N39" s="334" t="s">
        <v>378</v>
      </c>
    </row>
    <row r="40" spans="1:15" ht="17.100000000000001" customHeight="1">
      <c r="A40" s="844" t="s">
        <v>379</v>
      </c>
      <c r="B40" s="338" t="s">
        <v>378</v>
      </c>
      <c r="C40" s="334" t="s">
        <v>378</v>
      </c>
      <c r="D40" s="334" t="s">
        <v>378</v>
      </c>
      <c r="E40" s="334" t="s">
        <v>378</v>
      </c>
      <c r="F40" s="334" t="s">
        <v>378</v>
      </c>
      <c r="G40" s="334" t="s">
        <v>378</v>
      </c>
      <c r="H40" s="334" t="s">
        <v>378</v>
      </c>
      <c r="I40" s="334" t="s">
        <v>378</v>
      </c>
      <c r="J40" s="334" t="s">
        <v>378</v>
      </c>
      <c r="K40" s="334" t="s">
        <v>378</v>
      </c>
      <c r="L40" s="334" t="s">
        <v>378</v>
      </c>
      <c r="M40" s="334" t="s">
        <v>378</v>
      </c>
      <c r="N40" s="334" t="s">
        <v>378</v>
      </c>
    </row>
    <row r="41" spans="1:15" ht="17.100000000000001" customHeight="1">
      <c r="A41" s="844"/>
      <c r="B41" s="331">
        <f t="shared" si="1"/>
        <v>137</v>
      </c>
      <c r="C41" s="335">
        <v>14</v>
      </c>
      <c r="D41" s="335">
        <v>10</v>
      </c>
      <c r="E41" s="335">
        <v>8</v>
      </c>
      <c r="F41" s="335">
        <v>0</v>
      </c>
      <c r="G41" s="335">
        <v>0</v>
      </c>
      <c r="H41" s="335">
        <v>0</v>
      </c>
      <c r="I41" s="335">
        <v>9</v>
      </c>
      <c r="J41" s="335">
        <v>28</v>
      </c>
      <c r="K41" s="335">
        <v>14</v>
      </c>
      <c r="L41" s="335">
        <v>22</v>
      </c>
      <c r="M41" s="335">
        <v>14</v>
      </c>
      <c r="N41" s="335">
        <v>18</v>
      </c>
    </row>
    <row r="42" spans="1:15" ht="17.100000000000001" customHeight="1">
      <c r="A42" s="844" t="s">
        <v>380</v>
      </c>
      <c r="B42" s="338" t="s">
        <v>378</v>
      </c>
      <c r="C42" s="334" t="s">
        <v>378</v>
      </c>
      <c r="D42" s="334" t="s">
        <v>378</v>
      </c>
      <c r="E42" s="334" t="s">
        <v>378</v>
      </c>
      <c r="F42" s="334" t="s">
        <v>378</v>
      </c>
      <c r="G42" s="334" t="s">
        <v>378</v>
      </c>
      <c r="H42" s="334" t="s">
        <v>378</v>
      </c>
      <c r="I42" s="334" t="s">
        <v>378</v>
      </c>
      <c r="J42" s="334" t="s">
        <v>378</v>
      </c>
      <c r="K42" s="334" t="s">
        <v>378</v>
      </c>
      <c r="L42" s="334" t="s">
        <v>378</v>
      </c>
      <c r="M42" s="334" t="s">
        <v>378</v>
      </c>
      <c r="N42" s="334" t="s">
        <v>378</v>
      </c>
    </row>
    <row r="43" spans="1:15" ht="17.100000000000001" customHeight="1">
      <c r="A43" s="844"/>
      <c r="B43" s="331">
        <f t="shared" si="1"/>
        <v>809</v>
      </c>
      <c r="C43" s="335">
        <v>41</v>
      </c>
      <c r="D43" s="335">
        <v>67</v>
      </c>
      <c r="E43" s="335">
        <v>42</v>
      </c>
      <c r="F43" s="335">
        <v>64</v>
      </c>
      <c r="G43" s="335">
        <v>73</v>
      </c>
      <c r="H43" s="335">
        <v>67</v>
      </c>
      <c r="I43" s="335">
        <v>76</v>
      </c>
      <c r="J43" s="335">
        <v>75</v>
      </c>
      <c r="K43" s="335">
        <v>74</v>
      </c>
      <c r="L43" s="335">
        <v>72</v>
      </c>
      <c r="M43" s="335">
        <v>78</v>
      </c>
      <c r="N43" s="335">
        <v>80</v>
      </c>
    </row>
    <row r="44" spans="1:15" ht="17.100000000000001" customHeight="1">
      <c r="A44" s="844" t="s">
        <v>381</v>
      </c>
      <c r="B44" s="338" t="s">
        <v>378</v>
      </c>
      <c r="C44" s="334" t="s">
        <v>378</v>
      </c>
      <c r="D44" s="334" t="s">
        <v>378</v>
      </c>
      <c r="E44" s="334" t="s">
        <v>378</v>
      </c>
      <c r="F44" s="334" t="s">
        <v>378</v>
      </c>
      <c r="G44" s="334" t="s">
        <v>378</v>
      </c>
      <c r="H44" s="334" t="s">
        <v>378</v>
      </c>
      <c r="I44" s="334">
        <v>0</v>
      </c>
      <c r="J44" s="334" t="s">
        <v>378</v>
      </c>
      <c r="K44" s="334" t="s">
        <v>378</v>
      </c>
      <c r="L44" s="334" t="s">
        <v>378</v>
      </c>
      <c r="M44" s="334" t="s">
        <v>378</v>
      </c>
      <c r="N44" s="334" t="s">
        <v>378</v>
      </c>
    </row>
    <row r="45" spans="1:15" ht="17.100000000000001" customHeight="1">
      <c r="A45" s="844"/>
      <c r="B45" s="331">
        <f t="shared" si="1"/>
        <v>709</v>
      </c>
      <c r="C45" s="335">
        <v>33</v>
      </c>
      <c r="D45" s="335">
        <v>56</v>
      </c>
      <c r="E45" s="335">
        <v>63</v>
      </c>
      <c r="F45" s="335">
        <v>66</v>
      </c>
      <c r="G45" s="335">
        <v>61</v>
      </c>
      <c r="H45" s="335">
        <v>63</v>
      </c>
      <c r="I45" s="335">
        <v>63</v>
      </c>
      <c r="J45" s="335">
        <v>66</v>
      </c>
      <c r="K45" s="335">
        <v>63</v>
      </c>
      <c r="L45" s="335">
        <v>47</v>
      </c>
      <c r="M45" s="335">
        <v>63</v>
      </c>
      <c r="N45" s="335">
        <v>65</v>
      </c>
    </row>
    <row r="46" spans="1:15" ht="17.100000000000001" customHeight="1">
      <c r="A46" s="844" t="s">
        <v>382</v>
      </c>
      <c r="B46" s="338" t="s">
        <v>378</v>
      </c>
      <c r="C46" s="334" t="s">
        <v>378</v>
      </c>
      <c r="D46" s="334" t="s">
        <v>378</v>
      </c>
      <c r="E46" s="334" t="s">
        <v>378</v>
      </c>
      <c r="F46" s="334" t="s">
        <v>378</v>
      </c>
      <c r="G46" s="334" t="s">
        <v>378</v>
      </c>
      <c r="H46" s="334" t="s">
        <v>378</v>
      </c>
      <c r="I46" s="334" t="s">
        <v>378</v>
      </c>
      <c r="J46" s="334" t="s">
        <v>378</v>
      </c>
      <c r="K46" s="334" t="s">
        <v>378</v>
      </c>
      <c r="L46" s="334" t="s">
        <v>378</v>
      </c>
      <c r="M46" s="334" t="s">
        <v>378</v>
      </c>
      <c r="N46" s="334" t="s">
        <v>378</v>
      </c>
    </row>
    <row r="47" spans="1:15" ht="17.100000000000001" customHeight="1">
      <c r="A47" s="844"/>
      <c r="B47" s="331">
        <f t="shared" si="1"/>
        <v>802</v>
      </c>
      <c r="C47" s="334" t="s">
        <v>378</v>
      </c>
      <c r="D47" s="334" t="s">
        <v>378</v>
      </c>
      <c r="E47" s="335">
        <v>246</v>
      </c>
      <c r="F47" s="334" t="s">
        <v>378</v>
      </c>
      <c r="G47" s="334" t="s">
        <v>378</v>
      </c>
      <c r="H47" s="335">
        <v>270</v>
      </c>
      <c r="I47" s="334" t="s">
        <v>378</v>
      </c>
      <c r="J47" s="334" t="s">
        <v>378</v>
      </c>
      <c r="K47" s="335">
        <v>286</v>
      </c>
      <c r="L47" s="334" t="s">
        <v>378</v>
      </c>
      <c r="M47" s="334" t="s">
        <v>378</v>
      </c>
      <c r="N47" s="334" t="s">
        <v>378</v>
      </c>
    </row>
    <row r="48" spans="1:15" ht="17.100000000000001" customHeight="1">
      <c r="A48" s="845" t="s">
        <v>383</v>
      </c>
      <c r="B48" s="333">
        <f t="shared" si="1"/>
        <v>74</v>
      </c>
      <c r="C48" s="334">
        <v>6</v>
      </c>
      <c r="D48" s="334">
        <v>5</v>
      </c>
      <c r="E48" s="334">
        <v>2</v>
      </c>
      <c r="F48" s="334">
        <v>3</v>
      </c>
      <c r="G48" s="334">
        <v>11</v>
      </c>
      <c r="H48" s="334">
        <v>5</v>
      </c>
      <c r="I48" s="334">
        <v>8</v>
      </c>
      <c r="J48" s="334">
        <v>7</v>
      </c>
      <c r="K48" s="334">
        <v>8</v>
      </c>
      <c r="L48" s="334">
        <v>5</v>
      </c>
      <c r="M48" s="334">
        <v>8</v>
      </c>
      <c r="N48" s="334">
        <v>6</v>
      </c>
    </row>
    <row r="49" spans="1:14" ht="17.100000000000001" customHeight="1">
      <c r="A49" s="845"/>
      <c r="B49" s="339" t="s">
        <v>378</v>
      </c>
      <c r="C49" s="340" t="s">
        <v>378</v>
      </c>
      <c r="D49" s="340" t="s">
        <v>378</v>
      </c>
      <c r="E49" s="340" t="s">
        <v>378</v>
      </c>
      <c r="F49" s="340" t="s">
        <v>378</v>
      </c>
      <c r="G49" s="340" t="s">
        <v>378</v>
      </c>
      <c r="H49" s="340" t="s">
        <v>378</v>
      </c>
      <c r="I49" s="340" t="s">
        <v>378</v>
      </c>
      <c r="J49" s="340" t="s">
        <v>378</v>
      </c>
      <c r="K49" s="340" t="s">
        <v>378</v>
      </c>
      <c r="L49" s="340" t="s">
        <v>378</v>
      </c>
      <c r="M49" s="340" t="s">
        <v>378</v>
      </c>
      <c r="N49" s="340" t="s">
        <v>378</v>
      </c>
    </row>
    <row r="50" spans="1:14" ht="17.100000000000001" customHeight="1">
      <c r="A50" s="341" t="s">
        <v>588</v>
      </c>
      <c r="B50" s="342"/>
    </row>
    <row r="51" spans="1:14" ht="17.100000000000001" customHeight="1">
      <c r="A51" s="341" t="s">
        <v>589</v>
      </c>
      <c r="B51" s="341"/>
    </row>
    <row r="52" spans="1:14" ht="17.100000000000001" customHeight="1">
      <c r="A52" s="341" t="s">
        <v>384</v>
      </c>
      <c r="B52" s="341"/>
    </row>
    <row r="53" spans="1:14" ht="17.100000000000001" customHeight="1">
      <c r="A53" s="341" t="s">
        <v>590</v>
      </c>
      <c r="B53" s="341"/>
    </row>
    <row r="54" spans="1:14" ht="17.100000000000001" customHeight="1">
      <c r="A54" s="341" t="s">
        <v>591</v>
      </c>
      <c r="B54" s="341"/>
    </row>
    <row r="55" spans="1:14" ht="17.100000000000001" customHeight="1">
      <c r="A55" s="341" t="s">
        <v>592</v>
      </c>
      <c r="B55" s="341"/>
    </row>
  </sheetData>
  <mergeCells count="23">
    <mergeCell ref="A44:A45"/>
    <mergeCell ref="A46:A47"/>
    <mergeCell ref="A48:A49"/>
    <mergeCell ref="A34:A35"/>
    <mergeCell ref="A36:A37"/>
    <mergeCell ref="A38:A39"/>
    <mergeCell ref="A40:A41"/>
    <mergeCell ref="A42:A43"/>
    <mergeCell ref="A24:A25"/>
    <mergeCell ref="A26:A27"/>
    <mergeCell ref="A28:A29"/>
    <mergeCell ref="A30:A31"/>
    <mergeCell ref="A32:A33"/>
    <mergeCell ref="A14:A15"/>
    <mergeCell ref="A16:A17"/>
    <mergeCell ref="A18:A19"/>
    <mergeCell ref="A20:A21"/>
    <mergeCell ref="A22:A23"/>
    <mergeCell ref="A4:A5"/>
    <mergeCell ref="A6:A7"/>
    <mergeCell ref="A8:A9"/>
    <mergeCell ref="A10:A11"/>
    <mergeCell ref="A12:A13"/>
  </mergeCells>
  <phoneticPr fontId="21"/>
  <pageMargins left="0.905555555555556" right="0.70833333333333304" top="0.78749999999999998" bottom="0.78749999999999998" header="0.511811023622047" footer="0.511811023622047"/>
  <pageSetup paperSize="9" scale="8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7"/>
  <sheetViews>
    <sheetView showGridLines="0" view="pageBreakPreview" zoomScale="91" zoomScaleNormal="100" zoomScaleSheetLayoutView="91" workbookViewId="0"/>
  </sheetViews>
  <sheetFormatPr defaultColWidth="12.5" defaultRowHeight="17.25"/>
  <cols>
    <col min="1" max="1" width="12" style="53" customWidth="1"/>
    <col min="2" max="2" width="12.375" style="53" customWidth="1"/>
    <col min="3" max="3" width="11.25" style="53" customWidth="1"/>
    <col min="4" max="19" width="8.75" style="53" customWidth="1"/>
    <col min="20" max="256" width="12.5" style="53"/>
    <col min="257" max="258" width="12" style="53" customWidth="1"/>
    <col min="259" max="259" width="11.25" style="53" customWidth="1"/>
    <col min="260" max="275" width="8.75" style="53" customWidth="1"/>
    <col min="276" max="512" width="12.5" style="53"/>
    <col min="513" max="514" width="12" style="53" customWidth="1"/>
    <col min="515" max="515" width="11.25" style="53" customWidth="1"/>
    <col min="516" max="531" width="8.75" style="53" customWidth="1"/>
    <col min="532" max="768" width="12.5" style="53"/>
    <col min="769" max="770" width="12" style="53" customWidth="1"/>
    <col min="771" max="771" width="11.25" style="53" customWidth="1"/>
    <col min="772" max="787" width="8.75" style="53" customWidth="1"/>
    <col min="788" max="1024" width="12.5" style="53"/>
    <col min="1025" max="16384" width="12.5" style="54"/>
  </cols>
  <sheetData>
    <row r="1" spans="1:19" ht="20.25" customHeight="1">
      <c r="A1" s="52" t="s">
        <v>21</v>
      </c>
    </row>
    <row r="2" spans="1:19">
      <c r="A2" s="55"/>
      <c r="B2" s="55"/>
      <c r="C2" s="55"/>
      <c r="D2" s="55"/>
      <c r="E2" s="55"/>
      <c r="F2" s="55"/>
      <c r="G2" s="55"/>
      <c r="H2" s="55"/>
      <c r="I2" s="55"/>
      <c r="J2" s="55"/>
      <c r="K2" s="55"/>
      <c r="L2" s="55"/>
      <c r="M2" s="55"/>
      <c r="N2" s="55"/>
      <c r="O2" s="55"/>
      <c r="P2" s="55"/>
      <c r="Q2" s="55"/>
      <c r="R2" s="61"/>
      <c r="S2" s="62" t="s">
        <v>587</v>
      </c>
    </row>
    <row r="3" spans="1:19" ht="24" customHeight="1">
      <c r="A3" s="63"/>
      <c r="B3" s="63"/>
      <c r="C3" s="64" t="s">
        <v>22</v>
      </c>
      <c r="D3" s="65" t="s">
        <v>2</v>
      </c>
      <c r="E3" s="65" t="s">
        <v>3</v>
      </c>
      <c r="F3" s="65" t="s">
        <v>4</v>
      </c>
      <c r="G3" s="65" t="s">
        <v>5</v>
      </c>
      <c r="H3" s="65" t="s">
        <v>6</v>
      </c>
      <c r="I3" s="66" t="s">
        <v>7</v>
      </c>
      <c r="J3" s="67" t="s">
        <v>8</v>
      </c>
      <c r="K3" s="68" t="s">
        <v>23</v>
      </c>
      <c r="L3" s="65" t="s">
        <v>10</v>
      </c>
      <c r="M3" s="65" t="s">
        <v>11</v>
      </c>
      <c r="N3" s="65" t="s">
        <v>12</v>
      </c>
      <c r="O3" s="65" t="s">
        <v>13</v>
      </c>
      <c r="P3" s="65" t="s">
        <v>14</v>
      </c>
      <c r="Q3" s="65" t="s">
        <v>15</v>
      </c>
      <c r="R3" s="69" t="s">
        <v>16</v>
      </c>
      <c r="S3" s="70" t="s">
        <v>17</v>
      </c>
    </row>
    <row r="4" spans="1:19" ht="24" customHeight="1">
      <c r="A4" s="764" t="s">
        <v>24</v>
      </c>
      <c r="B4" s="765"/>
      <c r="C4" s="71">
        <f>SUM(D4:S4)</f>
        <v>183438</v>
      </c>
      <c r="D4" s="72">
        <v>29549</v>
      </c>
      <c r="E4" s="72">
        <v>8730</v>
      </c>
      <c r="F4" s="72">
        <v>9682</v>
      </c>
      <c r="G4" s="72">
        <v>8716</v>
      </c>
      <c r="H4" s="72">
        <v>14736</v>
      </c>
      <c r="I4" s="72">
        <v>11551</v>
      </c>
      <c r="J4" s="72">
        <v>19098</v>
      </c>
      <c r="K4" s="72">
        <v>12818</v>
      </c>
      <c r="L4" s="72">
        <v>8744</v>
      </c>
      <c r="M4" s="72">
        <v>10168</v>
      </c>
      <c r="N4" s="72">
        <v>6865</v>
      </c>
      <c r="O4" s="72">
        <v>10686</v>
      </c>
      <c r="P4" s="72">
        <v>7333</v>
      </c>
      <c r="Q4" s="72">
        <v>6138</v>
      </c>
      <c r="R4" s="72">
        <v>7196</v>
      </c>
      <c r="S4" s="72">
        <v>11428</v>
      </c>
    </row>
    <row r="5" spans="1:19" ht="24" customHeight="1">
      <c r="B5" s="73" t="s">
        <v>25</v>
      </c>
      <c r="C5" s="71">
        <v>1</v>
      </c>
      <c r="D5" s="72">
        <v>1</v>
      </c>
      <c r="E5" s="74">
        <v>0</v>
      </c>
      <c r="F5" s="75">
        <v>0</v>
      </c>
      <c r="G5" s="75">
        <v>0</v>
      </c>
      <c r="H5" s="75">
        <v>0</v>
      </c>
      <c r="I5" s="75">
        <v>0</v>
      </c>
      <c r="J5" s="75">
        <v>0</v>
      </c>
      <c r="K5" s="75">
        <v>0</v>
      </c>
      <c r="L5" s="75">
        <v>0</v>
      </c>
      <c r="M5" s="75">
        <v>0</v>
      </c>
      <c r="N5" s="75">
        <v>0</v>
      </c>
      <c r="O5" s="75">
        <v>0</v>
      </c>
      <c r="P5" s="75">
        <v>0</v>
      </c>
      <c r="Q5" s="75">
        <v>0</v>
      </c>
      <c r="R5" s="75">
        <v>0</v>
      </c>
      <c r="S5" s="75">
        <v>0</v>
      </c>
    </row>
    <row r="6" spans="1:19" ht="20.25" customHeight="1">
      <c r="A6" s="76"/>
      <c r="B6" s="76"/>
      <c r="C6" s="76"/>
      <c r="D6" s="76"/>
      <c r="J6" s="76"/>
      <c r="K6" s="76"/>
      <c r="L6" s="76"/>
      <c r="M6" s="76"/>
      <c r="N6" s="76"/>
      <c r="O6" s="76"/>
      <c r="P6" s="76"/>
      <c r="Q6" s="76"/>
      <c r="R6" s="76"/>
      <c r="S6" s="76"/>
    </row>
    <row r="8" spans="1:19">
      <c r="H8" s="77"/>
      <c r="L8" s="78"/>
    </row>
    <row r="9" spans="1:19">
      <c r="H9" s="77"/>
      <c r="L9" s="78"/>
    </row>
    <row r="10" spans="1:19">
      <c r="H10" s="77"/>
      <c r="L10" s="78"/>
    </row>
    <row r="11" spans="1:19">
      <c r="H11" s="77"/>
      <c r="L11" s="78"/>
    </row>
    <row r="12" spans="1:19">
      <c r="H12" s="77"/>
      <c r="L12" s="78"/>
    </row>
    <row r="13" spans="1:19">
      <c r="H13" s="77"/>
      <c r="L13" s="78"/>
    </row>
    <row r="14" spans="1:19">
      <c r="L14" s="78"/>
    </row>
    <row r="15" spans="1:19">
      <c r="L15" s="78"/>
    </row>
    <row r="16" spans="1:19">
      <c r="L16" s="78"/>
    </row>
    <row r="17" spans="12:12">
      <c r="L17" s="78"/>
    </row>
  </sheetData>
  <mergeCells count="1">
    <mergeCell ref="A4:B4"/>
  </mergeCells>
  <phoneticPr fontId="21"/>
  <pageMargins left="0.55000000000000004" right="0.2" top="0.39374999999999999" bottom="0.43333333333333302" header="0.511811023622047" footer="0.511811023622047"/>
  <pageSetup paperSize="9" scale="79"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59"/>
  <sheetViews>
    <sheetView showGridLines="0" view="pageBreakPreview" zoomScale="62" zoomScaleNormal="55" zoomScaleSheetLayoutView="62" zoomScalePageLayoutView="84" workbookViewId="0"/>
  </sheetViews>
  <sheetFormatPr defaultColWidth="12.5" defaultRowHeight="17.25"/>
  <cols>
    <col min="1" max="1" width="4.625" style="53" customWidth="1"/>
    <col min="2" max="2" width="9" style="53" customWidth="1"/>
    <col min="3" max="3" width="9.5" style="53" customWidth="1"/>
    <col min="4" max="4" width="6.375" style="53" customWidth="1"/>
    <col min="5" max="5" width="7.375" style="53" customWidth="1"/>
    <col min="6" max="23" width="9.25" style="53" customWidth="1"/>
    <col min="24" max="24" width="10.5" style="128" customWidth="1"/>
    <col min="25" max="256" width="12.5" style="53"/>
    <col min="257" max="257" width="4.625" style="53" customWidth="1"/>
    <col min="258" max="258" width="9" style="53" customWidth="1"/>
    <col min="259" max="259" width="9.5" style="53" customWidth="1"/>
    <col min="260" max="260" width="6.375" style="53" customWidth="1"/>
    <col min="261" max="261" width="7.375" style="53" customWidth="1"/>
    <col min="262" max="279" width="9.25" style="53" customWidth="1"/>
    <col min="280" max="280" width="10.5" style="53" customWidth="1"/>
    <col min="281" max="512" width="12.5" style="53"/>
    <col min="513" max="513" width="4.625" style="53" customWidth="1"/>
    <col min="514" max="514" width="9" style="53" customWidth="1"/>
    <col min="515" max="515" width="9.5" style="53" customWidth="1"/>
    <col min="516" max="516" width="6.375" style="53" customWidth="1"/>
    <col min="517" max="517" width="7.375" style="53" customWidth="1"/>
    <col min="518" max="535" width="9.25" style="53" customWidth="1"/>
    <col min="536" max="536" width="10.5" style="53" customWidth="1"/>
    <col min="537" max="768" width="12.5" style="53"/>
    <col min="769" max="769" width="4.625" style="53" customWidth="1"/>
    <col min="770" max="770" width="9" style="53" customWidth="1"/>
    <col min="771" max="771" width="9.5" style="53" customWidth="1"/>
    <col min="772" max="772" width="6.375" style="53" customWidth="1"/>
    <col min="773" max="773" width="7.375" style="53" customWidth="1"/>
    <col min="774" max="791" width="9.25" style="53" customWidth="1"/>
    <col min="792" max="792" width="10.5" style="53" customWidth="1"/>
    <col min="793" max="1024" width="12.5" style="53"/>
    <col min="1025" max="16384" width="12.5" style="54"/>
  </cols>
  <sheetData>
    <row r="1" spans="1:252" ht="18.75">
      <c r="A1" s="343" t="s">
        <v>385</v>
      </c>
      <c r="W1" s="128"/>
    </row>
    <row r="2" spans="1:252">
      <c r="A2" s="55"/>
      <c r="B2" s="55"/>
      <c r="C2" s="55"/>
      <c r="D2" s="55"/>
      <c r="E2" s="55"/>
      <c r="F2" s="55"/>
      <c r="G2" s="55"/>
      <c r="H2" s="55"/>
      <c r="I2" s="55"/>
      <c r="J2" s="55"/>
      <c r="K2" s="55"/>
      <c r="L2" s="55"/>
      <c r="M2" s="55"/>
      <c r="N2" s="55"/>
      <c r="O2" s="55"/>
      <c r="P2" s="55"/>
      <c r="Q2" s="55"/>
      <c r="R2" s="55"/>
      <c r="S2" s="55"/>
      <c r="W2" s="198"/>
      <c r="X2" s="201" t="s">
        <v>603</v>
      </c>
    </row>
    <row r="3" spans="1:252" ht="13.5" customHeight="1">
      <c r="A3" s="344"/>
      <c r="B3" s="293"/>
      <c r="C3" s="119" t="s">
        <v>386</v>
      </c>
      <c r="D3" s="293"/>
      <c r="E3" s="345"/>
      <c r="F3" s="346"/>
      <c r="G3" s="347"/>
      <c r="H3" s="348"/>
      <c r="I3" s="348"/>
      <c r="J3" s="348"/>
      <c r="K3" s="348"/>
      <c r="L3" s="348"/>
      <c r="M3" s="349"/>
      <c r="N3" s="350"/>
      <c r="O3" s="348"/>
      <c r="P3" s="348"/>
      <c r="Q3" s="348"/>
      <c r="R3" s="351"/>
      <c r="S3" s="351"/>
      <c r="T3" s="352"/>
      <c r="U3" s="352"/>
      <c r="V3" s="352"/>
      <c r="W3" s="352"/>
      <c r="X3" s="353"/>
    </row>
    <row r="4" spans="1:252" ht="4.5" customHeight="1">
      <c r="A4" s="301"/>
      <c r="B4" s="206"/>
      <c r="C4" s="149"/>
      <c r="D4" s="149"/>
      <c r="E4" s="354"/>
      <c r="F4" s="355"/>
      <c r="G4" s="356"/>
      <c r="H4" s="357"/>
      <c r="I4" s="73"/>
      <c r="J4" s="356"/>
      <c r="K4" s="358"/>
      <c r="L4" s="358"/>
      <c r="M4" s="73"/>
      <c r="N4" s="358"/>
      <c r="O4" s="358"/>
      <c r="P4" s="358"/>
      <c r="Q4" s="358"/>
      <c r="R4" s="358"/>
      <c r="S4" s="358"/>
      <c r="T4" s="358"/>
      <c r="U4" s="358"/>
      <c r="V4" s="73"/>
      <c r="W4" s="356"/>
      <c r="X4" s="359"/>
    </row>
    <row r="5" spans="1:252" ht="65.25" customHeight="1">
      <c r="A5" s="301"/>
      <c r="B5" s="149"/>
      <c r="C5" s="360" t="s">
        <v>387</v>
      </c>
      <c r="D5" s="361"/>
      <c r="E5" s="362" t="s">
        <v>388</v>
      </c>
      <c r="F5" s="851" t="s">
        <v>140</v>
      </c>
      <c r="G5" s="846" t="s">
        <v>628</v>
      </c>
      <c r="H5" s="846" t="s">
        <v>389</v>
      </c>
      <c r="I5" s="847" t="s">
        <v>390</v>
      </c>
      <c r="J5" s="847" t="s">
        <v>391</v>
      </c>
      <c r="K5" s="847" t="s">
        <v>392</v>
      </c>
      <c r="L5" s="846" t="s">
        <v>393</v>
      </c>
      <c r="M5" s="850" t="s">
        <v>394</v>
      </c>
      <c r="N5" s="846" t="s">
        <v>395</v>
      </c>
      <c r="O5" s="846" t="s">
        <v>396</v>
      </c>
      <c r="P5" s="846" t="s">
        <v>397</v>
      </c>
      <c r="Q5" s="846" t="s">
        <v>398</v>
      </c>
      <c r="R5" s="846" t="s">
        <v>399</v>
      </c>
      <c r="S5" s="846" t="s">
        <v>400</v>
      </c>
      <c r="T5" s="846" t="s">
        <v>629</v>
      </c>
      <c r="U5" s="846" t="s">
        <v>401</v>
      </c>
      <c r="V5" s="847" t="s">
        <v>402</v>
      </c>
      <c r="W5" s="847" t="s">
        <v>403</v>
      </c>
      <c r="X5" s="848" t="s">
        <v>404</v>
      </c>
    </row>
    <row r="6" spans="1:252" ht="19.5" customHeight="1">
      <c r="A6" s="301"/>
      <c r="B6" s="149"/>
      <c r="C6" s="363" t="s">
        <v>405</v>
      </c>
      <c r="D6" s="364"/>
      <c r="E6" s="362"/>
      <c r="F6" s="851"/>
      <c r="G6" s="846"/>
      <c r="H6" s="846"/>
      <c r="I6" s="847"/>
      <c r="J6" s="847"/>
      <c r="K6" s="847"/>
      <c r="L6" s="846"/>
      <c r="M6" s="850"/>
      <c r="N6" s="846"/>
      <c r="O6" s="846"/>
      <c r="P6" s="846"/>
      <c r="Q6" s="846"/>
      <c r="R6" s="846"/>
      <c r="S6" s="846"/>
      <c r="T6" s="846"/>
      <c r="U6" s="846"/>
      <c r="V6" s="847"/>
      <c r="W6" s="847"/>
      <c r="X6" s="848"/>
    </row>
    <row r="7" spans="1:252" ht="19.5" customHeight="1">
      <c r="A7" s="301"/>
      <c r="B7" s="149"/>
      <c r="C7" s="120" t="s">
        <v>406</v>
      </c>
      <c r="D7" s="149"/>
      <c r="E7" s="365"/>
      <c r="F7" s="851"/>
      <c r="G7" s="846"/>
      <c r="H7" s="846"/>
      <c r="I7" s="847"/>
      <c r="J7" s="847"/>
      <c r="K7" s="847"/>
      <c r="L7" s="846"/>
      <c r="M7" s="850"/>
      <c r="N7" s="846"/>
      <c r="O7" s="846"/>
      <c r="P7" s="846"/>
      <c r="Q7" s="846"/>
      <c r="R7" s="846"/>
      <c r="S7" s="846"/>
      <c r="T7" s="846"/>
      <c r="U7" s="846"/>
      <c r="V7" s="847"/>
      <c r="W7" s="847"/>
      <c r="X7" s="848"/>
    </row>
    <row r="8" spans="1:252" ht="17.25" customHeight="1">
      <c r="A8" s="301"/>
      <c r="B8" s="149"/>
      <c r="C8" s="363" t="s">
        <v>407</v>
      </c>
      <c r="D8" s="364"/>
      <c r="E8" s="365"/>
      <c r="F8" s="851"/>
      <c r="G8" s="846"/>
      <c r="H8" s="846"/>
      <c r="I8" s="847"/>
      <c r="J8" s="847"/>
      <c r="K8" s="847"/>
      <c r="L8" s="846"/>
      <c r="M8" s="850"/>
      <c r="N8" s="846"/>
      <c r="O8" s="846"/>
      <c r="P8" s="846"/>
      <c r="Q8" s="846"/>
      <c r="R8" s="846"/>
      <c r="S8" s="846"/>
      <c r="T8" s="846"/>
      <c r="U8" s="846"/>
      <c r="V8" s="847"/>
      <c r="W8" s="847"/>
      <c r="X8" s="848"/>
    </row>
    <row r="9" spans="1:252" ht="6.75" customHeight="1">
      <c r="A9" s="301"/>
      <c r="B9" s="149"/>
      <c r="C9" s="120"/>
      <c r="D9" s="149"/>
      <c r="E9" s="366"/>
      <c r="F9" s="367"/>
      <c r="G9" s="368"/>
      <c r="H9" s="368"/>
      <c r="I9" s="369"/>
      <c r="J9" s="369"/>
      <c r="K9" s="369"/>
      <c r="L9" s="369"/>
      <c r="M9" s="370"/>
      <c r="N9" s="371"/>
      <c r="O9" s="369"/>
      <c r="P9" s="369"/>
      <c r="Q9" s="369"/>
      <c r="R9" s="369"/>
      <c r="S9" s="369"/>
      <c r="T9" s="369"/>
      <c r="U9" s="369"/>
      <c r="V9" s="371"/>
      <c r="W9" s="369"/>
      <c r="X9" s="372"/>
    </row>
    <row r="10" spans="1:252" ht="19.5" customHeight="1">
      <c r="A10" s="373"/>
      <c r="B10" s="374" t="s">
        <v>32</v>
      </c>
      <c r="C10" s="375">
        <v>84</v>
      </c>
      <c r="D10" s="376" t="s">
        <v>408</v>
      </c>
      <c r="E10" s="377" t="s">
        <v>409</v>
      </c>
      <c r="F10" s="378">
        <v>25101</v>
      </c>
      <c r="G10" s="379">
        <v>8003</v>
      </c>
      <c r="H10" s="380">
        <v>2516</v>
      </c>
      <c r="I10" s="379">
        <v>432</v>
      </c>
      <c r="J10" s="379">
        <v>805</v>
      </c>
      <c r="K10" s="379">
        <v>9734</v>
      </c>
      <c r="L10" s="379">
        <v>126</v>
      </c>
      <c r="M10" s="381">
        <v>2369</v>
      </c>
      <c r="N10" s="380">
        <v>25</v>
      </c>
      <c r="O10" s="379">
        <v>466</v>
      </c>
      <c r="P10" s="379">
        <v>493</v>
      </c>
      <c r="Q10" s="379">
        <v>82</v>
      </c>
      <c r="R10" s="379">
        <v>1</v>
      </c>
      <c r="S10" s="379">
        <v>46</v>
      </c>
      <c r="T10" s="379">
        <v>3</v>
      </c>
      <c r="U10" s="379">
        <v>0</v>
      </c>
      <c r="V10" s="379">
        <v>0</v>
      </c>
      <c r="W10" s="379">
        <v>0</v>
      </c>
      <c r="X10" s="381">
        <v>0</v>
      </c>
      <c r="Y10" s="382"/>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c r="IR10" s="87"/>
    </row>
    <row r="11" spans="1:252" ht="19.5" customHeight="1">
      <c r="A11" s="88"/>
      <c r="B11" s="122" t="s">
        <v>33</v>
      </c>
      <c r="C11" s="383">
        <v>6</v>
      </c>
      <c r="D11" s="384">
        <v>-1</v>
      </c>
      <c r="E11" s="385"/>
      <c r="F11" s="386">
        <v>2186</v>
      </c>
      <c r="G11" s="379">
        <v>613</v>
      </c>
      <c r="H11" s="380">
        <v>164</v>
      </c>
      <c r="I11" s="379">
        <v>25</v>
      </c>
      <c r="J11" s="379">
        <v>20</v>
      </c>
      <c r="K11" s="379">
        <v>902</v>
      </c>
      <c r="L11" s="379">
        <v>18</v>
      </c>
      <c r="M11" s="381">
        <v>326</v>
      </c>
      <c r="N11" s="380">
        <v>1</v>
      </c>
      <c r="O11" s="379">
        <v>60</v>
      </c>
      <c r="P11" s="379">
        <v>41</v>
      </c>
      <c r="Q11" s="379">
        <v>5</v>
      </c>
      <c r="R11" s="379">
        <v>0</v>
      </c>
      <c r="S11" s="379">
        <v>11</v>
      </c>
      <c r="T11" s="387" t="s">
        <v>378</v>
      </c>
      <c r="U11" s="387" t="s">
        <v>378</v>
      </c>
      <c r="V11" s="387" t="s">
        <v>378</v>
      </c>
      <c r="W11" s="387" t="s">
        <v>378</v>
      </c>
      <c r="X11" s="388" t="s">
        <v>378</v>
      </c>
      <c r="Y11" s="389"/>
      <c r="Z11" s="149"/>
      <c r="AA11" s="149"/>
      <c r="AB11" s="149"/>
      <c r="AC11" s="149"/>
      <c r="AD11" s="149"/>
    </row>
    <row r="12" spans="1:252" ht="19.5" customHeight="1">
      <c r="A12" s="88"/>
      <c r="B12" s="122" t="s">
        <v>3</v>
      </c>
      <c r="C12" s="390">
        <v>4</v>
      </c>
      <c r="D12" s="391"/>
      <c r="E12" s="392"/>
      <c r="F12" s="393">
        <v>1056</v>
      </c>
      <c r="G12" s="379">
        <v>658</v>
      </c>
      <c r="H12" s="380">
        <v>64</v>
      </c>
      <c r="I12" s="379">
        <v>10</v>
      </c>
      <c r="J12" s="379">
        <v>6</v>
      </c>
      <c r="K12" s="379">
        <v>146</v>
      </c>
      <c r="L12" s="379">
        <v>7</v>
      </c>
      <c r="M12" s="381">
        <v>114</v>
      </c>
      <c r="N12" s="380">
        <v>2</v>
      </c>
      <c r="O12" s="379">
        <v>34</v>
      </c>
      <c r="P12" s="379">
        <v>13</v>
      </c>
      <c r="Q12" s="379">
        <v>2</v>
      </c>
      <c r="R12" s="387" t="s">
        <v>378</v>
      </c>
      <c r="S12" s="387" t="s">
        <v>378</v>
      </c>
      <c r="T12" s="387" t="s">
        <v>378</v>
      </c>
      <c r="U12" s="387" t="s">
        <v>378</v>
      </c>
      <c r="V12" s="387" t="s">
        <v>378</v>
      </c>
      <c r="W12" s="387" t="s">
        <v>378</v>
      </c>
      <c r="X12" s="388" t="s">
        <v>378</v>
      </c>
      <c r="Y12" s="394"/>
    </row>
    <row r="13" spans="1:252" ht="19.5" customHeight="1">
      <c r="A13" s="88"/>
      <c r="B13" s="122" t="s">
        <v>4</v>
      </c>
      <c r="C13" s="390">
        <v>7</v>
      </c>
      <c r="D13" s="391">
        <v>1</v>
      </c>
      <c r="E13" s="385" t="s">
        <v>410</v>
      </c>
      <c r="F13" s="386">
        <v>1429</v>
      </c>
      <c r="G13" s="379">
        <v>352</v>
      </c>
      <c r="H13" s="380">
        <v>248</v>
      </c>
      <c r="I13" s="379">
        <v>21</v>
      </c>
      <c r="J13" s="379">
        <v>11</v>
      </c>
      <c r="K13" s="379">
        <v>624</v>
      </c>
      <c r="L13" s="379">
        <v>11</v>
      </c>
      <c r="M13" s="381">
        <v>122</v>
      </c>
      <c r="N13" s="380">
        <v>0</v>
      </c>
      <c r="O13" s="379">
        <v>23</v>
      </c>
      <c r="P13" s="379">
        <v>6</v>
      </c>
      <c r="Q13" s="379">
        <v>5</v>
      </c>
      <c r="R13" s="379">
        <v>0</v>
      </c>
      <c r="S13" s="379">
        <v>3</v>
      </c>
      <c r="T13" s="379">
        <v>3</v>
      </c>
      <c r="U13" s="379">
        <v>0</v>
      </c>
      <c r="V13" s="379">
        <v>0</v>
      </c>
      <c r="W13" s="379">
        <v>0</v>
      </c>
      <c r="X13" s="381">
        <v>0</v>
      </c>
      <c r="Y13" s="395"/>
    </row>
    <row r="14" spans="1:252" ht="19.5" customHeight="1">
      <c r="A14" s="88" t="s">
        <v>135</v>
      </c>
      <c r="B14" s="122" t="s">
        <v>5</v>
      </c>
      <c r="C14" s="390">
        <v>5</v>
      </c>
      <c r="D14" s="391">
        <v>1</v>
      </c>
      <c r="E14" s="385"/>
      <c r="F14" s="396">
        <v>4616</v>
      </c>
      <c r="G14" s="379">
        <v>1026</v>
      </c>
      <c r="H14" s="380">
        <v>736</v>
      </c>
      <c r="I14" s="379">
        <v>183</v>
      </c>
      <c r="J14" s="379">
        <v>577</v>
      </c>
      <c r="K14" s="379">
        <v>1395</v>
      </c>
      <c r="L14" s="379">
        <v>21</v>
      </c>
      <c r="M14" s="381">
        <v>455</v>
      </c>
      <c r="N14" s="380">
        <v>8</v>
      </c>
      <c r="O14" s="379">
        <v>91</v>
      </c>
      <c r="P14" s="379">
        <v>103</v>
      </c>
      <c r="Q14" s="379">
        <v>17</v>
      </c>
      <c r="R14" s="379">
        <v>1</v>
      </c>
      <c r="S14" s="379">
        <v>3</v>
      </c>
      <c r="T14" s="387" t="s">
        <v>378</v>
      </c>
      <c r="U14" s="387" t="s">
        <v>378</v>
      </c>
      <c r="V14" s="387" t="s">
        <v>378</v>
      </c>
      <c r="W14" s="387" t="s">
        <v>378</v>
      </c>
      <c r="X14" s="388" t="s">
        <v>378</v>
      </c>
      <c r="Y14" s="397"/>
    </row>
    <row r="15" spans="1:252" ht="19.5" customHeight="1">
      <c r="A15" s="88"/>
      <c r="B15" s="122" t="s">
        <v>35</v>
      </c>
      <c r="C15" s="390">
        <v>6</v>
      </c>
      <c r="D15" s="391">
        <v>1</v>
      </c>
      <c r="E15" s="385"/>
      <c r="F15" s="396">
        <v>1400</v>
      </c>
      <c r="G15" s="379">
        <v>428</v>
      </c>
      <c r="H15" s="380">
        <v>164</v>
      </c>
      <c r="I15" s="379">
        <v>1</v>
      </c>
      <c r="J15" s="379">
        <v>28</v>
      </c>
      <c r="K15" s="379">
        <v>699</v>
      </c>
      <c r="L15" s="379">
        <v>5</v>
      </c>
      <c r="M15" s="381">
        <v>59</v>
      </c>
      <c r="N15" s="380">
        <v>0</v>
      </c>
      <c r="O15" s="379">
        <v>7</v>
      </c>
      <c r="P15" s="379">
        <v>8</v>
      </c>
      <c r="Q15" s="379">
        <v>1</v>
      </c>
      <c r="R15" s="379">
        <v>0</v>
      </c>
      <c r="S15" s="379">
        <v>0</v>
      </c>
      <c r="T15" s="387" t="s">
        <v>378</v>
      </c>
      <c r="U15" s="387" t="s">
        <v>378</v>
      </c>
      <c r="V15" s="387" t="s">
        <v>378</v>
      </c>
      <c r="W15" s="387" t="s">
        <v>378</v>
      </c>
      <c r="X15" s="388" t="s">
        <v>378</v>
      </c>
      <c r="Y15" s="397"/>
    </row>
    <row r="16" spans="1:252" ht="19.5" customHeight="1">
      <c r="A16" s="88"/>
      <c r="B16" s="122" t="s">
        <v>7</v>
      </c>
      <c r="C16" s="390">
        <v>4</v>
      </c>
      <c r="D16" s="391"/>
      <c r="E16" s="392"/>
      <c r="F16" s="396">
        <v>2173</v>
      </c>
      <c r="G16" s="379">
        <v>529</v>
      </c>
      <c r="H16" s="380">
        <v>160</v>
      </c>
      <c r="I16" s="379">
        <v>60</v>
      </c>
      <c r="J16" s="379">
        <v>4</v>
      </c>
      <c r="K16" s="379">
        <v>1160</v>
      </c>
      <c r="L16" s="379">
        <v>6</v>
      </c>
      <c r="M16" s="381">
        <v>195</v>
      </c>
      <c r="N16" s="380">
        <v>3</v>
      </c>
      <c r="O16" s="379">
        <v>37</v>
      </c>
      <c r="P16" s="379">
        <v>12</v>
      </c>
      <c r="Q16" s="379">
        <v>7</v>
      </c>
      <c r="R16" s="387" t="s">
        <v>378</v>
      </c>
      <c r="S16" s="387" t="s">
        <v>378</v>
      </c>
      <c r="T16" s="387" t="s">
        <v>378</v>
      </c>
      <c r="U16" s="387" t="s">
        <v>378</v>
      </c>
      <c r="V16" s="387" t="s">
        <v>378</v>
      </c>
      <c r="W16" s="387" t="s">
        <v>378</v>
      </c>
      <c r="X16" s="388" t="s">
        <v>378</v>
      </c>
      <c r="Y16" s="397"/>
    </row>
    <row r="17" spans="1:27" ht="19.5" customHeight="1">
      <c r="A17" s="88"/>
      <c r="B17" s="122" t="s">
        <v>36</v>
      </c>
      <c r="C17" s="383">
        <v>7</v>
      </c>
      <c r="D17" s="391">
        <v>1</v>
      </c>
      <c r="E17" s="392" t="s">
        <v>410</v>
      </c>
      <c r="F17" s="396">
        <v>487</v>
      </c>
      <c r="G17" s="379">
        <v>191</v>
      </c>
      <c r="H17" s="380">
        <v>3</v>
      </c>
      <c r="I17" s="379">
        <v>0</v>
      </c>
      <c r="J17" s="379">
        <v>7</v>
      </c>
      <c r="K17" s="379">
        <v>260</v>
      </c>
      <c r="L17" s="379">
        <v>1</v>
      </c>
      <c r="M17" s="381">
        <v>12</v>
      </c>
      <c r="N17" s="380">
        <v>0</v>
      </c>
      <c r="O17" s="379">
        <v>0</v>
      </c>
      <c r="P17" s="379">
        <v>3</v>
      </c>
      <c r="Q17" s="379">
        <v>0</v>
      </c>
      <c r="R17" s="379">
        <v>0</v>
      </c>
      <c r="S17" s="379">
        <v>10</v>
      </c>
      <c r="T17" s="379">
        <v>0</v>
      </c>
      <c r="U17" s="379">
        <v>0</v>
      </c>
      <c r="V17" s="379">
        <v>0</v>
      </c>
      <c r="W17" s="379">
        <v>0</v>
      </c>
      <c r="X17" s="381">
        <v>0</v>
      </c>
      <c r="Y17" s="397"/>
    </row>
    <row r="18" spans="1:27" ht="19.5" customHeight="1">
      <c r="A18" s="88"/>
      <c r="B18" s="122" t="s">
        <v>37</v>
      </c>
      <c r="C18" s="390">
        <v>6</v>
      </c>
      <c r="D18" s="391">
        <v>1</v>
      </c>
      <c r="E18" s="392"/>
      <c r="F18" s="393">
        <v>136</v>
      </c>
      <c r="G18" s="379">
        <v>123</v>
      </c>
      <c r="H18" s="380">
        <v>2</v>
      </c>
      <c r="I18" s="379">
        <v>0</v>
      </c>
      <c r="J18" s="379">
        <v>1</v>
      </c>
      <c r="K18" s="379">
        <v>0</v>
      </c>
      <c r="L18" s="379">
        <v>1</v>
      </c>
      <c r="M18" s="381">
        <v>3</v>
      </c>
      <c r="N18" s="380">
        <v>0</v>
      </c>
      <c r="O18" s="379">
        <v>1</v>
      </c>
      <c r="P18" s="379">
        <v>0</v>
      </c>
      <c r="Q18" s="379">
        <v>1</v>
      </c>
      <c r="R18" s="379">
        <v>0</v>
      </c>
      <c r="S18" s="379">
        <v>4</v>
      </c>
      <c r="T18" s="387" t="s">
        <v>378</v>
      </c>
      <c r="U18" s="387" t="s">
        <v>378</v>
      </c>
      <c r="V18" s="387" t="s">
        <v>378</v>
      </c>
      <c r="W18" s="387" t="s">
        <v>378</v>
      </c>
      <c r="X18" s="388" t="s">
        <v>378</v>
      </c>
      <c r="Y18" s="397"/>
    </row>
    <row r="19" spans="1:27" ht="19.5" customHeight="1">
      <c r="A19" s="88"/>
      <c r="B19" s="122" t="s">
        <v>38</v>
      </c>
      <c r="C19" s="390">
        <v>5</v>
      </c>
      <c r="D19" s="391">
        <v>1</v>
      </c>
      <c r="E19" s="392"/>
      <c r="F19" s="386">
        <v>151</v>
      </c>
      <c r="G19" s="379">
        <v>121</v>
      </c>
      <c r="H19" s="380">
        <v>0</v>
      </c>
      <c r="I19" s="379">
        <v>3</v>
      </c>
      <c r="J19" s="379">
        <v>1</v>
      </c>
      <c r="K19" s="379">
        <v>4</v>
      </c>
      <c r="L19" s="379">
        <v>3</v>
      </c>
      <c r="M19" s="381">
        <v>8</v>
      </c>
      <c r="N19" s="380">
        <v>0</v>
      </c>
      <c r="O19" s="379">
        <v>3</v>
      </c>
      <c r="P19" s="379">
        <v>1</v>
      </c>
      <c r="Q19" s="379">
        <v>1</v>
      </c>
      <c r="R19" s="379">
        <v>0</v>
      </c>
      <c r="S19" s="379">
        <v>6</v>
      </c>
      <c r="T19" s="387" t="s">
        <v>378</v>
      </c>
      <c r="U19" s="387" t="s">
        <v>378</v>
      </c>
      <c r="V19" s="387" t="s">
        <v>378</v>
      </c>
      <c r="W19" s="387" t="s">
        <v>378</v>
      </c>
      <c r="X19" s="388" t="s">
        <v>378</v>
      </c>
      <c r="Y19" s="397"/>
    </row>
    <row r="20" spans="1:27" ht="19.5" customHeight="1">
      <c r="A20" s="88"/>
      <c r="B20" s="122" t="s">
        <v>39</v>
      </c>
      <c r="C20" s="383">
        <v>5</v>
      </c>
      <c r="D20" s="391"/>
      <c r="E20" s="392" t="s">
        <v>410</v>
      </c>
      <c r="F20" s="396">
        <v>2425</v>
      </c>
      <c r="G20" s="379">
        <v>694</v>
      </c>
      <c r="H20" s="380">
        <v>198</v>
      </c>
      <c r="I20" s="379">
        <v>46</v>
      </c>
      <c r="J20" s="379">
        <v>24</v>
      </c>
      <c r="K20" s="379">
        <v>985</v>
      </c>
      <c r="L20" s="379">
        <v>6</v>
      </c>
      <c r="M20" s="381">
        <v>270</v>
      </c>
      <c r="N20" s="380">
        <v>0</v>
      </c>
      <c r="O20" s="379">
        <v>24</v>
      </c>
      <c r="P20" s="379">
        <v>170</v>
      </c>
      <c r="Q20" s="379">
        <v>8</v>
      </c>
      <c r="R20" s="387" t="s">
        <v>378</v>
      </c>
      <c r="S20" s="387" t="s">
        <v>378</v>
      </c>
      <c r="T20" s="379">
        <v>0</v>
      </c>
      <c r="U20" s="379">
        <v>0</v>
      </c>
      <c r="V20" s="379">
        <v>0</v>
      </c>
      <c r="W20" s="379">
        <v>0</v>
      </c>
      <c r="X20" s="381">
        <v>0</v>
      </c>
      <c r="Y20" s="397"/>
    </row>
    <row r="21" spans="1:27" ht="19.5" customHeight="1">
      <c r="A21" s="88"/>
      <c r="B21" s="122" t="s">
        <v>12</v>
      </c>
      <c r="C21" s="390">
        <v>4</v>
      </c>
      <c r="D21" s="391"/>
      <c r="E21" s="392"/>
      <c r="F21" s="396">
        <v>980</v>
      </c>
      <c r="G21" s="379">
        <v>394</v>
      </c>
      <c r="H21" s="380">
        <v>18</v>
      </c>
      <c r="I21" s="379">
        <v>5</v>
      </c>
      <c r="J21" s="379">
        <v>8</v>
      </c>
      <c r="K21" s="379">
        <v>502</v>
      </c>
      <c r="L21" s="379">
        <v>5</v>
      </c>
      <c r="M21" s="381">
        <v>30</v>
      </c>
      <c r="N21" s="380">
        <v>0</v>
      </c>
      <c r="O21" s="379">
        <v>8</v>
      </c>
      <c r="P21" s="379">
        <v>9</v>
      </c>
      <c r="Q21" s="379">
        <v>1</v>
      </c>
      <c r="R21" s="387" t="s">
        <v>378</v>
      </c>
      <c r="S21" s="387" t="s">
        <v>378</v>
      </c>
      <c r="T21" s="387" t="s">
        <v>378</v>
      </c>
      <c r="U21" s="387" t="s">
        <v>378</v>
      </c>
      <c r="V21" s="387" t="s">
        <v>378</v>
      </c>
      <c r="W21" s="387" t="s">
        <v>378</v>
      </c>
      <c r="X21" s="388" t="s">
        <v>378</v>
      </c>
      <c r="Y21" s="397"/>
    </row>
    <row r="22" spans="1:27" ht="19.5" customHeight="1">
      <c r="A22" s="88" t="s">
        <v>411</v>
      </c>
      <c r="B22" s="122" t="s">
        <v>13</v>
      </c>
      <c r="C22" s="390">
        <v>5</v>
      </c>
      <c r="D22" s="391">
        <v>1</v>
      </c>
      <c r="E22" s="392"/>
      <c r="F22" s="393">
        <v>1322</v>
      </c>
      <c r="G22" s="379">
        <v>792</v>
      </c>
      <c r="H22" s="380">
        <v>154</v>
      </c>
      <c r="I22" s="379">
        <v>34</v>
      </c>
      <c r="J22" s="379">
        <v>13</v>
      </c>
      <c r="K22" s="379">
        <v>238</v>
      </c>
      <c r="L22" s="379">
        <v>8</v>
      </c>
      <c r="M22" s="381">
        <v>56</v>
      </c>
      <c r="N22" s="380">
        <v>0</v>
      </c>
      <c r="O22" s="379">
        <v>13</v>
      </c>
      <c r="P22" s="379">
        <v>11</v>
      </c>
      <c r="Q22" s="379">
        <v>3</v>
      </c>
      <c r="R22" s="379">
        <v>0</v>
      </c>
      <c r="S22" s="379">
        <v>0</v>
      </c>
      <c r="T22" s="387" t="s">
        <v>378</v>
      </c>
      <c r="U22" s="387" t="s">
        <v>378</v>
      </c>
      <c r="V22" s="387" t="s">
        <v>378</v>
      </c>
      <c r="W22" s="387" t="s">
        <v>378</v>
      </c>
      <c r="X22" s="388" t="s">
        <v>378</v>
      </c>
      <c r="Y22" s="397"/>
    </row>
    <row r="23" spans="1:27" ht="19.5" customHeight="1">
      <c r="A23" s="88"/>
      <c r="B23" s="122" t="s">
        <v>40</v>
      </c>
      <c r="C23" s="390">
        <v>5</v>
      </c>
      <c r="D23" s="391"/>
      <c r="E23" s="385"/>
      <c r="F23" s="393">
        <v>1935</v>
      </c>
      <c r="G23" s="379">
        <v>794</v>
      </c>
      <c r="H23" s="380">
        <v>141</v>
      </c>
      <c r="I23" s="379">
        <v>7</v>
      </c>
      <c r="J23" s="379">
        <v>8</v>
      </c>
      <c r="K23" s="379">
        <v>658</v>
      </c>
      <c r="L23" s="379">
        <v>8</v>
      </c>
      <c r="M23" s="381">
        <v>242</v>
      </c>
      <c r="N23" s="380">
        <v>0</v>
      </c>
      <c r="O23" s="379">
        <v>41</v>
      </c>
      <c r="P23" s="379">
        <v>17</v>
      </c>
      <c r="Q23" s="379">
        <v>19</v>
      </c>
      <c r="R23" s="387" t="s">
        <v>378</v>
      </c>
      <c r="S23" s="387" t="s">
        <v>378</v>
      </c>
      <c r="T23" s="387" t="s">
        <v>378</v>
      </c>
      <c r="U23" s="387" t="s">
        <v>378</v>
      </c>
      <c r="V23" s="387" t="s">
        <v>378</v>
      </c>
      <c r="W23" s="387" t="s">
        <v>378</v>
      </c>
      <c r="X23" s="388" t="s">
        <v>378</v>
      </c>
      <c r="Y23" s="397"/>
    </row>
    <row r="24" spans="1:27" ht="19.5" customHeight="1">
      <c r="A24" s="88"/>
      <c r="B24" s="122" t="s">
        <v>15</v>
      </c>
      <c r="C24" s="390">
        <v>5</v>
      </c>
      <c r="D24" s="391">
        <v>1</v>
      </c>
      <c r="E24" s="385"/>
      <c r="F24" s="386">
        <v>1942</v>
      </c>
      <c r="G24" s="379">
        <v>553</v>
      </c>
      <c r="H24" s="380">
        <v>96</v>
      </c>
      <c r="I24" s="379">
        <v>2</v>
      </c>
      <c r="J24" s="379">
        <v>32</v>
      </c>
      <c r="K24" s="379">
        <v>979</v>
      </c>
      <c r="L24" s="379">
        <v>14</v>
      </c>
      <c r="M24" s="381">
        <v>153</v>
      </c>
      <c r="N24" s="380">
        <v>9</v>
      </c>
      <c r="O24" s="379">
        <v>65</v>
      </c>
      <c r="P24" s="379">
        <v>32</v>
      </c>
      <c r="Q24" s="379">
        <v>7</v>
      </c>
      <c r="R24" s="379">
        <v>0</v>
      </c>
      <c r="S24" s="379">
        <v>0</v>
      </c>
      <c r="T24" s="387" t="s">
        <v>378</v>
      </c>
      <c r="U24" s="387" t="s">
        <v>378</v>
      </c>
      <c r="V24" s="387" t="s">
        <v>378</v>
      </c>
      <c r="W24" s="387" t="s">
        <v>378</v>
      </c>
      <c r="X24" s="388" t="s">
        <v>378</v>
      </c>
      <c r="Y24" s="397"/>
    </row>
    <row r="25" spans="1:27" ht="19.5" customHeight="1">
      <c r="A25" s="88"/>
      <c r="B25" s="122" t="s">
        <v>41</v>
      </c>
      <c r="C25" s="390">
        <v>5</v>
      </c>
      <c r="D25" s="391">
        <v>1</v>
      </c>
      <c r="E25" s="392"/>
      <c r="F25" s="393">
        <v>1844</v>
      </c>
      <c r="G25" s="379">
        <v>472</v>
      </c>
      <c r="H25" s="380">
        <v>321</v>
      </c>
      <c r="I25" s="379">
        <v>27</v>
      </c>
      <c r="J25" s="379">
        <v>22</v>
      </c>
      <c r="K25" s="379">
        <v>665</v>
      </c>
      <c r="L25" s="379">
        <v>6</v>
      </c>
      <c r="M25" s="381">
        <v>228</v>
      </c>
      <c r="N25" s="380">
        <v>1</v>
      </c>
      <c r="O25" s="379">
        <v>41</v>
      </c>
      <c r="P25" s="379">
        <v>58</v>
      </c>
      <c r="Q25" s="379">
        <v>3</v>
      </c>
      <c r="R25" s="379">
        <v>0</v>
      </c>
      <c r="S25" s="379">
        <v>0</v>
      </c>
      <c r="T25" s="387" t="s">
        <v>378</v>
      </c>
      <c r="U25" s="387" t="s">
        <v>378</v>
      </c>
      <c r="V25" s="387" t="s">
        <v>378</v>
      </c>
      <c r="W25" s="387" t="s">
        <v>378</v>
      </c>
      <c r="X25" s="388" t="s">
        <v>378</v>
      </c>
      <c r="Y25" s="397"/>
      <c r="Z25" s="128"/>
      <c r="AA25" s="128"/>
    </row>
    <row r="26" spans="1:27" ht="19.5" customHeight="1">
      <c r="A26" s="58"/>
      <c r="B26" s="144" t="s">
        <v>42</v>
      </c>
      <c r="C26" s="398">
        <v>5</v>
      </c>
      <c r="D26" s="399">
        <v>1</v>
      </c>
      <c r="E26" s="400"/>
      <c r="F26" s="401">
        <v>1019</v>
      </c>
      <c r="G26" s="402">
        <v>263</v>
      </c>
      <c r="H26" s="403">
        <v>47</v>
      </c>
      <c r="I26" s="402">
        <v>8</v>
      </c>
      <c r="J26" s="402">
        <v>43</v>
      </c>
      <c r="K26" s="402">
        <v>517</v>
      </c>
      <c r="L26" s="402">
        <v>6</v>
      </c>
      <c r="M26" s="404">
        <v>96</v>
      </c>
      <c r="N26" s="403">
        <v>1</v>
      </c>
      <c r="O26" s="402">
        <v>18</v>
      </c>
      <c r="P26" s="402">
        <v>9</v>
      </c>
      <c r="Q26" s="402">
        <v>2</v>
      </c>
      <c r="R26" s="402">
        <v>0</v>
      </c>
      <c r="S26" s="405">
        <v>9</v>
      </c>
      <c r="T26" s="405" t="s">
        <v>378</v>
      </c>
      <c r="U26" s="405" t="s">
        <v>378</v>
      </c>
      <c r="V26" s="405" t="s">
        <v>378</v>
      </c>
      <c r="W26" s="405" t="s">
        <v>378</v>
      </c>
      <c r="X26" s="406" t="s">
        <v>378</v>
      </c>
      <c r="Y26" s="397"/>
      <c r="Z26" s="128"/>
      <c r="AA26" s="128"/>
    </row>
    <row r="27" spans="1:27" ht="19.5" customHeight="1">
      <c r="A27" s="73"/>
      <c r="B27" s="849" t="s">
        <v>412</v>
      </c>
      <c r="C27" s="849"/>
      <c r="D27" s="849"/>
      <c r="E27" s="849"/>
      <c r="F27" s="407">
        <v>792</v>
      </c>
      <c r="G27" s="408">
        <v>1</v>
      </c>
      <c r="H27" s="409">
        <v>46</v>
      </c>
      <c r="I27" s="408">
        <v>17</v>
      </c>
      <c r="J27" s="408">
        <v>73</v>
      </c>
      <c r="K27" s="408">
        <v>585</v>
      </c>
      <c r="L27" s="408">
        <v>10</v>
      </c>
      <c r="M27" s="410">
        <v>8</v>
      </c>
      <c r="N27" s="409">
        <v>5</v>
      </c>
      <c r="O27" s="408">
        <v>35</v>
      </c>
      <c r="P27" s="408">
        <v>4</v>
      </c>
      <c r="Q27" s="408">
        <v>3</v>
      </c>
      <c r="R27" s="408">
        <v>1</v>
      </c>
      <c r="S27" s="408">
        <v>4</v>
      </c>
      <c r="T27" s="408">
        <v>0</v>
      </c>
      <c r="U27" s="408">
        <v>0</v>
      </c>
      <c r="V27" s="408">
        <v>0</v>
      </c>
      <c r="W27" s="408">
        <v>0</v>
      </c>
      <c r="X27" s="410">
        <v>0</v>
      </c>
      <c r="Y27" s="397"/>
      <c r="Z27" s="128"/>
      <c r="AA27" s="128"/>
    </row>
    <row r="28" spans="1:27" ht="19.5" customHeight="1">
      <c r="A28" s="73"/>
      <c r="B28" s="852" t="s">
        <v>413</v>
      </c>
      <c r="C28" s="852"/>
      <c r="D28" s="852"/>
      <c r="E28" s="852"/>
      <c r="F28" s="396">
        <v>1020</v>
      </c>
      <c r="G28" s="379">
        <v>0</v>
      </c>
      <c r="H28" s="380">
        <v>105</v>
      </c>
      <c r="I28" s="379">
        <v>41</v>
      </c>
      <c r="J28" s="379">
        <v>56</v>
      </c>
      <c r="K28" s="379">
        <v>733</v>
      </c>
      <c r="L28" s="379">
        <v>7</v>
      </c>
      <c r="M28" s="381">
        <v>7</v>
      </c>
      <c r="N28" s="380">
        <v>3</v>
      </c>
      <c r="O28" s="379">
        <v>45</v>
      </c>
      <c r="P28" s="379">
        <v>3</v>
      </c>
      <c r="Q28" s="379">
        <v>7</v>
      </c>
      <c r="R28" s="379">
        <v>0</v>
      </c>
      <c r="S28" s="379">
        <v>11</v>
      </c>
      <c r="T28" s="379">
        <v>2</v>
      </c>
      <c r="U28" s="379">
        <v>0</v>
      </c>
      <c r="V28" s="379">
        <v>0</v>
      </c>
      <c r="W28" s="379">
        <v>0</v>
      </c>
      <c r="X28" s="381">
        <v>0</v>
      </c>
      <c r="Y28" s="397"/>
    </row>
    <row r="29" spans="1:27" ht="19.5" customHeight="1">
      <c r="A29" s="73"/>
      <c r="B29" s="852" t="s">
        <v>414</v>
      </c>
      <c r="C29" s="852"/>
      <c r="D29" s="852"/>
      <c r="E29" s="852"/>
      <c r="F29" s="393">
        <v>2129</v>
      </c>
      <c r="G29" s="379">
        <v>2</v>
      </c>
      <c r="H29" s="380">
        <v>607</v>
      </c>
      <c r="I29" s="379">
        <v>82</v>
      </c>
      <c r="J29" s="379">
        <v>78</v>
      </c>
      <c r="K29" s="379">
        <v>1205</v>
      </c>
      <c r="L29" s="379">
        <v>17</v>
      </c>
      <c r="M29" s="381">
        <v>33</v>
      </c>
      <c r="N29" s="380">
        <v>0</v>
      </c>
      <c r="O29" s="379">
        <v>70</v>
      </c>
      <c r="P29" s="379">
        <v>23</v>
      </c>
      <c r="Q29" s="379">
        <v>10</v>
      </c>
      <c r="R29" s="379">
        <v>0</v>
      </c>
      <c r="S29" s="379">
        <v>2</v>
      </c>
      <c r="T29" s="379">
        <v>0</v>
      </c>
      <c r="U29" s="379">
        <v>0</v>
      </c>
      <c r="V29" s="379">
        <v>0</v>
      </c>
      <c r="W29" s="379">
        <v>0</v>
      </c>
      <c r="X29" s="381">
        <v>0</v>
      </c>
      <c r="Y29" s="411"/>
    </row>
    <row r="30" spans="1:27" ht="19.5" customHeight="1">
      <c r="A30" s="73" t="s">
        <v>415</v>
      </c>
      <c r="B30" s="852" t="s">
        <v>416</v>
      </c>
      <c r="C30" s="852"/>
      <c r="D30" s="852"/>
      <c r="E30" s="852"/>
      <c r="F30" s="386">
        <v>2645</v>
      </c>
      <c r="G30" s="379">
        <v>7</v>
      </c>
      <c r="H30" s="380">
        <v>1267</v>
      </c>
      <c r="I30" s="379">
        <v>53</v>
      </c>
      <c r="J30" s="379">
        <v>76</v>
      </c>
      <c r="K30" s="379">
        <v>753</v>
      </c>
      <c r="L30" s="379">
        <v>8</v>
      </c>
      <c r="M30" s="381">
        <v>316</v>
      </c>
      <c r="N30" s="380">
        <v>1</v>
      </c>
      <c r="O30" s="379">
        <v>46</v>
      </c>
      <c r="P30" s="379">
        <v>109</v>
      </c>
      <c r="Q30" s="379">
        <v>4</v>
      </c>
      <c r="R30" s="379">
        <v>0</v>
      </c>
      <c r="S30" s="379">
        <v>5</v>
      </c>
      <c r="T30" s="379">
        <v>0</v>
      </c>
      <c r="U30" s="379">
        <v>0</v>
      </c>
      <c r="V30" s="379">
        <v>0</v>
      </c>
      <c r="W30" s="379">
        <v>0</v>
      </c>
      <c r="X30" s="381">
        <v>0</v>
      </c>
      <c r="Y30" s="411"/>
    </row>
    <row r="31" spans="1:27" ht="19.5" customHeight="1">
      <c r="A31" s="73"/>
      <c r="B31" s="852" t="s">
        <v>417</v>
      </c>
      <c r="C31" s="852"/>
      <c r="D31" s="852"/>
      <c r="E31" s="852"/>
      <c r="F31" s="396">
        <v>1709</v>
      </c>
      <c r="G31" s="379">
        <v>23</v>
      </c>
      <c r="H31" s="380">
        <v>299</v>
      </c>
      <c r="I31" s="379">
        <v>30</v>
      </c>
      <c r="J31" s="379">
        <v>71</v>
      </c>
      <c r="K31" s="379">
        <v>344</v>
      </c>
      <c r="L31" s="379">
        <v>12</v>
      </c>
      <c r="M31" s="381">
        <v>753</v>
      </c>
      <c r="N31" s="380">
        <v>2</v>
      </c>
      <c r="O31" s="379">
        <v>32</v>
      </c>
      <c r="P31" s="379">
        <v>138</v>
      </c>
      <c r="Q31" s="379">
        <v>3</v>
      </c>
      <c r="R31" s="379">
        <v>0</v>
      </c>
      <c r="S31" s="379">
        <v>2</v>
      </c>
      <c r="T31" s="379">
        <v>0</v>
      </c>
      <c r="U31" s="379">
        <v>0</v>
      </c>
      <c r="V31" s="379">
        <v>0</v>
      </c>
      <c r="W31" s="379">
        <v>0</v>
      </c>
      <c r="X31" s="381">
        <v>0</v>
      </c>
      <c r="Y31" s="411"/>
    </row>
    <row r="32" spans="1:27" ht="19.5" customHeight="1">
      <c r="A32" s="73"/>
      <c r="B32" s="852" t="s">
        <v>418</v>
      </c>
      <c r="C32" s="852"/>
      <c r="D32" s="852"/>
      <c r="E32" s="852"/>
      <c r="F32" s="396">
        <v>1874</v>
      </c>
      <c r="G32" s="379">
        <v>18</v>
      </c>
      <c r="H32" s="380">
        <v>99</v>
      </c>
      <c r="I32" s="379">
        <v>11</v>
      </c>
      <c r="J32" s="379">
        <v>108</v>
      </c>
      <c r="K32" s="379">
        <v>481</v>
      </c>
      <c r="L32" s="379">
        <v>8</v>
      </c>
      <c r="M32" s="381">
        <v>924</v>
      </c>
      <c r="N32" s="380">
        <v>1</v>
      </c>
      <c r="O32" s="379">
        <v>42</v>
      </c>
      <c r="P32" s="379">
        <v>161</v>
      </c>
      <c r="Q32" s="379">
        <v>19</v>
      </c>
      <c r="R32" s="379">
        <v>0</v>
      </c>
      <c r="S32" s="379">
        <v>2</v>
      </c>
      <c r="T32" s="379">
        <v>0</v>
      </c>
      <c r="U32" s="379">
        <v>0</v>
      </c>
      <c r="V32" s="379">
        <v>0</v>
      </c>
      <c r="W32" s="379">
        <v>0</v>
      </c>
      <c r="X32" s="381">
        <v>0</v>
      </c>
      <c r="Y32" s="411"/>
    </row>
    <row r="33" spans="1:42" ht="19.5" customHeight="1">
      <c r="A33" s="73"/>
      <c r="B33" s="853" t="s">
        <v>419</v>
      </c>
      <c r="C33" s="853"/>
      <c r="D33" s="853"/>
      <c r="E33" s="853"/>
      <c r="F33" s="393">
        <v>862</v>
      </c>
      <c r="G33" s="379">
        <v>6</v>
      </c>
      <c r="H33" s="380">
        <v>13</v>
      </c>
      <c r="I33" s="379">
        <v>15</v>
      </c>
      <c r="J33" s="379">
        <v>75</v>
      </c>
      <c r="K33" s="379">
        <v>440</v>
      </c>
      <c r="L33" s="379">
        <v>7</v>
      </c>
      <c r="M33" s="381">
        <v>225</v>
      </c>
      <c r="N33" s="380">
        <v>1</v>
      </c>
      <c r="O33" s="379">
        <v>36</v>
      </c>
      <c r="P33" s="379">
        <v>39</v>
      </c>
      <c r="Q33" s="379">
        <v>5</v>
      </c>
      <c r="R33" s="379">
        <v>0</v>
      </c>
      <c r="S33" s="379">
        <v>0</v>
      </c>
      <c r="T33" s="379">
        <v>0</v>
      </c>
      <c r="U33" s="379">
        <v>0</v>
      </c>
      <c r="V33" s="379">
        <v>0</v>
      </c>
      <c r="W33" s="379">
        <v>0</v>
      </c>
      <c r="X33" s="381">
        <v>0</v>
      </c>
      <c r="Y33" s="411"/>
    </row>
    <row r="34" spans="1:42" ht="19.5" customHeight="1">
      <c r="A34" s="73"/>
      <c r="B34" s="854" t="s">
        <v>420</v>
      </c>
      <c r="C34" s="854"/>
      <c r="D34" s="854"/>
      <c r="E34" s="854"/>
      <c r="F34" s="393">
        <v>605</v>
      </c>
      <c r="G34" s="379">
        <v>10</v>
      </c>
      <c r="H34" s="380">
        <v>18</v>
      </c>
      <c r="I34" s="379">
        <v>20</v>
      </c>
      <c r="J34" s="379">
        <v>33</v>
      </c>
      <c r="K34" s="379">
        <v>409</v>
      </c>
      <c r="L34" s="379">
        <v>15</v>
      </c>
      <c r="M34" s="381">
        <v>53</v>
      </c>
      <c r="N34" s="380">
        <v>0</v>
      </c>
      <c r="O34" s="379">
        <v>25</v>
      </c>
      <c r="P34" s="379">
        <v>8</v>
      </c>
      <c r="Q34" s="379">
        <v>10</v>
      </c>
      <c r="R34" s="379">
        <v>0</v>
      </c>
      <c r="S34" s="379">
        <v>4</v>
      </c>
      <c r="T34" s="379">
        <v>0</v>
      </c>
      <c r="U34" s="379">
        <v>0</v>
      </c>
      <c r="V34" s="379">
        <v>0</v>
      </c>
      <c r="W34" s="379">
        <v>0</v>
      </c>
      <c r="X34" s="381">
        <v>0</v>
      </c>
      <c r="Y34" s="411"/>
    </row>
    <row r="35" spans="1:42" ht="19.5" customHeight="1">
      <c r="A35" s="73" t="s">
        <v>411</v>
      </c>
      <c r="B35" s="852" t="s">
        <v>421</v>
      </c>
      <c r="C35" s="852"/>
      <c r="D35" s="852"/>
      <c r="E35" s="852"/>
      <c r="F35" s="386">
        <v>1280</v>
      </c>
      <c r="G35" s="379">
        <v>98</v>
      </c>
      <c r="H35" s="380">
        <v>5</v>
      </c>
      <c r="I35" s="379">
        <v>38</v>
      </c>
      <c r="J35" s="379">
        <v>37</v>
      </c>
      <c r="K35" s="379">
        <v>989</v>
      </c>
      <c r="L35" s="379">
        <v>15</v>
      </c>
      <c r="M35" s="381">
        <v>35</v>
      </c>
      <c r="N35" s="380">
        <v>3</v>
      </c>
      <c r="O35" s="379">
        <v>42</v>
      </c>
      <c r="P35" s="379">
        <v>6</v>
      </c>
      <c r="Q35" s="379">
        <v>6</v>
      </c>
      <c r="R35" s="379">
        <v>0</v>
      </c>
      <c r="S35" s="379">
        <v>6</v>
      </c>
      <c r="T35" s="379">
        <v>0</v>
      </c>
      <c r="U35" s="379">
        <v>0</v>
      </c>
      <c r="V35" s="379">
        <v>0</v>
      </c>
      <c r="W35" s="379">
        <v>0</v>
      </c>
      <c r="X35" s="381">
        <v>0</v>
      </c>
      <c r="Y35" s="411"/>
    </row>
    <row r="36" spans="1:42" ht="19.5" customHeight="1">
      <c r="A36" s="73"/>
      <c r="B36" s="852" t="s">
        <v>422</v>
      </c>
      <c r="C36" s="852"/>
      <c r="D36" s="852"/>
      <c r="E36" s="852"/>
      <c r="F36" s="396">
        <v>3037</v>
      </c>
      <c r="G36" s="379">
        <v>1857</v>
      </c>
      <c r="H36" s="380">
        <v>13</v>
      </c>
      <c r="I36" s="379">
        <v>15</v>
      </c>
      <c r="J36" s="379">
        <v>48</v>
      </c>
      <c r="K36" s="379">
        <v>1048</v>
      </c>
      <c r="L36" s="379">
        <v>9</v>
      </c>
      <c r="M36" s="381">
        <v>7</v>
      </c>
      <c r="N36" s="380">
        <v>2</v>
      </c>
      <c r="O36" s="379">
        <v>33</v>
      </c>
      <c r="P36" s="379">
        <v>0</v>
      </c>
      <c r="Q36" s="379">
        <v>2</v>
      </c>
      <c r="R36" s="379">
        <v>0</v>
      </c>
      <c r="S36" s="379">
        <v>3</v>
      </c>
      <c r="T36" s="379">
        <v>0</v>
      </c>
      <c r="U36" s="379">
        <v>0</v>
      </c>
      <c r="V36" s="379">
        <v>0</v>
      </c>
      <c r="W36" s="379">
        <v>0</v>
      </c>
      <c r="X36" s="381">
        <v>0</v>
      </c>
      <c r="Y36" s="411"/>
    </row>
    <row r="37" spans="1:42" ht="19.5" customHeight="1">
      <c r="A37" s="73"/>
      <c r="B37" s="853" t="s">
        <v>423</v>
      </c>
      <c r="C37" s="853"/>
      <c r="D37" s="853"/>
      <c r="E37" s="853"/>
      <c r="F37" s="393">
        <v>4191</v>
      </c>
      <c r="G37" s="379">
        <v>2768</v>
      </c>
      <c r="H37" s="380">
        <v>34</v>
      </c>
      <c r="I37" s="379">
        <v>43</v>
      </c>
      <c r="J37" s="379">
        <v>55</v>
      </c>
      <c r="K37" s="379">
        <v>1237</v>
      </c>
      <c r="L37" s="379">
        <v>8</v>
      </c>
      <c r="M37" s="381">
        <v>1</v>
      </c>
      <c r="N37" s="380">
        <v>3</v>
      </c>
      <c r="O37" s="379">
        <v>29</v>
      </c>
      <c r="P37" s="379">
        <v>1</v>
      </c>
      <c r="Q37" s="379">
        <v>9</v>
      </c>
      <c r="R37" s="379">
        <v>0</v>
      </c>
      <c r="S37" s="379">
        <v>3</v>
      </c>
      <c r="T37" s="379">
        <v>0</v>
      </c>
      <c r="U37" s="379">
        <v>0</v>
      </c>
      <c r="V37" s="379">
        <v>0</v>
      </c>
      <c r="W37" s="379">
        <v>0</v>
      </c>
      <c r="X37" s="381">
        <v>0</v>
      </c>
      <c r="Y37" s="411"/>
    </row>
    <row r="38" spans="1:42" ht="19.5" customHeight="1">
      <c r="A38" s="144"/>
      <c r="B38" s="855" t="s">
        <v>424</v>
      </c>
      <c r="C38" s="855"/>
      <c r="D38" s="855"/>
      <c r="E38" s="855"/>
      <c r="F38" s="412">
        <v>4957</v>
      </c>
      <c r="G38" s="402">
        <v>3213</v>
      </c>
      <c r="H38" s="403">
        <v>10</v>
      </c>
      <c r="I38" s="402">
        <v>67</v>
      </c>
      <c r="J38" s="402">
        <v>95</v>
      </c>
      <c r="K38" s="402">
        <v>1510</v>
      </c>
      <c r="L38" s="402">
        <v>10</v>
      </c>
      <c r="M38" s="404">
        <v>7</v>
      </c>
      <c r="N38" s="403">
        <v>4</v>
      </c>
      <c r="O38" s="402">
        <v>31</v>
      </c>
      <c r="P38" s="402">
        <v>1</v>
      </c>
      <c r="Q38" s="402">
        <v>4</v>
      </c>
      <c r="R38" s="402">
        <v>0</v>
      </c>
      <c r="S38" s="402">
        <v>4</v>
      </c>
      <c r="T38" s="402">
        <v>1</v>
      </c>
      <c r="U38" s="402">
        <v>0</v>
      </c>
      <c r="V38" s="402">
        <v>0</v>
      </c>
      <c r="W38" s="402">
        <v>0</v>
      </c>
      <c r="X38" s="404">
        <v>0</v>
      </c>
      <c r="Y38" s="411"/>
      <c r="AM38" s="128"/>
      <c r="AN38" s="128"/>
      <c r="AO38" s="128"/>
    </row>
    <row r="39" spans="1:42" ht="19.5" customHeight="1">
      <c r="A39" s="73"/>
      <c r="B39" s="849" t="s">
        <v>425</v>
      </c>
      <c r="C39" s="849"/>
      <c r="D39" s="849"/>
      <c r="E39" s="849"/>
      <c r="F39" s="401">
        <v>390</v>
      </c>
      <c r="G39" s="413">
        <v>36</v>
      </c>
      <c r="H39" s="414">
        <v>210</v>
      </c>
      <c r="I39" s="413">
        <v>8</v>
      </c>
      <c r="J39" s="413">
        <v>1</v>
      </c>
      <c r="K39" s="413">
        <v>94</v>
      </c>
      <c r="L39" s="413">
        <v>4</v>
      </c>
      <c r="M39" s="415">
        <v>32</v>
      </c>
      <c r="N39" s="414">
        <v>0</v>
      </c>
      <c r="O39" s="413">
        <v>3</v>
      </c>
      <c r="P39" s="413">
        <v>0</v>
      </c>
      <c r="Q39" s="413">
        <v>0</v>
      </c>
      <c r="R39" s="413">
        <v>0</v>
      </c>
      <c r="S39" s="413">
        <v>0</v>
      </c>
      <c r="T39" s="413">
        <v>2</v>
      </c>
      <c r="U39" s="413">
        <v>0</v>
      </c>
      <c r="V39" s="413">
        <v>0</v>
      </c>
      <c r="W39" s="413">
        <v>0</v>
      </c>
      <c r="X39" s="415">
        <v>0</v>
      </c>
      <c r="AA39" s="416"/>
      <c r="AB39" s="416"/>
      <c r="AC39" s="416"/>
      <c r="AD39" s="416"/>
      <c r="AE39" s="416"/>
      <c r="AF39" s="416"/>
      <c r="AG39" s="416"/>
      <c r="AH39" s="416"/>
      <c r="AI39" s="416"/>
      <c r="AJ39" s="416"/>
      <c r="AK39" s="416"/>
      <c r="AL39" s="416"/>
      <c r="AM39" s="417"/>
      <c r="AN39" s="418"/>
      <c r="AO39" s="418"/>
      <c r="AP39" s="397"/>
    </row>
    <row r="40" spans="1:42" ht="19.5" customHeight="1">
      <c r="A40" s="419"/>
      <c r="B40" s="856" t="s">
        <v>426</v>
      </c>
      <c r="C40" s="856"/>
      <c r="D40" s="856"/>
      <c r="E40" s="856"/>
      <c r="F40" s="401">
        <v>1294</v>
      </c>
      <c r="G40" s="379">
        <v>66</v>
      </c>
      <c r="H40" s="380">
        <v>283</v>
      </c>
      <c r="I40" s="379">
        <v>43</v>
      </c>
      <c r="J40" s="379">
        <v>9</v>
      </c>
      <c r="K40" s="379">
        <v>518</v>
      </c>
      <c r="L40" s="379">
        <v>5</v>
      </c>
      <c r="M40" s="381">
        <v>203</v>
      </c>
      <c r="N40" s="380">
        <v>2</v>
      </c>
      <c r="O40" s="379">
        <v>130</v>
      </c>
      <c r="P40" s="379">
        <v>35</v>
      </c>
      <c r="Q40" s="379">
        <v>0</v>
      </c>
      <c r="R40" s="379">
        <v>0</v>
      </c>
      <c r="S40" s="379">
        <v>0</v>
      </c>
      <c r="T40" s="379">
        <v>0</v>
      </c>
      <c r="U40" s="379">
        <v>0</v>
      </c>
      <c r="V40" s="379">
        <v>0</v>
      </c>
      <c r="W40" s="379">
        <v>0</v>
      </c>
      <c r="X40" s="381">
        <v>0</v>
      </c>
      <c r="Z40" s="416"/>
      <c r="AA40" s="416"/>
      <c r="AB40" s="416"/>
      <c r="AC40" s="416"/>
      <c r="AD40" s="416"/>
      <c r="AE40" s="416"/>
      <c r="AF40" s="416"/>
      <c r="AG40" s="416"/>
      <c r="AH40" s="416"/>
      <c r="AI40" s="416"/>
      <c r="AJ40" s="416"/>
      <c r="AK40" s="416"/>
      <c r="AL40" s="416"/>
      <c r="AM40" s="417"/>
      <c r="AN40" s="418"/>
      <c r="AO40" s="418"/>
      <c r="AP40" s="397"/>
    </row>
    <row r="41" spans="1:42" ht="19.5" customHeight="1">
      <c r="A41" s="420"/>
      <c r="B41" s="852" t="s">
        <v>427</v>
      </c>
      <c r="C41" s="852"/>
      <c r="D41" s="852"/>
      <c r="E41" s="852"/>
      <c r="F41" s="401">
        <v>3769</v>
      </c>
      <c r="G41" s="379">
        <v>226</v>
      </c>
      <c r="H41" s="380">
        <v>709</v>
      </c>
      <c r="I41" s="379">
        <v>144</v>
      </c>
      <c r="J41" s="379">
        <v>91</v>
      </c>
      <c r="K41" s="379">
        <v>1338</v>
      </c>
      <c r="L41" s="379">
        <v>18</v>
      </c>
      <c r="M41" s="381">
        <v>867</v>
      </c>
      <c r="N41" s="380">
        <v>5</v>
      </c>
      <c r="O41" s="379">
        <v>241</v>
      </c>
      <c r="P41" s="379">
        <v>129</v>
      </c>
      <c r="Q41" s="379">
        <v>1</v>
      </c>
      <c r="R41" s="379">
        <v>0</v>
      </c>
      <c r="S41" s="379">
        <v>0</v>
      </c>
      <c r="T41" s="379">
        <v>0</v>
      </c>
      <c r="U41" s="379">
        <v>0</v>
      </c>
      <c r="V41" s="379">
        <v>0</v>
      </c>
      <c r="W41" s="379">
        <v>0</v>
      </c>
      <c r="X41" s="381">
        <v>0</v>
      </c>
      <c r="Y41" s="397"/>
      <c r="Z41" s="416"/>
      <c r="AA41" s="416"/>
      <c r="AB41" s="416"/>
      <c r="AC41" s="416"/>
      <c r="AD41" s="416"/>
      <c r="AE41" s="416"/>
      <c r="AF41" s="416"/>
      <c r="AG41" s="416"/>
      <c r="AH41" s="416"/>
      <c r="AI41" s="416"/>
      <c r="AJ41" s="416"/>
      <c r="AK41" s="416"/>
      <c r="AL41" s="416"/>
      <c r="AM41" s="417"/>
      <c r="AN41" s="418"/>
      <c r="AO41" s="421"/>
      <c r="AP41" s="397"/>
    </row>
    <row r="42" spans="1:42" ht="19.5" customHeight="1">
      <c r="A42" s="419" t="s">
        <v>428</v>
      </c>
      <c r="B42" s="852" t="s">
        <v>429</v>
      </c>
      <c r="C42" s="852"/>
      <c r="D42" s="852"/>
      <c r="E42" s="852"/>
      <c r="F42" s="401">
        <v>3175</v>
      </c>
      <c r="G42" s="379">
        <v>306</v>
      </c>
      <c r="H42" s="380">
        <v>550</v>
      </c>
      <c r="I42" s="379">
        <v>98</v>
      </c>
      <c r="J42" s="379">
        <v>166</v>
      </c>
      <c r="K42" s="379">
        <v>1191</v>
      </c>
      <c r="L42" s="379">
        <v>7</v>
      </c>
      <c r="M42" s="381">
        <v>677</v>
      </c>
      <c r="N42" s="380">
        <v>1</v>
      </c>
      <c r="O42" s="379">
        <v>42</v>
      </c>
      <c r="P42" s="379">
        <v>125</v>
      </c>
      <c r="Q42" s="379">
        <v>12</v>
      </c>
      <c r="R42" s="379">
        <v>0</v>
      </c>
      <c r="S42" s="379">
        <v>0</v>
      </c>
      <c r="T42" s="379">
        <v>0</v>
      </c>
      <c r="U42" s="379">
        <v>0</v>
      </c>
      <c r="V42" s="379">
        <v>0</v>
      </c>
      <c r="W42" s="379">
        <v>0</v>
      </c>
      <c r="X42" s="381">
        <v>0</v>
      </c>
      <c r="Y42" s="411"/>
      <c r="Z42" s="416"/>
      <c r="AA42" s="416"/>
      <c r="AB42" s="416"/>
      <c r="AC42" s="416"/>
      <c r="AD42" s="416"/>
      <c r="AE42" s="416"/>
      <c r="AF42" s="416"/>
      <c r="AG42" s="416"/>
      <c r="AH42" s="416"/>
      <c r="AI42" s="416"/>
      <c r="AJ42" s="416"/>
      <c r="AK42" s="416"/>
      <c r="AL42" s="416"/>
      <c r="AM42" s="417"/>
      <c r="AN42" s="421"/>
      <c r="AO42" s="421"/>
      <c r="AP42" s="397"/>
    </row>
    <row r="43" spans="1:42" ht="19.5" customHeight="1">
      <c r="A43" s="420"/>
      <c r="B43" s="852" t="s">
        <v>430</v>
      </c>
      <c r="C43" s="852"/>
      <c r="D43" s="852"/>
      <c r="E43" s="852"/>
      <c r="F43" s="401">
        <v>2564</v>
      </c>
      <c r="G43" s="379">
        <v>405</v>
      </c>
      <c r="H43" s="380">
        <v>429</v>
      </c>
      <c r="I43" s="379">
        <v>69</v>
      </c>
      <c r="J43" s="379">
        <v>136</v>
      </c>
      <c r="K43" s="379">
        <v>1058</v>
      </c>
      <c r="L43" s="379">
        <v>5</v>
      </c>
      <c r="M43" s="381">
        <v>325</v>
      </c>
      <c r="N43" s="380">
        <v>5</v>
      </c>
      <c r="O43" s="379">
        <v>31</v>
      </c>
      <c r="P43" s="379">
        <v>92</v>
      </c>
      <c r="Q43" s="379">
        <v>9</v>
      </c>
      <c r="R43" s="379">
        <v>0</v>
      </c>
      <c r="S43" s="379">
        <v>0</v>
      </c>
      <c r="T43" s="379">
        <v>0</v>
      </c>
      <c r="U43" s="379">
        <v>0</v>
      </c>
      <c r="V43" s="379">
        <v>0</v>
      </c>
      <c r="W43" s="379">
        <v>0</v>
      </c>
      <c r="X43" s="381">
        <v>0</v>
      </c>
      <c r="Y43" s="411"/>
      <c r="Z43" s="416"/>
      <c r="AA43" s="416"/>
      <c r="AB43" s="416"/>
      <c r="AC43" s="416"/>
      <c r="AD43" s="416"/>
      <c r="AE43" s="416"/>
      <c r="AF43" s="416"/>
      <c r="AG43" s="416"/>
      <c r="AH43" s="416"/>
      <c r="AI43" s="416"/>
      <c r="AJ43" s="416"/>
      <c r="AK43" s="416"/>
      <c r="AL43" s="416"/>
      <c r="AM43" s="417"/>
      <c r="AN43" s="421"/>
      <c r="AO43" s="421"/>
      <c r="AP43" s="397"/>
    </row>
    <row r="44" spans="1:42" ht="19.5" customHeight="1">
      <c r="A44" s="419"/>
      <c r="B44" s="852" t="s">
        <v>431</v>
      </c>
      <c r="C44" s="852"/>
      <c r="D44" s="852"/>
      <c r="E44" s="852"/>
      <c r="F44" s="401">
        <v>2060</v>
      </c>
      <c r="G44" s="379">
        <v>573</v>
      </c>
      <c r="H44" s="380">
        <v>189</v>
      </c>
      <c r="I44" s="379">
        <v>26</v>
      </c>
      <c r="J44" s="379">
        <v>99</v>
      </c>
      <c r="K44" s="379">
        <v>969</v>
      </c>
      <c r="L44" s="379">
        <v>6</v>
      </c>
      <c r="M44" s="381">
        <v>120</v>
      </c>
      <c r="N44" s="380">
        <v>3</v>
      </c>
      <c r="O44" s="379">
        <v>14</v>
      </c>
      <c r="P44" s="379">
        <v>52</v>
      </c>
      <c r="Q44" s="379">
        <v>9</v>
      </c>
      <c r="R44" s="379">
        <v>0</v>
      </c>
      <c r="S44" s="379">
        <v>0</v>
      </c>
      <c r="T44" s="379">
        <v>0</v>
      </c>
      <c r="U44" s="379">
        <v>0</v>
      </c>
      <c r="V44" s="379">
        <v>0</v>
      </c>
      <c r="W44" s="379">
        <v>0</v>
      </c>
      <c r="X44" s="381">
        <v>0</v>
      </c>
      <c r="Y44" s="411"/>
      <c r="Z44" s="416"/>
      <c r="AA44" s="416"/>
      <c r="AB44" s="416"/>
      <c r="AC44" s="416"/>
      <c r="AD44" s="416"/>
      <c r="AE44" s="416"/>
      <c r="AF44" s="416"/>
      <c r="AG44" s="416"/>
      <c r="AH44" s="416"/>
      <c r="AI44" s="416"/>
      <c r="AJ44" s="416"/>
      <c r="AK44" s="416"/>
      <c r="AL44" s="416"/>
      <c r="AM44" s="417"/>
      <c r="AN44" s="421"/>
      <c r="AO44" s="421"/>
      <c r="AP44" s="397"/>
    </row>
    <row r="45" spans="1:42" ht="19.5" customHeight="1">
      <c r="A45" s="198" t="s">
        <v>432</v>
      </c>
      <c r="B45" s="852" t="s">
        <v>433</v>
      </c>
      <c r="C45" s="852"/>
      <c r="D45" s="852"/>
      <c r="E45" s="852"/>
      <c r="F45" s="401">
        <v>1800</v>
      </c>
      <c r="G45" s="379">
        <v>751</v>
      </c>
      <c r="H45" s="380">
        <v>104</v>
      </c>
      <c r="I45" s="379">
        <v>17</v>
      </c>
      <c r="J45" s="379">
        <v>66</v>
      </c>
      <c r="K45" s="379">
        <v>756</v>
      </c>
      <c r="L45" s="379">
        <v>8</v>
      </c>
      <c r="M45" s="381">
        <v>56</v>
      </c>
      <c r="N45" s="380">
        <v>2</v>
      </c>
      <c r="O45" s="379">
        <v>2</v>
      </c>
      <c r="P45" s="379">
        <v>24</v>
      </c>
      <c r="Q45" s="379">
        <v>13</v>
      </c>
      <c r="R45" s="379">
        <v>0</v>
      </c>
      <c r="S45" s="379">
        <v>1</v>
      </c>
      <c r="T45" s="379">
        <v>0</v>
      </c>
      <c r="U45" s="379">
        <v>0</v>
      </c>
      <c r="V45" s="379">
        <v>0</v>
      </c>
      <c r="W45" s="379">
        <v>0</v>
      </c>
      <c r="X45" s="381">
        <v>0</v>
      </c>
      <c r="Y45" s="411"/>
      <c r="Z45" s="416"/>
      <c r="AA45" s="416"/>
      <c r="AB45" s="416"/>
      <c r="AC45" s="416"/>
      <c r="AD45" s="416"/>
      <c r="AE45" s="416"/>
      <c r="AF45" s="416"/>
      <c r="AG45" s="416"/>
      <c r="AH45" s="416"/>
      <c r="AI45" s="416"/>
      <c r="AJ45" s="416"/>
      <c r="AK45" s="416"/>
      <c r="AL45" s="416"/>
      <c r="AM45" s="417"/>
      <c r="AN45" s="421"/>
      <c r="AO45" s="421"/>
      <c r="AP45" s="397"/>
    </row>
    <row r="46" spans="1:42" ht="19.5" customHeight="1">
      <c r="A46" s="419"/>
      <c r="B46" s="852" t="s">
        <v>434</v>
      </c>
      <c r="C46" s="852"/>
      <c r="D46" s="852"/>
      <c r="E46" s="852"/>
      <c r="F46" s="401">
        <v>1372</v>
      </c>
      <c r="G46" s="379">
        <v>727</v>
      </c>
      <c r="H46" s="380">
        <v>26</v>
      </c>
      <c r="I46" s="379">
        <v>15</v>
      </c>
      <c r="J46" s="379">
        <v>43</v>
      </c>
      <c r="K46" s="379">
        <v>497</v>
      </c>
      <c r="L46" s="379">
        <v>18</v>
      </c>
      <c r="M46" s="381">
        <v>19</v>
      </c>
      <c r="N46" s="380">
        <v>2</v>
      </c>
      <c r="O46" s="379">
        <v>1</v>
      </c>
      <c r="P46" s="379">
        <v>12</v>
      </c>
      <c r="Q46" s="379">
        <v>11</v>
      </c>
      <c r="R46" s="379">
        <v>0</v>
      </c>
      <c r="S46" s="379">
        <v>1</v>
      </c>
      <c r="T46" s="379">
        <v>0</v>
      </c>
      <c r="U46" s="379">
        <v>0</v>
      </c>
      <c r="V46" s="379">
        <v>0</v>
      </c>
      <c r="W46" s="379">
        <v>0</v>
      </c>
      <c r="X46" s="381">
        <v>0</v>
      </c>
      <c r="Y46" s="411"/>
      <c r="Z46" s="416"/>
      <c r="AA46" s="416"/>
      <c r="AB46" s="416"/>
      <c r="AC46" s="416"/>
      <c r="AD46" s="416"/>
      <c r="AE46" s="416"/>
      <c r="AF46" s="416"/>
      <c r="AG46" s="416"/>
      <c r="AH46" s="416"/>
      <c r="AI46" s="416"/>
      <c r="AJ46" s="416"/>
      <c r="AK46" s="416"/>
      <c r="AL46" s="416"/>
      <c r="AM46" s="417"/>
      <c r="AN46" s="421"/>
      <c r="AO46" s="421"/>
      <c r="AP46" s="397"/>
    </row>
    <row r="47" spans="1:42" ht="19.5" customHeight="1">
      <c r="A47" s="419"/>
      <c r="B47" s="852" t="s">
        <v>435</v>
      </c>
      <c r="C47" s="852"/>
      <c r="D47" s="852"/>
      <c r="E47" s="852"/>
      <c r="F47" s="401">
        <v>990</v>
      </c>
      <c r="G47" s="379">
        <v>558</v>
      </c>
      <c r="H47" s="380">
        <v>6</v>
      </c>
      <c r="I47" s="379">
        <v>1</v>
      </c>
      <c r="J47" s="379">
        <v>37</v>
      </c>
      <c r="K47" s="379">
        <v>354</v>
      </c>
      <c r="L47" s="379">
        <v>6</v>
      </c>
      <c r="M47" s="381">
        <v>13</v>
      </c>
      <c r="N47" s="380">
        <v>1</v>
      </c>
      <c r="O47" s="379">
        <v>1</v>
      </c>
      <c r="P47" s="379">
        <v>8</v>
      </c>
      <c r="Q47" s="379">
        <v>5</v>
      </c>
      <c r="R47" s="379">
        <v>0</v>
      </c>
      <c r="S47" s="379">
        <v>0</v>
      </c>
      <c r="T47" s="379">
        <v>0</v>
      </c>
      <c r="U47" s="379">
        <v>0</v>
      </c>
      <c r="V47" s="379">
        <v>0</v>
      </c>
      <c r="W47" s="379">
        <v>0</v>
      </c>
      <c r="X47" s="381">
        <v>0</v>
      </c>
      <c r="Y47" s="411"/>
      <c r="Z47" s="416"/>
      <c r="AA47" s="416"/>
      <c r="AB47" s="416"/>
      <c r="AC47" s="416"/>
      <c r="AD47" s="416"/>
      <c r="AE47" s="416"/>
      <c r="AF47" s="416"/>
      <c r="AG47" s="416"/>
      <c r="AH47" s="416"/>
      <c r="AI47" s="416"/>
      <c r="AJ47" s="416"/>
      <c r="AK47" s="416"/>
      <c r="AL47" s="416"/>
      <c r="AM47" s="417"/>
      <c r="AN47" s="421"/>
      <c r="AO47" s="421"/>
      <c r="AP47" s="397"/>
    </row>
    <row r="48" spans="1:42" ht="19.5" customHeight="1">
      <c r="A48" s="419" t="s">
        <v>436</v>
      </c>
      <c r="B48" s="852" t="s">
        <v>437</v>
      </c>
      <c r="C48" s="852"/>
      <c r="D48" s="852"/>
      <c r="E48" s="852"/>
      <c r="F48" s="401">
        <v>788</v>
      </c>
      <c r="G48" s="379">
        <v>447</v>
      </c>
      <c r="H48" s="380">
        <v>3</v>
      </c>
      <c r="I48" s="379">
        <v>3</v>
      </c>
      <c r="J48" s="379">
        <v>22</v>
      </c>
      <c r="K48" s="379">
        <v>275</v>
      </c>
      <c r="L48" s="379">
        <v>10</v>
      </c>
      <c r="M48" s="381">
        <v>9</v>
      </c>
      <c r="N48" s="380">
        <v>2</v>
      </c>
      <c r="O48" s="379">
        <v>0</v>
      </c>
      <c r="P48" s="379">
        <v>7</v>
      </c>
      <c r="Q48" s="379">
        <v>9</v>
      </c>
      <c r="R48" s="379">
        <v>0</v>
      </c>
      <c r="S48" s="379">
        <v>1</v>
      </c>
      <c r="T48" s="379">
        <v>0</v>
      </c>
      <c r="U48" s="379">
        <v>0</v>
      </c>
      <c r="V48" s="379">
        <v>0</v>
      </c>
      <c r="W48" s="379">
        <v>0</v>
      </c>
      <c r="X48" s="381">
        <v>0</v>
      </c>
      <c r="Y48" s="411"/>
      <c r="Z48" s="416"/>
      <c r="AA48" s="416"/>
      <c r="AB48" s="416"/>
      <c r="AC48" s="416"/>
      <c r="AD48" s="416"/>
      <c r="AE48" s="416"/>
      <c r="AF48" s="416"/>
      <c r="AG48" s="416"/>
      <c r="AH48" s="416"/>
      <c r="AI48" s="416"/>
      <c r="AJ48" s="416"/>
      <c r="AK48" s="416"/>
      <c r="AL48" s="416"/>
      <c r="AM48" s="417"/>
      <c r="AN48" s="421"/>
      <c r="AO48" s="421"/>
      <c r="AP48" s="397"/>
    </row>
    <row r="49" spans="1:46" ht="19.5" customHeight="1">
      <c r="A49" s="419"/>
      <c r="B49" s="852" t="s">
        <v>438</v>
      </c>
      <c r="C49" s="852"/>
      <c r="D49" s="852"/>
      <c r="E49" s="852"/>
      <c r="F49" s="401">
        <v>676</v>
      </c>
      <c r="G49" s="379">
        <v>413</v>
      </c>
      <c r="H49" s="380">
        <v>1</v>
      </c>
      <c r="I49" s="379">
        <v>0</v>
      </c>
      <c r="J49" s="379">
        <v>18</v>
      </c>
      <c r="K49" s="379">
        <v>218</v>
      </c>
      <c r="L49" s="379">
        <v>9</v>
      </c>
      <c r="M49" s="381">
        <v>5</v>
      </c>
      <c r="N49" s="380">
        <v>0</v>
      </c>
      <c r="O49" s="379">
        <v>1</v>
      </c>
      <c r="P49" s="379">
        <v>4</v>
      </c>
      <c r="Q49" s="379">
        <v>7</v>
      </c>
      <c r="R49" s="379">
        <v>0</v>
      </c>
      <c r="S49" s="379">
        <v>0</v>
      </c>
      <c r="T49" s="379">
        <v>0</v>
      </c>
      <c r="U49" s="379">
        <v>0</v>
      </c>
      <c r="V49" s="379">
        <v>0</v>
      </c>
      <c r="W49" s="379">
        <v>0</v>
      </c>
      <c r="X49" s="381">
        <v>0</v>
      </c>
      <c r="Y49" s="411"/>
      <c r="Z49" s="416"/>
      <c r="AA49" s="416"/>
      <c r="AB49" s="416"/>
      <c r="AC49" s="416"/>
      <c r="AD49" s="416"/>
      <c r="AE49" s="416"/>
      <c r="AF49" s="416"/>
      <c r="AG49" s="416"/>
      <c r="AH49" s="416"/>
      <c r="AI49" s="416"/>
      <c r="AJ49" s="416"/>
      <c r="AK49" s="416"/>
      <c r="AL49" s="416"/>
      <c r="AM49" s="417"/>
      <c r="AN49" s="421"/>
      <c r="AO49" s="421"/>
      <c r="AP49" s="397"/>
    </row>
    <row r="50" spans="1:46" ht="19.5" customHeight="1">
      <c r="A50" s="419"/>
      <c r="B50" s="852" t="s">
        <v>439</v>
      </c>
      <c r="C50" s="852"/>
      <c r="D50" s="852"/>
      <c r="E50" s="852"/>
      <c r="F50" s="401">
        <v>1896</v>
      </c>
      <c r="G50" s="379">
        <v>1227</v>
      </c>
      <c r="H50" s="380">
        <v>2</v>
      </c>
      <c r="I50" s="379">
        <v>2</v>
      </c>
      <c r="J50" s="379">
        <v>44</v>
      </c>
      <c r="K50" s="379">
        <v>577</v>
      </c>
      <c r="L50" s="379">
        <v>24</v>
      </c>
      <c r="M50" s="381">
        <v>10</v>
      </c>
      <c r="N50" s="380">
        <v>1</v>
      </c>
      <c r="O50" s="379">
        <v>0</v>
      </c>
      <c r="P50" s="379">
        <v>4</v>
      </c>
      <c r="Q50" s="379">
        <v>5</v>
      </c>
      <c r="R50" s="379">
        <v>0</v>
      </c>
      <c r="S50" s="379">
        <v>0</v>
      </c>
      <c r="T50" s="379">
        <v>0</v>
      </c>
      <c r="U50" s="379">
        <v>0</v>
      </c>
      <c r="V50" s="379">
        <v>0</v>
      </c>
      <c r="W50" s="379">
        <v>0</v>
      </c>
      <c r="X50" s="381">
        <v>0</v>
      </c>
      <c r="Y50" s="411"/>
      <c r="Z50" s="416"/>
      <c r="AA50" s="416"/>
      <c r="AB50" s="416"/>
      <c r="AC50" s="416"/>
      <c r="AD50" s="416"/>
      <c r="AE50" s="416"/>
      <c r="AF50" s="416"/>
      <c r="AG50" s="416"/>
      <c r="AH50" s="416"/>
      <c r="AI50" s="416"/>
      <c r="AJ50" s="416"/>
      <c r="AK50" s="416"/>
      <c r="AL50" s="416"/>
      <c r="AM50" s="417"/>
      <c r="AN50" s="421"/>
      <c r="AO50" s="421"/>
      <c r="AP50" s="397"/>
    </row>
    <row r="51" spans="1:46" ht="19.5" customHeight="1">
      <c r="A51" s="419" t="s">
        <v>440</v>
      </c>
      <c r="B51" s="852" t="s">
        <v>441</v>
      </c>
      <c r="C51" s="852"/>
      <c r="D51" s="852"/>
      <c r="E51" s="852"/>
      <c r="F51" s="401">
        <v>644</v>
      </c>
      <c r="G51" s="379">
        <v>401</v>
      </c>
      <c r="H51" s="380">
        <v>2</v>
      </c>
      <c r="I51" s="379">
        <v>1</v>
      </c>
      <c r="J51" s="379">
        <v>3</v>
      </c>
      <c r="K51" s="379">
        <v>233</v>
      </c>
      <c r="L51" s="379">
        <v>1</v>
      </c>
      <c r="M51" s="381">
        <v>2</v>
      </c>
      <c r="N51" s="380">
        <v>0</v>
      </c>
      <c r="O51" s="379">
        <v>0</v>
      </c>
      <c r="P51" s="379">
        <v>0</v>
      </c>
      <c r="Q51" s="379">
        <v>1</v>
      </c>
      <c r="R51" s="379">
        <v>0</v>
      </c>
      <c r="S51" s="379">
        <v>0</v>
      </c>
      <c r="T51" s="379">
        <v>0</v>
      </c>
      <c r="U51" s="379">
        <v>0</v>
      </c>
      <c r="V51" s="379">
        <v>0</v>
      </c>
      <c r="W51" s="379">
        <v>0</v>
      </c>
      <c r="X51" s="381">
        <v>0</v>
      </c>
      <c r="Y51" s="411"/>
      <c r="Z51" s="416"/>
      <c r="AA51" s="416"/>
      <c r="AB51" s="416"/>
      <c r="AC51" s="416"/>
      <c r="AD51" s="416"/>
      <c r="AE51" s="416"/>
      <c r="AF51" s="416"/>
      <c r="AG51" s="416"/>
      <c r="AH51" s="416"/>
      <c r="AI51" s="416"/>
      <c r="AJ51" s="416"/>
      <c r="AK51" s="416"/>
      <c r="AL51" s="416"/>
      <c r="AM51" s="417"/>
      <c r="AN51" s="421"/>
      <c r="AO51" s="421"/>
      <c r="AP51" s="397"/>
    </row>
    <row r="52" spans="1:46" ht="19.5" customHeight="1">
      <c r="A52" s="419"/>
      <c r="B52" s="853" t="s">
        <v>442</v>
      </c>
      <c r="C52" s="853"/>
      <c r="D52" s="853"/>
      <c r="E52" s="853"/>
      <c r="F52" s="861">
        <v>3683</v>
      </c>
      <c r="G52" s="379">
        <v>563</v>
      </c>
      <c r="H52" s="862">
        <v>2</v>
      </c>
      <c r="I52" s="857">
        <v>5</v>
      </c>
      <c r="J52" s="857">
        <v>70</v>
      </c>
      <c r="K52" s="857">
        <v>1656</v>
      </c>
      <c r="L52" s="857">
        <v>5</v>
      </c>
      <c r="M52" s="858">
        <v>31</v>
      </c>
      <c r="N52" s="860">
        <v>1</v>
      </c>
      <c r="O52" s="857">
        <v>0</v>
      </c>
      <c r="P52" s="857">
        <v>1</v>
      </c>
      <c r="Q52" s="857">
        <v>0</v>
      </c>
      <c r="R52" s="379">
        <v>1</v>
      </c>
      <c r="S52" s="379">
        <v>6</v>
      </c>
      <c r="T52" s="379">
        <v>0</v>
      </c>
      <c r="U52" s="379">
        <v>0</v>
      </c>
      <c r="V52" s="379">
        <v>0</v>
      </c>
      <c r="W52" s="379">
        <v>0</v>
      </c>
      <c r="X52" s="381">
        <v>0</v>
      </c>
      <c r="Y52" s="422"/>
      <c r="Z52" s="417"/>
      <c r="AA52" s="416"/>
      <c r="AB52" s="416"/>
      <c r="AC52" s="416"/>
      <c r="AD52" s="416"/>
      <c r="AE52" s="416"/>
      <c r="AF52" s="416"/>
      <c r="AG52" s="416"/>
      <c r="AH52" s="416"/>
      <c r="AI52" s="416"/>
      <c r="AJ52" s="416"/>
      <c r="AK52" s="416"/>
      <c r="AL52" s="416"/>
      <c r="AM52" s="417"/>
      <c r="AN52" s="421"/>
      <c r="AO52" s="421"/>
      <c r="AP52" s="397"/>
    </row>
    <row r="53" spans="1:46" ht="19.5" customHeight="1">
      <c r="A53" s="419"/>
      <c r="B53" s="852" t="s">
        <v>443</v>
      </c>
      <c r="C53" s="852"/>
      <c r="D53" s="852"/>
      <c r="E53" s="852"/>
      <c r="F53" s="861"/>
      <c r="G53" s="423">
        <v>566</v>
      </c>
      <c r="H53" s="862"/>
      <c r="I53" s="857"/>
      <c r="J53" s="857"/>
      <c r="K53" s="857"/>
      <c r="L53" s="857"/>
      <c r="M53" s="858"/>
      <c r="N53" s="860"/>
      <c r="O53" s="857"/>
      <c r="P53" s="857"/>
      <c r="Q53" s="857"/>
      <c r="R53" s="380">
        <v>0</v>
      </c>
      <c r="S53" s="379">
        <v>11</v>
      </c>
      <c r="T53" s="379">
        <v>0</v>
      </c>
      <c r="U53" s="379">
        <v>0</v>
      </c>
      <c r="V53" s="379">
        <v>0</v>
      </c>
      <c r="W53" s="379">
        <v>0</v>
      </c>
      <c r="X53" s="381">
        <v>0</v>
      </c>
      <c r="Y53" s="411"/>
      <c r="Z53" s="128"/>
      <c r="AM53" s="128"/>
      <c r="AN53" s="421"/>
      <c r="AO53" s="421"/>
    </row>
    <row r="54" spans="1:46" ht="19.5" customHeight="1">
      <c r="A54" s="419" t="s">
        <v>411</v>
      </c>
      <c r="B54" s="852" t="s">
        <v>444</v>
      </c>
      <c r="C54" s="852"/>
      <c r="D54" s="852"/>
      <c r="E54" s="852"/>
      <c r="F54" s="861"/>
      <c r="G54" s="423">
        <v>393</v>
      </c>
      <c r="H54" s="862"/>
      <c r="I54" s="857"/>
      <c r="J54" s="857"/>
      <c r="K54" s="857"/>
      <c r="L54" s="857"/>
      <c r="M54" s="858"/>
      <c r="N54" s="860"/>
      <c r="O54" s="857"/>
      <c r="P54" s="857"/>
      <c r="Q54" s="857"/>
      <c r="R54" s="380">
        <v>0</v>
      </c>
      <c r="S54" s="379">
        <v>12</v>
      </c>
      <c r="T54" s="379">
        <v>0</v>
      </c>
      <c r="U54" s="379">
        <v>0</v>
      </c>
      <c r="V54" s="379">
        <v>0</v>
      </c>
      <c r="W54" s="379">
        <v>0</v>
      </c>
      <c r="X54" s="381">
        <v>0</v>
      </c>
      <c r="Y54" s="411"/>
      <c r="AM54" s="128"/>
      <c r="AN54" s="421"/>
      <c r="AO54" s="421"/>
    </row>
    <row r="55" spans="1:46" ht="19.5" customHeight="1">
      <c r="A55" s="73"/>
      <c r="B55" s="852" t="s">
        <v>445</v>
      </c>
      <c r="C55" s="852"/>
      <c r="D55" s="852"/>
      <c r="E55" s="852"/>
      <c r="F55" s="861"/>
      <c r="G55" s="423">
        <v>169</v>
      </c>
      <c r="H55" s="862"/>
      <c r="I55" s="857"/>
      <c r="J55" s="857"/>
      <c r="K55" s="857"/>
      <c r="L55" s="857"/>
      <c r="M55" s="858"/>
      <c r="N55" s="860"/>
      <c r="O55" s="857"/>
      <c r="P55" s="857"/>
      <c r="Q55" s="857"/>
      <c r="R55" s="380">
        <v>0</v>
      </c>
      <c r="S55" s="379">
        <v>5</v>
      </c>
      <c r="T55" s="380">
        <v>1</v>
      </c>
      <c r="U55" s="379">
        <v>0</v>
      </c>
      <c r="V55" s="379">
        <v>0</v>
      </c>
      <c r="W55" s="379">
        <v>0</v>
      </c>
      <c r="X55" s="381">
        <v>0</v>
      </c>
      <c r="Y55" s="411"/>
      <c r="Z55" s="397"/>
      <c r="AA55" s="397"/>
      <c r="AB55" s="397"/>
      <c r="AC55" s="397"/>
      <c r="AD55" s="397"/>
      <c r="AE55" s="397"/>
      <c r="AF55" s="397"/>
      <c r="AG55" s="397"/>
      <c r="AH55" s="397"/>
      <c r="AI55" s="397"/>
      <c r="AJ55" s="397"/>
      <c r="AK55" s="397"/>
      <c r="AL55" s="397"/>
      <c r="AM55" s="395"/>
      <c r="AN55" s="421"/>
      <c r="AO55" s="421"/>
    </row>
    <row r="56" spans="1:46" ht="19.5" customHeight="1">
      <c r="A56" s="73"/>
      <c r="B56" s="852" t="s">
        <v>446</v>
      </c>
      <c r="C56" s="852"/>
      <c r="D56" s="852"/>
      <c r="E56" s="852"/>
      <c r="F56" s="861"/>
      <c r="G56" s="423">
        <v>86</v>
      </c>
      <c r="H56" s="862"/>
      <c r="I56" s="857"/>
      <c r="J56" s="857"/>
      <c r="K56" s="857"/>
      <c r="L56" s="857"/>
      <c r="M56" s="858"/>
      <c r="N56" s="860"/>
      <c r="O56" s="857"/>
      <c r="P56" s="857"/>
      <c r="Q56" s="857"/>
      <c r="R56" s="380">
        <v>0</v>
      </c>
      <c r="S56" s="381">
        <v>2</v>
      </c>
      <c r="T56" s="379">
        <v>0</v>
      </c>
      <c r="U56" s="379">
        <v>0</v>
      </c>
      <c r="V56" s="379">
        <v>0</v>
      </c>
      <c r="W56" s="379">
        <v>0</v>
      </c>
      <c r="X56" s="381">
        <v>0</v>
      </c>
      <c r="Y56" s="411"/>
      <c r="AM56" s="128"/>
      <c r="AN56" s="421"/>
      <c r="AO56" s="421"/>
    </row>
    <row r="57" spans="1:46" ht="19.5" customHeight="1">
      <c r="A57" s="73"/>
      <c r="B57" s="852" t="s">
        <v>447</v>
      </c>
      <c r="C57" s="852"/>
      <c r="D57" s="852"/>
      <c r="E57" s="852"/>
      <c r="F57" s="861"/>
      <c r="G57" s="423">
        <v>55</v>
      </c>
      <c r="H57" s="862"/>
      <c r="I57" s="857"/>
      <c r="J57" s="857"/>
      <c r="K57" s="857"/>
      <c r="L57" s="857"/>
      <c r="M57" s="858"/>
      <c r="N57" s="860"/>
      <c r="O57" s="857"/>
      <c r="P57" s="857"/>
      <c r="Q57" s="857"/>
      <c r="R57" s="858">
        <v>0</v>
      </c>
      <c r="S57" s="857">
        <v>7</v>
      </c>
      <c r="T57" s="379">
        <v>0</v>
      </c>
      <c r="U57" s="379">
        <v>0</v>
      </c>
      <c r="V57" s="379">
        <v>0</v>
      </c>
      <c r="W57" s="379">
        <v>0</v>
      </c>
      <c r="X57" s="381">
        <v>0</v>
      </c>
      <c r="Y57" s="411"/>
      <c r="AM57" s="128"/>
      <c r="AN57" s="421"/>
      <c r="AO57" s="421"/>
      <c r="AP57" s="128"/>
      <c r="AQ57" s="128"/>
      <c r="AR57" s="128"/>
      <c r="AS57" s="128"/>
      <c r="AT57" s="128"/>
    </row>
    <row r="58" spans="1:46" ht="19.5" customHeight="1">
      <c r="A58" s="144"/>
      <c r="B58" s="859" t="s">
        <v>448</v>
      </c>
      <c r="C58" s="859"/>
      <c r="D58" s="859"/>
      <c r="E58" s="859"/>
      <c r="F58" s="861"/>
      <c r="G58" s="424">
        <v>35</v>
      </c>
      <c r="H58" s="862"/>
      <c r="I58" s="857"/>
      <c r="J58" s="857"/>
      <c r="K58" s="857"/>
      <c r="L58" s="857"/>
      <c r="M58" s="858"/>
      <c r="N58" s="860"/>
      <c r="O58" s="857"/>
      <c r="P58" s="857"/>
      <c r="Q58" s="857"/>
      <c r="R58" s="858"/>
      <c r="S58" s="857"/>
      <c r="T58" s="402">
        <v>0</v>
      </c>
      <c r="U58" s="425">
        <v>0</v>
      </c>
      <c r="V58" s="425">
        <v>0</v>
      </c>
      <c r="W58" s="425">
        <v>0</v>
      </c>
      <c r="X58" s="426">
        <v>0</v>
      </c>
    </row>
    <row r="59" spans="1:46">
      <c r="A59" s="60" t="s">
        <v>449</v>
      </c>
      <c r="F59" s="87"/>
      <c r="J59" s="81"/>
      <c r="N59" s="128"/>
      <c r="R59" s="128"/>
      <c r="T59" s="128"/>
      <c r="U59" s="149"/>
      <c r="V59" s="128"/>
      <c r="W59" s="128"/>
      <c r="X59" s="395"/>
      <c r="AA59" s="397"/>
    </row>
  </sheetData>
  <mergeCells count="64">
    <mergeCell ref="R57:R58"/>
    <mergeCell ref="S57:S58"/>
    <mergeCell ref="B58:E58"/>
    <mergeCell ref="Q52:Q58"/>
    <mergeCell ref="B53:E53"/>
    <mergeCell ref="B54:E54"/>
    <mergeCell ref="B55:E55"/>
    <mergeCell ref="B56:E56"/>
    <mergeCell ref="B57:E57"/>
    <mergeCell ref="L52:L58"/>
    <mergeCell ref="M52:M58"/>
    <mergeCell ref="N52:N58"/>
    <mergeCell ref="O52:O58"/>
    <mergeCell ref="P52:P58"/>
    <mergeCell ref="F52:F58"/>
    <mergeCell ref="H52:H58"/>
    <mergeCell ref="I52:I58"/>
    <mergeCell ref="J52:J58"/>
    <mergeCell ref="K52:K58"/>
    <mergeCell ref="B48:E48"/>
    <mergeCell ref="B49:E49"/>
    <mergeCell ref="B50:E50"/>
    <mergeCell ref="B51:E51"/>
    <mergeCell ref="B52:E52"/>
    <mergeCell ref="B43:E43"/>
    <mergeCell ref="B44:E44"/>
    <mergeCell ref="B45:E45"/>
    <mergeCell ref="B46:E46"/>
    <mergeCell ref="B47:E47"/>
    <mergeCell ref="B38:E38"/>
    <mergeCell ref="B39:E39"/>
    <mergeCell ref="B40:E40"/>
    <mergeCell ref="B41:E41"/>
    <mergeCell ref="B42:E42"/>
    <mergeCell ref="B33:E33"/>
    <mergeCell ref="B34:E34"/>
    <mergeCell ref="B35:E35"/>
    <mergeCell ref="B36:E36"/>
    <mergeCell ref="B37:E37"/>
    <mergeCell ref="B28:E28"/>
    <mergeCell ref="B29:E29"/>
    <mergeCell ref="B30:E30"/>
    <mergeCell ref="B31:E31"/>
    <mergeCell ref="B32:E32"/>
    <mergeCell ref="B27:E27"/>
    <mergeCell ref="P5:P8"/>
    <mergeCell ref="Q5:Q8"/>
    <mergeCell ref="R5:R8"/>
    <mergeCell ref="S5:S8"/>
    <mergeCell ref="K5:K8"/>
    <mergeCell ref="L5:L8"/>
    <mergeCell ref="M5:M8"/>
    <mergeCell ref="N5:N8"/>
    <mergeCell ref="O5:O8"/>
    <mergeCell ref="F5:F8"/>
    <mergeCell ref="G5:G8"/>
    <mergeCell ref="H5:H8"/>
    <mergeCell ref="I5:I8"/>
    <mergeCell ref="J5:J8"/>
    <mergeCell ref="U5:U8"/>
    <mergeCell ref="V5:V8"/>
    <mergeCell ref="W5:W8"/>
    <mergeCell ref="X5:X8"/>
    <mergeCell ref="T5:T8"/>
  </mergeCells>
  <phoneticPr fontId="21"/>
  <printOptions horizontalCentered="1" verticalCentered="1"/>
  <pageMargins left="0.23622047244094491" right="0.23622047244094491" top="0.74803149606299213" bottom="0.74803149606299213" header="0.31496062992125984" footer="0.31496062992125984"/>
  <pageSetup paperSize="9" scale="68" orientation="landscape" horizontalDpi="300" verticalDpi="300" r:id="rId1"/>
  <rowBreaks count="1" manualBreakCount="1">
    <brk id="38"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82"/>
  <sheetViews>
    <sheetView showGridLines="0" view="pageBreakPreview" zoomScaleNormal="100" zoomScaleSheetLayoutView="100" workbookViewId="0"/>
  </sheetViews>
  <sheetFormatPr defaultColWidth="12.5" defaultRowHeight="17.25"/>
  <cols>
    <col min="1" max="1" width="2.5" style="53" customWidth="1"/>
    <col min="2" max="2" width="9" style="53" customWidth="1"/>
    <col min="3" max="3" width="7.25" style="53" customWidth="1"/>
    <col min="4" max="4" width="5.875" style="53" customWidth="1"/>
    <col min="5" max="5" width="7.625" style="53" customWidth="1"/>
    <col min="6" max="12" width="7.125" style="53" customWidth="1"/>
    <col min="13" max="13" width="13.375" style="53" customWidth="1"/>
    <col min="14" max="256" width="12.5" style="53"/>
    <col min="257" max="257" width="2.5" style="53" customWidth="1"/>
    <col min="258" max="258" width="9" style="53" customWidth="1"/>
    <col min="259" max="259" width="7.25" style="53" customWidth="1"/>
    <col min="260" max="260" width="5.875" style="53" customWidth="1"/>
    <col min="261" max="261" width="7.625" style="53" customWidth="1"/>
    <col min="262" max="268" width="7.125" style="53" customWidth="1"/>
    <col min="269" max="269" width="13.375" style="53" customWidth="1"/>
    <col min="270" max="512" width="12.5" style="53"/>
    <col min="513" max="513" width="2.5" style="53" customWidth="1"/>
    <col min="514" max="514" width="9" style="53" customWidth="1"/>
    <col min="515" max="515" width="7.25" style="53" customWidth="1"/>
    <col min="516" max="516" width="5.875" style="53" customWidth="1"/>
    <col min="517" max="517" width="7.625" style="53" customWidth="1"/>
    <col min="518" max="524" width="7.125" style="53" customWidth="1"/>
    <col min="525" max="525" width="13.375" style="53" customWidth="1"/>
    <col min="526" max="768" width="12.5" style="53"/>
    <col min="769" max="769" width="2.5" style="53" customWidth="1"/>
    <col min="770" max="770" width="9" style="53" customWidth="1"/>
    <col min="771" max="771" width="7.25" style="53" customWidth="1"/>
    <col min="772" max="772" width="5.875" style="53" customWidth="1"/>
    <col min="773" max="773" width="7.625" style="53" customWidth="1"/>
    <col min="774" max="780" width="7.125" style="53" customWidth="1"/>
    <col min="781" max="781" width="13.375" style="53" customWidth="1"/>
    <col min="782" max="1024" width="12.5" style="53"/>
    <col min="1025" max="16384" width="12.5" style="54"/>
  </cols>
  <sheetData>
    <row r="1" spans="1:244">
      <c r="A1" s="197" t="s">
        <v>450</v>
      </c>
      <c r="L1" s="128"/>
    </row>
    <row r="2" spans="1:244" ht="15.75" customHeight="1" thickBot="1">
      <c r="A2" s="55"/>
      <c r="B2" s="55"/>
      <c r="C2" s="55"/>
      <c r="D2" s="55"/>
      <c r="E2" s="55"/>
      <c r="F2" s="55"/>
      <c r="G2" s="55"/>
      <c r="H2" s="55"/>
      <c r="I2" s="118"/>
      <c r="L2" s="257" t="s">
        <v>603</v>
      </c>
    </row>
    <row r="3" spans="1:244" ht="10.5" customHeight="1">
      <c r="A3" s="76"/>
      <c r="B3" s="344"/>
      <c r="C3" s="863" t="s">
        <v>451</v>
      </c>
      <c r="E3" s="427"/>
      <c r="F3" s="122"/>
      <c r="G3" s="122"/>
      <c r="H3" s="122"/>
      <c r="I3" s="122"/>
      <c r="J3" s="150"/>
      <c r="K3" s="150"/>
      <c r="L3" s="428"/>
    </row>
    <row r="4" spans="1:244" ht="4.5" customHeight="1">
      <c r="A4" s="76"/>
      <c r="B4" s="301"/>
      <c r="C4" s="864"/>
      <c r="E4" s="429"/>
      <c r="F4" s="122"/>
      <c r="G4" s="122"/>
      <c r="H4" s="122"/>
      <c r="I4" s="122"/>
      <c r="J4" s="122"/>
      <c r="K4" s="122"/>
      <c r="L4" s="122"/>
    </row>
    <row r="5" spans="1:244" ht="81" customHeight="1">
      <c r="A5" s="149"/>
      <c r="B5" s="301"/>
      <c r="C5" s="430" t="s">
        <v>452</v>
      </c>
      <c r="D5" s="149"/>
      <c r="E5" s="865" t="s">
        <v>140</v>
      </c>
      <c r="F5" s="865" t="s">
        <v>453</v>
      </c>
      <c r="G5" s="865" t="s">
        <v>454</v>
      </c>
      <c r="H5" s="865" t="s">
        <v>455</v>
      </c>
      <c r="I5" s="865" t="s">
        <v>456</v>
      </c>
      <c r="J5" s="865" t="s">
        <v>457</v>
      </c>
      <c r="K5" s="865" t="s">
        <v>458</v>
      </c>
      <c r="L5" s="866" t="s">
        <v>459</v>
      </c>
      <c r="M5" s="867"/>
    </row>
    <row r="6" spans="1:244" ht="10.5" customHeight="1">
      <c r="A6" s="149"/>
      <c r="B6" s="301"/>
      <c r="C6" s="149" t="s">
        <v>460</v>
      </c>
      <c r="D6" s="301"/>
      <c r="E6" s="865"/>
      <c r="F6" s="865"/>
      <c r="G6" s="865"/>
      <c r="H6" s="865"/>
      <c r="I6" s="865"/>
      <c r="J6" s="865"/>
      <c r="K6" s="865"/>
      <c r="L6" s="866"/>
      <c r="M6" s="867"/>
    </row>
    <row r="7" spans="1:244" ht="10.5" customHeight="1">
      <c r="A7" s="149"/>
      <c r="B7" s="301"/>
      <c r="C7" s="120" t="s">
        <v>461</v>
      </c>
      <c r="D7" s="431"/>
      <c r="E7" s="865"/>
      <c r="F7" s="865"/>
      <c r="G7" s="865"/>
      <c r="H7" s="865"/>
      <c r="I7" s="865"/>
      <c r="J7" s="865"/>
      <c r="K7" s="865"/>
      <c r="L7" s="866"/>
      <c r="M7" s="867"/>
    </row>
    <row r="8" spans="1:244" ht="10.5" customHeight="1">
      <c r="A8" s="149"/>
      <c r="B8" s="301"/>
      <c r="C8" s="432" t="s">
        <v>462</v>
      </c>
      <c r="D8" s="431"/>
      <c r="E8" s="865"/>
      <c r="F8" s="865"/>
      <c r="G8" s="865"/>
      <c r="H8" s="865"/>
      <c r="I8" s="865"/>
      <c r="J8" s="865"/>
      <c r="K8" s="865"/>
      <c r="L8" s="866"/>
      <c r="M8" s="867"/>
    </row>
    <row r="9" spans="1:244" ht="4.5" customHeight="1">
      <c r="A9" s="63"/>
      <c r="B9" s="307"/>
      <c r="C9" s="149"/>
      <c r="D9" s="431"/>
      <c r="E9" s="433"/>
      <c r="F9" s="433"/>
      <c r="G9" s="433"/>
      <c r="H9" s="433"/>
      <c r="I9" s="433"/>
      <c r="J9" s="433"/>
      <c r="K9" s="434"/>
      <c r="L9" s="434"/>
    </row>
    <row r="10" spans="1:244" ht="15.75" customHeight="1">
      <c r="A10" s="435"/>
      <c r="B10" s="436" t="s">
        <v>32</v>
      </c>
      <c r="C10" s="437">
        <v>15</v>
      </c>
      <c r="D10" s="438" t="s">
        <v>409</v>
      </c>
      <c r="E10" s="439">
        <v>2630</v>
      </c>
      <c r="F10" s="439">
        <v>1293</v>
      </c>
      <c r="G10" s="439">
        <v>372</v>
      </c>
      <c r="H10" s="439">
        <v>300</v>
      </c>
      <c r="I10" s="439">
        <v>638</v>
      </c>
      <c r="J10" s="439">
        <v>23</v>
      </c>
      <c r="K10" s="439">
        <v>3</v>
      </c>
      <c r="L10" s="440">
        <v>1</v>
      </c>
      <c r="M10" s="441"/>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row>
    <row r="11" spans="1:244" ht="15.75" customHeight="1">
      <c r="A11" s="149"/>
      <c r="B11" s="279" t="s">
        <v>33</v>
      </c>
      <c r="C11" s="442">
        <v>1</v>
      </c>
      <c r="D11" s="443"/>
      <c r="E11" s="444">
        <v>57</v>
      </c>
      <c r="F11" s="445">
        <v>34</v>
      </c>
      <c r="G11" s="445">
        <v>0</v>
      </c>
      <c r="H11" s="445">
        <v>0</v>
      </c>
      <c r="I11" s="446">
        <v>23</v>
      </c>
      <c r="J11" s="447" t="s">
        <v>378</v>
      </c>
      <c r="K11" s="448" t="s">
        <v>378</v>
      </c>
      <c r="L11" s="449" t="s">
        <v>378</v>
      </c>
      <c r="M11" s="199"/>
      <c r="N11" s="128"/>
    </row>
    <row r="12" spans="1:244" ht="15.75" customHeight="1">
      <c r="A12" s="149"/>
      <c r="B12" s="450" t="s">
        <v>3</v>
      </c>
      <c r="C12" s="451" t="s">
        <v>378</v>
      </c>
      <c r="D12" s="452"/>
      <c r="E12" s="453" t="s">
        <v>378</v>
      </c>
      <c r="F12" s="453" t="s">
        <v>378</v>
      </c>
      <c r="G12" s="453" t="s">
        <v>378</v>
      </c>
      <c r="H12" s="453" t="s">
        <v>378</v>
      </c>
      <c r="I12" s="453" t="s">
        <v>378</v>
      </c>
      <c r="J12" s="453" t="s">
        <v>378</v>
      </c>
      <c r="K12" s="448" t="s">
        <v>378</v>
      </c>
      <c r="L12" s="449" t="s">
        <v>378</v>
      </c>
      <c r="M12" s="128"/>
      <c r="N12" s="128"/>
    </row>
    <row r="13" spans="1:244" ht="15.75" customHeight="1">
      <c r="A13" s="149"/>
      <c r="B13" s="450" t="s">
        <v>4</v>
      </c>
      <c r="C13" s="454">
        <v>2</v>
      </c>
      <c r="D13" s="455" t="s">
        <v>410</v>
      </c>
      <c r="E13" s="444">
        <v>509</v>
      </c>
      <c r="F13" s="445">
        <v>222</v>
      </c>
      <c r="G13" s="445">
        <v>65</v>
      </c>
      <c r="H13" s="445">
        <v>72</v>
      </c>
      <c r="I13" s="446">
        <v>126</v>
      </c>
      <c r="J13" s="445">
        <v>23</v>
      </c>
      <c r="K13" s="445">
        <v>0</v>
      </c>
      <c r="L13" s="446">
        <v>1</v>
      </c>
      <c r="M13" s="456"/>
      <c r="N13" s="128"/>
    </row>
    <row r="14" spans="1:244" ht="15.75" customHeight="1">
      <c r="A14" s="149" t="s">
        <v>135</v>
      </c>
      <c r="B14" s="450" t="s">
        <v>5</v>
      </c>
      <c r="C14" s="454">
        <v>1</v>
      </c>
      <c r="D14" s="457"/>
      <c r="E14" s="444">
        <v>52</v>
      </c>
      <c r="F14" s="445">
        <v>16</v>
      </c>
      <c r="G14" s="445">
        <v>33</v>
      </c>
      <c r="H14" s="445">
        <v>3</v>
      </c>
      <c r="I14" s="446">
        <v>0</v>
      </c>
      <c r="J14" s="453" t="s">
        <v>378</v>
      </c>
      <c r="K14" s="448" t="s">
        <v>378</v>
      </c>
      <c r="L14" s="449" t="s">
        <v>378</v>
      </c>
      <c r="M14" s="456"/>
      <c r="N14" s="128"/>
    </row>
    <row r="15" spans="1:244" ht="15.75" customHeight="1">
      <c r="A15" s="149"/>
      <c r="B15" s="450" t="s">
        <v>35</v>
      </c>
      <c r="C15" s="454">
        <v>1</v>
      </c>
      <c r="D15" s="457"/>
      <c r="E15" s="444">
        <v>109</v>
      </c>
      <c r="F15" s="445">
        <v>59</v>
      </c>
      <c r="G15" s="445">
        <v>6</v>
      </c>
      <c r="H15" s="445">
        <v>9</v>
      </c>
      <c r="I15" s="446">
        <v>35</v>
      </c>
      <c r="J15" s="453" t="s">
        <v>378</v>
      </c>
      <c r="K15" s="448" t="s">
        <v>378</v>
      </c>
      <c r="L15" s="449" t="s">
        <v>378</v>
      </c>
      <c r="M15" s="199"/>
      <c r="N15" s="128"/>
    </row>
    <row r="16" spans="1:244" ht="15.75" customHeight="1">
      <c r="A16" s="149"/>
      <c r="B16" s="450" t="s">
        <v>7</v>
      </c>
      <c r="C16" s="454">
        <v>2</v>
      </c>
      <c r="D16" s="457"/>
      <c r="E16" s="444">
        <v>872</v>
      </c>
      <c r="F16" s="445">
        <v>459</v>
      </c>
      <c r="G16" s="445">
        <v>132</v>
      </c>
      <c r="H16" s="445">
        <v>68</v>
      </c>
      <c r="I16" s="446">
        <v>213</v>
      </c>
      <c r="J16" s="453" t="s">
        <v>378</v>
      </c>
      <c r="K16" s="453" t="s">
        <v>378</v>
      </c>
      <c r="L16" s="449" t="s">
        <v>378</v>
      </c>
      <c r="M16" s="199"/>
      <c r="N16" s="128"/>
    </row>
    <row r="17" spans="1:14" ht="15.75" customHeight="1">
      <c r="A17" s="149"/>
      <c r="B17" s="450" t="s">
        <v>36</v>
      </c>
      <c r="C17" s="454">
        <v>1</v>
      </c>
      <c r="D17" s="443" t="s">
        <v>410</v>
      </c>
      <c r="E17" s="444">
        <v>288</v>
      </c>
      <c r="F17" s="445">
        <v>147</v>
      </c>
      <c r="G17" s="445">
        <v>25</v>
      </c>
      <c r="H17" s="445">
        <v>45</v>
      </c>
      <c r="I17" s="446">
        <v>68</v>
      </c>
      <c r="J17" s="445">
        <v>0</v>
      </c>
      <c r="K17" s="458">
        <v>3</v>
      </c>
      <c r="L17" s="459">
        <v>0</v>
      </c>
      <c r="M17" s="199"/>
      <c r="N17" s="128"/>
    </row>
    <row r="18" spans="1:14" ht="15.75" customHeight="1">
      <c r="A18" s="149"/>
      <c r="B18" s="450" t="s">
        <v>37</v>
      </c>
      <c r="C18" s="454">
        <v>1</v>
      </c>
      <c r="D18" s="457"/>
      <c r="E18" s="444">
        <v>49</v>
      </c>
      <c r="F18" s="445">
        <v>22</v>
      </c>
      <c r="G18" s="445">
        <v>22</v>
      </c>
      <c r="H18" s="445">
        <v>4</v>
      </c>
      <c r="I18" s="446">
        <v>1</v>
      </c>
      <c r="J18" s="453" t="s">
        <v>378</v>
      </c>
      <c r="K18" s="460" t="s">
        <v>378</v>
      </c>
      <c r="L18" s="461" t="s">
        <v>378</v>
      </c>
      <c r="M18" s="199"/>
      <c r="N18" s="128"/>
    </row>
    <row r="19" spans="1:14" ht="15.75" customHeight="1">
      <c r="A19" s="149"/>
      <c r="B19" s="450" t="s">
        <v>38</v>
      </c>
      <c r="C19" s="451" t="s">
        <v>378</v>
      </c>
      <c r="D19" s="452"/>
      <c r="E19" s="453" t="s">
        <v>378</v>
      </c>
      <c r="F19" s="453" t="s">
        <v>378</v>
      </c>
      <c r="G19" s="453" t="s">
        <v>378</v>
      </c>
      <c r="H19" s="453" t="s">
        <v>378</v>
      </c>
      <c r="I19" s="453" t="s">
        <v>378</v>
      </c>
      <c r="J19" s="453" t="s">
        <v>378</v>
      </c>
      <c r="K19" s="448" t="s">
        <v>378</v>
      </c>
      <c r="L19" s="449" t="s">
        <v>378</v>
      </c>
      <c r="N19" s="128"/>
    </row>
    <row r="20" spans="1:14" ht="15.75" customHeight="1">
      <c r="A20" s="149"/>
      <c r="B20" s="450" t="s">
        <v>39</v>
      </c>
      <c r="C20" s="454">
        <v>1</v>
      </c>
      <c r="D20" s="455" t="s">
        <v>410</v>
      </c>
      <c r="E20" s="444">
        <v>354</v>
      </c>
      <c r="F20" s="445">
        <v>162</v>
      </c>
      <c r="G20" s="445">
        <v>4</v>
      </c>
      <c r="H20" s="445">
        <v>73</v>
      </c>
      <c r="I20" s="446">
        <v>115</v>
      </c>
      <c r="J20" s="458">
        <v>0</v>
      </c>
      <c r="K20" s="458">
        <v>0</v>
      </c>
      <c r="L20" s="459">
        <v>0</v>
      </c>
      <c r="M20" s="199"/>
      <c r="N20" s="128"/>
    </row>
    <row r="21" spans="1:14" ht="15.75" customHeight="1">
      <c r="A21" s="149"/>
      <c r="B21" s="450" t="s">
        <v>12</v>
      </c>
      <c r="C21" s="454">
        <v>1</v>
      </c>
      <c r="D21" s="462"/>
      <c r="E21" s="444">
        <v>83</v>
      </c>
      <c r="F21" s="445">
        <v>44</v>
      </c>
      <c r="G21" s="445">
        <v>35</v>
      </c>
      <c r="H21" s="445">
        <v>1</v>
      </c>
      <c r="I21" s="446">
        <v>3</v>
      </c>
      <c r="J21" s="453" t="s">
        <v>378</v>
      </c>
      <c r="K21" s="448" t="s">
        <v>378</v>
      </c>
      <c r="L21" s="449" t="s">
        <v>378</v>
      </c>
      <c r="M21" s="199"/>
      <c r="N21" s="128"/>
    </row>
    <row r="22" spans="1:14" ht="15.75" customHeight="1">
      <c r="A22" s="149" t="s">
        <v>411</v>
      </c>
      <c r="B22" s="450" t="s">
        <v>13</v>
      </c>
      <c r="C22" s="454">
        <v>1</v>
      </c>
      <c r="D22" s="462"/>
      <c r="E22" s="444">
        <v>12</v>
      </c>
      <c r="F22" s="445">
        <v>10</v>
      </c>
      <c r="G22" s="445">
        <v>1</v>
      </c>
      <c r="H22" s="445">
        <v>1</v>
      </c>
      <c r="I22" s="446">
        <v>0</v>
      </c>
      <c r="J22" s="453" t="s">
        <v>378</v>
      </c>
      <c r="K22" s="448" t="s">
        <v>378</v>
      </c>
      <c r="L22" s="449" t="s">
        <v>378</v>
      </c>
      <c r="M22" s="199"/>
      <c r="N22" s="128"/>
    </row>
    <row r="23" spans="1:14" ht="15.75" customHeight="1">
      <c r="A23" s="149"/>
      <c r="B23" s="450" t="s">
        <v>40</v>
      </c>
      <c r="C23" s="451" t="s">
        <v>378</v>
      </c>
      <c r="D23" s="462"/>
      <c r="E23" s="453" t="s">
        <v>378</v>
      </c>
      <c r="F23" s="453" t="s">
        <v>378</v>
      </c>
      <c r="G23" s="453" t="s">
        <v>378</v>
      </c>
      <c r="H23" s="453" t="s">
        <v>378</v>
      </c>
      <c r="I23" s="453" t="s">
        <v>378</v>
      </c>
      <c r="J23" s="453" t="s">
        <v>378</v>
      </c>
      <c r="K23" s="448" t="s">
        <v>378</v>
      </c>
      <c r="L23" s="449" t="s">
        <v>378</v>
      </c>
      <c r="M23" s="128"/>
      <c r="N23" s="128"/>
    </row>
    <row r="24" spans="1:14" ht="15.75" customHeight="1">
      <c r="A24" s="149"/>
      <c r="B24" s="450" t="s">
        <v>15</v>
      </c>
      <c r="C24" s="454">
        <v>1</v>
      </c>
      <c r="D24" s="462"/>
      <c r="E24" s="444">
        <v>128</v>
      </c>
      <c r="F24" s="445">
        <v>68</v>
      </c>
      <c r="G24" s="445">
        <v>14</v>
      </c>
      <c r="H24" s="445">
        <v>8</v>
      </c>
      <c r="I24" s="446">
        <v>38</v>
      </c>
      <c r="J24" s="453" t="s">
        <v>378</v>
      </c>
      <c r="K24" s="448" t="s">
        <v>378</v>
      </c>
      <c r="L24" s="449" t="s">
        <v>378</v>
      </c>
      <c r="M24" s="199"/>
      <c r="N24" s="128"/>
    </row>
    <row r="25" spans="1:14" ht="15.75" customHeight="1">
      <c r="A25" s="149"/>
      <c r="B25" s="450" t="s">
        <v>41</v>
      </c>
      <c r="C25" s="454">
        <v>1</v>
      </c>
      <c r="D25" s="462"/>
      <c r="E25" s="444">
        <v>21</v>
      </c>
      <c r="F25" s="445">
        <v>15</v>
      </c>
      <c r="G25" s="445">
        <v>4</v>
      </c>
      <c r="H25" s="445">
        <v>1</v>
      </c>
      <c r="I25" s="446">
        <v>1</v>
      </c>
      <c r="J25" s="453" t="s">
        <v>378</v>
      </c>
      <c r="K25" s="448" t="s">
        <v>378</v>
      </c>
      <c r="L25" s="449" t="s">
        <v>378</v>
      </c>
      <c r="M25" s="199"/>
      <c r="N25" s="128"/>
    </row>
    <row r="26" spans="1:14" ht="15.75" customHeight="1">
      <c r="A26" s="63"/>
      <c r="B26" s="463" t="s">
        <v>42</v>
      </c>
      <c r="C26" s="464">
        <v>1</v>
      </c>
      <c r="D26" s="465"/>
      <c r="E26" s="444">
        <v>96</v>
      </c>
      <c r="F26" s="445">
        <v>35</v>
      </c>
      <c r="G26" s="445">
        <v>31</v>
      </c>
      <c r="H26" s="445">
        <v>15</v>
      </c>
      <c r="I26" s="446">
        <v>15</v>
      </c>
      <c r="J26" s="466" t="s">
        <v>378</v>
      </c>
      <c r="K26" s="448" t="s">
        <v>378</v>
      </c>
      <c r="L26" s="467" t="s">
        <v>378</v>
      </c>
      <c r="M26" s="199"/>
      <c r="N26" s="128"/>
    </row>
    <row r="27" spans="1:14" ht="15.75" customHeight="1">
      <c r="A27" s="149"/>
      <c r="B27" s="868" t="s">
        <v>412</v>
      </c>
      <c r="C27" s="869"/>
      <c r="D27" s="870"/>
      <c r="E27" s="468">
        <v>220</v>
      </c>
      <c r="F27" s="469">
        <v>94</v>
      </c>
      <c r="G27" s="469">
        <v>38</v>
      </c>
      <c r="H27" s="469">
        <v>26</v>
      </c>
      <c r="I27" s="469">
        <v>58</v>
      </c>
      <c r="J27" s="469">
        <v>4</v>
      </c>
      <c r="K27" s="469">
        <v>0</v>
      </c>
      <c r="L27" s="470">
        <v>0</v>
      </c>
      <c r="M27" s="199"/>
    </row>
    <row r="28" spans="1:14" ht="15.75" customHeight="1">
      <c r="A28" s="149"/>
      <c r="B28" s="871" t="s">
        <v>413</v>
      </c>
      <c r="C28" s="827"/>
      <c r="D28" s="872"/>
      <c r="E28" s="471">
        <v>231</v>
      </c>
      <c r="F28" s="472">
        <v>113</v>
      </c>
      <c r="G28" s="472">
        <v>32</v>
      </c>
      <c r="H28" s="472">
        <v>21</v>
      </c>
      <c r="I28" s="472">
        <v>59</v>
      </c>
      <c r="J28" s="472">
        <v>4</v>
      </c>
      <c r="K28" s="472">
        <v>2</v>
      </c>
      <c r="L28" s="473">
        <v>0</v>
      </c>
      <c r="M28" s="199"/>
    </row>
    <row r="29" spans="1:14" ht="15.75" customHeight="1">
      <c r="A29" s="149"/>
      <c r="B29" s="871" t="s">
        <v>414</v>
      </c>
      <c r="C29" s="827"/>
      <c r="D29" s="872"/>
      <c r="E29" s="474">
        <v>217</v>
      </c>
      <c r="F29" s="472">
        <v>98</v>
      </c>
      <c r="G29" s="472">
        <v>26</v>
      </c>
      <c r="H29" s="472">
        <v>21</v>
      </c>
      <c r="I29" s="472">
        <v>69</v>
      </c>
      <c r="J29" s="472">
        <v>3</v>
      </c>
      <c r="K29" s="472">
        <v>0</v>
      </c>
      <c r="L29" s="473">
        <v>0</v>
      </c>
      <c r="M29" s="199"/>
    </row>
    <row r="30" spans="1:14" ht="15.75" customHeight="1">
      <c r="A30" s="149" t="s">
        <v>415</v>
      </c>
      <c r="B30" s="871" t="s">
        <v>416</v>
      </c>
      <c r="C30" s="827"/>
      <c r="D30" s="872"/>
      <c r="E30" s="474">
        <v>221</v>
      </c>
      <c r="F30" s="472">
        <v>112</v>
      </c>
      <c r="G30" s="472">
        <v>36</v>
      </c>
      <c r="H30" s="472">
        <v>28</v>
      </c>
      <c r="I30" s="472">
        <v>41</v>
      </c>
      <c r="J30" s="472">
        <v>4</v>
      </c>
      <c r="K30" s="472">
        <v>0</v>
      </c>
      <c r="L30" s="473">
        <v>0</v>
      </c>
      <c r="M30" s="199"/>
    </row>
    <row r="31" spans="1:14" ht="15.75" customHeight="1">
      <c r="A31" s="149"/>
      <c r="B31" s="871" t="s">
        <v>417</v>
      </c>
      <c r="C31" s="827"/>
      <c r="D31" s="872"/>
      <c r="E31" s="475">
        <v>220</v>
      </c>
      <c r="F31" s="472">
        <v>108</v>
      </c>
      <c r="G31" s="472">
        <v>32</v>
      </c>
      <c r="H31" s="472">
        <v>28</v>
      </c>
      <c r="I31" s="472">
        <v>50</v>
      </c>
      <c r="J31" s="472">
        <v>1</v>
      </c>
      <c r="K31" s="472">
        <v>1</v>
      </c>
      <c r="L31" s="473">
        <v>0</v>
      </c>
      <c r="M31" s="199"/>
    </row>
    <row r="32" spans="1:14" ht="15.75" customHeight="1">
      <c r="A32" s="149"/>
      <c r="B32" s="871" t="s">
        <v>418</v>
      </c>
      <c r="C32" s="827"/>
      <c r="D32" s="872"/>
      <c r="E32" s="471">
        <v>221</v>
      </c>
      <c r="F32" s="472">
        <v>118</v>
      </c>
      <c r="G32" s="472">
        <v>31</v>
      </c>
      <c r="H32" s="472">
        <v>23</v>
      </c>
      <c r="I32" s="472">
        <v>41</v>
      </c>
      <c r="J32" s="472">
        <v>7</v>
      </c>
      <c r="K32" s="472">
        <v>0</v>
      </c>
      <c r="L32" s="473">
        <v>1</v>
      </c>
      <c r="M32" s="199"/>
    </row>
    <row r="33" spans="1:13" ht="15.75" customHeight="1">
      <c r="A33" s="149"/>
      <c r="B33" s="871" t="s">
        <v>419</v>
      </c>
      <c r="C33" s="827"/>
      <c r="D33" s="872"/>
      <c r="E33" s="475">
        <v>248</v>
      </c>
      <c r="F33" s="472">
        <v>121</v>
      </c>
      <c r="G33" s="472">
        <v>25</v>
      </c>
      <c r="H33" s="472">
        <v>25</v>
      </c>
      <c r="I33" s="472">
        <v>77</v>
      </c>
      <c r="J33" s="472">
        <v>0</v>
      </c>
      <c r="K33" s="472">
        <v>0</v>
      </c>
      <c r="L33" s="473">
        <v>0</v>
      </c>
      <c r="M33" s="199"/>
    </row>
    <row r="34" spans="1:13" ht="15.75" customHeight="1">
      <c r="A34" s="149"/>
      <c r="B34" s="871" t="s">
        <v>420</v>
      </c>
      <c r="C34" s="827"/>
      <c r="D34" s="872"/>
      <c r="E34" s="471">
        <v>227</v>
      </c>
      <c r="F34" s="472">
        <v>103</v>
      </c>
      <c r="G34" s="472">
        <v>22</v>
      </c>
      <c r="H34" s="472">
        <v>38</v>
      </c>
      <c r="I34" s="472">
        <v>64</v>
      </c>
      <c r="J34" s="472">
        <v>0</v>
      </c>
      <c r="K34" s="472">
        <v>0</v>
      </c>
      <c r="L34" s="473">
        <v>0</v>
      </c>
      <c r="M34" s="199"/>
    </row>
    <row r="35" spans="1:13" ht="15.75" customHeight="1">
      <c r="A35" s="149" t="s">
        <v>411</v>
      </c>
      <c r="B35" s="871" t="s">
        <v>421</v>
      </c>
      <c r="C35" s="827"/>
      <c r="D35" s="872"/>
      <c r="E35" s="475">
        <v>219</v>
      </c>
      <c r="F35" s="472">
        <v>109</v>
      </c>
      <c r="G35" s="472">
        <v>38</v>
      </c>
      <c r="H35" s="472">
        <v>23</v>
      </c>
      <c r="I35" s="472">
        <v>49</v>
      </c>
      <c r="J35" s="472">
        <v>0</v>
      </c>
      <c r="K35" s="472">
        <v>0</v>
      </c>
      <c r="L35" s="473">
        <v>0</v>
      </c>
      <c r="M35" s="199"/>
    </row>
    <row r="36" spans="1:13" ht="15.75" customHeight="1">
      <c r="A36" s="149"/>
      <c r="B36" s="871" t="s">
        <v>422</v>
      </c>
      <c r="C36" s="827"/>
      <c r="D36" s="872"/>
      <c r="E36" s="475">
        <v>232</v>
      </c>
      <c r="F36" s="472">
        <v>129</v>
      </c>
      <c r="G36" s="472">
        <v>30</v>
      </c>
      <c r="H36" s="472">
        <v>20</v>
      </c>
      <c r="I36" s="472">
        <v>53</v>
      </c>
      <c r="J36" s="472">
        <v>0</v>
      </c>
      <c r="K36" s="472">
        <v>0</v>
      </c>
      <c r="L36" s="473">
        <v>0</v>
      </c>
      <c r="M36" s="199"/>
    </row>
    <row r="37" spans="1:13" ht="15.75" customHeight="1">
      <c r="A37" s="149"/>
      <c r="B37" s="871" t="s">
        <v>423</v>
      </c>
      <c r="C37" s="827"/>
      <c r="D37" s="872"/>
      <c r="E37" s="475">
        <v>160</v>
      </c>
      <c r="F37" s="472">
        <v>77</v>
      </c>
      <c r="G37" s="472">
        <v>30</v>
      </c>
      <c r="H37" s="472">
        <v>22</v>
      </c>
      <c r="I37" s="472">
        <v>31</v>
      </c>
      <c r="J37" s="472">
        <v>0</v>
      </c>
      <c r="K37" s="472">
        <v>0</v>
      </c>
      <c r="L37" s="473">
        <v>0</v>
      </c>
      <c r="M37" s="199"/>
    </row>
    <row r="38" spans="1:13" ht="15.75" customHeight="1">
      <c r="A38" s="63"/>
      <c r="B38" s="873" t="s">
        <v>424</v>
      </c>
      <c r="C38" s="874"/>
      <c r="D38" s="875"/>
      <c r="E38" s="471">
        <v>214</v>
      </c>
      <c r="F38" s="476">
        <v>111</v>
      </c>
      <c r="G38" s="476">
        <v>32</v>
      </c>
      <c r="H38" s="476">
        <v>25</v>
      </c>
      <c r="I38" s="476">
        <v>46</v>
      </c>
      <c r="J38" s="476">
        <v>0</v>
      </c>
      <c r="K38" s="476">
        <v>0</v>
      </c>
      <c r="L38" s="477">
        <v>0</v>
      </c>
      <c r="M38" s="199"/>
    </row>
    <row r="39" spans="1:13" ht="15.75" customHeight="1">
      <c r="A39" s="149"/>
      <c r="B39" s="868" t="s">
        <v>463</v>
      </c>
      <c r="C39" s="869"/>
      <c r="D39" s="870"/>
      <c r="E39" s="468">
        <v>3</v>
      </c>
      <c r="F39" s="478">
        <v>0</v>
      </c>
      <c r="G39" s="478">
        <v>0</v>
      </c>
      <c r="H39" s="478">
        <v>0</v>
      </c>
      <c r="I39" s="478">
        <v>0</v>
      </c>
      <c r="J39" s="478">
        <v>2</v>
      </c>
      <c r="K39" s="478">
        <v>1</v>
      </c>
      <c r="L39" s="479">
        <v>0</v>
      </c>
      <c r="M39" s="199"/>
    </row>
    <row r="40" spans="1:13" ht="15.75" customHeight="1">
      <c r="A40" s="430"/>
      <c r="B40" s="871" t="s">
        <v>464</v>
      </c>
      <c r="C40" s="827"/>
      <c r="D40" s="872"/>
      <c r="E40" s="475">
        <v>2</v>
      </c>
      <c r="F40" s="478">
        <v>0</v>
      </c>
      <c r="G40" s="478">
        <v>0</v>
      </c>
      <c r="H40" s="478">
        <v>0</v>
      </c>
      <c r="I40" s="478">
        <v>0</v>
      </c>
      <c r="J40" s="478">
        <v>0</v>
      </c>
      <c r="K40" s="478">
        <v>2</v>
      </c>
      <c r="L40" s="479">
        <v>0</v>
      </c>
      <c r="M40" s="199"/>
    </row>
    <row r="41" spans="1:13" ht="15.75" customHeight="1">
      <c r="A41" s="430"/>
      <c r="B41" s="871" t="s">
        <v>465</v>
      </c>
      <c r="C41" s="827"/>
      <c r="D41" s="872"/>
      <c r="E41" s="475">
        <v>0</v>
      </c>
      <c r="F41" s="478">
        <v>0</v>
      </c>
      <c r="G41" s="478">
        <v>0</v>
      </c>
      <c r="H41" s="478">
        <v>0</v>
      </c>
      <c r="I41" s="478">
        <v>0</v>
      </c>
      <c r="J41" s="478">
        <v>0</v>
      </c>
      <c r="K41" s="478">
        <v>0</v>
      </c>
      <c r="L41" s="479">
        <v>0</v>
      </c>
      <c r="M41" s="199"/>
    </row>
    <row r="42" spans="1:13" ht="15.75" customHeight="1">
      <c r="A42" s="430" t="s">
        <v>428</v>
      </c>
      <c r="B42" s="871" t="s">
        <v>466</v>
      </c>
      <c r="C42" s="827"/>
      <c r="D42" s="872"/>
      <c r="E42" s="475">
        <v>1</v>
      </c>
      <c r="F42" s="478">
        <v>0</v>
      </c>
      <c r="G42" s="478">
        <v>0</v>
      </c>
      <c r="H42" s="478">
        <v>0</v>
      </c>
      <c r="I42" s="478">
        <v>0</v>
      </c>
      <c r="J42" s="478">
        <v>1</v>
      </c>
      <c r="K42" s="478">
        <v>0</v>
      </c>
      <c r="L42" s="479">
        <v>0</v>
      </c>
      <c r="M42" s="199"/>
    </row>
    <row r="43" spans="1:13" ht="15.75" customHeight="1">
      <c r="A43" s="430"/>
      <c r="B43" s="871" t="s">
        <v>467</v>
      </c>
      <c r="C43" s="827"/>
      <c r="D43" s="872"/>
      <c r="E43" s="471">
        <v>96</v>
      </c>
      <c r="F43" s="478">
        <v>57</v>
      </c>
      <c r="G43" s="478">
        <v>6</v>
      </c>
      <c r="H43" s="478">
        <v>5</v>
      </c>
      <c r="I43" s="478">
        <v>28</v>
      </c>
      <c r="J43" s="478">
        <v>0</v>
      </c>
      <c r="K43" s="478">
        <v>0</v>
      </c>
      <c r="L43" s="479">
        <v>0</v>
      </c>
      <c r="M43" s="199"/>
    </row>
    <row r="44" spans="1:13" ht="15.75" customHeight="1">
      <c r="A44" s="430" t="s">
        <v>432</v>
      </c>
      <c r="B44" s="871" t="s">
        <v>468</v>
      </c>
      <c r="C44" s="827"/>
      <c r="D44" s="872"/>
      <c r="E44" s="474">
        <v>687</v>
      </c>
      <c r="F44" s="478">
        <v>372</v>
      </c>
      <c r="G44" s="478">
        <v>63</v>
      </c>
      <c r="H44" s="478">
        <v>58</v>
      </c>
      <c r="I44" s="478">
        <v>194</v>
      </c>
      <c r="J44" s="478">
        <v>0</v>
      </c>
      <c r="K44" s="478">
        <v>0</v>
      </c>
      <c r="L44" s="479">
        <v>0</v>
      </c>
      <c r="M44" s="199"/>
    </row>
    <row r="45" spans="1:13" ht="15.75" customHeight="1">
      <c r="A45" s="430"/>
      <c r="B45" s="871" t="s">
        <v>469</v>
      </c>
      <c r="C45" s="827"/>
      <c r="D45" s="872"/>
      <c r="E45" s="474">
        <v>568</v>
      </c>
      <c r="F45" s="478">
        <v>323</v>
      </c>
      <c r="G45" s="478">
        <v>64</v>
      </c>
      <c r="H45" s="478">
        <v>58</v>
      </c>
      <c r="I45" s="478">
        <v>123</v>
      </c>
      <c r="J45" s="478">
        <v>0</v>
      </c>
      <c r="K45" s="478">
        <v>0</v>
      </c>
      <c r="L45" s="479">
        <v>0</v>
      </c>
      <c r="M45" s="199"/>
    </row>
    <row r="46" spans="1:13" ht="15.75" customHeight="1">
      <c r="A46" s="430" t="s">
        <v>436</v>
      </c>
      <c r="B46" s="871" t="s">
        <v>470</v>
      </c>
      <c r="C46" s="827"/>
      <c r="D46" s="872"/>
      <c r="E46" s="474">
        <v>322</v>
      </c>
      <c r="F46" s="478">
        <v>169</v>
      </c>
      <c r="G46" s="478">
        <v>50</v>
      </c>
      <c r="H46" s="478">
        <v>42</v>
      </c>
      <c r="I46" s="478">
        <v>61</v>
      </c>
      <c r="J46" s="478">
        <v>0</v>
      </c>
      <c r="K46" s="478">
        <v>0</v>
      </c>
      <c r="L46" s="479">
        <v>0</v>
      </c>
      <c r="M46" s="199"/>
    </row>
    <row r="47" spans="1:13" ht="15.75" customHeight="1">
      <c r="A47" s="430"/>
      <c r="B47" s="871" t="s">
        <v>471</v>
      </c>
      <c r="C47" s="827"/>
      <c r="D47" s="872"/>
      <c r="E47" s="474">
        <v>283</v>
      </c>
      <c r="F47" s="478">
        <v>144</v>
      </c>
      <c r="G47" s="478">
        <v>28</v>
      </c>
      <c r="H47" s="478">
        <v>30</v>
      </c>
      <c r="I47" s="478">
        <v>79</v>
      </c>
      <c r="J47" s="478">
        <v>2</v>
      </c>
      <c r="K47" s="478">
        <v>0</v>
      </c>
      <c r="L47" s="479">
        <v>0</v>
      </c>
      <c r="M47" s="199"/>
    </row>
    <row r="48" spans="1:13" ht="15.75" customHeight="1">
      <c r="A48" s="430" t="s">
        <v>440</v>
      </c>
      <c r="B48" s="871" t="s">
        <v>472</v>
      </c>
      <c r="C48" s="827"/>
      <c r="D48" s="872"/>
      <c r="E48" s="475">
        <v>190</v>
      </c>
      <c r="F48" s="478">
        <v>76</v>
      </c>
      <c r="G48" s="478">
        <v>39</v>
      </c>
      <c r="H48" s="478">
        <v>29</v>
      </c>
      <c r="I48" s="478">
        <v>46</v>
      </c>
      <c r="J48" s="478">
        <v>0</v>
      </c>
      <c r="K48" s="478">
        <v>0</v>
      </c>
      <c r="L48" s="479">
        <v>0</v>
      </c>
      <c r="M48" s="199"/>
    </row>
    <row r="49" spans="1:13" ht="15.75" customHeight="1">
      <c r="A49" s="430"/>
      <c r="B49" s="871" t="s">
        <v>473</v>
      </c>
      <c r="C49" s="827"/>
      <c r="D49" s="872"/>
      <c r="E49" s="475">
        <v>161</v>
      </c>
      <c r="F49" s="478">
        <v>71</v>
      </c>
      <c r="G49" s="478">
        <v>27</v>
      </c>
      <c r="H49" s="478">
        <v>23</v>
      </c>
      <c r="I49" s="478">
        <v>40</v>
      </c>
      <c r="J49" s="478">
        <v>0</v>
      </c>
      <c r="K49" s="478">
        <v>0</v>
      </c>
      <c r="L49" s="479">
        <v>0</v>
      </c>
      <c r="M49" s="199"/>
    </row>
    <row r="50" spans="1:13" ht="15.75" customHeight="1">
      <c r="A50" s="430" t="s">
        <v>411</v>
      </c>
      <c r="B50" s="871" t="s">
        <v>474</v>
      </c>
      <c r="C50" s="827"/>
      <c r="D50" s="872"/>
      <c r="E50" s="471">
        <v>138</v>
      </c>
      <c r="F50" s="478">
        <v>48</v>
      </c>
      <c r="G50" s="478">
        <v>31</v>
      </c>
      <c r="H50" s="478">
        <v>30</v>
      </c>
      <c r="I50" s="478">
        <v>29</v>
      </c>
      <c r="J50" s="478">
        <v>0</v>
      </c>
      <c r="K50" s="478">
        <v>0</v>
      </c>
      <c r="L50" s="479">
        <v>0</v>
      </c>
      <c r="M50" s="199"/>
    </row>
    <row r="51" spans="1:13" ht="15.75" customHeight="1">
      <c r="A51" s="149"/>
      <c r="B51" s="871" t="s">
        <v>475</v>
      </c>
      <c r="C51" s="827"/>
      <c r="D51" s="872"/>
      <c r="E51" s="474">
        <v>79</v>
      </c>
      <c r="F51" s="478">
        <v>18</v>
      </c>
      <c r="G51" s="478">
        <v>23</v>
      </c>
      <c r="H51" s="478">
        <v>13</v>
      </c>
      <c r="I51" s="478">
        <v>23</v>
      </c>
      <c r="J51" s="478">
        <v>2</v>
      </c>
      <c r="K51" s="478">
        <v>0</v>
      </c>
      <c r="L51" s="479">
        <v>0</v>
      </c>
      <c r="M51" s="199"/>
    </row>
    <row r="52" spans="1:13" ht="15.75" customHeight="1">
      <c r="A52" s="149"/>
      <c r="B52" s="871" t="s">
        <v>476</v>
      </c>
      <c r="C52" s="827"/>
      <c r="D52" s="872"/>
      <c r="E52" s="474">
        <v>42</v>
      </c>
      <c r="F52" s="478">
        <v>11</v>
      </c>
      <c r="G52" s="478">
        <v>14</v>
      </c>
      <c r="H52" s="478">
        <v>7</v>
      </c>
      <c r="I52" s="478">
        <v>10</v>
      </c>
      <c r="J52" s="478">
        <v>0</v>
      </c>
      <c r="K52" s="478">
        <v>0</v>
      </c>
      <c r="L52" s="479">
        <v>0</v>
      </c>
      <c r="M52" s="456"/>
    </row>
    <row r="53" spans="1:13" ht="15.75" customHeight="1">
      <c r="A53" s="149"/>
      <c r="B53" s="871" t="s">
        <v>477</v>
      </c>
      <c r="C53" s="827"/>
      <c r="D53" s="872"/>
      <c r="E53" s="474">
        <v>23</v>
      </c>
      <c r="F53" s="478">
        <v>3</v>
      </c>
      <c r="G53" s="478">
        <v>13</v>
      </c>
      <c r="H53" s="478">
        <v>1</v>
      </c>
      <c r="I53" s="478">
        <v>4</v>
      </c>
      <c r="J53" s="478">
        <v>1</v>
      </c>
      <c r="K53" s="478">
        <v>0</v>
      </c>
      <c r="L53" s="479">
        <v>1</v>
      </c>
      <c r="M53" s="199"/>
    </row>
    <row r="54" spans="1:13" ht="15.75" customHeight="1" thickBot="1">
      <c r="A54" s="161"/>
      <c r="B54" s="876" t="s">
        <v>478</v>
      </c>
      <c r="C54" s="828"/>
      <c r="D54" s="877"/>
      <c r="E54" s="480">
        <v>35</v>
      </c>
      <c r="F54" s="478">
        <v>1</v>
      </c>
      <c r="G54" s="478">
        <v>14</v>
      </c>
      <c r="H54" s="478">
        <v>4</v>
      </c>
      <c r="I54" s="478">
        <v>1</v>
      </c>
      <c r="J54" s="478">
        <v>15</v>
      </c>
      <c r="K54" s="478">
        <v>0</v>
      </c>
      <c r="L54" s="481">
        <v>0</v>
      </c>
      <c r="M54" s="199"/>
    </row>
    <row r="55" spans="1:13" ht="17.25" customHeight="1">
      <c r="A55" s="128"/>
      <c r="B55" s="878" t="s">
        <v>449</v>
      </c>
      <c r="C55" s="878"/>
      <c r="D55" s="878"/>
      <c r="E55" s="878"/>
      <c r="F55" s="878"/>
      <c r="G55" s="878"/>
      <c r="H55" s="878"/>
      <c r="I55" s="878"/>
      <c r="J55" s="878"/>
      <c r="K55" s="878"/>
      <c r="L55" s="878"/>
    </row>
    <row r="56" spans="1:13">
      <c r="A56" s="128"/>
      <c r="B56" s="128"/>
      <c r="C56" s="128"/>
      <c r="D56" s="128"/>
      <c r="E56" s="128"/>
      <c r="F56" s="128"/>
      <c r="G56" s="128"/>
      <c r="H56" s="128"/>
      <c r="I56" s="128"/>
      <c r="J56" s="128"/>
      <c r="K56" s="128"/>
      <c r="L56" s="128"/>
    </row>
    <row r="57" spans="1:13">
      <c r="A57" s="128"/>
      <c r="B57" s="128"/>
      <c r="C57" s="128"/>
      <c r="D57" s="128"/>
      <c r="E57" s="128"/>
      <c r="F57" s="128"/>
      <c r="G57" s="128"/>
      <c r="H57" s="128"/>
      <c r="I57" s="128"/>
      <c r="J57" s="128"/>
      <c r="K57" s="128"/>
      <c r="L57" s="128"/>
    </row>
    <row r="58" spans="1:13">
      <c r="A58" s="128"/>
      <c r="B58" s="128"/>
      <c r="C58" s="128"/>
      <c r="D58" s="128"/>
      <c r="E58" s="128"/>
      <c r="F58" s="128"/>
      <c r="G58" s="128"/>
      <c r="H58" s="128"/>
      <c r="I58" s="128"/>
      <c r="J58" s="128"/>
      <c r="K58" s="128"/>
      <c r="L58" s="128"/>
    </row>
    <row r="59" spans="1:13">
      <c r="A59" s="128"/>
      <c r="B59" s="128"/>
      <c r="C59" s="128"/>
      <c r="D59" s="128"/>
      <c r="E59" s="128"/>
      <c r="F59" s="128"/>
      <c r="G59" s="128"/>
      <c r="H59" s="128"/>
      <c r="I59" s="128"/>
      <c r="J59" s="128"/>
      <c r="K59" s="128"/>
      <c r="L59" s="128"/>
    </row>
    <row r="60" spans="1:13">
      <c r="A60" s="128"/>
      <c r="B60" s="128"/>
      <c r="C60" s="128"/>
      <c r="D60" s="128"/>
      <c r="E60" s="128"/>
      <c r="F60" s="128"/>
      <c r="G60" s="128"/>
      <c r="H60" s="128"/>
      <c r="I60" s="128"/>
      <c r="J60" s="128"/>
      <c r="K60" s="128"/>
      <c r="L60" s="128"/>
    </row>
    <row r="61" spans="1:13">
      <c r="L61" s="128"/>
    </row>
    <row r="62" spans="1:13">
      <c r="L62" s="128"/>
    </row>
    <row r="63" spans="1:13">
      <c r="L63" s="128"/>
    </row>
    <row r="64" spans="1:13">
      <c r="L64" s="128"/>
    </row>
    <row r="65" spans="12:12">
      <c r="L65" s="128"/>
    </row>
    <row r="66" spans="12:12">
      <c r="L66" s="128"/>
    </row>
    <row r="67" spans="12:12">
      <c r="L67" s="128"/>
    </row>
    <row r="68" spans="12:12">
      <c r="L68" s="128"/>
    </row>
    <row r="69" spans="12:12">
      <c r="L69" s="128"/>
    </row>
    <row r="70" spans="12:12">
      <c r="L70" s="128"/>
    </row>
    <row r="71" spans="12:12">
      <c r="L71" s="128"/>
    </row>
    <row r="72" spans="12:12">
      <c r="L72" s="128"/>
    </row>
    <row r="73" spans="12:12">
      <c r="L73" s="128"/>
    </row>
    <row r="74" spans="12:12">
      <c r="L74" s="128"/>
    </row>
    <row r="75" spans="12:12">
      <c r="L75" s="128"/>
    </row>
    <row r="76" spans="12:12">
      <c r="L76" s="128"/>
    </row>
    <row r="77" spans="12:12">
      <c r="L77" s="128"/>
    </row>
    <row r="78" spans="12:12">
      <c r="L78" s="128"/>
    </row>
    <row r="79" spans="12:12">
      <c r="L79" s="128"/>
    </row>
    <row r="80" spans="12:12">
      <c r="L80" s="128"/>
    </row>
    <row r="81" spans="12:12">
      <c r="L81" s="128"/>
    </row>
    <row r="82" spans="12:12">
      <c r="L82" s="128"/>
    </row>
  </sheetData>
  <mergeCells count="39">
    <mergeCell ref="B52:D52"/>
    <mergeCell ref="B53:D53"/>
    <mergeCell ref="B54:D54"/>
    <mergeCell ref="B55:L55"/>
    <mergeCell ref="B47:D47"/>
    <mergeCell ref="B48:D48"/>
    <mergeCell ref="B49:D49"/>
    <mergeCell ref="B50:D50"/>
    <mergeCell ref="B51:D51"/>
    <mergeCell ref="B42:D42"/>
    <mergeCell ref="B43:D43"/>
    <mergeCell ref="B44:D44"/>
    <mergeCell ref="B45:D45"/>
    <mergeCell ref="B46:D46"/>
    <mergeCell ref="B37:D37"/>
    <mergeCell ref="B38:D38"/>
    <mergeCell ref="B39:D39"/>
    <mergeCell ref="B40:D40"/>
    <mergeCell ref="B41:D41"/>
    <mergeCell ref="B32:D32"/>
    <mergeCell ref="B33:D33"/>
    <mergeCell ref="B34:D34"/>
    <mergeCell ref="B35:D35"/>
    <mergeCell ref="B36:D36"/>
    <mergeCell ref="B27:D27"/>
    <mergeCell ref="B28:D28"/>
    <mergeCell ref="B29:D29"/>
    <mergeCell ref="B30:D30"/>
    <mergeCell ref="B31:D31"/>
    <mergeCell ref="I5:I8"/>
    <mergeCell ref="J5:J8"/>
    <mergeCell ref="K5:K8"/>
    <mergeCell ref="L5:L8"/>
    <mergeCell ref="M5:M8"/>
    <mergeCell ref="C3:C4"/>
    <mergeCell ref="E5:E8"/>
    <mergeCell ref="F5:F8"/>
    <mergeCell ref="G5:G8"/>
    <mergeCell ref="H5:H8"/>
  </mergeCells>
  <phoneticPr fontId="21"/>
  <printOptions horizontalCentered="1" verticalCentered="1"/>
  <pageMargins left="0.78749999999999998" right="0.78749999999999998" top="0.86597222222222203" bottom="0.55138888888888904" header="0.511811023622047" footer="0.511811023622047"/>
  <pageSetup paperSize="9" scale="90"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4"/>
  <sheetViews>
    <sheetView showGridLines="0" view="pageBreakPreview" zoomScaleNormal="100" workbookViewId="0"/>
  </sheetViews>
  <sheetFormatPr defaultColWidth="12.5" defaultRowHeight="17.25"/>
  <cols>
    <col min="1" max="1" width="12.5" style="53"/>
    <col min="2" max="9" width="10" style="53" customWidth="1"/>
    <col min="10" max="257" width="12.5" style="53"/>
    <col min="258" max="265" width="10" style="53" customWidth="1"/>
    <col min="266" max="513" width="12.5" style="53"/>
    <col min="514" max="521" width="10" style="53" customWidth="1"/>
    <col min="522" max="769" width="12.5" style="53"/>
    <col min="770" max="777" width="10" style="53" customWidth="1"/>
    <col min="778" max="1024" width="12.5" style="53"/>
    <col min="1025" max="16384" width="12.5" style="54"/>
  </cols>
  <sheetData>
    <row r="1" spans="1:14">
      <c r="A1" s="197" t="s">
        <v>479</v>
      </c>
    </row>
    <row r="2" spans="1:14">
      <c r="A2" s="161"/>
      <c r="B2" s="482"/>
      <c r="C2" s="482"/>
      <c r="D2" s="482"/>
      <c r="E2" s="482"/>
      <c r="F2" s="482"/>
      <c r="G2" s="482"/>
      <c r="H2" s="482" t="s">
        <v>480</v>
      </c>
      <c r="I2" s="482" t="s">
        <v>587</v>
      </c>
    </row>
    <row r="3" spans="1:14" ht="16.5" customHeight="1">
      <c r="A3" s="808"/>
      <c r="B3" s="880" t="s">
        <v>481</v>
      </c>
      <c r="C3" s="880" t="s">
        <v>482</v>
      </c>
      <c r="D3" s="880" t="s">
        <v>483</v>
      </c>
      <c r="E3" s="880" t="s">
        <v>484</v>
      </c>
      <c r="F3" s="879" t="s">
        <v>485</v>
      </c>
      <c r="G3" s="483" t="s">
        <v>486</v>
      </c>
      <c r="H3" s="483" t="s">
        <v>487</v>
      </c>
      <c r="I3" s="880" t="s">
        <v>488</v>
      </c>
    </row>
    <row r="4" spans="1:14" ht="16.5" customHeight="1">
      <c r="A4" s="808"/>
      <c r="B4" s="880"/>
      <c r="C4" s="880"/>
      <c r="D4" s="880"/>
      <c r="E4" s="880"/>
      <c r="F4" s="879"/>
      <c r="G4" s="484" t="s">
        <v>489</v>
      </c>
      <c r="H4" s="484" t="s">
        <v>489</v>
      </c>
      <c r="I4" s="880"/>
    </row>
    <row r="5" spans="1:14" ht="36" customHeight="1">
      <c r="A5" s="485" t="s">
        <v>349</v>
      </c>
      <c r="B5" s="486">
        <f t="shared" ref="B5:I5" si="0">SUM(B6:B11)</f>
        <v>246</v>
      </c>
      <c r="C5" s="487">
        <f t="shared" si="0"/>
        <v>8350</v>
      </c>
      <c r="D5" s="487">
        <f t="shared" si="0"/>
        <v>3268</v>
      </c>
      <c r="E5" s="487">
        <f t="shared" si="0"/>
        <v>2900</v>
      </c>
      <c r="F5" s="487">
        <f t="shared" si="0"/>
        <v>0</v>
      </c>
      <c r="G5" s="487">
        <f t="shared" si="0"/>
        <v>23</v>
      </c>
      <c r="H5" s="487">
        <f t="shared" si="0"/>
        <v>223</v>
      </c>
      <c r="I5" s="487">
        <f t="shared" si="0"/>
        <v>0</v>
      </c>
    </row>
    <row r="6" spans="1:14" ht="36" customHeight="1">
      <c r="A6" s="488" t="s">
        <v>490</v>
      </c>
      <c r="B6" s="489">
        <v>1</v>
      </c>
      <c r="C6" s="490">
        <v>37</v>
      </c>
      <c r="D6" s="490">
        <v>20</v>
      </c>
      <c r="E6" s="490">
        <v>20</v>
      </c>
      <c r="F6" s="490">
        <v>0</v>
      </c>
      <c r="G6" s="490">
        <v>1</v>
      </c>
      <c r="H6" s="490">
        <v>0</v>
      </c>
      <c r="I6" s="490">
        <v>0</v>
      </c>
    </row>
    <row r="7" spans="1:14" ht="36" customHeight="1">
      <c r="A7" s="488" t="s">
        <v>491</v>
      </c>
      <c r="B7" s="489">
        <v>16</v>
      </c>
      <c r="C7" s="490">
        <v>535</v>
      </c>
      <c r="D7" s="490">
        <v>181</v>
      </c>
      <c r="E7" s="490">
        <v>173</v>
      </c>
      <c r="F7" s="490">
        <v>0</v>
      </c>
      <c r="G7" s="490">
        <v>10</v>
      </c>
      <c r="H7" s="490">
        <v>6</v>
      </c>
      <c r="I7" s="490">
        <v>0</v>
      </c>
      <c r="K7" s="199"/>
      <c r="L7" s="199"/>
      <c r="M7" s="199"/>
      <c r="N7" s="199"/>
    </row>
    <row r="8" spans="1:14" ht="36" customHeight="1">
      <c r="A8" s="488" t="s">
        <v>492</v>
      </c>
      <c r="B8" s="489">
        <v>194</v>
      </c>
      <c r="C8" s="490">
        <v>6359</v>
      </c>
      <c r="D8" s="490">
        <v>2591</v>
      </c>
      <c r="E8" s="490">
        <v>2276</v>
      </c>
      <c r="F8" s="490">
        <v>0</v>
      </c>
      <c r="G8" s="490">
        <v>5</v>
      </c>
      <c r="H8" s="490">
        <v>189</v>
      </c>
      <c r="I8" s="490">
        <v>0</v>
      </c>
    </row>
    <row r="9" spans="1:14" ht="36" customHeight="1">
      <c r="A9" s="488" t="s">
        <v>493</v>
      </c>
      <c r="B9" s="489">
        <v>15</v>
      </c>
      <c r="C9" s="490">
        <v>822</v>
      </c>
      <c r="D9" s="490">
        <v>235</v>
      </c>
      <c r="E9" s="490">
        <v>206</v>
      </c>
      <c r="F9" s="490">
        <v>0</v>
      </c>
      <c r="G9" s="490">
        <v>2</v>
      </c>
      <c r="H9" s="490">
        <v>13</v>
      </c>
      <c r="I9" s="490">
        <v>0</v>
      </c>
    </row>
    <row r="10" spans="1:14" ht="36" customHeight="1">
      <c r="A10" s="488" t="s">
        <v>494</v>
      </c>
      <c r="B10" s="489">
        <v>11</v>
      </c>
      <c r="C10" s="490">
        <v>473</v>
      </c>
      <c r="D10" s="490">
        <v>184</v>
      </c>
      <c r="E10" s="490">
        <v>182</v>
      </c>
      <c r="F10" s="490">
        <v>0</v>
      </c>
      <c r="G10" s="490">
        <v>0</v>
      </c>
      <c r="H10" s="490">
        <v>11</v>
      </c>
      <c r="I10" s="490">
        <v>0</v>
      </c>
    </row>
    <row r="11" spans="1:14" ht="36" customHeight="1">
      <c r="A11" s="491" t="s">
        <v>488</v>
      </c>
      <c r="B11" s="492">
        <v>9</v>
      </c>
      <c r="C11" s="493">
        <v>124</v>
      </c>
      <c r="D11" s="493">
        <v>57</v>
      </c>
      <c r="E11" s="493">
        <v>43</v>
      </c>
      <c r="F11" s="493">
        <v>0</v>
      </c>
      <c r="G11" s="493">
        <v>5</v>
      </c>
      <c r="H11" s="493">
        <v>4</v>
      </c>
      <c r="I11" s="493">
        <v>0</v>
      </c>
    </row>
    <row r="12" spans="1:14" ht="21" customHeight="1">
      <c r="A12" s="149"/>
    </row>
    <row r="13" spans="1:14" ht="21" customHeight="1"/>
    <row r="14" spans="1:14" ht="21" customHeight="1"/>
  </sheetData>
  <mergeCells count="7">
    <mergeCell ref="F3:F4"/>
    <mergeCell ref="I3:I4"/>
    <mergeCell ref="A3:A4"/>
    <mergeCell ref="B3:B4"/>
    <mergeCell ref="C3:C4"/>
    <mergeCell ref="D3:D4"/>
    <mergeCell ref="E3:E4"/>
  </mergeCells>
  <phoneticPr fontId="21"/>
  <pageMargins left="0.78749999999999998" right="0.78749999999999998" top="0.71319444444444502" bottom="0.55138888888888904" header="0.511811023622047" footer="0.511811023622047"/>
  <pageSetup paperSize="9"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3"/>
  <sheetViews>
    <sheetView showGridLines="0" view="pageBreakPreview" zoomScaleNormal="100" workbookViewId="0"/>
  </sheetViews>
  <sheetFormatPr defaultColWidth="9" defaultRowHeight="13.5"/>
  <cols>
    <col min="1" max="1" width="17.5" style="103" customWidth="1"/>
    <col min="2" max="2" width="20" style="103" customWidth="1"/>
    <col min="3" max="4" width="19.375" style="103" customWidth="1"/>
    <col min="5" max="5" width="7.5" style="103" customWidth="1"/>
    <col min="6" max="256" width="9" style="103"/>
    <col min="257" max="257" width="17.5" style="103" customWidth="1"/>
    <col min="258" max="258" width="20" style="103" customWidth="1"/>
    <col min="259" max="260" width="19.375" style="103" customWidth="1"/>
    <col min="261" max="261" width="7.5" style="103" customWidth="1"/>
    <col min="262" max="512" width="9" style="103"/>
    <col min="513" max="513" width="17.5" style="103" customWidth="1"/>
    <col min="514" max="514" width="20" style="103" customWidth="1"/>
    <col min="515" max="516" width="19.375" style="103" customWidth="1"/>
    <col min="517" max="517" width="7.5" style="103" customWidth="1"/>
    <col min="518" max="768" width="9" style="103"/>
    <col min="769" max="769" width="17.5" style="103" customWidth="1"/>
    <col min="770" max="770" width="20" style="103" customWidth="1"/>
    <col min="771" max="772" width="19.375" style="103" customWidth="1"/>
    <col min="773" max="773" width="7.5" style="103" customWidth="1"/>
    <col min="774" max="1024" width="9" style="103"/>
    <col min="1025" max="16384" width="9" style="54"/>
  </cols>
  <sheetData>
    <row r="1" spans="1:4" ht="20.25" customHeight="1">
      <c r="A1" s="494" t="s">
        <v>495</v>
      </c>
      <c r="B1" s="495"/>
      <c r="C1" s="496"/>
      <c r="D1" s="496"/>
    </row>
    <row r="2" spans="1:4">
      <c r="A2" s="497"/>
      <c r="B2" s="497"/>
      <c r="C2" s="497"/>
      <c r="D2" s="323" t="s">
        <v>587</v>
      </c>
    </row>
    <row r="3" spans="1:4" ht="16.5" customHeight="1">
      <c r="A3" s="498"/>
      <c r="B3" s="881" t="s">
        <v>28</v>
      </c>
      <c r="C3" s="881" t="s">
        <v>496</v>
      </c>
      <c r="D3" s="881" t="s">
        <v>497</v>
      </c>
    </row>
    <row r="4" spans="1:4" ht="16.5" customHeight="1">
      <c r="A4" s="499"/>
      <c r="B4" s="881"/>
      <c r="C4" s="881"/>
      <c r="D4" s="881"/>
    </row>
    <row r="5" spans="1:4" ht="16.5" customHeight="1">
      <c r="A5" s="500"/>
      <c r="B5" s="881"/>
      <c r="C5" s="881"/>
      <c r="D5" s="881"/>
    </row>
    <row r="6" spans="1:4" ht="16.5" customHeight="1">
      <c r="A6" s="501" t="s">
        <v>32</v>
      </c>
      <c r="B6" s="502">
        <f>SUM(B7:B22)</f>
        <v>16432</v>
      </c>
      <c r="C6" s="503">
        <f>SUM(C7:C22)</f>
        <v>16310</v>
      </c>
      <c r="D6" s="504">
        <f>C6/B6*100</f>
        <v>99.257546251217136</v>
      </c>
    </row>
    <row r="7" spans="1:4" ht="16.5" customHeight="1">
      <c r="A7" s="505" t="s">
        <v>33</v>
      </c>
      <c r="B7" s="506">
        <v>1078</v>
      </c>
      <c r="C7" s="507">
        <v>1044</v>
      </c>
      <c r="D7" s="508">
        <f t="shared" ref="D7:D22" si="0">C7/B7*100</f>
        <v>96.846011131725419</v>
      </c>
    </row>
    <row r="8" spans="1:4" ht="16.5" customHeight="1">
      <c r="A8" s="505" t="s">
        <v>3</v>
      </c>
      <c r="B8" s="506">
        <v>692</v>
      </c>
      <c r="C8" s="507">
        <v>694</v>
      </c>
      <c r="D8" s="508">
        <f t="shared" si="0"/>
        <v>100.28901734104045</v>
      </c>
    </row>
    <row r="9" spans="1:4" ht="16.5" customHeight="1">
      <c r="A9" s="505" t="s">
        <v>4</v>
      </c>
      <c r="B9" s="506">
        <v>1073</v>
      </c>
      <c r="C9" s="507">
        <v>1072</v>
      </c>
      <c r="D9" s="508">
        <f t="shared" si="0"/>
        <v>99.906803355079219</v>
      </c>
    </row>
    <row r="10" spans="1:4" ht="16.5" customHeight="1">
      <c r="A10" s="505" t="s">
        <v>5</v>
      </c>
      <c r="B10" s="506">
        <v>1043</v>
      </c>
      <c r="C10" s="507">
        <v>1079</v>
      </c>
      <c r="D10" s="508">
        <f t="shared" si="0"/>
        <v>103.45158197507192</v>
      </c>
    </row>
    <row r="11" spans="1:4" ht="16.5" customHeight="1">
      <c r="A11" s="505" t="s">
        <v>35</v>
      </c>
      <c r="B11" s="506">
        <v>969</v>
      </c>
      <c r="C11" s="507">
        <v>978</v>
      </c>
      <c r="D11" s="508">
        <f t="shared" si="0"/>
        <v>100.92879256965945</v>
      </c>
    </row>
    <row r="12" spans="1:4" ht="16.5" customHeight="1">
      <c r="A12" s="505" t="s">
        <v>7</v>
      </c>
      <c r="B12" s="506">
        <v>624</v>
      </c>
      <c r="C12" s="507">
        <v>643</v>
      </c>
      <c r="D12" s="508">
        <f t="shared" si="0"/>
        <v>103.04487179487178</v>
      </c>
    </row>
    <row r="13" spans="1:4" ht="16.5" customHeight="1">
      <c r="A13" s="505" t="s">
        <v>36</v>
      </c>
      <c r="B13" s="506">
        <v>785</v>
      </c>
      <c r="C13" s="507">
        <v>766</v>
      </c>
      <c r="D13" s="508">
        <f t="shared" si="0"/>
        <v>97.579617834394909</v>
      </c>
    </row>
    <row r="14" spans="1:4" ht="16.5" customHeight="1">
      <c r="A14" s="505" t="s">
        <v>37</v>
      </c>
      <c r="B14" s="506">
        <v>771</v>
      </c>
      <c r="C14" s="507">
        <v>783</v>
      </c>
      <c r="D14" s="508">
        <f t="shared" si="0"/>
        <v>101.55642023346303</v>
      </c>
    </row>
    <row r="15" spans="1:4" ht="16.5" customHeight="1">
      <c r="A15" s="505" t="s">
        <v>38</v>
      </c>
      <c r="B15" s="506">
        <v>425</v>
      </c>
      <c r="C15" s="507">
        <v>430</v>
      </c>
      <c r="D15" s="508">
        <f t="shared" si="0"/>
        <v>101.17647058823529</v>
      </c>
    </row>
    <row r="16" spans="1:4" ht="16.5" customHeight="1">
      <c r="A16" s="505" t="s">
        <v>39</v>
      </c>
      <c r="B16" s="506">
        <v>1547</v>
      </c>
      <c r="C16" s="507">
        <v>1515</v>
      </c>
      <c r="D16" s="508">
        <f t="shared" si="0"/>
        <v>97.931480284421454</v>
      </c>
    </row>
    <row r="17" spans="1:4" ht="16.5" customHeight="1">
      <c r="A17" s="505" t="s">
        <v>12</v>
      </c>
      <c r="B17" s="506">
        <v>854</v>
      </c>
      <c r="C17" s="507">
        <v>848</v>
      </c>
      <c r="D17" s="508">
        <f t="shared" si="0"/>
        <v>99.297423887587826</v>
      </c>
    </row>
    <row r="18" spans="1:4" ht="16.5" customHeight="1">
      <c r="A18" s="505" t="s">
        <v>13</v>
      </c>
      <c r="B18" s="506">
        <v>837</v>
      </c>
      <c r="C18" s="507">
        <v>822</v>
      </c>
      <c r="D18" s="508">
        <f t="shared" si="0"/>
        <v>98.207885304659499</v>
      </c>
    </row>
    <row r="19" spans="1:4" ht="16.5" customHeight="1">
      <c r="A19" s="505" t="s">
        <v>40</v>
      </c>
      <c r="B19" s="506">
        <v>1443</v>
      </c>
      <c r="C19" s="507">
        <v>1438</v>
      </c>
      <c r="D19" s="508">
        <f t="shared" si="0"/>
        <v>99.653499653499651</v>
      </c>
    </row>
    <row r="20" spans="1:4" ht="16.5" customHeight="1">
      <c r="A20" s="505" t="s">
        <v>15</v>
      </c>
      <c r="B20" s="506">
        <v>1984</v>
      </c>
      <c r="C20" s="507">
        <v>1942</v>
      </c>
      <c r="D20" s="508">
        <f t="shared" si="0"/>
        <v>97.883064516129039</v>
      </c>
    </row>
    <row r="21" spans="1:4" ht="16.5" customHeight="1">
      <c r="A21" s="505" t="s">
        <v>41</v>
      </c>
      <c r="B21" s="506">
        <v>1139</v>
      </c>
      <c r="C21" s="507">
        <v>1118</v>
      </c>
      <c r="D21" s="508">
        <f t="shared" si="0"/>
        <v>98.156277436347665</v>
      </c>
    </row>
    <row r="22" spans="1:4" ht="16.5" customHeight="1">
      <c r="A22" s="509" t="s">
        <v>42</v>
      </c>
      <c r="B22" s="510">
        <v>1168</v>
      </c>
      <c r="C22" s="511">
        <v>1138</v>
      </c>
      <c r="D22" s="512">
        <f t="shared" si="0"/>
        <v>97.43150684931507</v>
      </c>
    </row>
    <row r="23" spans="1:4">
      <c r="A23" s="513"/>
    </row>
  </sheetData>
  <mergeCells count="3">
    <mergeCell ref="B3:B5"/>
    <mergeCell ref="C3:C5"/>
    <mergeCell ref="D3:D5"/>
  </mergeCells>
  <phoneticPr fontId="21"/>
  <pageMargins left="0.78740157480314965" right="0.78740157480314965" top="0.98425196850393704" bottom="0.98425196850393704" header="0.51181102362204722" footer="0.51181102362204722"/>
  <pageSetup paperSize="9" scale="110"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128"/>
    <col min="8" max="8" width="7.625" style="56" customWidth="1"/>
    <col min="9" max="263" width="12.5" style="128"/>
    <col min="264" max="264" width="7.625" style="128" customWidth="1"/>
    <col min="265" max="519" width="12.5" style="128"/>
    <col min="520" max="520" width="7.625" style="128" customWidth="1"/>
    <col min="521" max="775" width="12.5" style="128"/>
    <col min="776" max="776" width="7.625" style="128" customWidth="1"/>
    <col min="777" max="1024" width="12.5" style="128"/>
    <col min="1025" max="16384" width="12.5" style="54"/>
  </cols>
  <sheetData>
    <row r="1" spans="1:243" ht="15" customHeight="1">
      <c r="A1" s="514" t="s">
        <v>498</v>
      </c>
    </row>
    <row r="2" spans="1:243" ht="18" customHeight="1">
      <c r="A2" s="515"/>
      <c r="B2" s="515"/>
      <c r="C2" s="515"/>
      <c r="D2" s="515"/>
      <c r="E2" s="515"/>
      <c r="F2" s="516" t="s">
        <v>499</v>
      </c>
      <c r="G2" s="517" t="s">
        <v>587</v>
      </c>
    </row>
    <row r="3" spans="1:243" ht="12.75" customHeight="1">
      <c r="A3" s="518"/>
      <c r="B3" s="882" t="s">
        <v>500</v>
      </c>
      <c r="C3" s="882"/>
      <c r="D3" s="882"/>
      <c r="E3" s="882"/>
      <c r="F3" s="883" t="s">
        <v>501</v>
      </c>
      <c r="G3" s="883"/>
    </row>
    <row r="4" spans="1:243" ht="12.75" customHeight="1">
      <c r="A4" s="884" t="s">
        <v>135</v>
      </c>
      <c r="B4" s="519"/>
      <c r="C4" s="520" t="s">
        <v>502</v>
      </c>
      <c r="D4" s="521" t="s">
        <v>503</v>
      </c>
      <c r="E4" s="520" t="s">
        <v>504</v>
      </c>
      <c r="F4" s="520"/>
      <c r="G4" s="522" t="s">
        <v>496</v>
      </c>
    </row>
    <row r="5" spans="1:243" ht="12.75" customHeight="1">
      <c r="A5" s="884"/>
      <c r="B5" s="519" t="s">
        <v>28</v>
      </c>
      <c r="C5" s="523" t="s">
        <v>496</v>
      </c>
      <c r="D5" s="521" t="s">
        <v>496</v>
      </c>
      <c r="E5" s="523" t="s">
        <v>496</v>
      </c>
      <c r="F5" s="523" t="s">
        <v>505</v>
      </c>
      <c r="G5" s="521"/>
    </row>
    <row r="6" spans="1:243" ht="12.75" customHeight="1">
      <c r="A6" s="524"/>
      <c r="B6" s="525"/>
      <c r="C6" s="526" t="s">
        <v>506</v>
      </c>
      <c r="D6" s="527" t="s">
        <v>506</v>
      </c>
      <c r="E6" s="526" t="s">
        <v>506</v>
      </c>
      <c r="F6" s="526"/>
      <c r="G6" s="528" t="s">
        <v>506</v>
      </c>
    </row>
    <row r="7" spans="1:243" ht="15" customHeight="1">
      <c r="A7" s="885" t="s">
        <v>507</v>
      </c>
      <c r="B7" s="886">
        <f>SUM(B9:B40)</f>
        <v>16432</v>
      </c>
      <c r="C7" s="529">
        <f>C9+C11+C13+C15+C17+C19+C21+C23+C25+C27+C29+C31+C33+C35+C37+C39</f>
        <v>16182</v>
      </c>
      <c r="D7" s="529">
        <f>D9+D11+D13+D15+D17+D19+D21+D23+D25+D27+D29+D31+D33+D35+D37+D39</f>
        <v>16360</v>
      </c>
      <c r="E7" s="529">
        <f>E9+E11+E13+E15+E17+E19+E21+E23+E25+E27+E29+E31+E33+E35+E37+E39</f>
        <v>16339</v>
      </c>
      <c r="F7" s="887">
        <f>SUM(F9:F40)</f>
        <v>17119</v>
      </c>
      <c r="G7" s="529">
        <f>G9+G11+G13+G15+G17+G19+G21+G23+G25+G27+G29+G31+G33+G35+G37+G39</f>
        <v>16135</v>
      </c>
      <c r="I7" s="530"/>
      <c r="J7" s="56"/>
      <c r="K7" s="530"/>
      <c r="L7" s="530"/>
      <c r="M7" s="530"/>
      <c r="N7" s="530"/>
      <c r="O7" s="530"/>
      <c r="P7" s="530"/>
      <c r="Q7" s="530"/>
      <c r="R7" s="530"/>
      <c r="S7" s="530"/>
      <c r="T7" s="530"/>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row>
    <row r="8" spans="1:243" ht="15" customHeight="1">
      <c r="A8" s="885"/>
      <c r="B8" s="886"/>
      <c r="C8" s="531">
        <f>C7/B7*100</f>
        <v>98.478578383641675</v>
      </c>
      <c r="D8" s="531">
        <f>D7/B7*100</f>
        <v>99.561830574488809</v>
      </c>
      <c r="E8" s="531">
        <f>E7/B7*100</f>
        <v>99.434031158714703</v>
      </c>
      <c r="F8" s="887"/>
      <c r="G8" s="532">
        <f>G7/F7*100</f>
        <v>94.252000700975529</v>
      </c>
      <c r="I8" s="56"/>
      <c r="J8" s="56"/>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c r="BD8" s="533"/>
      <c r="BE8" s="533"/>
      <c r="BF8" s="533"/>
      <c r="BG8" s="533"/>
      <c r="BH8" s="533"/>
      <c r="BI8" s="533"/>
      <c r="BJ8" s="533"/>
      <c r="BK8" s="533"/>
      <c r="BL8" s="533"/>
      <c r="BM8" s="533"/>
      <c r="BN8" s="533"/>
      <c r="BO8" s="533"/>
      <c r="BP8" s="533"/>
      <c r="BQ8" s="533"/>
      <c r="BR8" s="533"/>
      <c r="BS8" s="533"/>
      <c r="BT8" s="533"/>
      <c r="BU8" s="533"/>
      <c r="BV8" s="533"/>
      <c r="BW8" s="533"/>
      <c r="BX8" s="533"/>
      <c r="BY8" s="533"/>
      <c r="BZ8" s="533"/>
      <c r="CA8" s="533"/>
      <c r="CB8" s="533"/>
      <c r="CC8" s="533"/>
      <c r="CD8" s="533"/>
      <c r="CE8" s="533"/>
      <c r="CF8" s="533"/>
      <c r="CG8" s="533"/>
      <c r="CH8" s="533"/>
      <c r="CI8" s="533"/>
      <c r="CJ8" s="533"/>
      <c r="CK8" s="533"/>
      <c r="CL8" s="533"/>
      <c r="CM8" s="533"/>
      <c r="CN8" s="533"/>
      <c r="CO8" s="533"/>
      <c r="CP8" s="533"/>
      <c r="CQ8" s="533"/>
      <c r="CR8" s="533"/>
      <c r="CS8" s="533"/>
      <c r="CT8" s="533"/>
      <c r="CU8" s="533"/>
      <c r="CV8" s="533"/>
      <c r="CW8" s="533"/>
      <c r="CX8" s="533"/>
      <c r="CY8" s="533"/>
      <c r="CZ8" s="533"/>
      <c r="DA8" s="533"/>
      <c r="DB8" s="533"/>
      <c r="DC8" s="533"/>
      <c r="DD8" s="533"/>
      <c r="DE8" s="533"/>
      <c r="DF8" s="533"/>
      <c r="DG8" s="533"/>
      <c r="DH8" s="533"/>
      <c r="DI8" s="533"/>
      <c r="DJ8" s="533"/>
      <c r="DK8" s="533"/>
      <c r="DL8" s="533"/>
      <c r="DM8" s="533"/>
      <c r="DN8" s="533"/>
      <c r="DO8" s="533"/>
      <c r="DP8" s="533"/>
      <c r="DQ8" s="533"/>
      <c r="DR8" s="533"/>
      <c r="DS8" s="533"/>
      <c r="DT8" s="533"/>
      <c r="DU8" s="533"/>
      <c r="DV8" s="533"/>
      <c r="DW8" s="533"/>
      <c r="DX8" s="533"/>
      <c r="DY8" s="533"/>
      <c r="DZ8" s="533"/>
      <c r="EA8" s="533"/>
      <c r="EB8" s="533"/>
      <c r="EC8" s="533"/>
      <c r="ED8" s="533"/>
      <c r="EE8" s="533"/>
      <c r="EF8" s="533"/>
      <c r="EG8" s="533"/>
      <c r="EH8" s="533"/>
      <c r="EI8" s="533"/>
      <c r="EJ8" s="533"/>
      <c r="EK8" s="533"/>
      <c r="EL8" s="533"/>
      <c r="EM8" s="533"/>
      <c r="EN8" s="533"/>
      <c r="EO8" s="533"/>
      <c r="EP8" s="533"/>
      <c r="EQ8" s="533"/>
      <c r="ER8" s="533"/>
      <c r="ES8" s="533"/>
      <c r="ET8" s="533"/>
      <c r="EU8" s="533"/>
      <c r="EV8" s="533"/>
      <c r="EW8" s="533"/>
      <c r="EX8" s="533"/>
      <c r="EY8" s="533"/>
      <c r="EZ8" s="533"/>
      <c r="FA8" s="533"/>
      <c r="FB8" s="533"/>
      <c r="FC8" s="533"/>
      <c r="FD8" s="533"/>
      <c r="FE8" s="533"/>
      <c r="FF8" s="533"/>
      <c r="FG8" s="533"/>
      <c r="FH8" s="533"/>
      <c r="FI8" s="533"/>
      <c r="FJ8" s="533"/>
      <c r="FK8" s="533"/>
      <c r="FL8" s="533"/>
      <c r="FM8" s="533"/>
      <c r="FN8" s="533"/>
      <c r="FO8" s="533"/>
      <c r="FP8" s="533"/>
      <c r="FQ8" s="533"/>
      <c r="FR8" s="533"/>
      <c r="FS8" s="533"/>
      <c r="FT8" s="533"/>
      <c r="FU8" s="533"/>
      <c r="FV8" s="533"/>
      <c r="FW8" s="533"/>
      <c r="FX8" s="533"/>
      <c r="FY8" s="533"/>
      <c r="FZ8" s="533"/>
      <c r="GA8" s="533"/>
      <c r="GB8" s="533"/>
      <c r="GC8" s="533"/>
      <c r="GD8" s="533"/>
      <c r="GE8" s="533"/>
      <c r="GF8" s="533"/>
      <c r="GG8" s="533"/>
      <c r="GH8" s="533"/>
      <c r="GI8" s="533"/>
      <c r="GJ8" s="533"/>
      <c r="GK8" s="533"/>
      <c r="GL8" s="533"/>
      <c r="GM8" s="533"/>
      <c r="GN8" s="533"/>
      <c r="GO8" s="533"/>
      <c r="GP8" s="533"/>
      <c r="GQ8" s="533"/>
      <c r="GR8" s="533"/>
      <c r="GS8" s="533"/>
      <c r="GT8" s="533"/>
      <c r="GU8" s="533"/>
      <c r="GV8" s="533"/>
      <c r="GW8" s="533"/>
      <c r="GX8" s="533"/>
      <c r="GY8" s="533"/>
      <c r="GZ8" s="533"/>
      <c r="HA8" s="533"/>
      <c r="HB8" s="533"/>
      <c r="HC8" s="533"/>
      <c r="HD8" s="533"/>
      <c r="HE8" s="533"/>
      <c r="HF8" s="533"/>
      <c r="HG8" s="533"/>
      <c r="HH8" s="533"/>
      <c r="HI8" s="533"/>
      <c r="HJ8" s="533"/>
      <c r="HK8" s="533"/>
      <c r="HL8" s="533"/>
      <c r="HM8" s="533"/>
      <c r="HN8" s="533"/>
      <c r="HO8" s="533"/>
      <c r="HP8" s="533"/>
      <c r="HQ8" s="533"/>
      <c r="HR8" s="533"/>
      <c r="HS8" s="533"/>
      <c r="HT8" s="533"/>
      <c r="HU8" s="533"/>
      <c r="HV8" s="533"/>
      <c r="HW8" s="533"/>
      <c r="HX8" s="533"/>
      <c r="HY8" s="533"/>
      <c r="HZ8" s="533"/>
      <c r="IA8" s="533"/>
      <c r="IB8" s="533"/>
      <c r="IC8" s="533"/>
      <c r="ID8" s="533"/>
      <c r="IE8" s="533"/>
      <c r="IF8" s="533"/>
      <c r="IG8" s="533"/>
      <c r="IH8" s="533"/>
      <c r="II8" s="533"/>
    </row>
    <row r="9" spans="1:243" ht="15" customHeight="1">
      <c r="A9" s="884" t="s">
        <v>353</v>
      </c>
      <c r="B9" s="888">
        <v>1078</v>
      </c>
      <c r="C9" s="534">
        <v>1005</v>
      </c>
      <c r="D9" s="534">
        <v>1045</v>
      </c>
      <c r="E9" s="534">
        <v>1047</v>
      </c>
      <c r="F9" s="889">
        <v>1082</v>
      </c>
      <c r="G9" s="534">
        <v>1015</v>
      </c>
      <c r="I9" s="56"/>
      <c r="J9" s="56"/>
    </row>
    <row r="10" spans="1:243" ht="15" customHeight="1">
      <c r="A10" s="884"/>
      <c r="B10" s="888"/>
      <c r="C10" s="531">
        <f>C9/B9*100</f>
        <v>93.228200371057511</v>
      </c>
      <c r="D10" s="531">
        <f>D9/B9*100</f>
        <v>96.938775510204081</v>
      </c>
      <c r="E10" s="531">
        <f>E9/B9*100</f>
        <v>97.124304267161406</v>
      </c>
      <c r="F10" s="889"/>
      <c r="G10" s="532">
        <f>G9/F9*100</f>
        <v>93.807763401109057</v>
      </c>
      <c r="I10" s="56"/>
      <c r="J10" s="56"/>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5"/>
      <c r="AY10" s="535"/>
      <c r="AZ10" s="535"/>
      <c r="BA10" s="535"/>
      <c r="BB10" s="535"/>
      <c r="BC10" s="535"/>
      <c r="BD10" s="535"/>
      <c r="BE10" s="535"/>
      <c r="BF10" s="535"/>
      <c r="BG10" s="535"/>
      <c r="BH10" s="535"/>
      <c r="BI10" s="535"/>
      <c r="BJ10" s="535"/>
      <c r="BK10" s="535"/>
      <c r="BL10" s="535"/>
      <c r="BM10" s="535"/>
      <c r="BN10" s="535"/>
      <c r="BO10" s="535"/>
      <c r="BP10" s="535"/>
      <c r="BQ10" s="535"/>
      <c r="BR10" s="535"/>
      <c r="BS10" s="535"/>
      <c r="BT10" s="535"/>
      <c r="BU10" s="535"/>
      <c r="BV10" s="535"/>
      <c r="BW10" s="535"/>
      <c r="BX10" s="535"/>
      <c r="BY10" s="535"/>
      <c r="BZ10" s="535"/>
      <c r="CA10" s="535"/>
      <c r="CB10" s="535"/>
      <c r="CC10" s="535"/>
      <c r="CD10" s="535"/>
      <c r="CE10" s="535"/>
      <c r="CF10" s="535"/>
      <c r="CG10" s="535"/>
      <c r="CH10" s="535"/>
      <c r="CI10" s="535"/>
      <c r="CJ10" s="535"/>
      <c r="CK10" s="535"/>
      <c r="CL10" s="535"/>
      <c r="CM10" s="535"/>
      <c r="CN10" s="535"/>
      <c r="CO10" s="535"/>
      <c r="CP10" s="535"/>
      <c r="CQ10" s="535"/>
      <c r="CR10" s="535"/>
      <c r="CS10" s="535"/>
      <c r="CT10" s="535"/>
      <c r="CU10" s="535"/>
      <c r="CV10" s="535"/>
      <c r="CW10" s="535"/>
      <c r="CX10" s="535"/>
      <c r="CY10" s="535"/>
      <c r="CZ10" s="535"/>
      <c r="DA10" s="535"/>
      <c r="DB10" s="535"/>
      <c r="DC10" s="535"/>
      <c r="DD10" s="535"/>
      <c r="DE10" s="535"/>
      <c r="DF10" s="535"/>
      <c r="DG10" s="535"/>
      <c r="DH10" s="535"/>
      <c r="DI10" s="535"/>
      <c r="DJ10" s="535"/>
      <c r="DK10" s="535"/>
      <c r="DL10" s="535"/>
      <c r="DM10" s="535"/>
      <c r="DN10" s="535"/>
      <c r="DO10" s="535"/>
      <c r="DP10" s="535"/>
      <c r="DQ10" s="535"/>
      <c r="DR10" s="535"/>
      <c r="DS10" s="535"/>
      <c r="DT10" s="535"/>
      <c r="DU10" s="535"/>
      <c r="DV10" s="535"/>
      <c r="DW10" s="535"/>
      <c r="DX10" s="535"/>
      <c r="DY10" s="535"/>
      <c r="DZ10" s="535"/>
      <c r="EA10" s="535"/>
      <c r="EB10" s="535"/>
      <c r="EC10" s="535"/>
      <c r="ED10" s="535"/>
      <c r="EE10" s="535"/>
      <c r="EF10" s="535"/>
      <c r="EG10" s="535"/>
      <c r="EH10" s="535"/>
      <c r="EI10" s="535"/>
      <c r="EJ10" s="535"/>
      <c r="EK10" s="535"/>
      <c r="EL10" s="535"/>
      <c r="EM10" s="535"/>
      <c r="EN10" s="535"/>
      <c r="EO10" s="535"/>
      <c r="EP10" s="535"/>
      <c r="EQ10" s="535"/>
      <c r="ER10" s="535"/>
      <c r="ES10" s="535"/>
      <c r="ET10" s="535"/>
      <c r="EU10" s="535"/>
      <c r="EV10" s="535"/>
      <c r="EW10" s="535"/>
      <c r="EX10" s="535"/>
      <c r="EY10" s="535"/>
      <c r="EZ10" s="535"/>
      <c r="FA10" s="535"/>
      <c r="FB10" s="535"/>
      <c r="FC10" s="535"/>
      <c r="FD10" s="535"/>
      <c r="FE10" s="535"/>
      <c r="FF10" s="535"/>
      <c r="FG10" s="535"/>
      <c r="FH10" s="535"/>
      <c r="FI10" s="535"/>
      <c r="FJ10" s="535"/>
      <c r="FK10" s="535"/>
      <c r="FL10" s="535"/>
      <c r="FM10" s="535"/>
      <c r="FN10" s="535"/>
      <c r="FO10" s="535"/>
      <c r="FP10" s="535"/>
      <c r="FQ10" s="535"/>
      <c r="FR10" s="535"/>
      <c r="FS10" s="535"/>
      <c r="FT10" s="535"/>
      <c r="FU10" s="535"/>
      <c r="FV10" s="535"/>
      <c r="FW10" s="535"/>
      <c r="FX10" s="535"/>
      <c r="FY10" s="535"/>
      <c r="FZ10" s="535"/>
      <c r="GA10" s="535"/>
      <c r="GB10" s="535"/>
      <c r="GC10" s="535"/>
      <c r="GD10" s="535"/>
      <c r="GE10" s="535"/>
      <c r="GF10" s="535"/>
      <c r="GG10" s="535"/>
      <c r="GH10" s="535"/>
      <c r="GI10" s="535"/>
      <c r="GJ10" s="535"/>
      <c r="GK10" s="535"/>
      <c r="GL10" s="535"/>
      <c r="GM10" s="535"/>
      <c r="GN10" s="535"/>
      <c r="GO10" s="535"/>
      <c r="GP10" s="535"/>
      <c r="GQ10" s="535"/>
      <c r="GR10" s="535"/>
      <c r="GS10" s="535"/>
      <c r="GT10" s="535"/>
      <c r="GU10" s="535"/>
      <c r="GV10" s="535"/>
      <c r="GW10" s="535"/>
      <c r="GX10" s="535"/>
      <c r="GY10" s="535"/>
      <c r="GZ10" s="535"/>
      <c r="HA10" s="535"/>
      <c r="HB10" s="535"/>
      <c r="HC10" s="535"/>
      <c r="HD10" s="535"/>
      <c r="HE10" s="535"/>
      <c r="HF10" s="535"/>
      <c r="HG10" s="535"/>
      <c r="HH10" s="535"/>
      <c r="HI10" s="535"/>
      <c r="HJ10" s="535"/>
      <c r="HK10" s="535"/>
      <c r="HL10" s="535"/>
      <c r="HM10" s="535"/>
      <c r="HN10" s="535"/>
      <c r="HO10" s="535"/>
      <c r="HP10" s="535"/>
      <c r="HQ10" s="535"/>
      <c r="HR10" s="535"/>
      <c r="HS10" s="535"/>
      <c r="HT10" s="535"/>
      <c r="HU10" s="535"/>
      <c r="HV10" s="535"/>
      <c r="HW10" s="535"/>
      <c r="HX10" s="535"/>
      <c r="HY10" s="535"/>
      <c r="HZ10" s="535"/>
      <c r="IA10" s="535"/>
      <c r="IB10" s="535"/>
      <c r="IC10" s="535"/>
      <c r="ID10" s="535"/>
      <c r="IE10" s="535"/>
      <c r="IF10" s="535"/>
      <c r="IG10" s="535"/>
      <c r="IH10" s="535"/>
      <c r="II10" s="535"/>
    </row>
    <row r="11" spans="1:243" ht="15" customHeight="1">
      <c r="A11" s="884" t="s">
        <v>3</v>
      </c>
      <c r="B11" s="888">
        <v>692</v>
      </c>
      <c r="C11" s="534">
        <v>680</v>
      </c>
      <c r="D11" s="534">
        <v>692</v>
      </c>
      <c r="E11" s="534">
        <v>693</v>
      </c>
      <c r="F11" s="889">
        <v>658</v>
      </c>
      <c r="G11" s="534">
        <v>635</v>
      </c>
      <c r="I11" s="56"/>
      <c r="J11" s="56"/>
    </row>
    <row r="12" spans="1:243" ht="15" customHeight="1">
      <c r="A12" s="884"/>
      <c r="B12" s="888"/>
      <c r="C12" s="531">
        <f>C11/B11*100</f>
        <v>98.265895953757223</v>
      </c>
      <c r="D12" s="531">
        <f>D11/B11*100</f>
        <v>100</v>
      </c>
      <c r="E12" s="531">
        <f>E11/B11*100</f>
        <v>100.14450867052022</v>
      </c>
      <c r="F12" s="889"/>
      <c r="G12" s="532">
        <f>G11/F11*100</f>
        <v>96.504559270516722</v>
      </c>
      <c r="I12" s="56"/>
      <c r="J12" s="56"/>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5"/>
      <c r="AY12" s="535"/>
      <c r="AZ12" s="535"/>
      <c r="BA12" s="535"/>
      <c r="BB12" s="535"/>
      <c r="BC12" s="535"/>
      <c r="BD12" s="535"/>
      <c r="BE12" s="535"/>
      <c r="BF12" s="535"/>
      <c r="BG12" s="535"/>
      <c r="BH12" s="535"/>
      <c r="BI12" s="535"/>
      <c r="BJ12" s="535"/>
      <c r="BK12" s="535"/>
      <c r="BL12" s="535"/>
      <c r="BM12" s="535"/>
      <c r="BN12" s="535"/>
      <c r="BO12" s="535"/>
      <c r="BP12" s="535"/>
      <c r="BQ12" s="535"/>
      <c r="BR12" s="535"/>
      <c r="BS12" s="535"/>
      <c r="BT12" s="535"/>
      <c r="BU12" s="535"/>
      <c r="BV12" s="535"/>
      <c r="BW12" s="535"/>
      <c r="BX12" s="535"/>
      <c r="BY12" s="535"/>
      <c r="BZ12" s="535"/>
      <c r="CA12" s="535"/>
      <c r="CB12" s="535"/>
      <c r="CC12" s="535"/>
      <c r="CD12" s="535"/>
      <c r="CE12" s="535"/>
      <c r="CF12" s="535"/>
      <c r="CG12" s="535"/>
      <c r="CH12" s="535"/>
      <c r="CI12" s="535"/>
      <c r="CJ12" s="535"/>
      <c r="CK12" s="535"/>
      <c r="CL12" s="535"/>
      <c r="CM12" s="535"/>
      <c r="CN12" s="535"/>
      <c r="CO12" s="535"/>
      <c r="CP12" s="535"/>
      <c r="CQ12" s="535"/>
      <c r="CR12" s="535"/>
      <c r="CS12" s="535"/>
      <c r="CT12" s="535"/>
      <c r="CU12" s="535"/>
      <c r="CV12" s="535"/>
      <c r="CW12" s="535"/>
      <c r="CX12" s="535"/>
      <c r="CY12" s="535"/>
      <c r="CZ12" s="535"/>
      <c r="DA12" s="535"/>
      <c r="DB12" s="535"/>
      <c r="DC12" s="535"/>
      <c r="DD12" s="535"/>
      <c r="DE12" s="535"/>
      <c r="DF12" s="535"/>
      <c r="DG12" s="535"/>
      <c r="DH12" s="535"/>
      <c r="DI12" s="535"/>
      <c r="DJ12" s="535"/>
      <c r="DK12" s="535"/>
      <c r="DL12" s="535"/>
      <c r="DM12" s="535"/>
      <c r="DN12" s="535"/>
      <c r="DO12" s="535"/>
      <c r="DP12" s="535"/>
      <c r="DQ12" s="535"/>
      <c r="DR12" s="535"/>
      <c r="DS12" s="535"/>
      <c r="DT12" s="535"/>
      <c r="DU12" s="535"/>
      <c r="DV12" s="535"/>
      <c r="DW12" s="535"/>
      <c r="DX12" s="535"/>
      <c r="DY12" s="535"/>
      <c r="DZ12" s="535"/>
      <c r="EA12" s="535"/>
      <c r="EB12" s="535"/>
      <c r="EC12" s="535"/>
      <c r="ED12" s="535"/>
      <c r="EE12" s="535"/>
      <c r="EF12" s="535"/>
      <c r="EG12" s="535"/>
      <c r="EH12" s="535"/>
      <c r="EI12" s="535"/>
      <c r="EJ12" s="535"/>
      <c r="EK12" s="535"/>
      <c r="EL12" s="535"/>
      <c r="EM12" s="535"/>
      <c r="EN12" s="535"/>
      <c r="EO12" s="535"/>
      <c r="EP12" s="535"/>
      <c r="EQ12" s="535"/>
      <c r="ER12" s="535"/>
      <c r="ES12" s="535"/>
      <c r="ET12" s="535"/>
      <c r="EU12" s="535"/>
      <c r="EV12" s="535"/>
      <c r="EW12" s="535"/>
      <c r="EX12" s="535"/>
      <c r="EY12" s="535"/>
      <c r="EZ12" s="535"/>
      <c r="FA12" s="535"/>
      <c r="FB12" s="535"/>
      <c r="FC12" s="535"/>
      <c r="FD12" s="535"/>
      <c r="FE12" s="535"/>
      <c r="FF12" s="535"/>
      <c r="FG12" s="535"/>
      <c r="FH12" s="535"/>
      <c r="FI12" s="535"/>
      <c r="FJ12" s="535"/>
      <c r="FK12" s="535"/>
      <c r="FL12" s="535"/>
      <c r="FM12" s="535"/>
      <c r="FN12" s="535"/>
      <c r="FO12" s="535"/>
      <c r="FP12" s="535"/>
      <c r="FQ12" s="535"/>
      <c r="FR12" s="535"/>
      <c r="FS12" s="535"/>
      <c r="FT12" s="535"/>
      <c r="FU12" s="535"/>
      <c r="FV12" s="535"/>
      <c r="FW12" s="535"/>
      <c r="FX12" s="535"/>
      <c r="FY12" s="535"/>
      <c r="FZ12" s="535"/>
      <c r="GA12" s="535"/>
      <c r="GB12" s="535"/>
      <c r="GC12" s="535"/>
      <c r="GD12" s="535"/>
      <c r="GE12" s="535"/>
      <c r="GF12" s="535"/>
      <c r="GG12" s="535"/>
      <c r="GH12" s="535"/>
      <c r="GI12" s="535"/>
      <c r="GJ12" s="535"/>
      <c r="GK12" s="535"/>
      <c r="GL12" s="535"/>
      <c r="GM12" s="535"/>
      <c r="GN12" s="535"/>
      <c r="GO12" s="535"/>
      <c r="GP12" s="535"/>
      <c r="GQ12" s="535"/>
      <c r="GR12" s="535"/>
      <c r="GS12" s="535"/>
      <c r="GT12" s="535"/>
      <c r="GU12" s="535"/>
      <c r="GV12" s="535"/>
      <c r="GW12" s="535"/>
      <c r="GX12" s="535"/>
      <c r="GY12" s="535"/>
      <c r="GZ12" s="535"/>
      <c r="HA12" s="535"/>
      <c r="HB12" s="535"/>
      <c r="HC12" s="535"/>
      <c r="HD12" s="535"/>
      <c r="HE12" s="535"/>
      <c r="HF12" s="535"/>
      <c r="HG12" s="535"/>
      <c r="HH12" s="535"/>
      <c r="HI12" s="535"/>
      <c r="HJ12" s="535"/>
      <c r="HK12" s="535"/>
      <c r="HL12" s="535"/>
      <c r="HM12" s="535"/>
      <c r="HN12" s="535"/>
      <c r="HO12" s="535"/>
      <c r="HP12" s="535"/>
      <c r="HQ12" s="535"/>
      <c r="HR12" s="535"/>
      <c r="HS12" s="535"/>
      <c r="HT12" s="535"/>
      <c r="HU12" s="535"/>
      <c r="HV12" s="535"/>
      <c r="HW12" s="535"/>
      <c r="HX12" s="535"/>
      <c r="HY12" s="535"/>
      <c r="HZ12" s="535"/>
      <c r="IA12" s="535"/>
      <c r="IB12" s="535"/>
      <c r="IC12" s="535"/>
      <c r="ID12" s="535"/>
      <c r="IE12" s="535"/>
      <c r="IF12" s="535"/>
      <c r="IG12" s="535"/>
      <c r="IH12" s="535"/>
      <c r="II12" s="535"/>
    </row>
    <row r="13" spans="1:243" ht="15" customHeight="1">
      <c r="A13" s="884" t="s">
        <v>4</v>
      </c>
      <c r="B13" s="888">
        <v>1073</v>
      </c>
      <c r="C13" s="534">
        <v>1084</v>
      </c>
      <c r="D13" s="534">
        <v>1069</v>
      </c>
      <c r="E13" s="534">
        <v>1068</v>
      </c>
      <c r="F13" s="889">
        <v>1093</v>
      </c>
      <c r="G13" s="534">
        <v>1007</v>
      </c>
      <c r="I13" s="56"/>
      <c r="J13" s="56"/>
    </row>
    <row r="14" spans="1:243" ht="15" customHeight="1">
      <c r="A14" s="884"/>
      <c r="B14" s="888"/>
      <c r="C14" s="531">
        <f>C13/B13*100</f>
        <v>101.02516309412862</v>
      </c>
      <c r="D14" s="531">
        <f>D13/B13*100</f>
        <v>99.627213420316878</v>
      </c>
      <c r="E14" s="531">
        <f>E13/B13*100</f>
        <v>99.534016775396083</v>
      </c>
      <c r="F14" s="889"/>
      <c r="G14" s="532">
        <f>G13/F13*100</f>
        <v>92.131747483989017</v>
      </c>
      <c r="I14" s="56"/>
      <c r="J14" s="56"/>
      <c r="K14" s="535"/>
      <c r="L14" s="535"/>
      <c r="M14" s="535"/>
      <c r="N14" s="535"/>
      <c r="O14" s="535"/>
      <c r="P14" s="535"/>
      <c r="Q14" s="535"/>
      <c r="R14" s="535"/>
      <c r="S14" s="535"/>
      <c r="T14" s="535"/>
      <c r="U14" s="535"/>
      <c r="V14" s="535"/>
      <c r="W14" s="535"/>
      <c r="X14" s="535"/>
      <c r="Y14" s="535"/>
      <c r="Z14" s="535"/>
      <c r="AA14" s="535"/>
      <c r="AB14" s="535"/>
      <c r="AC14" s="535"/>
      <c r="AD14" s="535"/>
      <c r="AE14" s="535"/>
      <c r="AF14" s="535"/>
      <c r="AG14" s="535"/>
      <c r="AH14" s="535"/>
      <c r="AI14" s="535"/>
      <c r="AJ14" s="535"/>
      <c r="AK14" s="535"/>
      <c r="AL14" s="535"/>
      <c r="AM14" s="535"/>
      <c r="AN14" s="535"/>
      <c r="AO14" s="535"/>
      <c r="AP14" s="535"/>
      <c r="AQ14" s="535"/>
      <c r="AR14" s="535"/>
      <c r="AS14" s="535"/>
      <c r="AT14" s="535"/>
      <c r="AU14" s="535"/>
      <c r="AV14" s="535"/>
      <c r="AW14" s="535"/>
      <c r="AX14" s="535"/>
      <c r="AY14" s="535"/>
      <c r="AZ14" s="535"/>
      <c r="BA14" s="535"/>
      <c r="BB14" s="535"/>
      <c r="BC14" s="535"/>
      <c r="BD14" s="535"/>
      <c r="BE14" s="535"/>
      <c r="BF14" s="535"/>
      <c r="BG14" s="535"/>
      <c r="BH14" s="535"/>
      <c r="BI14" s="535"/>
      <c r="BJ14" s="535"/>
      <c r="BK14" s="535"/>
      <c r="BL14" s="535"/>
      <c r="BM14" s="535"/>
      <c r="BN14" s="535"/>
      <c r="BO14" s="535"/>
      <c r="BP14" s="535"/>
      <c r="BQ14" s="535"/>
      <c r="BR14" s="535"/>
      <c r="BS14" s="535"/>
      <c r="BT14" s="535"/>
      <c r="BU14" s="535"/>
      <c r="BV14" s="535"/>
      <c r="BW14" s="535"/>
      <c r="BX14" s="535"/>
      <c r="BY14" s="535"/>
      <c r="BZ14" s="535"/>
      <c r="CA14" s="535"/>
      <c r="CB14" s="535"/>
      <c r="CC14" s="535"/>
      <c r="CD14" s="535"/>
      <c r="CE14" s="535"/>
      <c r="CF14" s="535"/>
      <c r="CG14" s="535"/>
      <c r="CH14" s="535"/>
      <c r="CI14" s="535"/>
      <c r="CJ14" s="535"/>
      <c r="CK14" s="535"/>
      <c r="CL14" s="535"/>
      <c r="CM14" s="535"/>
      <c r="CN14" s="535"/>
      <c r="CO14" s="535"/>
      <c r="CP14" s="535"/>
      <c r="CQ14" s="535"/>
      <c r="CR14" s="535"/>
      <c r="CS14" s="535"/>
      <c r="CT14" s="535"/>
      <c r="CU14" s="535"/>
      <c r="CV14" s="535"/>
      <c r="CW14" s="535"/>
      <c r="CX14" s="535"/>
      <c r="CY14" s="535"/>
      <c r="CZ14" s="535"/>
      <c r="DA14" s="535"/>
      <c r="DB14" s="535"/>
      <c r="DC14" s="535"/>
      <c r="DD14" s="535"/>
      <c r="DE14" s="535"/>
      <c r="DF14" s="535"/>
      <c r="DG14" s="535"/>
      <c r="DH14" s="535"/>
      <c r="DI14" s="535"/>
      <c r="DJ14" s="535"/>
      <c r="DK14" s="535"/>
      <c r="DL14" s="535"/>
      <c r="DM14" s="535"/>
      <c r="DN14" s="535"/>
      <c r="DO14" s="535"/>
      <c r="DP14" s="535"/>
      <c r="DQ14" s="535"/>
      <c r="DR14" s="535"/>
      <c r="DS14" s="535"/>
      <c r="DT14" s="535"/>
      <c r="DU14" s="535"/>
      <c r="DV14" s="535"/>
      <c r="DW14" s="535"/>
      <c r="DX14" s="535"/>
      <c r="DY14" s="535"/>
      <c r="DZ14" s="535"/>
      <c r="EA14" s="535"/>
      <c r="EB14" s="535"/>
      <c r="EC14" s="535"/>
      <c r="ED14" s="535"/>
      <c r="EE14" s="535"/>
      <c r="EF14" s="535"/>
      <c r="EG14" s="535"/>
      <c r="EH14" s="535"/>
      <c r="EI14" s="535"/>
      <c r="EJ14" s="535"/>
      <c r="EK14" s="535"/>
      <c r="EL14" s="535"/>
      <c r="EM14" s="535"/>
      <c r="EN14" s="535"/>
      <c r="EO14" s="535"/>
      <c r="EP14" s="535"/>
      <c r="EQ14" s="535"/>
      <c r="ER14" s="535"/>
      <c r="ES14" s="535"/>
      <c r="ET14" s="535"/>
      <c r="EU14" s="535"/>
      <c r="EV14" s="535"/>
      <c r="EW14" s="535"/>
      <c r="EX14" s="535"/>
      <c r="EY14" s="535"/>
      <c r="EZ14" s="535"/>
      <c r="FA14" s="535"/>
      <c r="FB14" s="535"/>
      <c r="FC14" s="535"/>
      <c r="FD14" s="535"/>
      <c r="FE14" s="535"/>
      <c r="FF14" s="535"/>
      <c r="FG14" s="535"/>
      <c r="FH14" s="535"/>
      <c r="FI14" s="535"/>
      <c r="FJ14" s="535"/>
      <c r="FK14" s="535"/>
      <c r="FL14" s="535"/>
      <c r="FM14" s="535"/>
      <c r="FN14" s="535"/>
      <c r="FO14" s="535"/>
      <c r="FP14" s="535"/>
      <c r="FQ14" s="535"/>
      <c r="FR14" s="535"/>
      <c r="FS14" s="535"/>
      <c r="FT14" s="535"/>
      <c r="FU14" s="535"/>
      <c r="FV14" s="535"/>
      <c r="FW14" s="535"/>
      <c r="FX14" s="535"/>
      <c r="FY14" s="535"/>
      <c r="FZ14" s="535"/>
      <c r="GA14" s="535"/>
      <c r="GB14" s="535"/>
      <c r="GC14" s="535"/>
      <c r="GD14" s="535"/>
      <c r="GE14" s="535"/>
      <c r="GF14" s="535"/>
      <c r="GG14" s="535"/>
      <c r="GH14" s="535"/>
      <c r="GI14" s="535"/>
      <c r="GJ14" s="535"/>
      <c r="GK14" s="535"/>
      <c r="GL14" s="535"/>
      <c r="GM14" s="535"/>
      <c r="GN14" s="535"/>
      <c r="GO14" s="535"/>
      <c r="GP14" s="535"/>
      <c r="GQ14" s="535"/>
      <c r="GR14" s="535"/>
      <c r="GS14" s="535"/>
      <c r="GT14" s="535"/>
      <c r="GU14" s="535"/>
      <c r="GV14" s="535"/>
      <c r="GW14" s="535"/>
      <c r="GX14" s="535"/>
      <c r="GY14" s="535"/>
      <c r="GZ14" s="535"/>
      <c r="HA14" s="535"/>
      <c r="HB14" s="535"/>
      <c r="HC14" s="535"/>
      <c r="HD14" s="535"/>
      <c r="HE14" s="535"/>
      <c r="HF14" s="535"/>
      <c r="HG14" s="535"/>
      <c r="HH14" s="535"/>
      <c r="HI14" s="535"/>
      <c r="HJ14" s="535"/>
      <c r="HK14" s="535"/>
      <c r="HL14" s="535"/>
      <c r="HM14" s="535"/>
      <c r="HN14" s="535"/>
      <c r="HO14" s="535"/>
      <c r="HP14" s="535"/>
      <c r="HQ14" s="535"/>
      <c r="HR14" s="535"/>
      <c r="HS14" s="535"/>
      <c r="HT14" s="535"/>
      <c r="HU14" s="535"/>
      <c r="HV14" s="535"/>
      <c r="HW14" s="535"/>
      <c r="HX14" s="535"/>
      <c r="HY14" s="535"/>
      <c r="HZ14" s="535"/>
      <c r="IA14" s="535"/>
      <c r="IB14" s="535"/>
      <c r="IC14" s="535"/>
      <c r="ID14" s="535"/>
      <c r="IE14" s="535"/>
      <c r="IF14" s="535"/>
      <c r="IG14" s="535"/>
      <c r="IH14" s="535"/>
      <c r="II14" s="535"/>
    </row>
    <row r="15" spans="1:243" ht="15" customHeight="1">
      <c r="A15" s="884" t="s">
        <v>5</v>
      </c>
      <c r="B15" s="888">
        <v>1043</v>
      </c>
      <c r="C15" s="534">
        <v>1064</v>
      </c>
      <c r="D15" s="534">
        <v>1075</v>
      </c>
      <c r="E15" s="534">
        <v>1069</v>
      </c>
      <c r="F15" s="889">
        <v>1042</v>
      </c>
      <c r="G15" s="534">
        <v>1083</v>
      </c>
      <c r="I15" s="56"/>
      <c r="J15" s="56"/>
    </row>
    <row r="16" spans="1:243" ht="15" customHeight="1">
      <c r="A16" s="884"/>
      <c r="B16" s="888"/>
      <c r="C16" s="531">
        <f>C15/B15*100</f>
        <v>102.01342281879195</v>
      </c>
      <c r="D16" s="531">
        <f>D15/B15*100</f>
        <v>103.06807286673059</v>
      </c>
      <c r="E16" s="531">
        <f>E15/B15*100</f>
        <v>102.49280920421859</v>
      </c>
      <c r="F16" s="889"/>
      <c r="G16" s="532">
        <f>G15/F15*100</f>
        <v>103.93474088291748</v>
      </c>
      <c r="I16" s="56"/>
      <c r="J16" s="56"/>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5"/>
      <c r="AY16" s="535"/>
      <c r="AZ16" s="535"/>
      <c r="BA16" s="535"/>
      <c r="BB16" s="535"/>
      <c r="BC16" s="535"/>
      <c r="BD16" s="535"/>
      <c r="BE16" s="535"/>
      <c r="BF16" s="535"/>
      <c r="BG16" s="535"/>
      <c r="BH16" s="535"/>
      <c r="BI16" s="535"/>
      <c r="BJ16" s="535"/>
      <c r="BK16" s="535"/>
      <c r="BL16" s="535"/>
      <c r="BM16" s="535"/>
      <c r="BN16" s="535"/>
      <c r="BO16" s="535"/>
      <c r="BP16" s="535"/>
      <c r="BQ16" s="535"/>
      <c r="BR16" s="535"/>
      <c r="BS16" s="535"/>
      <c r="BT16" s="535"/>
      <c r="BU16" s="535"/>
      <c r="BV16" s="535"/>
      <c r="BW16" s="535"/>
      <c r="BX16" s="535"/>
      <c r="BY16" s="535"/>
      <c r="BZ16" s="535"/>
      <c r="CA16" s="535"/>
      <c r="CB16" s="535"/>
      <c r="CC16" s="535"/>
      <c r="CD16" s="535"/>
      <c r="CE16" s="535"/>
      <c r="CF16" s="535"/>
      <c r="CG16" s="535"/>
      <c r="CH16" s="535"/>
      <c r="CI16" s="535"/>
      <c r="CJ16" s="535"/>
      <c r="CK16" s="535"/>
      <c r="CL16" s="535"/>
      <c r="CM16" s="535"/>
      <c r="CN16" s="535"/>
      <c r="CO16" s="535"/>
      <c r="CP16" s="535"/>
      <c r="CQ16" s="535"/>
      <c r="CR16" s="535"/>
      <c r="CS16" s="535"/>
      <c r="CT16" s="535"/>
      <c r="CU16" s="535"/>
      <c r="CV16" s="535"/>
      <c r="CW16" s="535"/>
      <c r="CX16" s="535"/>
      <c r="CY16" s="535"/>
      <c r="CZ16" s="535"/>
      <c r="DA16" s="535"/>
      <c r="DB16" s="535"/>
      <c r="DC16" s="535"/>
      <c r="DD16" s="535"/>
      <c r="DE16" s="535"/>
      <c r="DF16" s="535"/>
      <c r="DG16" s="535"/>
      <c r="DH16" s="535"/>
      <c r="DI16" s="535"/>
      <c r="DJ16" s="535"/>
      <c r="DK16" s="535"/>
      <c r="DL16" s="535"/>
      <c r="DM16" s="535"/>
      <c r="DN16" s="535"/>
      <c r="DO16" s="535"/>
      <c r="DP16" s="535"/>
      <c r="DQ16" s="535"/>
      <c r="DR16" s="535"/>
      <c r="DS16" s="535"/>
      <c r="DT16" s="535"/>
      <c r="DU16" s="535"/>
      <c r="DV16" s="535"/>
      <c r="DW16" s="535"/>
      <c r="DX16" s="535"/>
      <c r="DY16" s="535"/>
      <c r="DZ16" s="535"/>
      <c r="EA16" s="535"/>
      <c r="EB16" s="535"/>
      <c r="EC16" s="535"/>
      <c r="ED16" s="535"/>
      <c r="EE16" s="535"/>
      <c r="EF16" s="535"/>
      <c r="EG16" s="535"/>
      <c r="EH16" s="535"/>
      <c r="EI16" s="535"/>
      <c r="EJ16" s="535"/>
      <c r="EK16" s="535"/>
      <c r="EL16" s="535"/>
      <c r="EM16" s="535"/>
      <c r="EN16" s="535"/>
      <c r="EO16" s="535"/>
      <c r="EP16" s="535"/>
      <c r="EQ16" s="535"/>
      <c r="ER16" s="535"/>
      <c r="ES16" s="535"/>
      <c r="ET16" s="535"/>
      <c r="EU16" s="535"/>
      <c r="EV16" s="535"/>
      <c r="EW16" s="535"/>
      <c r="EX16" s="535"/>
      <c r="EY16" s="535"/>
      <c r="EZ16" s="535"/>
      <c r="FA16" s="535"/>
      <c r="FB16" s="535"/>
      <c r="FC16" s="535"/>
      <c r="FD16" s="535"/>
      <c r="FE16" s="535"/>
      <c r="FF16" s="535"/>
      <c r="FG16" s="535"/>
      <c r="FH16" s="535"/>
      <c r="FI16" s="535"/>
      <c r="FJ16" s="535"/>
      <c r="FK16" s="535"/>
      <c r="FL16" s="535"/>
      <c r="FM16" s="535"/>
      <c r="FN16" s="535"/>
      <c r="FO16" s="535"/>
      <c r="FP16" s="535"/>
      <c r="FQ16" s="535"/>
      <c r="FR16" s="535"/>
      <c r="FS16" s="535"/>
      <c r="FT16" s="535"/>
      <c r="FU16" s="535"/>
      <c r="FV16" s="535"/>
      <c r="FW16" s="535"/>
      <c r="FX16" s="535"/>
      <c r="FY16" s="535"/>
      <c r="FZ16" s="535"/>
      <c r="GA16" s="535"/>
      <c r="GB16" s="535"/>
      <c r="GC16" s="535"/>
      <c r="GD16" s="535"/>
      <c r="GE16" s="535"/>
      <c r="GF16" s="535"/>
      <c r="GG16" s="535"/>
      <c r="GH16" s="535"/>
      <c r="GI16" s="535"/>
      <c r="GJ16" s="535"/>
      <c r="GK16" s="535"/>
      <c r="GL16" s="535"/>
      <c r="GM16" s="535"/>
      <c r="GN16" s="535"/>
      <c r="GO16" s="535"/>
      <c r="GP16" s="535"/>
      <c r="GQ16" s="535"/>
      <c r="GR16" s="535"/>
      <c r="GS16" s="535"/>
      <c r="GT16" s="535"/>
      <c r="GU16" s="535"/>
      <c r="GV16" s="535"/>
      <c r="GW16" s="535"/>
      <c r="GX16" s="535"/>
      <c r="GY16" s="535"/>
      <c r="GZ16" s="535"/>
      <c r="HA16" s="535"/>
      <c r="HB16" s="535"/>
      <c r="HC16" s="535"/>
      <c r="HD16" s="535"/>
      <c r="HE16" s="535"/>
      <c r="HF16" s="535"/>
      <c r="HG16" s="535"/>
      <c r="HH16" s="535"/>
      <c r="HI16" s="535"/>
      <c r="HJ16" s="535"/>
      <c r="HK16" s="535"/>
      <c r="HL16" s="535"/>
      <c r="HM16" s="535"/>
      <c r="HN16" s="535"/>
      <c r="HO16" s="535"/>
      <c r="HP16" s="535"/>
      <c r="HQ16" s="535"/>
      <c r="HR16" s="535"/>
      <c r="HS16" s="535"/>
      <c r="HT16" s="535"/>
      <c r="HU16" s="535"/>
      <c r="HV16" s="535"/>
      <c r="HW16" s="535"/>
      <c r="HX16" s="535"/>
      <c r="HY16" s="535"/>
      <c r="HZ16" s="535"/>
      <c r="IA16" s="535"/>
      <c r="IB16" s="535"/>
      <c r="IC16" s="535"/>
      <c r="ID16" s="535"/>
      <c r="IE16" s="535"/>
      <c r="IF16" s="535"/>
      <c r="IG16" s="535"/>
      <c r="IH16" s="535"/>
      <c r="II16" s="535"/>
    </row>
    <row r="17" spans="1:243" ht="15" customHeight="1">
      <c r="A17" s="884" t="s">
        <v>354</v>
      </c>
      <c r="B17" s="888">
        <v>969</v>
      </c>
      <c r="C17" s="534">
        <v>968</v>
      </c>
      <c r="D17" s="534">
        <v>987</v>
      </c>
      <c r="E17" s="534">
        <v>989</v>
      </c>
      <c r="F17" s="889">
        <v>967</v>
      </c>
      <c r="G17" s="534">
        <v>914</v>
      </c>
      <c r="J17" s="56"/>
    </row>
    <row r="18" spans="1:243" ht="15" customHeight="1">
      <c r="A18" s="884"/>
      <c r="B18" s="888"/>
      <c r="C18" s="531">
        <f>C17/B17*100</f>
        <v>99.896800825593388</v>
      </c>
      <c r="D18" s="531">
        <f>D17/B17*100</f>
        <v>101.85758513931889</v>
      </c>
      <c r="E18" s="531">
        <f>E17/B17*100</f>
        <v>102.06398348813211</v>
      </c>
      <c r="F18" s="889"/>
      <c r="G18" s="532">
        <f>G17/F17*100</f>
        <v>94.519131334022759</v>
      </c>
      <c r="I18" s="56"/>
      <c r="J18" s="56"/>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35"/>
      <c r="AN18" s="535"/>
      <c r="AO18" s="535"/>
      <c r="AP18" s="535"/>
      <c r="AQ18" s="535"/>
      <c r="AR18" s="535"/>
      <c r="AS18" s="535"/>
      <c r="AT18" s="535"/>
      <c r="AU18" s="535"/>
      <c r="AV18" s="535"/>
      <c r="AW18" s="535"/>
      <c r="AX18" s="535"/>
      <c r="AY18" s="535"/>
      <c r="AZ18" s="535"/>
      <c r="BA18" s="535"/>
      <c r="BB18" s="535"/>
      <c r="BC18" s="535"/>
      <c r="BD18" s="535"/>
      <c r="BE18" s="535"/>
      <c r="BF18" s="535"/>
      <c r="BG18" s="535"/>
      <c r="BH18" s="535"/>
      <c r="BI18" s="535"/>
      <c r="BJ18" s="535"/>
      <c r="BK18" s="535"/>
      <c r="BL18" s="535"/>
      <c r="BM18" s="535"/>
      <c r="BN18" s="535"/>
      <c r="BO18" s="535"/>
      <c r="BP18" s="535"/>
      <c r="BQ18" s="535"/>
      <c r="BR18" s="535"/>
      <c r="BS18" s="535"/>
      <c r="BT18" s="535"/>
      <c r="BU18" s="535"/>
      <c r="BV18" s="535"/>
      <c r="BW18" s="535"/>
      <c r="BX18" s="535"/>
      <c r="BY18" s="535"/>
      <c r="BZ18" s="535"/>
      <c r="CA18" s="535"/>
      <c r="CB18" s="535"/>
      <c r="CC18" s="535"/>
      <c r="CD18" s="535"/>
      <c r="CE18" s="535"/>
      <c r="CF18" s="535"/>
      <c r="CG18" s="535"/>
      <c r="CH18" s="535"/>
      <c r="CI18" s="535"/>
      <c r="CJ18" s="535"/>
      <c r="CK18" s="535"/>
      <c r="CL18" s="535"/>
      <c r="CM18" s="535"/>
      <c r="CN18" s="535"/>
      <c r="CO18" s="535"/>
      <c r="CP18" s="535"/>
      <c r="CQ18" s="535"/>
      <c r="CR18" s="535"/>
      <c r="CS18" s="535"/>
      <c r="CT18" s="535"/>
      <c r="CU18" s="535"/>
      <c r="CV18" s="535"/>
      <c r="CW18" s="535"/>
      <c r="CX18" s="535"/>
      <c r="CY18" s="535"/>
      <c r="CZ18" s="535"/>
      <c r="DA18" s="535"/>
      <c r="DB18" s="535"/>
      <c r="DC18" s="535"/>
      <c r="DD18" s="535"/>
      <c r="DE18" s="535"/>
      <c r="DF18" s="535"/>
      <c r="DG18" s="535"/>
      <c r="DH18" s="535"/>
      <c r="DI18" s="535"/>
      <c r="DJ18" s="535"/>
      <c r="DK18" s="535"/>
      <c r="DL18" s="535"/>
      <c r="DM18" s="535"/>
      <c r="DN18" s="535"/>
      <c r="DO18" s="535"/>
      <c r="DP18" s="535"/>
      <c r="DQ18" s="535"/>
      <c r="DR18" s="535"/>
      <c r="DS18" s="535"/>
      <c r="DT18" s="535"/>
      <c r="DU18" s="535"/>
      <c r="DV18" s="535"/>
      <c r="DW18" s="535"/>
      <c r="DX18" s="535"/>
      <c r="DY18" s="535"/>
      <c r="DZ18" s="535"/>
      <c r="EA18" s="535"/>
      <c r="EB18" s="535"/>
      <c r="EC18" s="535"/>
      <c r="ED18" s="535"/>
      <c r="EE18" s="535"/>
      <c r="EF18" s="535"/>
      <c r="EG18" s="535"/>
      <c r="EH18" s="535"/>
      <c r="EI18" s="535"/>
      <c r="EJ18" s="535"/>
      <c r="EK18" s="535"/>
      <c r="EL18" s="535"/>
      <c r="EM18" s="535"/>
      <c r="EN18" s="535"/>
      <c r="EO18" s="535"/>
      <c r="EP18" s="535"/>
      <c r="EQ18" s="535"/>
      <c r="ER18" s="535"/>
      <c r="ES18" s="535"/>
      <c r="ET18" s="535"/>
      <c r="EU18" s="535"/>
      <c r="EV18" s="535"/>
      <c r="EW18" s="535"/>
      <c r="EX18" s="535"/>
      <c r="EY18" s="535"/>
      <c r="EZ18" s="535"/>
      <c r="FA18" s="535"/>
      <c r="FB18" s="535"/>
      <c r="FC18" s="535"/>
      <c r="FD18" s="535"/>
      <c r="FE18" s="535"/>
      <c r="FF18" s="535"/>
      <c r="FG18" s="535"/>
      <c r="FH18" s="535"/>
      <c r="FI18" s="535"/>
      <c r="FJ18" s="535"/>
      <c r="FK18" s="535"/>
      <c r="FL18" s="535"/>
      <c r="FM18" s="535"/>
      <c r="FN18" s="535"/>
      <c r="FO18" s="535"/>
      <c r="FP18" s="535"/>
      <c r="FQ18" s="535"/>
      <c r="FR18" s="535"/>
      <c r="FS18" s="535"/>
      <c r="FT18" s="535"/>
      <c r="FU18" s="535"/>
      <c r="FV18" s="535"/>
      <c r="FW18" s="535"/>
      <c r="FX18" s="535"/>
      <c r="FY18" s="535"/>
      <c r="FZ18" s="535"/>
      <c r="GA18" s="535"/>
      <c r="GB18" s="535"/>
      <c r="GC18" s="535"/>
      <c r="GD18" s="535"/>
      <c r="GE18" s="535"/>
      <c r="GF18" s="535"/>
      <c r="GG18" s="535"/>
      <c r="GH18" s="535"/>
      <c r="GI18" s="535"/>
      <c r="GJ18" s="535"/>
      <c r="GK18" s="535"/>
      <c r="GL18" s="535"/>
      <c r="GM18" s="535"/>
      <c r="GN18" s="535"/>
      <c r="GO18" s="535"/>
      <c r="GP18" s="535"/>
      <c r="GQ18" s="535"/>
      <c r="GR18" s="535"/>
      <c r="GS18" s="535"/>
      <c r="GT18" s="535"/>
      <c r="GU18" s="535"/>
      <c r="GV18" s="535"/>
      <c r="GW18" s="535"/>
      <c r="GX18" s="535"/>
      <c r="GY18" s="535"/>
      <c r="GZ18" s="535"/>
      <c r="HA18" s="535"/>
      <c r="HB18" s="535"/>
      <c r="HC18" s="535"/>
      <c r="HD18" s="535"/>
      <c r="HE18" s="535"/>
      <c r="HF18" s="535"/>
      <c r="HG18" s="535"/>
      <c r="HH18" s="535"/>
      <c r="HI18" s="535"/>
      <c r="HJ18" s="535"/>
      <c r="HK18" s="535"/>
      <c r="HL18" s="535"/>
      <c r="HM18" s="535"/>
      <c r="HN18" s="535"/>
      <c r="HO18" s="535"/>
      <c r="HP18" s="535"/>
      <c r="HQ18" s="535"/>
      <c r="HR18" s="535"/>
      <c r="HS18" s="535"/>
      <c r="HT18" s="535"/>
      <c r="HU18" s="535"/>
      <c r="HV18" s="535"/>
      <c r="HW18" s="535"/>
      <c r="HX18" s="535"/>
      <c r="HY18" s="535"/>
      <c r="HZ18" s="535"/>
      <c r="IA18" s="535"/>
      <c r="IB18" s="535"/>
      <c r="IC18" s="535"/>
      <c r="ID18" s="535"/>
      <c r="IE18" s="535"/>
      <c r="IF18" s="535"/>
      <c r="IG18" s="535"/>
      <c r="IH18" s="535"/>
      <c r="II18" s="535"/>
    </row>
    <row r="19" spans="1:243" ht="15" customHeight="1">
      <c r="A19" s="884" t="s">
        <v>7</v>
      </c>
      <c r="B19" s="888">
        <v>624</v>
      </c>
      <c r="C19" s="534">
        <v>655</v>
      </c>
      <c r="D19" s="534">
        <v>658</v>
      </c>
      <c r="E19" s="534">
        <v>638</v>
      </c>
      <c r="F19" s="889">
        <v>563</v>
      </c>
      <c r="G19" s="534">
        <v>575</v>
      </c>
      <c r="I19" s="56"/>
      <c r="J19" s="56"/>
    </row>
    <row r="20" spans="1:243" ht="15" customHeight="1">
      <c r="A20" s="884"/>
      <c r="B20" s="888"/>
      <c r="C20" s="531">
        <f>C19/B19*100</f>
        <v>104.96794871794873</v>
      </c>
      <c r="D20" s="531">
        <f>D19/B19*100</f>
        <v>105.44871794871796</v>
      </c>
      <c r="E20" s="531">
        <f>E19/B19*100</f>
        <v>102.24358974358974</v>
      </c>
      <c r="F20" s="889"/>
      <c r="G20" s="532">
        <f>G19/F19*100</f>
        <v>102.13143872113677</v>
      </c>
      <c r="I20" s="56"/>
      <c r="J20" s="56"/>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5"/>
      <c r="AJ20" s="535"/>
      <c r="AK20" s="535"/>
      <c r="AL20" s="535"/>
      <c r="AM20" s="535"/>
      <c r="AN20" s="535"/>
      <c r="AO20" s="535"/>
      <c r="AP20" s="535"/>
      <c r="AQ20" s="535"/>
      <c r="AR20" s="535"/>
      <c r="AS20" s="535"/>
      <c r="AT20" s="535"/>
      <c r="AU20" s="535"/>
      <c r="AV20" s="535"/>
      <c r="AW20" s="535"/>
      <c r="AX20" s="535"/>
      <c r="AY20" s="535"/>
      <c r="AZ20" s="535"/>
      <c r="BA20" s="535"/>
      <c r="BB20" s="535"/>
      <c r="BC20" s="535"/>
      <c r="BD20" s="535"/>
      <c r="BE20" s="535"/>
      <c r="BF20" s="535"/>
      <c r="BG20" s="535"/>
      <c r="BH20" s="535"/>
      <c r="BI20" s="535"/>
      <c r="BJ20" s="535"/>
      <c r="BK20" s="535"/>
      <c r="BL20" s="535"/>
      <c r="BM20" s="535"/>
      <c r="BN20" s="535"/>
      <c r="BO20" s="535"/>
      <c r="BP20" s="535"/>
      <c r="BQ20" s="535"/>
      <c r="BR20" s="535"/>
      <c r="BS20" s="535"/>
      <c r="BT20" s="535"/>
      <c r="BU20" s="535"/>
      <c r="BV20" s="535"/>
      <c r="BW20" s="535"/>
      <c r="BX20" s="535"/>
      <c r="BY20" s="535"/>
      <c r="BZ20" s="535"/>
      <c r="CA20" s="535"/>
      <c r="CB20" s="535"/>
      <c r="CC20" s="535"/>
      <c r="CD20" s="535"/>
      <c r="CE20" s="535"/>
      <c r="CF20" s="535"/>
      <c r="CG20" s="535"/>
      <c r="CH20" s="535"/>
      <c r="CI20" s="535"/>
      <c r="CJ20" s="535"/>
      <c r="CK20" s="535"/>
      <c r="CL20" s="535"/>
      <c r="CM20" s="535"/>
      <c r="CN20" s="535"/>
      <c r="CO20" s="535"/>
      <c r="CP20" s="535"/>
      <c r="CQ20" s="535"/>
      <c r="CR20" s="535"/>
      <c r="CS20" s="535"/>
      <c r="CT20" s="535"/>
      <c r="CU20" s="535"/>
      <c r="CV20" s="535"/>
      <c r="CW20" s="535"/>
      <c r="CX20" s="535"/>
      <c r="CY20" s="535"/>
      <c r="CZ20" s="535"/>
      <c r="DA20" s="535"/>
      <c r="DB20" s="535"/>
      <c r="DC20" s="535"/>
      <c r="DD20" s="535"/>
      <c r="DE20" s="535"/>
      <c r="DF20" s="535"/>
      <c r="DG20" s="535"/>
      <c r="DH20" s="535"/>
      <c r="DI20" s="535"/>
      <c r="DJ20" s="535"/>
      <c r="DK20" s="535"/>
      <c r="DL20" s="535"/>
      <c r="DM20" s="535"/>
      <c r="DN20" s="535"/>
      <c r="DO20" s="535"/>
      <c r="DP20" s="535"/>
      <c r="DQ20" s="535"/>
      <c r="DR20" s="535"/>
      <c r="DS20" s="535"/>
      <c r="DT20" s="535"/>
      <c r="DU20" s="535"/>
      <c r="DV20" s="535"/>
      <c r="DW20" s="535"/>
      <c r="DX20" s="535"/>
      <c r="DY20" s="535"/>
      <c r="DZ20" s="535"/>
      <c r="EA20" s="535"/>
      <c r="EB20" s="535"/>
      <c r="EC20" s="535"/>
      <c r="ED20" s="535"/>
      <c r="EE20" s="535"/>
      <c r="EF20" s="535"/>
      <c r="EG20" s="535"/>
      <c r="EH20" s="535"/>
      <c r="EI20" s="535"/>
      <c r="EJ20" s="535"/>
      <c r="EK20" s="535"/>
      <c r="EL20" s="535"/>
      <c r="EM20" s="535"/>
      <c r="EN20" s="535"/>
      <c r="EO20" s="535"/>
      <c r="EP20" s="535"/>
      <c r="EQ20" s="535"/>
      <c r="ER20" s="535"/>
      <c r="ES20" s="535"/>
      <c r="ET20" s="535"/>
      <c r="EU20" s="535"/>
      <c r="EV20" s="535"/>
      <c r="EW20" s="535"/>
      <c r="EX20" s="535"/>
      <c r="EY20" s="535"/>
      <c r="EZ20" s="535"/>
      <c r="FA20" s="535"/>
      <c r="FB20" s="535"/>
      <c r="FC20" s="535"/>
      <c r="FD20" s="535"/>
      <c r="FE20" s="535"/>
      <c r="FF20" s="535"/>
      <c r="FG20" s="535"/>
      <c r="FH20" s="535"/>
      <c r="FI20" s="535"/>
      <c r="FJ20" s="535"/>
      <c r="FK20" s="535"/>
      <c r="FL20" s="535"/>
      <c r="FM20" s="535"/>
      <c r="FN20" s="535"/>
      <c r="FO20" s="535"/>
      <c r="FP20" s="535"/>
      <c r="FQ20" s="535"/>
      <c r="FR20" s="535"/>
      <c r="FS20" s="535"/>
      <c r="FT20" s="535"/>
      <c r="FU20" s="535"/>
      <c r="FV20" s="535"/>
      <c r="FW20" s="535"/>
      <c r="FX20" s="535"/>
      <c r="FY20" s="535"/>
      <c r="FZ20" s="535"/>
      <c r="GA20" s="535"/>
      <c r="GB20" s="535"/>
      <c r="GC20" s="535"/>
      <c r="GD20" s="535"/>
      <c r="GE20" s="535"/>
      <c r="GF20" s="535"/>
      <c r="GG20" s="535"/>
      <c r="GH20" s="535"/>
      <c r="GI20" s="535"/>
      <c r="GJ20" s="535"/>
      <c r="GK20" s="535"/>
      <c r="GL20" s="535"/>
      <c r="GM20" s="535"/>
      <c r="GN20" s="535"/>
      <c r="GO20" s="535"/>
      <c r="GP20" s="535"/>
      <c r="GQ20" s="535"/>
      <c r="GR20" s="535"/>
      <c r="GS20" s="535"/>
      <c r="GT20" s="535"/>
      <c r="GU20" s="535"/>
      <c r="GV20" s="535"/>
      <c r="GW20" s="535"/>
      <c r="GX20" s="535"/>
      <c r="GY20" s="535"/>
      <c r="GZ20" s="535"/>
      <c r="HA20" s="535"/>
      <c r="HB20" s="535"/>
      <c r="HC20" s="535"/>
      <c r="HD20" s="535"/>
      <c r="HE20" s="535"/>
      <c r="HF20" s="535"/>
      <c r="HG20" s="535"/>
      <c r="HH20" s="535"/>
      <c r="HI20" s="535"/>
      <c r="HJ20" s="535"/>
      <c r="HK20" s="535"/>
      <c r="HL20" s="535"/>
      <c r="HM20" s="535"/>
      <c r="HN20" s="535"/>
      <c r="HO20" s="535"/>
      <c r="HP20" s="535"/>
      <c r="HQ20" s="535"/>
      <c r="HR20" s="535"/>
      <c r="HS20" s="535"/>
      <c r="HT20" s="535"/>
      <c r="HU20" s="535"/>
      <c r="HV20" s="535"/>
      <c r="HW20" s="535"/>
      <c r="HX20" s="535"/>
      <c r="HY20" s="535"/>
      <c r="HZ20" s="535"/>
      <c r="IA20" s="535"/>
      <c r="IB20" s="535"/>
      <c r="IC20" s="535"/>
      <c r="ID20" s="535"/>
      <c r="IE20" s="535"/>
      <c r="IF20" s="535"/>
      <c r="IG20" s="535"/>
      <c r="IH20" s="535"/>
      <c r="II20" s="535"/>
    </row>
    <row r="21" spans="1:243" ht="15" customHeight="1">
      <c r="A21" s="884" t="s">
        <v>355</v>
      </c>
      <c r="B21" s="888">
        <v>785</v>
      </c>
      <c r="C21" s="534">
        <v>777</v>
      </c>
      <c r="D21" s="534">
        <v>760</v>
      </c>
      <c r="E21" s="534">
        <v>745</v>
      </c>
      <c r="F21" s="889">
        <v>835</v>
      </c>
      <c r="G21" s="534">
        <v>796</v>
      </c>
      <c r="I21" s="56"/>
      <c r="J21" s="56"/>
    </row>
    <row r="22" spans="1:243" ht="15" customHeight="1">
      <c r="A22" s="884"/>
      <c r="B22" s="888"/>
      <c r="C22" s="531">
        <f>C21/B21*100</f>
        <v>98.980891719745216</v>
      </c>
      <c r="D22" s="531">
        <f>D21/B21*100</f>
        <v>96.815286624203821</v>
      </c>
      <c r="E22" s="531">
        <f>E21/B21*100</f>
        <v>94.904458598726109</v>
      </c>
      <c r="F22" s="889"/>
      <c r="G22" s="532">
        <f>G21/F21*100</f>
        <v>95.329341317365262</v>
      </c>
      <c r="I22" s="56"/>
      <c r="J22" s="56"/>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5"/>
      <c r="AJ22" s="535"/>
      <c r="AK22" s="535"/>
      <c r="AL22" s="535"/>
      <c r="AM22" s="535"/>
      <c r="AN22" s="535"/>
      <c r="AO22" s="535"/>
      <c r="AP22" s="535"/>
      <c r="AQ22" s="535"/>
      <c r="AR22" s="535"/>
      <c r="AS22" s="535"/>
      <c r="AT22" s="535"/>
      <c r="AU22" s="535"/>
      <c r="AV22" s="535"/>
      <c r="AW22" s="535"/>
      <c r="AX22" s="535"/>
      <c r="AY22" s="535"/>
      <c r="AZ22" s="535"/>
      <c r="BA22" s="535"/>
      <c r="BB22" s="535"/>
      <c r="BC22" s="535"/>
      <c r="BD22" s="535"/>
      <c r="BE22" s="535"/>
      <c r="BF22" s="535"/>
      <c r="BG22" s="535"/>
      <c r="BH22" s="535"/>
      <c r="BI22" s="535"/>
      <c r="BJ22" s="535"/>
      <c r="BK22" s="535"/>
      <c r="BL22" s="535"/>
      <c r="BM22" s="535"/>
      <c r="BN22" s="535"/>
      <c r="BO22" s="535"/>
      <c r="BP22" s="535"/>
      <c r="BQ22" s="535"/>
      <c r="BR22" s="535"/>
      <c r="BS22" s="535"/>
      <c r="BT22" s="535"/>
      <c r="BU22" s="535"/>
      <c r="BV22" s="535"/>
      <c r="BW22" s="535"/>
      <c r="BX22" s="535"/>
      <c r="BY22" s="535"/>
      <c r="BZ22" s="535"/>
      <c r="CA22" s="535"/>
      <c r="CB22" s="535"/>
      <c r="CC22" s="535"/>
      <c r="CD22" s="535"/>
      <c r="CE22" s="535"/>
      <c r="CF22" s="535"/>
      <c r="CG22" s="535"/>
      <c r="CH22" s="535"/>
      <c r="CI22" s="535"/>
      <c r="CJ22" s="535"/>
      <c r="CK22" s="535"/>
      <c r="CL22" s="535"/>
      <c r="CM22" s="535"/>
      <c r="CN22" s="535"/>
      <c r="CO22" s="535"/>
      <c r="CP22" s="535"/>
      <c r="CQ22" s="535"/>
      <c r="CR22" s="535"/>
      <c r="CS22" s="535"/>
      <c r="CT22" s="535"/>
      <c r="CU22" s="535"/>
      <c r="CV22" s="535"/>
      <c r="CW22" s="535"/>
      <c r="CX22" s="535"/>
      <c r="CY22" s="535"/>
      <c r="CZ22" s="535"/>
      <c r="DA22" s="535"/>
      <c r="DB22" s="535"/>
      <c r="DC22" s="535"/>
      <c r="DD22" s="535"/>
      <c r="DE22" s="535"/>
      <c r="DF22" s="535"/>
      <c r="DG22" s="535"/>
      <c r="DH22" s="535"/>
      <c r="DI22" s="535"/>
      <c r="DJ22" s="535"/>
      <c r="DK22" s="535"/>
      <c r="DL22" s="535"/>
      <c r="DM22" s="535"/>
      <c r="DN22" s="535"/>
      <c r="DO22" s="535"/>
      <c r="DP22" s="535"/>
      <c r="DQ22" s="535"/>
      <c r="DR22" s="535"/>
      <c r="DS22" s="535"/>
      <c r="DT22" s="535"/>
      <c r="DU22" s="535"/>
      <c r="DV22" s="535"/>
      <c r="DW22" s="535"/>
      <c r="DX22" s="535"/>
      <c r="DY22" s="535"/>
      <c r="DZ22" s="535"/>
      <c r="EA22" s="535"/>
      <c r="EB22" s="535"/>
      <c r="EC22" s="535"/>
      <c r="ED22" s="535"/>
      <c r="EE22" s="535"/>
      <c r="EF22" s="535"/>
      <c r="EG22" s="535"/>
      <c r="EH22" s="535"/>
      <c r="EI22" s="535"/>
      <c r="EJ22" s="535"/>
      <c r="EK22" s="535"/>
      <c r="EL22" s="535"/>
      <c r="EM22" s="535"/>
      <c r="EN22" s="535"/>
      <c r="EO22" s="535"/>
      <c r="EP22" s="535"/>
      <c r="EQ22" s="535"/>
      <c r="ER22" s="535"/>
      <c r="ES22" s="535"/>
      <c r="ET22" s="535"/>
      <c r="EU22" s="535"/>
      <c r="EV22" s="535"/>
      <c r="EW22" s="535"/>
      <c r="EX22" s="535"/>
      <c r="EY22" s="535"/>
      <c r="EZ22" s="535"/>
      <c r="FA22" s="535"/>
      <c r="FB22" s="535"/>
      <c r="FC22" s="535"/>
      <c r="FD22" s="535"/>
      <c r="FE22" s="535"/>
      <c r="FF22" s="535"/>
      <c r="FG22" s="535"/>
      <c r="FH22" s="535"/>
      <c r="FI22" s="535"/>
      <c r="FJ22" s="535"/>
      <c r="FK22" s="535"/>
      <c r="FL22" s="535"/>
      <c r="FM22" s="535"/>
      <c r="FN22" s="535"/>
      <c r="FO22" s="535"/>
      <c r="FP22" s="535"/>
      <c r="FQ22" s="535"/>
      <c r="FR22" s="535"/>
      <c r="FS22" s="535"/>
      <c r="FT22" s="535"/>
      <c r="FU22" s="535"/>
      <c r="FV22" s="535"/>
      <c r="FW22" s="535"/>
      <c r="FX22" s="535"/>
      <c r="FY22" s="535"/>
      <c r="FZ22" s="535"/>
      <c r="GA22" s="535"/>
      <c r="GB22" s="535"/>
      <c r="GC22" s="535"/>
      <c r="GD22" s="535"/>
      <c r="GE22" s="535"/>
      <c r="GF22" s="535"/>
      <c r="GG22" s="535"/>
      <c r="GH22" s="535"/>
      <c r="GI22" s="535"/>
      <c r="GJ22" s="535"/>
      <c r="GK22" s="535"/>
      <c r="GL22" s="535"/>
      <c r="GM22" s="535"/>
      <c r="GN22" s="535"/>
      <c r="GO22" s="535"/>
      <c r="GP22" s="535"/>
      <c r="GQ22" s="535"/>
      <c r="GR22" s="535"/>
      <c r="GS22" s="535"/>
      <c r="GT22" s="535"/>
      <c r="GU22" s="535"/>
      <c r="GV22" s="535"/>
      <c r="GW22" s="535"/>
      <c r="GX22" s="535"/>
      <c r="GY22" s="535"/>
      <c r="GZ22" s="535"/>
      <c r="HA22" s="535"/>
      <c r="HB22" s="535"/>
      <c r="HC22" s="535"/>
      <c r="HD22" s="535"/>
      <c r="HE22" s="535"/>
      <c r="HF22" s="535"/>
      <c r="HG22" s="535"/>
      <c r="HH22" s="535"/>
      <c r="HI22" s="535"/>
      <c r="HJ22" s="535"/>
      <c r="HK22" s="535"/>
      <c r="HL22" s="535"/>
      <c r="HM22" s="535"/>
      <c r="HN22" s="535"/>
      <c r="HO22" s="535"/>
      <c r="HP22" s="535"/>
      <c r="HQ22" s="535"/>
      <c r="HR22" s="535"/>
      <c r="HS22" s="535"/>
      <c r="HT22" s="535"/>
      <c r="HU22" s="535"/>
      <c r="HV22" s="535"/>
      <c r="HW22" s="535"/>
      <c r="HX22" s="535"/>
      <c r="HY22" s="535"/>
      <c r="HZ22" s="535"/>
      <c r="IA22" s="535"/>
      <c r="IB22" s="535"/>
      <c r="IC22" s="535"/>
      <c r="ID22" s="535"/>
      <c r="IE22" s="535"/>
      <c r="IF22" s="535"/>
      <c r="IG22" s="535"/>
      <c r="IH22" s="535"/>
      <c r="II22" s="535"/>
    </row>
    <row r="23" spans="1:243" ht="15" customHeight="1">
      <c r="A23" s="884" t="s">
        <v>356</v>
      </c>
      <c r="B23" s="888">
        <v>771</v>
      </c>
      <c r="C23" s="534">
        <v>711</v>
      </c>
      <c r="D23" s="534">
        <v>734</v>
      </c>
      <c r="E23" s="534">
        <v>754</v>
      </c>
      <c r="F23" s="889">
        <v>818</v>
      </c>
      <c r="G23" s="534">
        <v>782</v>
      </c>
    </row>
    <row r="24" spans="1:243" ht="15" customHeight="1">
      <c r="A24" s="884"/>
      <c r="B24" s="888"/>
      <c r="C24" s="531">
        <f>C23/B23*100</f>
        <v>92.217898832684824</v>
      </c>
      <c r="D24" s="531">
        <f>D23/B23*100</f>
        <v>95.201037613488964</v>
      </c>
      <c r="E24" s="531">
        <f>E23/B23*100</f>
        <v>97.795071335927361</v>
      </c>
      <c r="F24" s="889"/>
      <c r="G24" s="532">
        <f>G23/F23*100</f>
        <v>95.599022004889974</v>
      </c>
      <c r="J24" s="535"/>
      <c r="K24" s="535"/>
      <c r="L24" s="535"/>
      <c r="M24" s="535"/>
      <c r="N24" s="535"/>
      <c r="O24" s="535"/>
      <c r="P24" s="535"/>
      <c r="Q24" s="535"/>
      <c r="R24" s="535"/>
      <c r="S24" s="535"/>
      <c r="T24" s="535"/>
      <c r="U24" s="535"/>
      <c r="V24" s="535"/>
      <c r="W24" s="535"/>
      <c r="X24" s="535"/>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5"/>
      <c r="AY24" s="535"/>
      <c r="AZ24" s="535"/>
      <c r="BA24" s="535"/>
      <c r="BB24" s="535"/>
      <c r="BC24" s="535"/>
      <c r="BD24" s="535"/>
      <c r="BE24" s="535"/>
      <c r="BF24" s="535"/>
      <c r="BG24" s="535"/>
      <c r="BH24" s="535"/>
      <c r="BI24" s="535"/>
      <c r="BJ24" s="535"/>
      <c r="BK24" s="535"/>
      <c r="BL24" s="535"/>
      <c r="BM24" s="535"/>
      <c r="BN24" s="535"/>
      <c r="BO24" s="535"/>
      <c r="BP24" s="535"/>
      <c r="BQ24" s="535"/>
      <c r="BR24" s="535"/>
      <c r="BS24" s="535"/>
      <c r="BT24" s="535"/>
      <c r="BU24" s="535"/>
      <c r="BV24" s="535"/>
      <c r="BW24" s="535"/>
      <c r="BX24" s="535"/>
      <c r="BY24" s="535"/>
      <c r="BZ24" s="535"/>
      <c r="CA24" s="535"/>
      <c r="CB24" s="535"/>
      <c r="CC24" s="535"/>
      <c r="CD24" s="535"/>
      <c r="CE24" s="535"/>
      <c r="CF24" s="535"/>
      <c r="CG24" s="535"/>
      <c r="CH24" s="535"/>
      <c r="CI24" s="535"/>
      <c r="CJ24" s="535"/>
      <c r="CK24" s="535"/>
      <c r="CL24" s="535"/>
      <c r="CM24" s="535"/>
      <c r="CN24" s="535"/>
      <c r="CO24" s="535"/>
      <c r="CP24" s="535"/>
      <c r="CQ24" s="535"/>
      <c r="CR24" s="535"/>
      <c r="CS24" s="535"/>
      <c r="CT24" s="535"/>
      <c r="CU24" s="535"/>
      <c r="CV24" s="535"/>
      <c r="CW24" s="535"/>
      <c r="CX24" s="535"/>
      <c r="CY24" s="535"/>
      <c r="CZ24" s="535"/>
      <c r="DA24" s="535"/>
      <c r="DB24" s="535"/>
      <c r="DC24" s="535"/>
      <c r="DD24" s="535"/>
      <c r="DE24" s="535"/>
      <c r="DF24" s="535"/>
      <c r="DG24" s="535"/>
      <c r="DH24" s="535"/>
      <c r="DI24" s="535"/>
      <c r="DJ24" s="535"/>
      <c r="DK24" s="535"/>
      <c r="DL24" s="535"/>
      <c r="DM24" s="535"/>
      <c r="DN24" s="535"/>
      <c r="DO24" s="535"/>
      <c r="DP24" s="535"/>
      <c r="DQ24" s="535"/>
      <c r="DR24" s="535"/>
      <c r="DS24" s="535"/>
      <c r="DT24" s="535"/>
      <c r="DU24" s="535"/>
      <c r="DV24" s="535"/>
      <c r="DW24" s="535"/>
      <c r="DX24" s="535"/>
      <c r="DY24" s="535"/>
      <c r="DZ24" s="535"/>
      <c r="EA24" s="535"/>
      <c r="EB24" s="535"/>
      <c r="EC24" s="535"/>
      <c r="ED24" s="535"/>
      <c r="EE24" s="535"/>
      <c r="EF24" s="535"/>
      <c r="EG24" s="535"/>
      <c r="EH24" s="535"/>
      <c r="EI24" s="535"/>
      <c r="EJ24" s="535"/>
      <c r="EK24" s="535"/>
      <c r="EL24" s="535"/>
      <c r="EM24" s="535"/>
      <c r="EN24" s="535"/>
      <c r="EO24" s="535"/>
      <c r="EP24" s="535"/>
      <c r="EQ24" s="535"/>
      <c r="ER24" s="535"/>
      <c r="ES24" s="535"/>
      <c r="ET24" s="535"/>
      <c r="EU24" s="535"/>
      <c r="EV24" s="535"/>
      <c r="EW24" s="535"/>
      <c r="EX24" s="535"/>
      <c r="EY24" s="535"/>
      <c r="EZ24" s="535"/>
      <c r="FA24" s="535"/>
      <c r="FB24" s="535"/>
      <c r="FC24" s="535"/>
      <c r="FD24" s="535"/>
      <c r="FE24" s="535"/>
      <c r="FF24" s="535"/>
      <c r="FG24" s="535"/>
      <c r="FH24" s="535"/>
      <c r="FI24" s="535"/>
      <c r="FJ24" s="535"/>
      <c r="FK24" s="535"/>
      <c r="FL24" s="535"/>
      <c r="FM24" s="535"/>
      <c r="FN24" s="535"/>
      <c r="FO24" s="535"/>
      <c r="FP24" s="535"/>
      <c r="FQ24" s="535"/>
      <c r="FR24" s="535"/>
      <c r="FS24" s="535"/>
      <c r="FT24" s="535"/>
      <c r="FU24" s="535"/>
      <c r="FV24" s="535"/>
      <c r="FW24" s="535"/>
      <c r="FX24" s="535"/>
      <c r="FY24" s="535"/>
      <c r="FZ24" s="535"/>
      <c r="GA24" s="535"/>
      <c r="GB24" s="535"/>
      <c r="GC24" s="535"/>
      <c r="GD24" s="535"/>
      <c r="GE24" s="535"/>
      <c r="GF24" s="535"/>
      <c r="GG24" s="535"/>
      <c r="GH24" s="535"/>
      <c r="GI24" s="535"/>
      <c r="GJ24" s="535"/>
      <c r="GK24" s="535"/>
      <c r="GL24" s="535"/>
      <c r="GM24" s="535"/>
      <c r="GN24" s="535"/>
      <c r="GO24" s="535"/>
      <c r="GP24" s="535"/>
      <c r="GQ24" s="535"/>
      <c r="GR24" s="535"/>
      <c r="GS24" s="535"/>
      <c r="GT24" s="535"/>
      <c r="GU24" s="535"/>
      <c r="GV24" s="535"/>
      <c r="GW24" s="535"/>
      <c r="GX24" s="535"/>
      <c r="GY24" s="535"/>
      <c r="GZ24" s="535"/>
      <c r="HA24" s="535"/>
      <c r="HB24" s="535"/>
      <c r="HC24" s="535"/>
      <c r="HD24" s="535"/>
      <c r="HE24" s="535"/>
      <c r="HF24" s="535"/>
      <c r="HG24" s="535"/>
      <c r="HH24" s="535"/>
      <c r="HI24" s="535"/>
      <c r="HJ24" s="535"/>
      <c r="HK24" s="535"/>
      <c r="HL24" s="535"/>
      <c r="HM24" s="535"/>
      <c r="HN24" s="535"/>
      <c r="HO24" s="535"/>
      <c r="HP24" s="535"/>
      <c r="HQ24" s="535"/>
      <c r="HR24" s="535"/>
      <c r="HS24" s="535"/>
      <c r="HT24" s="535"/>
      <c r="HU24" s="535"/>
      <c r="HV24" s="535"/>
      <c r="HW24" s="535"/>
      <c r="HX24" s="535"/>
      <c r="HY24" s="535"/>
      <c r="HZ24" s="535"/>
      <c r="IA24" s="535"/>
      <c r="IB24" s="535"/>
      <c r="IC24" s="535"/>
      <c r="ID24" s="535"/>
      <c r="IE24" s="535"/>
      <c r="IF24" s="535"/>
      <c r="IG24" s="535"/>
      <c r="IH24" s="535"/>
      <c r="II24" s="535"/>
    </row>
    <row r="25" spans="1:243" ht="15" customHeight="1">
      <c r="A25" s="884" t="s">
        <v>357</v>
      </c>
      <c r="B25" s="888">
        <v>425</v>
      </c>
      <c r="C25" s="534">
        <v>458</v>
      </c>
      <c r="D25" s="534">
        <v>456</v>
      </c>
      <c r="E25" s="534">
        <v>441</v>
      </c>
      <c r="F25" s="889">
        <v>437</v>
      </c>
      <c r="G25" s="534">
        <v>422</v>
      </c>
    </row>
    <row r="26" spans="1:243" ht="15" customHeight="1">
      <c r="A26" s="884"/>
      <c r="B26" s="888"/>
      <c r="C26" s="531">
        <f>C25/B25*100</f>
        <v>107.76470588235294</v>
      </c>
      <c r="D26" s="531">
        <f>D25/B25*100</f>
        <v>107.29411764705883</v>
      </c>
      <c r="E26" s="531">
        <f>E25/B25*100</f>
        <v>103.76470588235294</v>
      </c>
      <c r="F26" s="889"/>
      <c r="G26" s="532">
        <f>G25/F25*100</f>
        <v>96.567505720823803</v>
      </c>
      <c r="J26" s="535"/>
      <c r="K26" s="535"/>
      <c r="L26" s="535"/>
      <c r="M26" s="535"/>
      <c r="N26" s="535"/>
      <c r="O26" s="535"/>
      <c r="P26" s="535"/>
      <c r="Q26" s="535"/>
      <c r="R26" s="535"/>
      <c r="S26" s="535"/>
      <c r="T26" s="535"/>
      <c r="U26" s="535"/>
      <c r="V26" s="535"/>
      <c r="W26" s="535"/>
      <c r="X26" s="535"/>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5"/>
      <c r="AY26" s="535"/>
      <c r="AZ26" s="535"/>
      <c r="BA26" s="535"/>
      <c r="BB26" s="535"/>
      <c r="BC26" s="535"/>
      <c r="BD26" s="535"/>
      <c r="BE26" s="535"/>
      <c r="BF26" s="535"/>
      <c r="BG26" s="535"/>
      <c r="BH26" s="535"/>
      <c r="BI26" s="535"/>
      <c r="BJ26" s="535"/>
      <c r="BK26" s="535"/>
      <c r="BL26" s="535"/>
      <c r="BM26" s="535"/>
      <c r="BN26" s="535"/>
      <c r="BO26" s="535"/>
      <c r="BP26" s="535"/>
      <c r="BQ26" s="535"/>
      <c r="BR26" s="535"/>
      <c r="BS26" s="535"/>
      <c r="BT26" s="535"/>
      <c r="BU26" s="535"/>
      <c r="BV26" s="535"/>
      <c r="BW26" s="535"/>
      <c r="BX26" s="535"/>
      <c r="BY26" s="535"/>
      <c r="BZ26" s="535"/>
      <c r="CA26" s="535"/>
      <c r="CB26" s="535"/>
      <c r="CC26" s="535"/>
      <c r="CD26" s="535"/>
      <c r="CE26" s="535"/>
      <c r="CF26" s="535"/>
      <c r="CG26" s="535"/>
      <c r="CH26" s="535"/>
      <c r="CI26" s="535"/>
      <c r="CJ26" s="535"/>
      <c r="CK26" s="535"/>
      <c r="CL26" s="535"/>
      <c r="CM26" s="535"/>
      <c r="CN26" s="535"/>
      <c r="CO26" s="535"/>
      <c r="CP26" s="535"/>
      <c r="CQ26" s="535"/>
      <c r="CR26" s="535"/>
      <c r="CS26" s="535"/>
      <c r="CT26" s="535"/>
      <c r="CU26" s="535"/>
      <c r="CV26" s="535"/>
      <c r="CW26" s="535"/>
      <c r="CX26" s="535"/>
      <c r="CY26" s="535"/>
      <c r="CZ26" s="535"/>
      <c r="DA26" s="535"/>
      <c r="DB26" s="535"/>
      <c r="DC26" s="535"/>
      <c r="DD26" s="535"/>
      <c r="DE26" s="535"/>
      <c r="DF26" s="535"/>
      <c r="DG26" s="535"/>
      <c r="DH26" s="535"/>
      <c r="DI26" s="535"/>
      <c r="DJ26" s="535"/>
      <c r="DK26" s="535"/>
      <c r="DL26" s="535"/>
      <c r="DM26" s="535"/>
      <c r="DN26" s="535"/>
      <c r="DO26" s="535"/>
      <c r="DP26" s="535"/>
      <c r="DQ26" s="535"/>
      <c r="DR26" s="535"/>
      <c r="DS26" s="535"/>
      <c r="DT26" s="535"/>
      <c r="DU26" s="535"/>
      <c r="DV26" s="535"/>
      <c r="DW26" s="535"/>
      <c r="DX26" s="535"/>
      <c r="DY26" s="535"/>
      <c r="DZ26" s="535"/>
      <c r="EA26" s="535"/>
      <c r="EB26" s="535"/>
      <c r="EC26" s="535"/>
      <c r="ED26" s="535"/>
      <c r="EE26" s="535"/>
      <c r="EF26" s="535"/>
      <c r="EG26" s="535"/>
      <c r="EH26" s="535"/>
      <c r="EI26" s="535"/>
      <c r="EJ26" s="535"/>
      <c r="EK26" s="535"/>
      <c r="EL26" s="535"/>
      <c r="EM26" s="535"/>
      <c r="EN26" s="535"/>
      <c r="EO26" s="535"/>
      <c r="EP26" s="535"/>
      <c r="EQ26" s="535"/>
      <c r="ER26" s="535"/>
      <c r="ES26" s="535"/>
      <c r="ET26" s="535"/>
      <c r="EU26" s="535"/>
      <c r="EV26" s="535"/>
      <c r="EW26" s="535"/>
      <c r="EX26" s="535"/>
      <c r="EY26" s="535"/>
      <c r="EZ26" s="535"/>
      <c r="FA26" s="535"/>
      <c r="FB26" s="535"/>
      <c r="FC26" s="535"/>
      <c r="FD26" s="535"/>
      <c r="FE26" s="535"/>
      <c r="FF26" s="535"/>
      <c r="FG26" s="535"/>
      <c r="FH26" s="535"/>
      <c r="FI26" s="535"/>
      <c r="FJ26" s="535"/>
      <c r="FK26" s="535"/>
      <c r="FL26" s="535"/>
      <c r="FM26" s="535"/>
      <c r="FN26" s="535"/>
      <c r="FO26" s="535"/>
      <c r="FP26" s="535"/>
      <c r="FQ26" s="535"/>
      <c r="FR26" s="535"/>
      <c r="FS26" s="535"/>
      <c r="FT26" s="535"/>
      <c r="FU26" s="535"/>
      <c r="FV26" s="535"/>
      <c r="FW26" s="535"/>
      <c r="FX26" s="535"/>
      <c r="FY26" s="535"/>
      <c r="FZ26" s="535"/>
      <c r="GA26" s="535"/>
      <c r="GB26" s="535"/>
      <c r="GC26" s="535"/>
      <c r="GD26" s="535"/>
      <c r="GE26" s="535"/>
      <c r="GF26" s="535"/>
      <c r="GG26" s="535"/>
      <c r="GH26" s="535"/>
      <c r="GI26" s="535"/>
      <c r="GJ26" s="535"/>
      <c r="GK26" s="535"/>
      <c r="GL26" s="535"/>
      <c r="GM26" s="535"/>
      <c r="GN26" s="535"/>
      <c r="GO26" s="535"/>
      <c r="GP26" s="535"/>
      <c r="GQ26" s="535"/>
      <c r="GR26" s="535"/>
      <c r="GS26" s="535"/>
      <c r="GT26" s="535"/>
      <c r="GU26" s="535"/>
      <c r="GV26" s="535"/>
      <c r="GW26" s="535"/>
      <c r="GX26" s="535"/>
      <c r="GY26" s="535"/>
      <c r="GZ26" s="535"/>
      <c r="HA26" s="535"/>
      <c r="HB26" s="535"/>
      <c r="HC26" s="535"/>
      <c r="HD26" s="535"/>
      <c r="HE26" s="535"/>
      <c r="HF26" s="535"/>
      <c r="HG26" s="535"/>
      <c r="HH26" s="535"/>
      <c r="HI26" s="535"/>
      <c r="HJ26" s="535"/>
      <c r="HK26" s="535"/>
      <c r="HL26" s="535"/>
      <c r="HM26" s="535"/>
      <c r="HN26" s="535"/>
      <c r="HO26" s="535"/>
      <c r="HP26" s="535"/>
      <c r="HQ26" s="535"/>
      <c r="HR26" s="535"/>
      <c r="HS26" s="535"/>
      <c r="HT26" s="535"/>
      <c r="HU26" s="535"/>
      <c r="HV26" s="535"/>
      <c r="HW26" s="535"/>
      <c r="HX26" s="535"/>
      <c r="HY26" s="535"/>
      <c r="HZ26" s="535"/>
      <c r="IA26" s="535"/>
      <c r="IB26" s="535"/>
      <c r="IC26" s="535"/>
      <c r="ID26" s="535"/>
      <c r="IE26" s="535"/>
      <c r="IF26" s="535"/>
      <c r="IG26" s="535"/>
      <c r="IH26" s="535"/>
      <c r="II26" s="535"/>
    </row>
    <row r="27" spans="1:243" ht="15" customHeight="1">
      <c r="A27" s="884" t="s">
        <v>358</v>
      </c>
      <c r="B27" s="888">
        <v>1547</v>
      </c>
      <c r="C27" s="534">
        <v>1580</v>
      </c>
      <c r="D27" s="534">
        <v>1567</v>
      </c>
      <c r="E27" s="534">
        <v>1570</v>
      </c>
      <c r="F27" s="889">
        <v>1652</v>
      </c>
      <c r="G27" s="534">
        <v>1455</v>
      </c>
    </row>
    <row r="28" spans="1:243" ht="15" customHeight="1">
      <c r="A28" s="884"/>
      <c r="B28" s="888"/>
      <c r="C28" s="531">
        <f>C27/B27*100</f>
        <v>102.13316095669036</v>
      </c>
      <c r="D28" s="531">
        <f>D27/B27*100</f>
        <v>101.29282482223658</v>
      </c>
      <c r="E28" s="531">
        <f>E27/B27*100</f>
        <v>101.48674854557207</v>
      </c>
      <c r="F28" s="889"/>
      <c r="G28" s="532">
        <f>G27/F27*100</f>
        <v>88.075060532687658</v>
      </c>
      <c r="J28" s="535"/>
      <c r="K28" s="535"/>
      <c r="L28" s="535"/>
      <c r="M28" s="535"/>
      <c r="N28" s="535"/>
      <c r="O28" s="535"/>
      <c r="P28" s="535"/>
      <c r="Q28" s="535"/>
      <c r="R28" s="535"/>
      <c r="S28" s="535"/>
      <c r="T28" s="535"/>
      <c r="U28" s="535"/>
      <c r="V28" s="535"/>
      <c r="W28" s="535"/>
      <c r="X28" s="535"/>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5"/>
      <c r="AY28" s="535"/>
      <c r="AZ28" s="535"/>
      <c r="BA28" s="535"/>
      <c r="BB28" s="535"/>
      <c r="BC28" s="535"/>
      <c r="BD28" s="535"/>
      <c r="BE28" s="535"/>
      <c r="BF28" s="535"/>
      <c r="BG28" s="535"/>
      <c r="BH28" s="535"/>
      <c r="BI28" s="535"/>
      <c r="BJ28" s="535"/>
      <c r="BK28" s="535"/>
      <c r="BL28" s="535"/>
      <c r="BM28" s="535"/>
      <c r="BN28" s="535"/>
      <c r="BO28" s="535"/>
      <c r="BP28" s="535"/>
      <c r="BQ28" s="535"/>
      <c r="BR28" s="535"/>
      <c r="BS28" s="535"/>
      <c r="BT28" s="535"/>
      <c r="BU28" s="535"/>
      <c r="BV28" s="535"/>
      <c r="BW28" s="535"/>
      <c r="BX28" s="535"/>
      <c r="BY28" s="535"/>
      <c r="BZ28" s="535"/>
      <c r="CA28" s="535"/>
      <c r="CB28" s="535"/>
      <c r="CC28" s="535"/>
      <c r="CD28" s="535"/>
      <c r="CE28" s="535"/>
      <c r="CF28" s="535"/>
      <c r="CG28" s="535"/>
      <c r="CH28" s="535"/>
      <c r="CI28" s="535"/>
      <c r="CJ28" s="535"/>
      <c r="CK28" s="535"/>
      <c r="CL28" s="535"/>
      <c r="CM28" s="535"/>
      <c r="CN28" s="535"/>
      <c r="CO28" s="535"/>
      <c r="CP28" s="535"/>
      <c r="CQ28" s="535"/>
      <c r="CR28" s="535"/>
      <c r="CS28" s="535"/>
      <c r="CT28" s="535"/>
      <c r="CU28" s="535"/>
      <c r="CV28" s="535"/>
      <c r="CW28" s="535"/>
      <c r="CX28" s="535"/>
      <c r="CY28" s="535"/>
      <c r="CZ28" s="535"/>
      <c r="DA28" s="535"/>
      <c r="DB28" s="535"/>
      <c r="DC28" s="535"/>
      <c r="DD28" s="535"/>
      <c r="DE28" s="535"/>
      <c r="DF28" s="535"/>
      <c r="DG28" s="535"/>
      <c r="DH28" s="535"/>
      <c r="DI28" s="535"/>
      <c r="DJ28" s="535"/>
      <c r="DK28" s="535"/>
      <c r="DL28" s="535"/>
      <c r="DM28" s="535"/>
      <c r="DN28" s="535"/>
      <c r="DO28" s="535"/>
      <c r="DP28" s="535"/>
      <c r="DQ28" s="535"/>
      <c r="DR28" s="535"/>
      <c r="DS28" s="535"/>
      <c r="DT28" s="535"/>
      <c r="DU28" s="535"/>
      <c r="DV28" s="535"/>
      <c r="DW28" s="535"/>
      <c r="DX28" s="535"/>
      <c r="DY28" s="535"/>
      <c r="DZ28" s="535"/>
      <c r="EA28" s="535"/>
      <c r="EB28" s="535"/>
      <c r="EC28" s="535"/>
      <c r="ED28" s="535"/>
      <c r="EE28" s="535"/>
      <c r="EF28" s="535"/>
      <c r="EG28" s="535"/>
      <c r="EH28" s="535"/>
      <c r="EI28" s="535"/>
      <c r="EJ28" s="535"/>
      <c r="EK28" s="535"/>
      <c r="EL28" s="535"/>
      <c r="EM28" s="535"/>
      <c r="EN28" s="535"/>
      <c r="EO28" s="535"/>
      <c r="EP28" s="535"/>
      <c r="EQ28" s="535"/>
      <c r="ER28" s="535"/>
      <c r="ES28" s="535"/>
      <c r="ET28" s="535"/>
      <c r="EU28" s="535"/>
      <c r="EV28" s="535"/>
      <c r="EW28" s="535"/>
      <c r="EX28" s="535"/>
      <c r="EY28" s="535"/>
      <c r="EZ28" s="535"/>
      <c r="FA28" s="535"/>
      <c r="FB28" s="535"/>
      <c r="FC28" s="535"/>
      <c r="FD28" s="535"/>
      <c r="FE28" s="535"/>
      <c r="FF28" s="535"/>
      <c r="FG28" s="535"/>
      <c r="FH28" s="535"/>
      <c r="FI28" s="535"/>
      <c r="FJ28" s="535"/>
      <c r="FK28" s="535"/>
      <c r="FL28" s="535"/>
      <c r="FM28" s="535"/>
      <c r="FN28" s="535"/>
      <c r="FO28" s="535"/>
      <c r="FP28" s="535"/>
      <c r="FQ28" s="535"/>
      <c r="FR28" s="535"/>
      <c r="FS28" s="535"/>
      <c r="FT28" s="535"/>
      <c r="FU28" s="535"/>
      <c r="FV28" s="535"/>
      <c r="FW28" s="535"/>
      <c r="FX28" s="535"/>
      <c r="FY28" s="535"/>
      <c r="FZ28" s="535"/>
      <c r="GA28" s="535"/>
      <c r="GB28" s="535"/>
      <c r="GC28" s="535"/>
      <c r="GD28" s="535"/>
      <c r="GE28" s="535"/>
      <c r="GF28" s="535"/>
      <c r="GG28" s="535"/>
      <c r="GH28" s="535"/>
      <c r="GI28" s="535"/>
      <c r="GJ28" s="535"/>
      <c r="GK28" s="535"/>
      <c r="GL28" s="535"/>
      <c r="GM28" s="535"/>
      <c r="GN28" s="535"/>
      <c r="GO28" s="535"/>
      <c r="GP28" s="535"/>
      <c r="GQ28" s="535"/>
      <c r="GR28" s="535"/>
      <c r="GS28" s="535"/>
      <c r="GT28" s="535"/>
      <c r="GU28" s="535"/>
      <c r="GV28" s="535"/>
      <c r="GW28" s="535"/>
      <c r="GX28" s="535"/>
      <c r="GY28" s="535"/>
      <c r="GZ28" s="535"/>
      <c r="HA28" s="535"/>
      <c r="HB28" s="535"/>
      <c r="HC28" s="535"/>
      <c r="HD28" s="535"/>
      <c r="HE28" s="535"/>
      <c r="HF28" s="535"/>
      <c r="HG28" s="535"/>
      <c r="HH28" s="535"/>
      <c r="HI28" s="535"/>
      <c r="HJ28" s="535"/>
      <c r="HK28" s="535"/>
      <c r="HL28" s="535"/>
      <c r="HM28" s="535"/>
      <c r="HN28" s="535"/>
      <c r="HO28" s="535"/>
      <c r="HP28" s="535"/>
      <c r="HQ28" s="535"/>
      <c r="HR28" s="535"/>
      <c r="HS28" s="535"/>
      <c r="HT28" s="535"/>
      <c r="HU28" s="535"/>
      <c r="HV28" s="535"/>
      <c r="HW28" s="535"/>
      <c r="HX28" s="535"/>
      <c r="HY28" s="535"/>
      <c r="HZ28" s="535"/>
      <c r="IA28" s="535"/>
      <c r="IB28" s="535"/>
      <c r="IC28" s="535"/>
      <c r="ID28" s="535"/>
      <c r="IE28" s="535"/>
      <c r="IF28" s="535"/>
      <c r="IG28" s="535"/>
      <c r="IH28" s="535"/>
      <c r="II28" s="535"/>
    </row>
    <row r="29" spans="1:243" ht="15" customHeight="1">
      <c r="A29" s="884" t="s">
        <v>12</v>
      </c>
      <c r="B29" s="888">
        <v>854</v>
      </c>
      <c r="C29" s="534">
        <v>838</v>
      </c>
      <c r="D29" s="534">
        <v>856</v>
      </c>
      <c r="E29" s="534">
        <v>842</v>
      </c>
      <c r="F29" s="889">
        <v>931</v>
      </c>
      <c r="G29" s="534">
        <v>819</v>
      </c>
    </row>
    <row r="30" spans="1:243" ht="15" customHeight="1">
      <c r="A30" s="884"/>
      <c r="B30" s="888"/>
      <c r="C30" s="531">
        <f>C29/B29*100</f>
        <v>98.126463700234183</v>
      </c>
      <c r="D30" s="531">
        <f>D29/B29*100</f>
        <v>100.23419203747072</v>
      </c>
      <c r="E30" s="531">
        <f>E29/B29*100</f>
        <v>98.594847775175637</v>
      </c>
      <c r="F30" s="889"/>
      <c r="G30" s="532">
        <f>G29/F29*100</f>
        <v>87.969924812030072</v>
      </c>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5"/>
      <c r="AY30" s="535"/>
      <c r="AZ30" s="535"/>
      <c r="BA30" s="535"/>
      <c r="BB30" s="535"/>
      <c r="BC30" s="535"/>
      <c r="BD30" s="535"/>
      <c r="BE30" s="535"/>
      <c r="BF30" s="535"/>
      <c r="BG30" s="535"/>
      <c r="BH30" s="535"/>
      <c r="BI30" s="535"/>
      <c r="BJ30" s="535"/>
      <c r="BK30" s="535"/>
      <c r="BL30" s="535"/>
      <c r="BM30" s="535"/>
      <c r="BN30" s="535"/>
      <c r="BO30" s="535"/>
      <c r="BP30" s="535"/>
      <c r="BQ30" s="535"/>
      <c r="BR30" s="535"/>
      <c r="BS30" s="535"/>
      <c r="BT30" s="535"/>
      <c r="BU30" s="535"/>
      <c r="BV30" s="535"/>
      <c r="BW30" s="535"/>
      <c r="BX30" s="535"/>
      <c r="BY30" s="535"/>
      <c r="BZ30" s="535"/>
      <c r="CA30" s="535"/>
      <c r="CB30" s="535"/>
      <c r="CC30" s="535"/>
      <c r="CD30" s="535"/>
      <c r="CE30" s="535"/>
      <c r="CF30" s="535"/>
      <c r="CG30" s="535"/>
      <c r="CH30" s="535"/>
      <c r="CI30" s="535"/>
      <c r="CJ30" s="535"/>
      <c r="CK30" s="535"/>
      <c r="CL30" s="535"/>
      <c r="CM30" s="535"/>
      <c r="CN30" s="535"/>
      <c r="CO30" s="535"/>
      <c r="CP30" s="535"/>
      <c r="CQ30" s="535"/>
      <c r="CR30" s="535"/>
      <c r="CS30" s="535"/>
      <c r="CT30" s="535"/>
      <c r="CU30" s="535"/>
      <c r="CV30" s="535"/>
      <c r="CW30" s="535"/>
      <c r="CX30" s="535"/>
      <c r="CY30" s="535"/>
      <c r="CZ30" s="535"/>
      <c r="DA30" s="535"/>
      <c r="DB30" s="535"/>
      <c r="DC30" s="535"/>
      <c r="DD30" s="535"/>
      <c r="DE30" s="535"/>
      <c r="DF30" s="535"/>
      <c r="DG30" s="535"/>
      <c r="DH30" s="535"/>
      <c r="DI30" s="535"/>
      <c r="DJ30" s="535"/>
      <c r="DK30" s="535"/>
      <c r="DL30" s="535"/>
      <c r="DM30" s="535"/>
      <c r="DN30" s="535"/>
      <c r="DO30" s="535"/>
      <c r="DP30" s="535"/>
      <c r="DQ30" s="535"/>
      <c r="DR30" s="535"/>
      <c r="DS30" s="535"/>
      <c r="DT30" s="535"/>
      <c r="DU30" s="535"/>
      <c r="DV30" s="535"/>
      <c r="DW30" s="535"/>
      <c r="DX30" s="535"/>
      <c r="DY30" s="535"/>
      <c r="DZ30" s="535"/>
      <c r="EA30" s="535"/>
      <c r="EB30" s="535"/>
      <c r="EC30" s="535"/>
      <c r="ED30" s="535"/>
      <c r="EE30" s="535"/>
      <c r="EF30" s="535"/>
      <c r="EG30" s="535"/>
      <c r="EH30" s="535"/>
      <c r="EI30" s="535"/>
      <c r="EJ30" s="535"/>
      <c r="EK30" s="535"/>
      <c r="EL30" s="535"/>
      <c r="EM30" s="535"/>
      <c r="EN30" s="535"/>
      <c r="EO30" s="535"/>
      <c r="EP30" s="535"/>
      <c r="EQ30" s="535"/>
      <c r="ER30" s="535"/>
      <c r="ES30" s="535"/>
      <c r="ET30" s="535"/>
      <c r="EU30" s="535"/>
      <c r="EV30" s="535"/>
      <c r="EW30" s="535"/>
      <c r="EX30" s="535"/>
      <c r="EY30" s="535"/>
      <c r="EZ30" s="535"/>
      <c r="FA30" s="535"/>
      <c r="FB30" s="535"/>
      <c r="FC30" s="535"/>
      <c r="FD30" s="535"/>
      <c r="FE30" s="535"/>
      <c r="FF30" s="535"/>
      <c r="FG30" s="535"/>
      <c r="FH30" s="535"/>
      <c r="FI30" s="535"/>
      <c r="FJ30" s="535"/>
      <c r="FK30" s="535"/>
      <c r="FL30" s="535"/>
      <c r="FM30" s="535"/>
      <c r="FN30" s="535"/>
      <c r="FO30" s="535"/>
      <c r="FP30" s="535"/>
      <c r="FQ30" s="535"/>
      <c r="FR30" s="535"/>
      <c r="FS30" s="535"/>
      <c r="FT30" s="535"/>
      <c r="FU30" s="535"/>
      <c r="FV30" s="535"/>
      <c r="FW30" s="535"/>
      <c r="FX30" s="535"/>
      <c r="FY30" s="535"/>
      <c r="FZ30" s="535"/>
      <c r="GA30" s="535"/>
      <c r="GB30" s="535"/>
      <c r="GC30" s="535"/>
      <c r="GD30" s="535"/>
      <c r="GE30" s="535"/>
      <c r="GF30" s="535"/>
      <c r="GG30" s="535"/>
      <c r="GH30" s="535"/>
      <c r="GI30" s="535"/>
      <c r="GJ30" s="535"/>
      <c r="GK30" s="535"/>
      <c r="GL30" s="535"/>
      <c r="GM30" s="535"/>
      <c r="GN30" s="535"/>
      <c r="GO30" s="535"/>
      <c r="GP30" s="535"/>
      <c r="GQ30" s="535"/>
      <c r="GR30" s="535"/>
      <c r="GS30" s="535"/>
      <c r="GT30" s="535"/>
      <c r="GU30" s="535"/>
      <c r="GV30" s="535"/>
      <c r="GW30" s="535"/>
      <c r="GX30" s="535"/>
      <c r="GY30" s="535"/>
      <c r="GZ30" s="535"/>
      <c r="HA30" s="535"/>
      <c r="HB30" s="535"/>
      <c r="HC30" s="535"/>
      <c r="HD30" s="535"/>
      <c r="HE30" s="535"/>
      <c r="HF30" s="535"/>
      <c r="HG30" s="535"/>
      <c r="HH30" s="535"/>
      <c r="HI30" s="535"/>
      <c r="HJ30" s="535"/>
      <c r="HK30" s="535"/>
      <c r="HL30" s="535"/>
      <c r="HM30" s="535"/>
      <c r="HN30" s="535"/>
      <c r="HO30" s="535"/>
      <c r="HP30" s="535"/>
      <c r="HQ30" s="535"/>
      <c r="HR30" s="535"/>
      <c r="HS30" s="535"/>
      <c r="HT30" s="535"/>
      <c r="HU30" s="535"/>
      <c r="HV30" s="535"/>
      <c r="HW30" s="535"/>
      <c r="HX30" s="535"/>
      <c r="HY30" s="535"/>
      <c r="HZ30" s="535"/>
      <c r="IA30" s="535"/>
      <c r="IB30" s="535"/>
      <c r="IC30" s="535"/>
      <c r="ID30" s="535"/>
      <c r="IE30" s="535"/>
      <c r="IF30" s="535"/>
      <c r="IG30" s="535"/>
      <c r="IH30" s="535"/>
      <c r="II30" s="535"/>
    </row>
    <row r="31" spans="1:243" ht="15" customHeight="1">
      <c r="A31" s="884" t="s">
        <v>13</v>
      </c>
      <c r="B31" s="888">
        <v>837</v>
      </c>
      <c r="C31" s="534">
        <v>857</v>
      </c>
      <c r="D31" s="534">
        <v>848</v>
      </c>
      <c r="E31" s="534">
        <v>837</v>
      </c>
      <c r="F31" s="889">
        <v>850</v>
      </c>
      <c r="G31" s="534">
        <v>782</v>
      </c>
    </row>
    <row r="32" spans="1:243" ht="15" customHeight="1">
      <c r="A32" s="884"/>
      <c r="B32" s="888"/>
      <c r="C32" s="531">
        <f>C31/B31*100</f>
        <v>102.38948626045401</v>
      </c>
      <c r="D32" s="531">
        <f>D31/B31*100</f>
        <v>101.3142174432497</v>
      </c>
      <c r="E32" s="531">
        <f>E31/B31*100</f>
        <v>100</v>
      </c>
      <c r="F32" s="889"/>
      <c r="G32" s="532">
        <f>G31/F31*100</f>
        <v>92</v>
      </c>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535"/>
      <c r="AY32" s="535"/>
      <c r="AZ32" s="535"/>
      <c r="BA32" s="535"/>
      <c r="BB32" s="535"/>
      <c r="BC32" s="535"/>
      <c r="BD32" s="535"/>
      <c r="BE32" s="535"/>
      <c r="BF32" s="535"/>
      <c r="BG32" s="535"/>
      <c r="BH32" s="535"/>
      <c r="BI32" s="535"/>
      <c r="BJ32" s="535"/>
      <c r="BK32" s="535"/>
      <c r="BL32" s="535"/>
      <c r="BM32" s="535"/>
      <c r="BN32" s="535"/>
      <c r="BO32" s="535"/>
      <c r="BP32" s="535"/>
      <c r="BQ32" s="535"/>
      <c r="BR32" s="535"/>
      <c r="BS32" s="535"/>
      <c r="BT32" s="535"/>
      <c r="BU32" s="535"/>
      <c r="BV32" s="535"/>
      <c r="BW32" s="535"/>
      <c r="BX32" s="535"/>
      <c r="BY32" s="535"/>
      <c r="BZ32" s="535"/>
      <c r="CA32" s="535"/>
      <c r="CB32" s="535"/>
      <c r="CC32" s="535"/>
      <c r="CD32" s="535"/>
      <c r="CE32" s="535"/>
      <c r="CF32" s="535"/>
      <c r="CG32" s="535"/>
      <c r="CH32" s="535"/>
      <c r="CI32" s="535"/>
      <c r="CJ32" s="535"/>
      <c r="CK32" s="535"/>
      <c r="CL32" s="535"/>
      <c r="CM32" s="535"/>
      <c r="CN32" s="535"/>
      <c r="CO32" s="535"/>
      <c r="CP32" s="535"/>
      <c r="CQ32" s="535"/>
      <c r="CR32" s="535"/>
      <c r="CS32" s="535"/>
      <c r="CT32" s="535"/>
      <c r="CU32" s="535"/>
      <c r="CV32" s="535"/>
      <c r="CW32" s="535"/>
      <c r="CX32" s="535"/>
      <c r="CY32" s="535"/>
      <c r="CZ32" s="535"/>
      <c r="DA32" s="535"/>
      <c r="DB32" s="535"/>
      <c r="DC32" s="535"/>
      <c r="DD32" s="535"/>
      <c r="DE32" s="535"/>
      <c r="DF32" s="535"/>
      <c r="DG32" s="535"/>
      <c r="DH32" s="535"/>
      <c r="DI32" s="535"/>
      <c r="DJ32" s="535"/>
      <c r="DK32" s="535"/>
      <c r="DL32" s="535"/>
      <c r="DM32" s="535"/>
      <c r="DN32" s="535"/>
      <c r="DO32" s="535"/>
      <c r="DP32" s="535"/>
      <c r="DQ32" s="535"/>
      <c r="DR32" s="535"/>
      <c r="DS32" s="535"/>
      <c r="DT32" s="535"/>
      <c r="DU32" s="535"/>
      <c r="DV32" s="535"/>
      <c r="DW32" s="535"/>
      <c r="DX32" s="535"/>
      <c r="DY32" s="535"/>
      <c r="DZ32" s="535"/>
      <c r="EA32" s="535"/>
      <c r="EB32" s="535"/>
      <c r="EC32" s="535"/>
      <c r="ED32" s="535"/>
      <c r="EE32" s="535"/>
      <c r="EF32" s="535"/>
      <c r="EG32" s="535"/>
      <c r="EH32" s="535"/>
      <c r="EI32" s="535"/>
      <c r="EJ32" s="535"/>
      <c r="EK32" s="535"/>
      <c r="EL32" s="535"/>
      <c r="EM32" s="535"/>
      <c r="EN32" s="535"/>
      <c r="EO32" s="535"/>
      <c r="EP32" s="535"/>
      <c r="EQ32" s="535"/>
      <c r="ER32" s="535"/>
      <c r="ES32" s="535"/>
      <c r="ET32" s="535"/>
      <c r="EU32" s="535"/>
      <c r="EV32" s="535"/>
      <c r="EW32" s="535"/>
      <c r="EX32" s="535"/>
      <c r="EY32" s="535"/>
      <c r="EZ32" s="535"/>
      <c r="FA32" s="535"/>
      <c r="FB32" s="535"/>
      <c r="FC32" s="535"/>
      <c r="FD32" s="535"/>
      <c r="FE32" s="535"/>
      <c r="FF32" s="535"/>
      <c r="FG32" s="535"/>
      <c r="FH32" s="535"/>
      <c r="FI32" s="535"/>
      <c r="FJ32" s="535"/>
      <c r="FK32" s="535"/>
      <c r="FL32" s="535"/>
      <c r="FM32" s="535"/>
      <c r="FN32" s="535"/>
      <c r="FO32" s="535"/>
      <c r="FP32" s="535"/>
      <c r="FQ32" s="535"/>
      <c r="FR32" s="535"/>
      <c r="FS32" s="535"/>
      <c r="FT32" s="535"/>
      <c r="FU32" s="535"/>
      <c r="FV32" s="535"/>
      <c r="FW32" s="535"/>
      <c r="FX32" s="535"/>
      <c r="FY32" s="535"/>
      <c r="FZ32" s="535"/>
      <c r="GA32" s="535"/>
      <c r="GB32" s="535"/>
      <c r="GC32" s="535"/>
      <c r="GD32" s="535"/>
      <c r="GE32" s="535"/>
      <c r="GF32" s="535"/>
      <c r="GG32" s="535"/>
      <c r="GH32" s="535"/>
      <c r="GI32" s="535"/>
      <c r="GJ32" s="535"/>
      <c r="GK32" s="535"/>
      <c r="GL32" s="535"/>
      <c r="GM32" s="535"/>
      <c r="GN32" s="535"/>
      <c r="GO32" s="535"/>
      <c r="GP32" s="535"/>
      <c r="GQ32" s="535"/>
      <c r="GR32" s="535"/>
      <c r="GS32" s="535"/>
      <c r="GT32" s="535"/>
      <c r="GU32" s="535"/>
      <c r="GV32" s="535"/>
      <c r="GW32" s="535"/>
      <c r="GX32" s="535"/>
      <c r="GY32" s="535"/>
      <c r="GZ32" s="535"/>
      <c r="HA32" s="535"/>
      <c r="HB32" s="535"/>
      <c r="HC32" s="535"/>
      <c r="HD32" s="535"/>
      <c r="HE32" s="535"/>
      <c r="HF32" s="535"/>
      <c r="HG32" s="535"/>
      <c r="HH32" s="535"/>
      <c r="HI32" s="535"/>
      <c r="HJ32" s="535"/>
      <c r="HK32" s="535"/>
      <c r="HL32" s="535"/>
      <c r="HM32" s="535"/>
      <c r="HN32" s="535"/>
      <c r="HO32" s="535"/>
      <c r="HP32" s="535"/>
      <c r="HQ32" s="535"/>
      <c r="HR32" s="535"/>
      <c r="HS32" s="535"/>
      <c r="HT32" s="535"/>
      <c r="HU32" s="535"/>
      <c r="HV32" s="535"/>
      <c r="HW32" s="535"/>
      <c r="HX32" s="535"/>
      <c r="HY32" s="535"/>
      <c r="HZ32" s="535"/>
      <c r="IA32" s="535"/>
      <c r="IB32" s="535"/>
      <c r="IC32" s="535"/>
      <c r="ID32" s="535"/>
      <c r="IE32" s="535"/>
      <c r="IF32" s="535"/>
      <c r="IG32" s="535"/>
      <c r="IH32" s="535"/>
      <c r="II32" s="535"/>
    </row>
    <row r="33" spans="1:243" ht="15" customHeight="1">
      <c r="A33" s="884" t="s">
        <v>359</v>
      </c>
      <c r="B33" s="888">
        <v>1443</v>
      </c>
      <c r="C33" s="534">
        <v>1387</v>
      </c>
      <c r="D33" s="534">
        <v>1401</v>
      </c>
      <c r="E33" s="534">
        <v>1430</v>
      </c>
      <c r="F33" s="889">
        <v>1483</v>
      </c>
      <c r="G33" s="534">
        <v>1464</v>
      </c>
    </row>
    <row r="34" spans="1:243" ht="15" customHeight="1">
      <c r="A34" s="884"/>
      <c r="B34" s="888"/>
      <c r="C34" s="531">
        <f>C33/B33*100</f>
        <v>96.119196119196118</v>
      </c>
      <c r="D34" s="531">
        <f>D33/B33*100</f>
        <v>97.089397089397096</v>
      </c>
      <c r="E34" s="531">
        <f>E33/B33*100</f>
        <v>99.099099099099092</v>
      </c>
      <c r="F34" s="889"/>
      <c r="G34" s="532">
        <f>G33/F33*100</f>
        <v>98.718813216453142</v>
      </c>
      <c r="I34" s="535"/>
      <c r="J34" s="535"/>
      <c r="K34" s="535"/>
      <c r="L34" s="535"/>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535"/>
      <c r="BO34" s="535"/>
      <c r="BP34" s="535"/>
      <c r="BQ34" s="535"/>
      <c r="BR34" s="535"/>
      <c r="BS34" s="535"/>
      <c r="BT34" s="535"/>
      <c r="BU34" s="535"/>
      <c r="BV34" s="535"/>
      <c r="BW34" s="535"/>
      <c r="BX34" s="535"/>
      <c r="BY34" s="535"/>
      <c r="BZ34" s="535"/>
      <c r="CA34" s="535"/>
      <c r="CB34" s="535"/>
      <c r="CC34" s="535"/>
      <c r="CD34" s="535"/>
      <c r="CE34" s="535"/>
      <c r="CF34" s="535"/>
      <c r="CG34" s="535"/>
      <c r="CH34" s="535"/>
      <c r="CI34" s="535"/>
      <c r="CJ34" s="535"/>
      <c r="CK34" s="535"/>
      <c r="CL34" s="535"/>
      <c r="CM34" s="535"/>
      <c r="CN34" s="535"/>
      <c r="CO34" s="535"/>
      <c r="CP34" s="535"/>
      <c r="CQ34" s="535"/>
      <c r="CR34" s="535"/>
      <c r="CS34" s="535"/>
      <c r="CT34" s="535"/>
      <c r="CU34" s="535"/>
      <c r="CV34" s="535"/>
      <c r="CW34" s="535"/>
      <c r="CX34" s="535"/>
      <c r="CY34" s="535"/>
      <c r="CZ34" s="535"/>
      <c r="DA34" s="535"/>
      <c r="DB34" s="535"/>
      <c r="DC34" s="535"/>
      <c r="DD34" s="535"/>
      <c r="DE34" s="535"/>
      <c r="DF34" s="535"/>
      <c r="DG34" s="535"/>
      <c r="DH34" s="535"/>
      <c r="DI34" s="535"/>
      <c r="DJ34" s="535"/>
      <c r="DK34" s="535"/>
      <c r="DL34" s="535"/>
      <c r="DM34" s="535"/>
      <c r="DN34" s="535"/>
      <c r="DO34" s="535"/>
      <c r="DP34" s="535"/>
      <c r="DQ34" s="535"/>
      <c r="DR34" s="535"/>
      <c r="DS34" s="535"/>
      <c r="DT34" s="535"/>
      <c r="DU34" s="535"/>
      <c r="DV34" s="535"/>
      <c r="DW34" s="535"/>
      <c r="DX34" s="535"/>
      <c r="DY34" s="535"/>
      <c r="DZ34" s="535"/>
      <c r="EA34" s="535"/>
      <c r="EB34" s="535"/>
      <c r="EC34" s="535"/>
      <c r="ED34" s="535"/>
      <c r="EE34" s="535"/>
      <c r="EF34" s="535"/>
      <c r="EG34" s="535"/>
      <c r="EH34" s="535"/>
      <c r="EI34" s="535"/>
      <c r="EJ34" s="535"/>
      <c r="EK34" s="535"/>
      <c r="EL34" s="535"/>
      <c r="EM34" s="535"/>
      <c r="EN34" s="535"/>
      <c r="EO34" s="535"/>
      <c r="EP34" s="535"/>
      <c r="EQ34" s="535"/>
      <c r="ER34" s="535"/>
      <c r="ES34" s="535"/>
      <c r="ET34" s="535"/>
      <c r="EU34" s="535"/>
      <c r="EV34" s="535"/>
      <c r="EW34" s="535"/>
      <c r="EX34" s="535"/>
      <c r="EY34" s="535"/>
      <c r="EZ34" s="535"/>
      <c r="FA34" s="535"/>
      <c r="FB34" s="535"/>
      <c r="FC34" s="535"/>
      <c r="FD34" s="535"/>
      <c r="FE34" s="535"/>
      <c r="FF34" s="535"/>
      <c r="FG34" s="535"/>
      <c r="FH34" s="535"/>
      <c r="FI34" s="535"/>
      <c r="FJ34" s="535"/>
      <c r="FK34" s="535"/>
      <c r="FL34" s="535"/>
      <c r="FM34" s="535"/>
      <c r="FN34" s="535"/>
      <c r="FO34" s="535"/>
      <c r="FP34" s="535"/>
      <c r="FQ34" s="535"/>
      <c r="FR34" s="535"/>
      <c r="FS34" s="535"/>
      <c r="FT34" s="535"/>
      <c r="FU34" s="535"/>
      <c r="FV34" s="535"/>
      <c r="FW34" s="535"/>
      <c r="FX34" s="535"/>
      <c r="FY34" s="535"/>
      <c r="FZ34" s="535"/>
      <c r="GA34" s="535"/>
      <c r="GB34" s="535"/>
      <c r="GC34" s="535"/>
      <c r="GD34" s="535"/>
      <c r="GE34" s="535"/>
      <c r="GF34" s="535"/>
      <c r="GG34" s="535"/>
      <c r="GH34" s="535"/>
      <c r="GI34" s="535"/>
      <c r="GJ34" s="535"/>
      <c r="GK34" s="535"/>
      <c r="GL34" s="535"/>
      <c r="GM34" s="535"/>
      <c r="GN34" s="535"/>
      <c r="GO34" s="535"/>
      <c r="GP34" s="535"/>
      <c r="GQ34" s="535"/>
      <c r="GR34" s="535"/>
      <c r="GS34" s="535"/>
      <c r="GT34" s="535"/>
      <c r="GU34" s="535"/>
      <c r="GV34" s="535"/>
      <c r="GW34" s="535"/>
      <c r="GX34" s="535"/>
      <c r="GY34" s="535"/>
      <c r="GZ34" s="535"/>
      <c r="HA34" s="535"/>
      <c r="HB34" s="535"/>
      <c r="HC34" s="535"/>
      <c r="HD34" s="535"/>
      <c r="HE34" s="535"/>
      <c r="HF34" s="535"/>
      <c r="HG34" s="535"/>
      <c r="HH34" s="535"/>
      <c r="HI34" s="535"/>
      <c r="HJ34" s="535"/>
      <c r="HK34" s="535"/>
      <c r="HL34" s="535"/>
      <c r="HM34" s="535"/>
      <c r="HN34" s="535"/>
      <c r="HO34" s="535"/>
      <c r="HP34" s="535"/>
      <c r="HQ34" s="535"/>
      <c r="HR34" s="535"/>
      <c r="HS34" s="535"/>
      <c r="HT34" s="535"/>
      <c r="HU34" s="535"/>
      <c r="HV34" s="535"/>
      <c r="HW34" s="535"/>
      <c r="HX34" s="535"/>
      <c r="HY34" s="535"/>
      <c r="HZ34" s="535"/>
      <c r="IA34" s="535"/>
      <c r="IB34" s="535"/>
      <c r="IC34" s="535"/>
      <c r="ID34" s="535"/>
      <c r="IE34" s="535"/>
      <c r="IF34" s="535"/>
      <c r="IG34" s="535"/>
      <c r="IH34" s="535"/>
      <c r="II34" s="535"/>
    </row>
    <row r="35" spans="1:243" ht="15" customHeight="1">
      <c r="A35" s="884" t="s">
        <v>15</v>
      </c>
      <c r="B35" s="888">
        <v>1984</v>
      </c>
      <c r="C35" s="534">
        <v>1895</v>
      </c>
      <c r="D35" s="534">
        <v>1926</v>
      </c>
      <c r="E35" s="534">
        <v>1923</v>
      </c>
      <c r="F35" s="889">
        <v>2216</v>
      </c>
      <c r="G35" s="534">
        <v>2060</v>
      </c>
    </row>
    <row r="36" spans="1:243" ht="15" customHeight="1">
      <c r="A36" s="884"/>
      <c r="B36" s="888"/>
      <c r="C36" s="531">
        <f>C35/B35*100</f>
        <v>95.514112903225808</v>
      </c>
      <c r="D36" s="531">
        <f>D35/B35*100</f>
        <v>97.076612903225808</v>
      </c>
      <c r="E36" s="531">
        <f>E35/B35*100</f>
        <v>96.925403225806448</v>
      </c>
      <c r="F36" s="889"/>
      <c r="G36" s="532">
        <f>G35/F35*100</f>
        <v>92.960288808664259</v>
      </c>
      <c r="I36" s="535"/>
      <c r="J36" s="535"/>
      <c r="K36" s="535"/>
      <c r="L36" s="535"/>
      <c r="M36" s="535"/>
      <c r="N36" s="535"/>
      <c r="O36" s="535"/>
      <c r="P36" s="535"/>
      <c r="Q36" s="535"/>
      <c r="R36" s="535"/>
      <c r="S36" s="535"/>
      <c r="T36" s="535"/>
      <c r="U36" s="535"/>
      <c r="V36" s="535"/>
      <c r="W36" s="535"/>
      <c r="X36" s="535"/>
      <c r="Y36" s="535"/>
      <c r="Z36" s="535"/>
      <c r="AA36" s="535"/>
      <c r="AB36" s="535"/>
      <c r="AC36" s="535"/>
      <c r="AD36" s="535"/>
      <c r="AE36" s="535"/>
      <c r="AF36" s="535"/>
      <c r="AG36" s="535"/>
      <c r="AH36" s="535"/>
      <c r="AI36" s="535"/>
      <c r="AJ36" s="535"/>
      <c r="AK36" s="535"/>
      <c r="AL36" s="535"/>
      <c r="AM36" s="535"/>
      <c r="AN36" s="535"/>
      <c r="AO36" s="535"/>
      <c r="AP36" s="535"/>
      <c r="AQ36" s="535"/>
      <c r="AR36" s="535"/>
      <c r="AS36" s="535"/>
      <c r="AT36" s="535"/>
      <c r="AU36" s="535"/>
      <c r="AV36" s="535"/>
      <c r="AW36" s="535"/>
      <c r="AX36" s="535"/>
      <c r="AY36" s="535"/>
      <c r="AZ36" s="535"/>
      <c r="BA36" s="535"/>
      <c r="BB36" s="535"/>
      <c r="BC36" s="535"/>
      <c r="BD36" s="535"/>
      <c r="BE36" s="535"/>
      <c r="BF36" s="535"/>
      <c r="BG36" s="535"/>
      <c r="BH36" s="535"/>
      <c r="BI36" s="535"/>
      <c r="BJ36" s="535"/>
      <c r="BK36" s="535"/>
      <c r="BL36" s="535"/>
      <c r="BM36" s="535"/>
      <c r="BN36" s="535"/>
      <c r="BO36" s="535"/>
      <c r="BP36" s="535"/>
      <c r="BQ36" s="535"/>
      <c r="BR36" s="535"/>
      <c r="BS36" s="535"/>
      <c r="BT36" s="535"/>
      <c r="BU36" s="535"/>
      <c r="BV36" s="535"/>
      <c r="BW36" s="535"/>
      <c r="BX36" s="535"/>
      <c r="BY36" s="535"/>
      <c r="BZ36" s="535"/>
      <c r="CA36" s="535"/>
      <c r="CB36" s="535"/>
      <c r="CC36" s="535"/>
      <c r="CD36" s="535"/>
      <c r="CE36" s="535"/>
      <c r="CF36" s="535"/>
      <c r="CG36" s="535"/>
      <c r="CH36" s="535"/>
      <c r="CI36" s="535"/>
      <c r="CJ36" s="535"/>
      <c r="CK36" s="535"/>
      <c r="CL36" s="535"/>
      <c r="CM36" s="535"/>
      <c r="CN36" s="535"/>
      <c r="CO36" s="535"/>
      <c r="CP36" s="535"/>
      <c r="CQ36" s="535"/>
      <c r="CR36" s="535"/>
      <c r="CS36" s="535"/>
      <c r="CT36" s="535"/>
      <c r="CU36" s="535"/>
      <c r="CV36" s="535"/>
      <c r="CW36" s="535"/>
      <c r="CX36" s="535"/>
      <c r="CY36" s="535"/>
      <c r="CZ36" s="535"/>
      <c r="DA36" s="535"/>
      <c r="DB36" s="535"/>
      <c r="DC36" s="535"/>
      <c r="DD36" s="535"/>
      <c r="DE36" s="535"/>
      <c r="DF36" s="535"/>
      <c r="DG36" s="535"/>
      <c r="DH36" s="535"/>
      <c r="DI36" s="535"/>
      <c r="DJ36" s="535"/>
      <c r="DK36" s="535"/>
      <c r="DL36" s="535"/>
      <c r="DM36" s="535"/>
      <c r="DN36" s="535"/>
      <c r="DO36" s="535"/>
      <c r="DP36" s="535"/>
      <c r="DQ36" s="535"/>
      <c r="DR36" s="535"/>
      <c r="DS36" s="535"/>
      <c r="DT36" s="535"/>
      <c r="DU36" s="535"/>
      <c r="DV36" s="535"/>
      <c r="DW36" s="535"/>
      <c r="DX36" s="535"/>
      <c r="DY36" s="535"/>
      <c r="DZ36" s="535"/>
      <c r="EA36" s="535"/>
      <c r="EB36" s="535"/>
      <c r="EC36" s="535"/>
      <c r="ED36" s="535"/>
      <c r="EE36" s="535"/>
      <c r="EF36" s="535"/>
      <c r="EG36" s="535"/>
      <c r="EH36" s="535"/>
      <c r="EI36" s="535"/>
      <c r="EJ36" s="535"/>
      <c r="EK36" s="535"/>
      <c r="EL36" s="535"/>
      <c r="EM36" s="535"/>
      <c r="EN36" s="535"/>
      <c r="EO36" s="535"/>
      <c r="EP36" s="535"/>
      <c r="EQ36" s="535"/>
      <c r="ER36" s="535"/>
      <c r="ES36" s="535"/>
      <c r="ET36" s="535"/>
      <c r="EU36" s="535"/>
      <c r="EV36" s="535"/>
      <c r="EW36" s="535"/>
      <c r="EX36" s="535"/>
      <c r="EY36" s="535"/>
      <c r="EZ36" s="535"/>
      <c r="FA36" s="535"/>
      <c r="FB36" s="535"/>
      <c r="FC36" s="535"/>
      <c r="FD36" s="535"/>
      <c r="FE36" s="535"/>
      <c r="FF36" s="535"/>
      <c r="FG36" s="535"/>
      <c r="FH36" s="535"/>
      <c r="FI36" s="535"/>
      <c r="FJ36" s="535"/>
      <c r="FK36" s="535"/>
      <c r="FL36" s="535"/>
      <c r="FM36" s="535"/>
      <c r="FN36" s="535"/>
      <c r="FO36" s="535"/>
      <c r="FP36" s="535"/>
      <c r="FQ36" s="535"/>
      <c r="FR36" s="535"/>
      <c r="FS36" s="535"/>
      <c r="FT36" s="535"/>
      <c r="FU36" s="535"/>
      <c r="FV36" s="535"/>
      <c r="FW36" s="535"/>
      <c r="FX36" s="535"/>
      <c r="FY36" s="535"/>
      <c r="FZ36" s="535"/>
      <c r="GA36" s="535"/>
      <c r="GB36" s="535"/>
      <c r="GC36" s="535"/>
      <c r="GD36" s="535"/>
      <c r="GE36" s="535"/>
      <c r="GF36" s="535"/>
      <c r="GG36" s="535"/>
      <c r="GH36" s="535"/>
      <c r="GI36" s="535"/>
      <c r="GJ36" s="535"/>
      <c r="GK36" s="535"/>
      <c r="GL36" s="535"/>
      <c r="GM36" s="535"/>
      <c r="GN36" s="535"/>
      <c r="GO36" s="535"/>
      <c r="GP36" s="535"/>
      <c r="GQ36" s="535"/>
      <c r="GR36" s="535"/>
      <c r="GS36" s="535"/>
      <c r="GT36" s="535"/>
      <c r="GU36" s="535"/>
      <c r="GV36" s="535"/>
      <c r="GW36" s="535"/>
      <c r="GX36" s="535"/>
      <c r="GY36" s="535"/>
      <c r="GZ36" s="535"/>
      <c r="HA36" s="535"/>
      <c r="HB36" s="535"/>
      <c r="HC36" s="535"/>
      <c r="HD36" s="535"/>
      <c r="HE36" s="535"/>
      <c r="HF36" s="535"/>
      <c r="HG36" s="535"/>
      <c r="HH36" s="535"/>
      <c r="HI36" s="535"/>
      <c r="HJ36" s="535"/>
      <c r="HK36" s="535"/>
      <c r="HL36" s="535"/>
      <c r="HM36" s="535"/>
      <c r="HN36" s="535"/>
      <c r="HO36" s="535"/>
      <c r="HP36" s="535"/>
      <c r="HQ36" s="535"/>
      <c r="HR36" s="535"/>
      <c r="HS36" s="535"/>
      <c r="HT36" s="535"/>
      <c r="HU36" s="535"/>
      <c r="HV36" s="535"/>
      <c r="HW36" s="535"/>
      <c r="HX36" s="535"/>
      <c r="HY36" s="535"/>
      <c r="HZ36" s="535"/>
      <c r="IA36" s="535"/>
      <c r="IB36" s="535"/>
      <c r="IC36" s="535"/>
      <c r="ID36" s="535"/>
      <c r="IE36" s="535"/>
      <c r="IF36" s="535"/>
      <c r="IG36" s="535"/>
      <c r="IH36" s="535"/>
      <c r="II36" s="535"/>
    </row>
    <row r="37" spans="1:243" ht="15" customHeight="1">
      <c r="A37" s="884" t="s">
        <v>360</v>
      </c>
      <c r="B37" s="888">
        <v>1139</v>
      </c>
      <c r="C37" s="534">
        <v>1087</v>
      </c>
      <c r="D37" s="534">
        <v>1120</v>
      </c>
      <c r="E37" s="534">
        <v>1134</v>
      </c>
      <c r="F37" s="889">
        <v>1254</v>
      </c>
      <c r="G37" s="534">
        <v>1180</v>
      </c>
    </row>
    <row r="38" spans="1:243" ht="15" customHeight="1">
      <c r="A38" s="884"/>
      <c r="B38" s="888"/>
      <c r="C38" s="531">
        <f>C37/B37*100</f>
        <v>95.434591747146627</v>
      </c>
      <c r="D38" s="531">
        <f>D37/B37*100</f>
        <v>98.331870061457423</v>
      </c>
      <c r="E38" s="531">
        <f>E37/B37*100</f>
        <v>99.561018437225641</v>
      </c>
      <c r="F38" s="889"/>
      <c r="G38" s="532">
        <f>G37/F37*100</f>
        <v>94.098883572567786</v>
      </c>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c r="AG38" s="535"/>
      <c r="AH38" s="535"/>
      <c r="AI38" s="535"/>
      <c r="AJ38" s="535"/>
      <c r="AK38" s="535"/>
      <c r="AL38" s="535"/>
      <c r="AM38" s="535"/>
      <c r="AN38" s="535"/>
      <c r="AO38" s="535"/>
      <c r="AP38" s="535"/>
      <c r="AQ38" s="535"/>
      <c r="AR38" s="535"/>
      <c r="AS38" s="535"/>
      <c r="AT38" s="535"/>
      <c r="AU38" s="535"/>
      <c r="AV38" s="535"/>
      <c r="AW38" s="535"/>
      <c r="AX38" s="535"/>
      <c r="AY38" s="535"/>
      <c r="AZ38" s="535"/>
      <c r="BA38" s="535"/>
      <c r="BB38" s="535"/>
      <c r="BC38" s="535"/>
      <c r="BD38" s="535"/>
      <c r="BE38" s="535"/>
      <c r="BF38" s="535"/>
      <c r="BG38" s="535"/>
      <c r="BH38" s="535"/>
      <c r="BI38" s="535"/>
      <c r="BJ38" s="535"/>
      <c r="BK38" s="535"/>
      <c r="BL38" s="535"/>
      <c r="BM38" s="535"/>
      <c r="BN38" s="535"/>
      <c r="BO38" s="535"/>
      <c r="BP38" s="535"/>
      <c r="BQ38" s="535"/>
      <c r="BR38" s="535"/>
      <c r="BS38" s="535"/>
      <c r="BT38" s="535"/>
      <c r="BU38" s="535"/>
      <c r="BV38" s="535"/>
      <c r="BW38" s="535"/>
      <c r="BX38" s="535"/>
      <c r="BY38" s="535"/>
      <c r="BZ38" s="535"/>
      <c r="CA38" s="535"/>
      <c r="CB38" s="535"/>
      <c r="CC38" s="535"/>
      <c r="CD38" s="535"/>
      <c r="CE38" s="535"/>
      <c r="CF38" s="535"/>
      <c r="CG38" s="535"/>
      <c r="CH38" s="535"/>
      <c r="CI38" s="535"/>
      <c r="CJ38" s="535"/>
      <c r="CK38" s="535"/>
      <c r="CL38" s="535"/>
      <c r="CM38" s="535"/>
      <c r="CN38" s="535"/>
      <c r="CO38" s="535"/>
      <c r="CP38" s="535"/>
      <c r="CQ38" s="535"/>
      <c r="CR38" s="535"/>
      <c r="CS38" s="535"/>
      <c r="CT38" s="535"/>
      <c r="CU38" s="535"/>
      <c r="CV38" s="535"/>
      <c r="CW38" s="535"/>
      <c r="CX38" s="535"/>
      <c r="CY38" s="535"/>
      <c r="CZ38" s="535"/>
      <c r="DA38" s="535"/>
      <c r="DB38" s="535"/>
      <c r="DC38" s="535"/>
      <c r="DD38" s="535"/>
      <c r="DE38" s="535"/>
      <c r="DF38" s="535"/>
      <c r="DG38" s="535"/>
      <c r="DH38" s="535"/>
      <c r="DI38" s="535"/>
      <c r="DJ38" s="535"/>
      <c r="DK38" s="535"/>
      <c r="DL38" s="535"/>
      <c r="DM38" s="535"/>
      <c r="DN38" s="535"/>
      <c r="DO38" s="535"/>
      <c r="DP38" s="535"/>
      <c r="DQ38" s="535"/>
      <c r="DR38" s="535"/>
      <c r="DS38" s="535"/>
      <c r="DT38" s="535"/>
      <c r="DU38" s="535"/>
      <c r="DV38" s="535"/>
      <c r="DW38" s="535"/>
      <c r="DX38" s="535"/>
      <c r="DY38" s="535"/>
      <c r="DZ38" s="535"/>
      <c r="EA38" s="535"/>
      <c r="EB38" s="535"/>
      <c r="EC38" s="535"/>
      <c r="ED38" s="535"/>
      <c r="EE38" s="535"/>
      <c r="EF38" s="535"/>
      <c r="EG38" s="535"/>
      <c r="EH38" s="535"/>
      <c r="EI38" s="535"/>
      <c r="EJ38" s="535"/>
      <c r="EK38" s="535"/>
      <c r="EL38" s="535"/>
      <c r="EM38" s="535"/>
      <c r="EN38" s="535"/>
      <c r="EO38" s="535"/>
      <c r="EP38" s="535"/>
      <c r="EQ38" s="535"/>
      <c r="ER38" s="535"/>
      <c r="ES38" s="535"/>
      <c r="ET38" s="535"/>
      <c r="EU38" s="535"/>
      <c r="EV38" s="535"/>
      <c r="EW38" s="535"/>
      <c r="EX38" s="535"/>
      <c r="EY38" s="535"/>
      <c r="EZ38" s="535"/>
      <c r="FA38" s="535"/>
      <c r="FB38" s="535"/>
      <c r="FC38" s="535"/>
      <c r="FD38" s="535"/>
      <c r="FE38" s="535"/>
      <c r="FF38" s="535"/>
      <c r="FG38" s="535"/>
      <c r="FH38" s="535"/>
      <c r="FI38" s="535"/>
      <c r="FJ38" s="535"/>
      <c r="FK38" s="535"/>
      <c r="FL38" s="535"/>
      <c r="FM38" s="535"/>
      <c r="FN38" s="535"/>
      <c r="FO38" s="535"/>
      <c r="FP38" s="535"/>
      <c r="FQ38" s="535"/>
      <c r="FR38" s="535"/>
      <c r="FS38" s="535"/>
      <c r="FT38" s="535"/>
      <c r="FU38" s="535"/>
      <c r="FV38" s="535"/>
      <c r="FW38" s="535"/>
      <c r="FX38" s="535"/>
      <c r="FY38" s="535"/>
      <c r="FZ38" s="535"/>
      <c r="GA38" s="535"/>
      <c r="GB38" s="535"/>
      <c r="GC38" s="535"/>
      <c r="GD38" s="535"/>
      <c r="GE38" s="535"/>
      <c r="GF38" s="535"/>
      <c r="GG38" s="535"/>
      <c r="GH38" s="535"/>
      <c r="GI38" s="535"/>
      <c r="GJ38" s="535"/>
      <c r="GK38" s="535"/>
      <c r="GL38" s="535"/>
      <c r="GM38" s="535"/>
      <c r="GN38" s="535"/>
      <c r="GO38" s="535"/>
      <c r="GP38" s="535"/>
      <c r="GQ38" s="535"/>
      <c r="GR38" s="535"/>
      <c r="GS38" s="535"/>
      <c r="GT38" s="535"/>
      <c r="GU38" s="535"/>
      <c r="GV38" s="535"/>
      <c r="GW38" s="535"/>
      <c r="GX38" s="535"/>
      <c r="GY38" s="535"/>
      <c r="GZ38" s="535"/>
      <c r="HA38" s="535"/>
      <c r="HB38" s="535"/>
      <c r="HC38" s="535"/>
      <c r="HD38" s="535"/>
      <c r="HE38" s="535"/>
      <c r="HF38" s="535"/>
      <c r="HG38" s="535"/>
      <c r="HH38" s="535"/>
      <c r="HI38" s="535"/>
      <c r="HJ38" s="535"/>
      <c r="HK38" s="535"/>
      <c r="HL38" s="535"/>
      <c r="HM38" s="535"/>
      <c r="HN38" s="535"/>
      <c r="HO38" s="535"/>
      <c r="HP38" s="535"/>
      <c r="HQ38" s="535"/>
      <c r="HR38" s="535"/>
      <c r="HS38" s="535"/>
      <c r="HT38" s="535"/>
      <c r="HU38" s="535"/>
      <c r="HV38" s="535"/>
      <c r="HW38" s="535"/>
      <c r="HX38" s="535"/>
      <c r="HY38" s="535"/>
      <c r="HZ38" s="535"/>
      <c r="IA38" s="535"/>
      <c r="IB38" s="535"/>
      <c r="IC38" s="535"/>
      <c r="ID38" s="535"/>
      <c r="IE38" s="535"/>
      <c r="IF38" s="535"/>
      <c r="IG38" s="535"/>
      <c r="IH38" s="535"/>
      <c r="II38" s="535"/>
    </row>
    <row r="39" spans="1:243" ht="15" customHeight="1">
      <c r="A39" s="891" t="s">
        <v>361</v>
      </c>
      <c r="B39" s="892">
        <v>1168</v>
      </c>
      <c r="C39" s="534">
        <v>1136</v>
      </c>
      <c r="D39" s="534">
        <v>1166</v>
      </c>
      <c r="E39" s="534">
        <v>1159</v>
      </c>
      <c r="F39" s="893">
        <v>1238</v>
      </c>
      <c r="G39" s="534">
        <v>1146</v>
      </c>
    </row>
    <row r="40" spans="1:243" ht="15" customHeight="1">
      <c r="A40" s="891"/>
      <c r="B40" s="892"/>
      <c r="C40" s="536">
        <f>C39/B39*100</f>
        <v>97.260273972602747</v>
      </c>
      <c r="D40" s="536">
        <f>D39/B39*100</f>
        <v>99.828767123287676</v>
      </c>
      <c r="E40" s="536">
        <f>E39/B39*100</f>
        <v>99.229452054794521</v>
      </c>
      <c r="F40" s="893"/>
      <c r="G40" s="537">
        <f>G39/F39*100</f>
        <v>92.568659127625196</v>
      </c>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535"/>
      <c r="AJ40" s="535"/>
      <c r="AK40" s="535"/>
      <c r="AL40" s="535"/>
      <c r="AM40" s="535"/>
      <c r="AN40" s="535"/>
      <c r="AO40" s="535"/>
      <c r="AP40" s="535"/>
      <c r="AQ40" s="535"/>
      <c r="AR40" s="535"/>
      <c r="AS40" s="535"/>
      <c r="AT40" s="535"/>
      <c r="AU40" s="535"/>
      <c r="AV40" s="535"/>
      <c r="AW40" s="535"/>
      <c r="AX40" s="535"/>
      <c r="AY40" s="535"/>
      <c r="AZ40" s="535"/>
      <c r="BA40" s="535"/>
      <c r="BB40" s="535"/>
      <c r="BC40" s="535"/>
      <c r="BD40" s="535"/>
      <c r="BE40" s="535"/>
      <c r="BF40" s="535"/>
      <c r="BG40" s="535"/>
      <c r="BH40" s="535"/>
      <c r="BI40" s="535"/>
      <c r="BJ40" s="535"/>
      <c r="BK40" s="535"/>
      <c r="BL40" s="535"/>
      <c r="BM40" s="535"/>
      <c r="BN40" s="535"/>
      <c r="BO40" s="535"/>
      <c r="BP40" s="535"/>
      <c r="BQ40" s="535"/>
      <c r="BR40" s="535"/>
      <c r="BS40" s="535"/>
      <c r="BT40" s="535"/>
      <c r="BU40" s="535"/>
      <c r="BV40" s="535"/>
      <c r="BW40" s="535"/>
      <c r="BX40" s="535"/>
      <c r="BY40" s="535"/>
      <c r="BZ40" s="535"/>
      <c r="CA40" s="535"/>
      <c r="CB40" s="535"/>
      <c r="CC40" s="535"/>
      <c r="CD40" s="535"/>
      <c r="CE40" s="535"/>
      <c r="CF40" s="535"/>
      <c r="CG40" s="535"/>
      <c r="CH40" s="535"/>
      <c r="CI40" s="535"/>
      <c r="CJ40" s="535"/>
      <c r="CK40" s="535"/>
      <c r="CL40" s="535"/>
      <c r="CM40" s="535"/>
      <c r="CN40" s="535"/>
      <c r="CO40" s="535"/>
      <c r="CP40" s="535"/>
      <c r="CQ40" s="535"/>
      <c r="CR40" s="535"/>
      <c r="CS40" s="535"/>
      <c r="CT40" s="535"/>
      <c r="CU40" s="535"/>
      <c r="CV40" s="535"/>
      <c r="CW40" s="535"/>
      <c r="CX40" s="535"/>
      <c r="CY40" s="535"/>
      <c r="CZ40" s="535"/>
      <c r="DA40" s="535"/>
      <c r="DB40" s="535"/>
      <c r="DC40" s="535"/>
      <c r="DD40" s="535"/>
      <c r="DE40" s="535"/>
      <c r="DF40" s="535"/>
      <c r="DG40" s="535"/>
      <c r="DH40" s="535"/>
      <c r="DI40" s="535"/>
      <c r="DJ40" s="535"/>
      <c r="DK40" s="535"/>
      <c r="DL40" s="535"/>
      <c r="DM40" s="535"/>
      <c r="DN40" s="535"/>
      <c r="DO40" s="535"/>
      <c r="DP40" s="535"/>
      <c r="DQ40" s="535"/>
      <c r="DR40" s="535"/>
      <c r="DS40" s="535"/>
      <c r="DT40" s="535"/>
      <c r="DU40" s="535"/>
      <c r="DV40" s="535"/>
      <c r="DW40" s="535"/>
      <c r="DX40" s="535"/>
      <c r="DY40" s="535"/>
      <c r="DZ40" s="535"/>
      <c r="EA40" s="535"/>
      <c r="EB40" s="535"/>
      <c r="EC40" s="535"/>
      <c r="ED40" s="535"/>
      <c r="EE40" s="535"/>
      <c r="EF40" s="535"/>
      <c r="EG40" s="535"/>
      <c r="EH40" s="535"/>
      <c r="EI40" s="535"/>
      <c r="EJ40" s="535"/>
      <c r="EK40" s="535"/>
      <c r="EL40" s="535"/>
      <c r="EM40" s="535"/>
      <c r="EN40" s="535"/>
      <c r="EO40" s="535"/>
      <c r="EP40" s="535"/>
      <c r="EQ40" s="535"/>
      <c r="ER40" s="535"/>
      <c r="ES40" s="535"/>
      <c r="ET40" s="535"/>
      <c r="EU40" s="535"/>
      <c r="EV40" s="535"/>
      <c r="EW40" s="535"/>
      <c r="EX40" s="535"/>
      <c r="EY40" s="535"/>
      <c r="EZ40" s="535"/>
      <c r="FA40" s="535"/>
      <c r="FB40" s="535"/>
      <c r="FC40" s="535"/>
      <c r="FD40" s="535"/>
      <c r="FE40" s="535"/>
      <c r="FF40" s="535"/>
      <c r="FG40" s="535"/>
      <c r="FH40" s="535"/>
      <c r="FI40" s="535"/>
      <c r="FJ40" s="535"/>
      <c r="FK40" s="535"/>
      <c r="FL40" s="535"/>
      <c r="FM40" s="535"/>
      <c r="FN40" s="535"/>
      <c r="FO40" s="535"/>
      <c r="FP40" s="535"/>
      <c r="FQ40" s="535"/>
      <c r="FR40" s="535"/>
      <c r="FS40" s="535"/>
      <c r="FT40" s="535"/>
      <c r="FU40" s="535"/>
      <c r="FV40" s="535"/>
      <c r="FW40" s="535"/>
      <c r="FX40" s="535"/>
      <c r="FY40" s="535"/>
      <c r="FZ40" s="535"/>
      <c r="GA40" s="535"/>
      <c r="GB40" s="535"/>
      <c r="GC40" s="535"/>
      <c r="GD40" s="535"/>
      <c r="GE40" s="535"/>
      <c r="GF40" s="535"/>
      <c r="GG40" s="535"/>
      <c r="GH40" s="535"/>
      <c r="GI40" s="535"/>
      <c r="GJ40" s="535"/>
      <c r="GK40" s="535"/>
      <c r="GL40" s="535"/>
      <c r="GM40" s="535"/>
      <c r="GN40" s="535"/>
      <c r="GO40" s="535"/>
      <c r="GP40" s="535"/>
      <c r="GQ40" s="535"/>
      <c r="GR40" s="535"/>
      <c r="GS40" s="535"/>
      <c r="GT40" s="535"/>
      <c r="GU40" s="535"/>
      <c r="GV40" s="535"/>
      <c r="GW40" s="535"/>
      <c r="GX40" s="535"/>
      <c r="GY40" s="535"/>
      <c r="GZ40" s="535"/>
      <c r="HA40" s="535"/>
      <c r="HB40" s="535"/>
      <c r="HC40" s="535"/>
      <c r="HD40" s="535"/>
      <c r="HE40" s="535"/>
      <c r="HF40" s="535"/>
      <c r="HG40" s="535"/>
      <c r="HH40" s="535"/>
      <c r="HI40" s="535"/>
      <c r="HJ40" s="535"/>
      <c r="HK40" s="535"/>
      <c r="HL40" s="535"/>
      <c r="HM40" s="535"/>
      <c r="HN40" s="535"/>
      <c r="HO40" s="535"/>
      <c r="HP40" s="535"/>
      <c r="HQ40" s="535"/>
      <c r="HR40" s="535"/>
      <c r="HS40" s="535"/>
      <c r="HT40" s="535"/>
      <c r="HU40" s="535"/>
      <c r="HV40" s="535"/>
      <c r="HW40" s="535"/>
      <c r="HX40" s="535"/>
      <c r="HY40" s="535"/>
      <c r="HZ40" s="535"/>
      <c r="IA40" s="535"/>
      <c r="IB40" s="535"/>
      <c r="IC40" s="535"/>
      <c r="ID40" s="535"/>
      <c r="IE40" s="535"/>
      <c r="IF40" s="535"/>
      <c r="IG40" s="535"/>
      <c r="IH40" s="535"/>
      <c r="II40" s="535"/>
    </row>
    <row r="41" spans="1:243" ht="32.25" customHeight="1">
      <c r="A41" s="890"/>
      <c r="B41" s="890"/>
      <c r="C41" s="890"/>
      <c r="D41" s="890"/>
      <c r="E41" s="890"/>
      <c r="F41" s="890"/>
      <c r="G41" s="890"/>
    </row>
    <row r="42" spans="1:243">
      <c r="A42" s="81"/>
    </row>
  </sheetData>
  <mergeCells count="55">
    <mergeCell ref="A41:G41"/>
    <mergeCell ref="A37:A38"/>
    <mergeCell ref="B37:B38"/>
    <mergeCell ref="F37:F38"/>
    <mergeCell ref="A39:A40"/>
    <mergeCell ref="B39:B40"/>
    <mergeCell ref="F39:F40"/>
    <mergeCell ref="A33:A34"/>
    <mergeCell ref="B33:B34"/>
    <mergeCell ref="F33:F34"/>
    <mergeCell ref="A35:A36"/>
    <mergeCell ref="B35:B36"/>
    <mergeCell ref="F35:F36"/>
    <mergeCell ref="A29:A30"/>
    <mergeCell ref="B29:B30"/>
    <mergeCell ref="F29:F30"/>
    <mergeCell ref="A31:A32"/>
    <mergeCell ref="B31:B32"/>
    <mergeCell ref="F31:F32"/>
    <mergeCell ref="A25:A26"/>
    <mergeCell ref="B25:B26"/>
    <mergeCell ref="F25:F26"/>
    <mergeCell ref="A27:A28"/>
    <mergeCell ref="B27:B28"/>
    <mergeCell ref="F27:F28"/>
    <mergeCell ref="A21:A22"/>
    <mergeCell ref="B21:B22"/>
    <mergeCell ref="F21:F22"/>
    <mergeCell ref="A23:A24"/>
    <mergeCell ref="B23:B24"/>
    <mergeCell ref="F23:F24"/>
    <mergeCell ref="A17:A18"/>
    <mergeCell ref="B17:B18"/>
    <mergeCell ref="F17:F18"/>
    <mergeCell ref="A19:A20"/>
    <mergeCell ref="B19:B20"/>
    <mergeCell ref="F19:F20"/>
    <mergeCell ref="A13:A14"/>
    <mergeCell ref="B13:B14"/>
    <mergeCell ref="F13:F14"/>
    <mergeCell ref="A15:A16"/>
    <mergeCell ref="B15:B16"/>
    <mergeCell ref="F15:F16"/>
    <mergeCell ref="A9:A10"/>
    <mergeCell ref="B9:B10"/>
    <mergeCell ref="F9:F10"/>
    <mergeCell ref="A11:A12"/>
    <mergeCell ref="B11:B12"/>
    <mergeCell ref="F11:F12"/>
    <mergeCell ref="B3:E3"/>
    <mergeCell ref="F3:G3"/>
    <mergeCell ref="A4:A5"/>
    <mergeCell ref="A7:A8"/>
    <mergeCell ref="B7:B8"/>
    <mergeCell ref="F7:F8"/>
  </mergeCells>
  <phoneticPr fontId="21"/>
  <pageMargins left="0.78749999999999998" right="0.78749999999999998" top="0.86597222222222203" bottom="0.55138888888888904" header="0.511811023622047" footer="0.511811023622047"/>
  <pageSetup paperSize="9" scale="9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128"/>
    <col min="8" max="8" width="7.625" style="56" customWidth="1"/>
    <col min="9" max="263" width="12.5" style="128"/>
    <col min="264" max="264" width="7.625" style="128" customWidth="1"/>
    <col min="265" max="519" width="12.5" style="128"/>
    <col min="520" max="520" width="7.625" style="128" customWidth="1"/>
    <col min="521" max="775" width="12.5" style="128"/>
    <col min="776" max="776" width="7.625" style="128" customWidth="1"/>
    <col min="777" max="1024" width="12.5" style="128"/>
    <col min="1025" max="16384" width="12.5" style="54"/>
  </cols>
  <sheetData>
    <row r="1" spans="1:237" ht="15" customHeight="1">
      <c r="A1" s="514" t="s">
        <v>508</v>
      </c>
    </row>
    <row r="2" spans="1:237" ht="18" customHeight="1">
      <c r="A2" s="322"/>
      <c r="B2" s="322"/>
      <c r="C2" s="322"/>
      <c r="D2" s="322"/>
      <c r="E2" s="322"/>
      <c r="F2" s="538" t="s">
        <v>499</v>
      </c>
      <c r="G2" s="517" t="s">
        <v>587</v>
      </c>
    </row>
    <row r="3" spans="1:237" ht="12.75" customHeight="1">
      <c r="A3" s="518"/>
      <c r="B3" s="882" t="s">
        <v>500</v>
      </c>
      <c r="C3" s="882"/>
      <c r="D3" s="882"/>
      <c r="E3" s="882"/>
      <c r="F3" s="883" t="s">
        <v>501</v>
      </c>
      <c r="G3" s="883"/>
    </row>
    <row r="4" spans="1:237" ht="12.75" customHeight="1">
      <c r="A4" s="884" t="s">
        <v>135</v>
      </c>
      <c r="B4" s="519"/>
      <c r="C4" s="520" t="s">
        <v>502</v>
      </c>
      <c r="D4" s="521" t="s">
        <v>503</v>
      </c>
      <c r="E4" s="520" t="s">
        <v>504</v>
      </c>
      <c r="F4" s="520"/>
      <c r="G4" s="522" t="s">
        <v>496</v>
      </c>
    </row>
    <row r="5" spans="1:237" ht="12.75" customHeight="1">
      <c r="A5" s="884"/>
      <c r="B5" s="519" t="s">
        <v>28</v>
      </c>
      <c r="C5" s="523" t="s">
        <v>496</v>
      </c>
      <c r="D5" s="521" t="s">
        <v>496</v>
      </c>
      <c r="E5" s="523" t="s">
        <v>496</v>
      </c>
      <c r="F5" s="523" t="s">
        <v>505</v>
      </c>
      <c r="G5" s="521"/>
    </row>
    <row r="6" spans="1:237" ht="12.75" customHeight="1">
      <c r="A6" s="524"/>
      <c r="B6" s="525"/>
      <c r="C6" s="526" t="s">
        <v>506</v>
      </c>
      <c r="D6" s="527" t="s">
        <v>506</v>
      </c>
      <c r="E6" s="526" t="s">
        <v>506</v>
      </c>
      <c r="F6" s="526"/>
      <c r="G6" s="528" t="s">
        <v>506</v>
      </c>
    </row>
    <row r="7" spans="1:237" ht="15" customHeight="1">
      <c r="A7" s="885" t="s">
        <v>507</v>
      </c>
      <c r="B7" s="886">
        <f>SUM(B9:B40)</f>
        <v>16432</v>
      </c>
      <c r="C7" s="529">
        <f>C9+C11+C13+C15+C17+C19+C21+C23+C25+C27+C29+C31+C33+C35+C37+C39</f>
        <v>16189</v>
      </c>
      <c r="D7" s="529">
        <f>D9+D11+D13+D15+D17+D19+D21+D23+D25+D27+D29+D31+D33+D35+D37+D39</f>
        <v>16372</v>
      </c>
      <c r="E7" s="529">
        <f>E9+E11+E13+E15+E17+E19+E21+E23+E25+E27+E29+E31+E33+E35+E37+E39</f>
        <v>16355</v>
      </c>
      <c r="F7" s="887">
        <f>SUM(F9:F40)</f>
        <v>17119</v>
      </c>
      <c r="G7" s="529">
        <f>G9+G11+G13+G15+G17+G19+G21+G23+G25+G27+G29+G31+G33+G35+G37+G39</f>
        <v>16268</v>
      </c>
      <c r="I7" s="530"/>
      <c r="J7" s="530"/>
      <c r="K7" s="530"/>
      <c r="L7" s="530"/>
      <c r="M7" s="530"/>
      <c r="N7" s="530"/>
      <c r="O7" s="530"/>
      <c r="P7" s="530"/>
      <c r="Q7" s="530"/>
      <c r="R7" s="530"/>
      <c r="S7" s="530"/>
      <c r="T7" s="530"/>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row>
    <row r="8" spans="1:237" ht="15" customHeight="1">
      <c r="A8" s="885"/>
      <c r="B8" s="886"/>
      <c r="C8" s="531">
        <f>C7/B7*100</f>
        <v>98.521178188899711</v>
      </c>
      <c r="D8" s="531">
        <f>D7/B7*100</f>
        <v>99.634858812074</v>
      </c>
      <c r="E8" s="531">
        <f>E7/B7*100</f>
        <v>99.531402142161639</v>
      </c>
      <c r="F8" s="887"/>
      <c r="G8" s="532">
        <f>G7/F7*100</f>
        <v>95.028915240376193</v>
      </c>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33"/>
      <c r="AN8" s="533"/>
      <c r="AO8" s="533"/>
      <c r="AP8" s="533"/>
      <c r="AQ8" s="533"/>
      <c r="AR8" s="533"/>
      <c r="AS8" s="533"/>
      <c r="AT8" s="533"/>
      <c r="AU8" s="533"/>
      <c r="AV8" s="533"/>
      <c r="AW8" s="533"/>
      <c r="AX8" s="533"/>
      <c r="AY8" s="533"/>
      <c r="AZ8" s="533"/>
      <c r="BA8" s="533"/>
      <c r="BB8" s="533"/>
      <c r="BC8" s="533"/>
      <c r="BD8" s="533"/>
      <c r="BE8" s="533"/>
      <c r="BF8" s="533"/>
      <c r="BG8" s="533"/>
      <c r="BH8" s="533"/>
      <c r="BI8" s="533"/>
      <c r="BJ8" s="533"/>
      <c r="BK8" s="533"/>
      <c r="BL8" s="533"/>
      <c r="BM8" s="533"/>
      <c r="BN8" s="533"/>
      <c r="BO8" s="533"/>
      <c r="BP8" s="533"/>
      <c r="BQ8" s="533"/>
      <c r="BR8" s="533"/>
      <c r="BS8" s="533"/>
      <c r="BT8" s="533"/>
      <c r="BU8" s="533"/>
      <c r="BV8" s="533"/>
      <c r="BW8" s="533"/>
      <c r="BX8" s="533"/>
      <c r="BY8" s="533"/>
      <c r="BZ8" s="533"/>
      <c r="CA8" s="533"/>
      <c r="CB8" s="533"/>
      <c r="CC8" s="533"/>
      <c r="CD8" s="533"/>
      <c r="CE8" s="533"/>
      <c r="CF8" s="533"/>
      <c r="CG8" s="533"/>
      <c r="CH8" s="533"/>
      <c r="CI8" s="533"/>
      <c r="CJ8" s="533"/>
      <c r="CK8" s="533"/>
      <c r="CL8" s="533"/>
      <c r="CM8" s="533"/>
      <c r="CN8" s="533"/>
      <c r="CO8" s="533"/>
      <c r="CP8" s="533"/>
      <c r="CQ8" s="533"/>
      <c r="CR8" s="533"/>
      <c r="CS8" s="533"/>
      <c r="CT8" s="533"/>
      <c r="CU8" s="533"/>
      <c r="CV8" s="533"/>
      <c r="CW8" s="533"/>
      <c r="CX8" s="533"/>
      <c r="CY8" s="533"/>
      <c r="CZ8" s="533"/>
      <c r="DA8" s="533"/>
      <c r="DB8" s="533"/>
      <c r="DC8" s="533"/>
      <c r="DD8" s="533"/>
      <c r="DE8" s="533"/>
      <c r="DF8" s="533"/>
      <c r="DG8" s="533"/>
      <c r="DH8" s="533"/>
      <c r="DI8" s="533"/>
      <c r="DJ8" s="533"/>
      <c r="DK8" s="533"/>
      <c r="DL8" s="533"/>
      <c r="DM8" s="533"/>
      <c r="DN8" s="533"/>
      <c r="DO8" s="533"/>
      <c r="DP8" s="533"/>
      <c r="DQ8" s="533"/>
      <c r="DR8" s="533"/>
      <c r="DS8" s="533"/>
      <c r="DT8" s="533"/>
      <c r="DU8" s="533"/>
      <c r="DV8" s="533"/>
      <c r="DW8" s="533"/>
      <c r="DX8" s="533"/>
      <c r="DY8" s="533"/>
      <c r="DZ8" s="533"/>
      <c r="EA8" s="533"/>
      <c r="EB8" s="533"/>
      <c r="EC8" s="533"/>
      <c r="ED8" s="533"/>
      <c r="EE8" s="533"/>
      <c r="EF8" s="533"/>
      <c r="EG8" s="533"/>
      <c r="EH8" s="533"/>
      <c r="EI8" s="533"/>
      <c r="EJ8" s="533"/>
      <c r="EK8" s="533"/>
      <c r="EL8" s="533"/>
      <c r="EM8" s="533"/>
      <c r="EN8" s="533"/>
      <c r="EO8" s="533"/>
      <c r="EP8" s="533"/>
      <c r="EQ8" s="533"/>
      <c r="ER8" s="533"/>
      <c r="ES8" s="533"/>
      <c r="ET8" s="533"/>
      <c r="EU8" s="533"/>
      <c r="EV8" s="533"/>
      <c r="EW8" s="533"/>
      <c r="EX8" s="533"/>
      <c r="EY8" s="533"/>
      <c r="EZ8" s="533"/>
      <c r="FA8" s="533"/>
      <c r="FB8" s="533"/>
      <c r="FC8" s="533"/>
      <c r="FD8" s="533"/>
      <c r="FE8" s="533"/>
      <c r="FF8" s="533"/>
      <c r="FG8" s="533"/>
      <c r="FH8" s="533"/>
      <c r="FI8" s="533"/>
      <c r="FJ8" s="533"/>
      <c r="FK8" s="533"/>
      <c r="FL8" s="533"/>
      <c r="FM8" s="533"/>
      <c r="FN8" s="533"/>
      <c r="FO8" s="533"/>
      <c r="FP8" s="533"/>
      <c r="FQ8" s="533"/>
      <c r="FR8" s="533"/>
      <c r="FS8" s="533"/>
      <c r="FT8" s="533"/>
      <c r="FU8" s="533"/>
      <c r="FV8" s="533"/>
      <c r="FW8" s="533"/>
      <c r="FX8" s="533"/>
      <c r="FY8" s="533"/>
      <c r="FZ8" s="533"/>
      <c r="GA8" s="533"/>
      <c r="GB8" s="533"/>
      <c r="GC8" s="533"/>
      <c r="GD8" s="533"/>
      <c r="GE8" s="533"/>
      <c r="GF8" s="533"/>
      <c r="GG8" s="533"/>
      <c r="GH8" s="533"/>
      <c r="GI8" s="533"/>
      <c r="GJ8" s="533"/>
      <c r="GK8" s="533"/>
      <c r="GL8" s="533"/>
      <c r="GM8" s="533"/>
      <c r="GN8" s="533"/>
      <c r="GO8" s="533"/>
      <c r="GP8" s="533"/>
      <c r="GQ8" s="533"/>
      <c r="GR8" s="533"/>
      <c r="GS8" s="533"/>
      <c r="GT8" s="533"/>
      <c r="GU8" s="533"/>
      <c r="GV8" s="533"/>
      <c r="GW8" s="533"/>
      <c r="GX8" s="533"/>
      <c r="GY8" s="533"/>
      <c r="GZ8" s="533"/>
      <c r="HA8" s="533"/>
      <c r="HB8" s="533"/>
      <c r="HC8" s="533"/>
      <c r="HD8" s="533"/>
      <c r="HE8" s="533"/>
      <c r="HF8" s="533"/>
      <c r="HG8" s="533"/>
      <c r="HH8" s="533"/>
      <c r="HI8" s="533"/>
      <c r="HJ8" s="533"/>
      <c r="HK8" s="533"/>
      <c r="HL8" s="533"/>
      <c r="HM8" s="533"/>
      <c r="HN8" s="533"/>
      <c r="HO8" s="533"/>
      <c r="HP8" s="533"/>
      <c r="HQ8" s="533"/>
      <c r="HR8" s="533"/>
      <c r="HS8" s="533"/>
      <c r="HT8" s="533"/>
      <c r="HU8" s="533"/>
      <c r="HV8" s="533"/>
      <c r="HW8" s="533"/>
      <c r="HX8" s="533"/>
      <c r="HY8" s="533"/>
      <c r="HZ8" s="533"/>
      <c r="IA8" s="533"/>
      <c r="IB8" s="533"/>
      <c r="IC8" s="533"/>
    </row>
    <row r="9" spans="1:237" ht="15" customHeight="1">
      <c r="A9" s="884" t="s">
        <v>353</v>
      </c>
      <c r="B9" s="888">
        <f>'[1]15-25'!B9:B10</f>
        <v>1078</v>
      </c>
      <c r="C9" s="534">
        <v>1005</v>
      </c>
      <c r="D9" s="534">
        <v>1047</v>
      </c>
      <c r="E9" s="534">
        <v>1048</v>
      </c>
      <c r="F9" s="889">
        <f>'[1]15-25'!F9:F10</f>
        <v>1082</v>
      </c>
      <c r="G9" s="534">
        <v>1017</v>
      </c>
    </row>
    <row r="10" spans="1:237" ht="15" customHeight="1">
      <c r="A10" s="884"/>
      <c r="B10" s="888"/>
      <c r="C10" s="531">
        <f>C9/B9*100</f>
        <v>93.228200371057511</v>
      </c>
      <c r="D10" s="531">
        <f>D9/B9*100</f>
        <v>97.124304267161406</v>
      </c>
      <c r="E10" s="531">
        <f>E9/B9*100</f>
        <v>97.217068645640069</v>
      </c>
      <c r="F10" s="889"/>
      <c r="G10" s="532">
        <f>G9/F9*100</f>
        <v>93.992606284658038</v>
      </c>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5"/>
      <c r="AY10" s="535"/>
      <c r="AZ10" s="535"/>
      <c r="BA10" s="535"/>
      <c r="BB10" s="535"/>
      <c r="BC10" s="535"/>
      <c r="BD10" s="535"/>
      <c r="BE10" s="535"/>
      <c r="BF10" s="535"/>
      <c r="BG10" s="535"/>
      <c r="BH10" s="535"/>
      <c r="BI10" s="535"/>
      <c r="BJ10" s="535"/>
      <c r="BK10" s="535"/>
      <c r="BL10" s="535"/>
      <c r="BM10" s="535"/>
      <c r="BN10" s="535"/>
      <c r="BO10" s="535"/>
      <c r="BP10" s="535"/>
      <c r="BQ10" s="535"/>
      <c r="BR10" s="535"/>
      <c r="BS10" s="535"/>
      <c r="BT10" s="535"/>
      <c r="BU10" s="535"/>
      <c r="BV10" s="535"/>
      <c r="BW10" s="535"/>
      <c r="BX10" s="535"/>
      <c r="BY10" s="535"/>
      <c r="BZ10" s="535"/>
      <c r="CA10" s="535"/>
      <c r="CB10" s="535"/>
      <c r="CC10" s="535"/>
      <c r="CD10" s="535"/>
      <c r="CE10" s="535"/>
      <c r="CF10" s="535"/>
      <c r="CG10" s="535"/>
      <c r="CH10" s="535"/>
      <c r="CI10" s="535"/>
      <c r="CJ10" s="535"/>
      <c r="CK10" s="535"/>
      <c r="CL10" s="535"/>
      <c r="CM10" s="535"/>
      <c r="CN10" s="535"/>
      <c r="CO10" s="535"/>
      <c r="CP10" s="535"/>
      <c r="CQ10" s="535"/>
      <c r="CR10" s="535"/>
      <c r="CS10" s="535"/>
      <c r="CT10" s="535"/>
      <c r="CU10" s="535"/>
      <c r="CV10" s="535"/>
      <c r="CW10" s="535"/>
      <c r="CX10" s="535"/>
      <c r="CY10" s="535"/>
      <c r="CZ10" s="535"/>
      <c r="DA10" s="535"/>
      <c r="DB10" s="535"/>
      <c r="DC10" s="535"/>
      <c r="DD10" s="535"/>
      <c r="DE10" s="535"/>
      <c r="DF10" s="535"/>
      <c r="DG10" s="535"/>
      <c r="DH10" s="535"/>
      <c r="DI10" s="535"/>
      <c r="DJ10" s="535"/>
      <c r="DK10" s="535"/>
      <c r="DL10" s="535"/>
      <c r="DM10" s="535"/>
      <c r="DN10" s="535"/>
      <c r="DO10" s="535"/>
      <c r="DP10" s="535"/>
      <c r="DQ10" s="535"/>
      <c r="DR10" s="535"/>
      <c r="DS10" s="535"/>
      <c r="DT10" s="535"/>
      <c r="DU10" s="535"/>
      <c r="DV10" s="535"/>
      <c r="DW10" s="535"/>
      <c r="DX10" s="535"/>
      <c r="DY10" s="535"/>
      <c r="DZ10" s="535"/>
      <c r="EA10" s="535"/>
      <c r="EB10" s="535"/>
      <c r="EC10" s="535"/>
      <c r="ED10" s="535"/>
      <c r="EE10" s="535"/>
      <c r="EF10" s="535"/>
      <c r="EG10" s="535"/>
      <c r="EH10" s="535"/>
      <c r="EI10" s="535"/>
      <c r="EJ10" s="535"/>
      <c r="EK10" s="535"/>
      <c r="EL10" s="535"/>
      <c r="EM10" s="535"/>
      <c r="EN10" s="535"/>
      <c r="EO10" s="535"/>
      <c r="EP10" s="535"/>
      <c r="EQ10" s="535"/>
      <c r="ER10" s="535"/>
      <c r="ES10" s="535"/>
      <c r="ET10" s="535"/>
      <c r="EU10" s="535"/>
      <c r="EV10" s="535"/>
      <c r="EW10" s="535"/>
      <c r="EX10" s="535"/>
      <c r="EY10" s="535"/>
      <c r="EZ10" s="535"/>
      <c r="FA10" s="535"/>
      <c r="FB10" s="535"/>
      <c r="FC10" s="535"/>
      <c r="FD10" s="535"/>
      <c r="FE10" s="535"/>
      <c r="FF10" s="535"/>
      <c r="FG10" s="535"/>
      <c r="FH10" s="535"/>
      <c r="FI10" s="535"/>
      <c r="FJ10" s="535"/>
      <c r="FK10" s="535"/>
      <c r="FL10" s="535"/>
      <c r="FM10" s="535"/>
      <c r="FN10" s="535"/>
      <c r="FO10" s="535"/>
      <c r="FP10" s="535"/>
      <c r="FQ10" s="535"/>
      <c r="FR10" s="535"/>
      <c r="FS10" s="535"/>
      <c r="FT10" s="535"/>
      <c r="FU10" s="535"/>
      <c r="FV10" s="535"/>
      <c r="FW10" s="535"/>
      <c r="FX10" s="535"/>
      <c r="FY10" s="535"/>
      <c r="FZ10" s="535"/>
      <c r="GA10" s="535"/>
      <c r="GB10" s="535"/>
      <c r="GC10" s="535"/>
      <c r="GD10" s="535"/>
      <c r="GE10" s="535"/>
      <c r="GF10" s="535"/>
      <c r="GG10" s="535"/>
      <c r="GH10" s="535"/>
      <c r="GI10" s="535"/>
      <c r="GJ10" s="535"/>
      <c r="GK10" s="535"/>
      <c r="GL10" s="535"/>
      <c r="GM10" s="535"/>
      <c r="GN10" s="535"/>
      <c r="GO10" s="535"/>
      <c r="GP10" s="535"/>
      <c r="GQ10" s="535"/>
      <c r="GR10" s="535"/>
      <c r="GS10" s="535"/>
      <c r="GT10" s="535"/>
      <c r="GU10" s="535"/>
      <c r="GV10" s="535"/>
      <c r="GW10" s="535"/>
      <c r="GX10" s="535"/>
      <c r="GY10" s="535"/>
      <c r="GZ10" s="535"/>
      <c r="HA10" s="535"/>
      <c r="HB10" s="535"/>
      <c r="HC10" s="535"/>
      <c r="HD10" s="535"/>
      <c r="HE10" s="535"/>
      <c r="HF10" s="535"/>
      <c r="HG10" s="535"/>
      <c r="HH10" s="535"/>
      <c r="HI10" s="535"/>
      <c r="HJ10" s="535"/>
      <c r="HK10" s="535"/>
      <c r="HL10" s="535"/>
      <c r="HM10" s="535"/>
      <c r="HN10" s="535"/>
      <c r="HO10" s="535"/>
      <c r="HP10" s="535"/>
      <c r="HQ10" s="535"/>
      <c r="HR10" s="535"/>
      <c r="HS10" s="535"/>
      <c r="HT10" s="535"/>
      <c r="HU10" s="535"/>
      <c r="HV10" s="535"/>
      <c r="HW10" s="535"/>
      <c r="HX10" s="535"/>
      <c r="HY10" s="535"/>
      <c r="HZ10" s="535"/>
      <c r="IA10" s="535"/>
      <c r="IB10" s="535"/>
      <c r="IC10" s="535"/>
    </row>
    <row r="11" spans="1:237" ht="15" customHeight="1">
      <c r="A11" s="884" t="s">
        <v>3</v>
      </c>
      <c r="B11" s="888">
        <f>'[1]15-25'!B11:B12</f>
        <v>692</v>
      </c>
      <c r="C11" s="534">
        <v>684</v>
      </c>
      <c r="D11" s="534">
        <v>697</v>
      </c>
      <c r="E11" s="534">
        <v>695</v>
      </c>
      <c r="F11" s="889">
        <f>'[1]15-25'!F11:F12</f>
        <v>658</v>
      </c>
      <c r="G11" s="534">
        <v>638</v>
      </c>
    </row>
    <row r="12" spans="1:237" ht="15" customHeight="1">
      <c r="A12" s="884"/>
      <c r="B12" s="888"/>
      <c r="C12" s="531">
        <f>C11/B11*100</f>
        <v>98.843930635838149</v>
      </c>
      <c r="D12" s="531">
        <f>D11/B11*100</f>
        <v>100.72254335260115</v>
      </c>
      <c r="E12" s="531">
        <f>E11/B11*100</f>
        <v>100.4335260115607</v>
      </c>
      <c r="F12" s="889"/>
      <c r="G12" s="532">
        <f>G11/F11*100</f>
        <v>96.960486322188459</v>
      </c>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5"/>
      <c r="AY12" s="535"/>
      <c r="AZ12" s="535"/>
      <c r="BA12" s="535"/>
      <c r="BB12" s="535"/>
      <c r="BC12" s="535"/>
      <c r="BD12" s="535"/>
      <c r="BE12" s="535"/>
      <c r="BF12" s="535"/>
      <c r="BG12" s="535"/>
      <c r="BH12" s="535"/>
      <c r="BI12" s="535"/>
      <c r="BJ12" s="535"/>
      <c r="BK12" s="535"/>
      <c r="BL12" s="535"/>
      <c r="BM12" s="535"/>
      <c r="BN12" s="535"/>
      <c r="BO12" s="535"/>
      <c r="BP12" s="535"/>
      <c r="BQ12" s="535"/>
      <c r="BR12" s="535"/>
      <c r="BS12" s="535"/>
      <c r="BT12" s="535"/>
      <c r="BU12" s="535"/>
      <c r="BV12" s="535"/>
      <c r="BW12" s="535"/>
      <c r="BX12" s="535"/>
      <c r="BY12" s="535"/>
      <c r="BZ12" s="535"/>
      <c r="CA12" s="535"/>
      <c r="CB12" s="535"/>
      <c r="CC12" s="535"/>
      <c r="CD12" s="535"/>
      <c r="CE12" s="535"/>
      <c r="CF12" s="535"/>
      <c r="CG12" s="535"/>
      <c r="CH12" s="535"/>
      <c r="CI12" s="535"/>
      <c r="CJ12" s="535"/>
      <c r="CK12" s="535"/>
      <c r="CL12" s="535"/>
      <c r="CM12" s="535"/>
      <c r="CN12" s="535"/>
      <c r="CO12" s="535"/>
      <c r="CP12" s="535"/>
      <c r="CQ12" s="535"/>
      <c r="CR12" s="535"/>
      <c r="CS12" s="535"/>
      <c r="CT12" s="535"/>
      <c r="CU12" s="535"/>
      <c r="CV12" s="535"/>
      <c r="CW12" s="535"/>
      <c r="CX12" s="535"/>
      <c r="CY12" s="535"/>
      <c r="CZ12" s="535"/>
      <c r="DA12" s="535"/>
      <c r="DB12" s="535"/>
      <c r="DC12" s="535"/>
      <c r="DD12" s="535"/>
      <c r="DE12" s="535"/>
      <c r="DF12" s="535"/>
      <c r="DG12" s="535"/>
      <c r="DH12" s="535"/>
      <c r="DI12" s="535"/>
      <c r="DJ12" s="535"/>
      <c r="DK12" s="535"/>
      <c r="DL12" s="535"/>
      <c r="DM12" s="535"/>
      <c r="DN12" s="535"/>
      <c r="DO12" s="535"/>
      <c r="DP12" s="535"/>
      <c r="DQ12" s="535"/>
      <c r="DR12" s="535"/>
      <c r="DS12" s="535"/>
      <c r="DT12" s="535"/>
      <c r="DU12" s="535"/>
      <c r="DV12" s="535"/>
      <c r="DW12" s="535"/>
      <c r="DX12" s="535"/>
      <c r="DY12" s="535"/>
      <c r="DZ12" s="535"/>
      <c r="EA12" s="535"/>
      <c r="EB12" s="535"/>
      <c r="EC12" s="535"/>
      <c r="ED12" s="535"/>
      <c r="EE12" s="535"/>
      <c r="EF12" s="535"/>
      <c r="EG12" s="535"/>
      <c r="EH12" s="535"/>
      <c r="EI12" s="535"/>
      <c r="EJ12" s="535"/>
      <c r="EK12" s="535"/>
      <c r="EL12" s="535"/>
      <c r="EM12" s="535"/>
      <c r="EN12" s="535"/>
      <c r="EO12" s="535"/>
      <c r="EP12" s="535"/>
      <c r="EQ12" s="535"/>
      <c r="ER12" s="535"/>
      <c r="ES12" s="535"/>
      <c r="ET12" s="535"/>
      <c r="EU12" s="535"/>
      <c r="EV12" s="535"/>
      <c r="EW12" s="535"/>
      <c r="EX12" s="535"/>
      <c r="EY12" s="535"/>
      <c r="EZ12" s="535"/>
      <c r="FA12" s="535"/>
      <c r="FB12" s="535"/>
      <c r="FC12" s="535"/>
      <c r="FD12" s="535"/>
      <c r="FE12" s="535"/>
      <c r="FF12" s="535"/>
      <c r="FG12" s="535"/>
      <c r="FH12" s="535"/>
      <c r="FI12" s="535"/>
      <c r="FJ12" s="535"/>
      <c r="FK12" s="535"/>
      <c r="FL12" s="535"/>
      <c r="FM12" s="535"/>
      <c r="FN12" s="535"/>
      <c r="FO12" s="535"/>
      <c r="FP12" s="535"/>
      <c r="FQ12" s="535"/>
      <c r="FR12" s="535"/>
      <c r="FS12" s="535"/>
      <c r="FT12" s="535"/>
      <c r="FU12" s="535"/>
      <c r="FV12" s="535"/>
      <c r="FW12" s="535"/>
      <c r="FX12" s="535"/>
      <c r="FY12" s="535"/>
      <c r="FZ12" s="535"/>
      <c r="GA12" s="535"/>
      <c r="GB12" s="535"/>
      <c r="GC12" s="535"/>
      <c r="GD12" s="535"/>
      <c r="GE12" s="535"/>
      <c r="GF12" s="535"/>
      <c r="GG12" s="535"/>
      <c r="GH12" s="535"/>
      <c r="GI12" s="535"/>
      <c r="GJ12" s="535"/>
      <c r="GK12" s="535"/>
      <c r="GL12" s="535"/>
      <c r="GM12" s="535"/>
      <c r="GN12" s="535"/>
      <c r="GO12" s="535"/>
      <c r="GP12" s="535"/>
      <c r="GQ12" s="535"/>
      <c r="GR12" s="535"/>
      <c r="GS12" s="535"/>
      <c r="GT12" s="535"/>
      <c r="GU12" s="535"/>
      <c r="GV12" s="535"/>
      <c r="GW12" s="535"/>
      <c r="GX12" s="535"/>
      <c r="GY12" s="535"/>
      <c r="GZ12" s="535"/>
      <c r="HA12" s="535"/>
      <c r="HB12" s="535"/>
      <c r="HC12" s="535"/>
      <c r="HD12" s="535"/>
      <c r="HE12" s="535"/>
      <c r="HF12" s="535"/>
      <c r="HG12" s="535"/>
      <c r="HH12" s="535"/>
      <c r="HI12" s="535"/>
      <c r="HJ12" s="535"/>
      <c r="HK12" s="535"/>
      <c r="HL12" s="535"/>
      <c r="HM12" s="535"/>
      <c r="HN12" s="535"/>
      <c r="HO12" s="535"/>
      <c r="HP12" s="535"/>
      <c r="HQ12" s="535"/>
      <c r="HR12" s="535"/>
      <c r="HS12" s="535"/>
      <c r="HT12" s="535"/>
      <c r="HU12" s="535"/>
      <c r="HV12" s="535"/>
      <c r="HW12" s="535"/>
      <c r="HX12" s="535"/>
      <c r="HY12" s="535"/>
      <c r="HZ12" s="535"/>
      <c r="IA12" s="535"/>
      <c r="IB12" s="535"/>
      <c r="IC12" s="535"/>
    </row>
    <row r="13" spans="1:237" ht="15" customHeight="1">
      <c r="A13" s="884" t="s">
        <v>4</v>
      </c>
      <c r="B13" s="888">
        <f>'[1]15-25'!B13:B14</f>
        <v>1073</v>
      </c>
      <c r="C13" s="534">
        <v>1084</v>
      </c>
      <c r="D13" s="534">
        <v>1067</v>
      </c>
      <c r="E13" s="534">
        <v>1064</v>
      </c>
      <c r="F13" s="889">
        <f>'[1]15-25'!F13:F14</f>
        <v>1093</v>
      </c>
      <c r="G13" s="534">
        <v>1018</v>
      </c>
    </row>
    <row r="14" spans="1:237" ht="15" customHeight="1">
      <c r="A14" s="884"/>
      <c r="B14" s="888"/>
      <c r="C14" s="531">
        <f>C13/B13*100</f>
        <v>101.02516309412862</v>
      </c>
      <c r="D14" s="531">
        <f>D13/B13*100</f>
        <v>99.440820130475302</v>
      </c>
      <c r="E14" s="531">
        <f>E13/B13*100</f>
        <v>99.16123019571296</v>
      </c>
      <c r="F14" s="889"/>
      <c r="G14" s="532">
        <f>G13/F13*100</f>
        <v>93.138151875571822</v>
      </c>
      <c r="J14" s="535"/>
      <c r="K14" s="535"/>
      <c r="L14" s="535"/>
      <c r="M14" s="535"/>
      <c r="N14" s="535"/>
      <c r="O14" s="535"/>
      <c r="P14" s="535"/>
      <c r="Q14" s="535"/>
      <c r="R14" s="535"/>
      <c r="S14" s="535"/>
      <c r="T14" s="535"/>
      <c r="U14" s="535"/>
      <c r="V14" s="535"/>
      <c r="W14" s="535"/>
      <c r="X14" s="535"/>
      <c r="Y14" s="535"/>
      <c r="Z14" s="535"/>
      <c r="AA14" s="535"/>
      <c r="AB14" s="535"/>
      <c r="AC14" s="535"/>
      <c r="AD14" s="535"/>
      <c r="AE14" s="535"/>
      <c r="AF14" s="535"/>
      <c r="AG14" s="535"/>
      <c r="AH14" s="535"/>
      <c r="AI14" s="535"/>
      <c r="AJ14" s="535"/>
      <c r="AK14" s="535"/>
      <c r="AL14" s="535"/>
      <c r="AM14" s="535"/>
      <c r="AN14" s="535"/>
      <c r="AO14" s="535"/>
      <c r="AP14" s="535"/>
      <c r="AQ14" s="535"/>
      <c r="AR14" s="535"/>
      <c r="AS14" s="535"/>
      <c r="AT14" s="535"/>
      <c r="AU14" s="535"/>
      <c r="AV14" s="535"/>
      <c r="AW14" s="535"/>
      <c r="AX14" s="535"/>
      <c r="AY14" s="535"/>
      <c r="AZ14" s="535"/>
      <c r="BA14" s="535"/>
      <c r="BB14" s="535"/>
      <c r="BC14" s="535"/>
      <c r="BD14" s="535"/>
      <c r="BE14" s="535"/>
      <c r="BF14" s="535"/>
      <c r="BG14" s="535"/>
      <c r="BH14" s="535"/>
      <c r="BI14" s="535"/>
      <c r="BJ14" s="535"/>
      <c r="BK14" s="535"/>
      <c r="BL14" s="535"/>
      <c r="BM14" s="535"/>
      <c r="BN14" s="535"/>
      <c r="BO14" s="535"/>
      <c r="BP14" s="535"/>
      <c r="BQ14" s="535"/>
      <c r="BR14" s="535"/>
      <c r="BS14" s="535"/>
      <c r="BT14" s="535"/>
      <c r="BU14" s="535"/>
      <c r="BV14" s="535"/>
      <c r="BW14" s="535"/>
      <c r="BX14" s="535"/>
      <c r="BY14" s="535"/>
      <c r="BZ14" s="535"/>
      <c r="CA14" s="535"/>
      <c r="CB14" s="535"/>
      <c r="CC14" s="535"/>
      <c r="CD14" s="535"/>
      <c r="CE14" s="535"/>
      <c r="CF14" s="535"/>
      <c r="CG14" s="535"/>
      <c r="CH14" s="535"/>
      <c r="CI14" s="535"/>
      <c r="CJ14" s="535"/>
      <c r="CK14" s="535"/>
      <c r="CL14" s="535"/>
      <c r="CM14" s="535"/>
      <c r="CN14" s="535"/>
      <c r="CO14" s="535"/>
      <c r="CP14" s="535"/>
      <c r="CQ14" s="535"/>
      <c r="CR14" s="535"/>
      <c r="CS14" s="535"/>
      <c r="CT14" s="535"/>
      <c r="CU14" s="535"/>
      <c r="CV14" s="535"/>
      <c r="CW14" s="535"/>
      <c r="CX14" s="535"/>
      <c r="CY14" s="535"/>
      <c r="CZ14" s="535"/>
      <c r="DA14" s="535"/>
      <c r="DB14" s="535"/>
      <c r="DC14" s="535"/>
      <c r="DD14" s="535"/>
      <c r="DE14" s="535"/>
      <c r="DF14" s="535"/>
      <c r="DG14" s="535"/>
      <c r="DH14" s="535"/>
      <c r="DI14" s="535"/>
      <c r="DJ14" s="535"/>
      <c r="DK14" s="535"/>
      <c r="DL14" s="535"/>
      <c r="DM14" s="535"/>
      <c r="DN14" s="535"/>
      <c r="DO14" s="535"/>
      <c r="DP14" s="535"/>
      <c r="DQ14" s="535"/>
      <c r="DR14" s="535"/>
      <c r="DS14" s="535"/>
      <c r="DT14" s="535"/>
      <c r="DU14" s="535"/>
      <c r="DV14" s="535"/>
      <c r="DW14" s="535"/>
      <c r="DX14" s="535"/>
      <c r="DY14" s="535"/>
      <c r="DZ14" s="535"/>
      <c r="EA14" s="535"/>
      <c r="EB14" s="535"/>
      <c r="EC14" s="535"/>
      <c r="ED14" s="535"/>
      <c r="EE14" s="535"/>
      <c r="EF14" s="535"/>
      <c r="EG14" s="535"/>
      <c r="EH14" s="535"/>
      <c r="EI14" s="535"/>
      <c r="EJ14" s="535"/>
      <c r="EK14" s="535"/>
      <c r="EL14" s="535"/>
      <c r="EM14" s="535"/>
      <c r="EN14" s="535"/>
      <c r="EO14" s="535"/>
      <c r="EP14" s="535"/>
      <c r="EQ14" s="535"/>
      <c r="ER14" s="535"/>
      <c r="ES14" s="535"/>
      <c r="ET14" s="535"/>
      <c r="EU14" s="535"/>
      <c r="EV14" s="535"/>
      <c r="EW14" s="535"/>
      <c r="EX14" s="535"/>
      <c r="EY14" s="535"/>
      <c r="EZ14" s="535"/>
      <c r="FA14" s="535"/>
      <c r="FB14" s="535"/>
      <c r="FC14" s="535"/>
      <c r="FD14" s="535"/>
      <c r="FE14" s="535"/>
      <c r="FF14" s="535"/>
      <c r="FG14" s="535"/>
      <c r="FH14" s="535"/>
      <c r="FI14" s="535"/>
      <c r="FJ14" s="535"/>
      <c r="FK14" s="535"/>
      <c r="FL14" s="535"/>
      <c r="FM14" s="535"/>
      <c r="FN14" s="535"/>
      <c r="FO14" s="535"/>
      <c r="FP14" s="535"/>
      <c r="FQ14" s="535"/>
      <c r="FR14" s="535"/>
      <c r="FS14" s="535"/>
      <c r="FT14" s="535"/>
      <c r="FU14" s="535"/>
      <c r="FV14" s="535"/>
      <c r="FW14" s="535"/>
      <c r="FX14" s="535"/>
      <c r="FY14" s="535"/>
      <c r="FZ14" s="535"/>
      <c r="GA14" s="535"/>
      <c r="GB14" s="535"/>
      <c r="GC14" s="535"/>
      <c r="GD14" s="535"/>
      <c r="GE14" s="535"/>
      <c r="GF14" s="535"/>
      <c r="GG14" s="535"/>
      <c r="GH14" s="535"/>
      <c r="GI14" s="535"/>
      <c r="GJ14" s="535"/>
      <c r="GK14" s="535"/>
      <c r="GL14" s="535"/>
      <c r="GM14" s="535"/>
      <c r="GN14" s="535"/>
      <c r="GO14" s="535"/>
      <c r="GP14" s="535"/>
      <c r="GQ14" s="535"/>
      <c r="GR14" s="535"/>
      <c r="GS14" s="535"/>
      <c r="GT14" s="535"/>
      <c r="GU14" s="535"/>
      <c r="GV14" s="535"/>
      <c r="GW14" s="535"/>
      <c r="GX14" s="535"/>
      <c r="GY14" s="535"/>
      <c r="GZ14" s="535"/>
      <c r="HA14" s="535"/>
      <c r="HB14" s="535"/>
      <c r="HC14" s="535"/>
      <c r="HD14" s="535"/>
      <c r="HE14" s="535"/>
      <c r="HF14" s="535"/>
      <c r="HG14" s="535"/>
      <c r="HH14" s="535"/>
      <c r="HI14" s="535"/>
      <c r="HJ14" s="535"/>
      <c r="HK14" s="535"/>
      <c r="HL14" s="535"/>
      <c r="HM14" s="535"/>
      <c r="HN14" s="535"/>
      <c r="HO14" s="535"/>
      <c r="HP14" s="535"/>
      <c r="HQ14" s="535"/>
      <c r="HR14" s="535"/>
      <c r="HS14" s="535"/>
      <c r="HT14" s="535"/>
      <c r="HU14" s="535"/>
      <c r="HV14" s="535"/>
      <c r="HW14" s="535"/>
      <c r="HX14" s="535"/>
      <c r="HY14" s="535"/>
      <c r="HZ14" s="535"/>
      <c r="IA14" s="535"/>
      <c r="IB14" s="535"/>
      <c r="IC14" s="535"/>
    </row>
    <row r="15" spans="1:237" ht="15" customHeight="1">
      <c r="A15" s="884" t="s">
        <v>5</v>
      </c>
      <c r="B15" s="888">
        <f>'[1]15-25'!B15:B16</f>
        <v>1043</v>
      </c>
      <c r="C15" s="534">
        <v>1062</v>
      </c>
      <c r="D15" s="534">
        <v>1079</v>
      </c>
      <c r="E15" s="534">
        <v>1067</v>
      </c>
      <c r="F15" s="889">
        <f>'[1]15-25'!F15:F16</f>
        <v>1042</v>
      </c>
      <c r="G15" s="534">
        <v>1094</v>
      </c>
    </row>
    <row r="16" spans="1:237" ht="15" customHeight="1">
      <c r="A16" s="884"/>
      <c r="B16" s="888"/>
      <c r="C16" s="531">
        <f>C15/B15*100</f>
        <v>101.82166826462129</v>
      </c>
      <c r="D16" s="531">
        <f>D15/B15*100</f>
        <v>103.45158197507192</v>
      </c>
      <c r="E16" s="531">
        <f>E15/B15*100</f>
        <v>102.30105465004793</v>
      </c>
      <c r="F16" s="889"/>
      <c r="G16" s="532">
        <f>G15/F15*100</f>
        <v>104.99040307101728</v>
      </c>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5"/>
      <c r="AY16" s="535"/>
      <c r="AZ16" s="535"/>
      <c r="BA16" s="535"/>
      <c r="BB16" s="535"/>
      <c r="BC16" s="535"/>
      <c r="BD16" s="535"/>
      <c r="BE16" s="535"/>
      <c r="BF16" s="535"/>
      <c r="BG16" s="535"/>
      <c r="BH16" s="535"/>
      <c r="BI16" s="535"/>
      <c r="BJ16" s="535"/>
      <c r="BK16" s="535"/>
      <c r="BL16" s="535"/>
      <c r="BM16" s="535"/>
      <c r="BN16" s="535"/>
      <c r="BO16" s="535"/>
      <c r="BP16" s="535"/>
      <c r="BQ16" s="535"/>
      <c r="BR16" s="535"/>
      <c r="BS16" s="535"/>
      <c r="BT16" s="535"/>
      <c r="BU16" s="535"/>
      <c r="BV16" s="535"/>
      <c r="BW16" s="535"/>
      <c r="BX16" s="535"/>
      <c r="BY16" s="535"/>
      <c r="BZ16" s="535"/>
      <c r="CA16" s="535"/>
      <c r="CB16" s="535"/>
      <c r="CC16" s="535"/>
      <c r="CD16" s="535"/>
      <c r="CE16" s="535"/>
      <c r="CF16" s="535"/>
      <c r="CG16" s="535"/>
      <c r="CH16" s="535"/>
      <c r="CI16" s="535"/>
      <c r="CJ16" s="535"/>
      <c r="CK16" s="535"/>
      <c r="CL16" s="535"/>
      <c r="CM16" s="535"/>
      <c r="CN16" s="535"/>
      <c r="CO16" s="535"/>
      <c r="CP16" s="535"/>
      <c r="CQ16" s="535"/>
      <c r="CR16" s="535"/>
      <c r="CS16" s="535"/>
      <c r="CT16" s="535"/>
      <c r="CU16" s="535"/>
      <c r="CV16" s="535"/>
      <c r="CW16" s="535"/>
      <c r="CX16" s="535"/>
      <c r="CY16" s="535"/>
      <c r="CZ16" s="535"/>
      <c r="DA16" s="535"/>
      <c r="DB16" s="535"/>
      <c r="DC16" s="535"/>
      <c r="DD16" s="535"/>
      <c r="DE16" s="535"/>
      <c r="DF16" s="535"/>
      <c r="DG16" s="535"/>
      <c r="DH16" s="535"/>
      <c r="DI16" s="535"/>
      <c r="DJ16" s="535"/>
      <c r="DK16" s="535"/>
      <c r="DL16" s="535"/>
      <c r="DM16" s="535"/>
      <c r="DN16" s="535"/>
      <c r="DO16" s="535"/>
      <c r="DP16" s="535"/>
      <c r="DQ16" s="535"/>
      <c r="DR16" s="535"/>
      <c r="DS16" s="535"/>
      <c r="DT16" s="535"/>
      <c r="DU16" s="535"/>
      <c r="DV16" s="535"/>
      <c r="DW16" s="535"/>
      <c r="DX16" s="535"/>
      <c r="DY16" s="535"/>
      <c r="DZ16" s="535"/>
      <c r="EA16" s="535"/>
      <c r="EB16" s="535"/>
      <c r="EC16" s="535"/>
      <c r="ED16" s="535"/>
      <c r="EE16" s="535"/>
      <c r="EF16" s="535"/>
      <c r="EG16" s="535"/>
      <c r="EH16" s="535"/>
      <c r="EI16" s="535"/>
      <c r="EJ16" s="535"/>
      <c r="EK16" s="535"/>
      <c r="EL16" s="535"/>
      <c r="EM16" s="535"/>
      <c r="EN16" s="535"/>
      <c r="EO16" s="535"/>
      <c r="EP16" s="535"/>
      <c r="EQ16" s="535"/>
      <c r="ER16" s="535"/>
      <c r="ES16" s="535"/>
      <c r="ET16" s="535"/>
      <c r="EU16" s="535"/>
      <c r="EV16" s="535"/>
      <c r="EW16" s="535"/>
      <c r="EX16" s="535"/>
      <c r="EY16" s="535"/>
      <c r="EZ16" s="535"/>
      <c r="FA16" s="535"/>
      <c r="FB16" s="535"/>
      <c r="FC16" s="535"/>
      <c r="FD16" s="535"/>
      <c r="FE16" s="535"/>
      <c r="FF16" s="535"/>
      <c r="FG16" s="535"/>
      <c r="FH16" s="535"/>
      <c r="FI16" s="535"/>
      <c r="FJ16" s="535"/>
      <c r="FK16" s="535"/>
      <c r="FL16" s="535"/>
      <c r="FM16" s="535"/>
      <c r="FN16" s="535"/>
      <c r="FO16" s="535"/>
      <c r="FP16" s="535"/>
      <c r="FQ16" s="535"/>
      <c r="FR16" s="535"/>
      <c r="FS16" s="535"/>
      <c r="FT16" s="535"/>
      <c r="FU16" s="535"/>
      <c r="FV16" s="535"/>
      <c r="FW16" s="535"/>
      <c r="FX16" s="535"/>
      <c r="FY16" s="535"/>
      <c r="FZ16" s="535"/>
      <c r="GA16" s="535"/>
      <c r="GB16" s="535"/>
      <c r="GC16" s="535"/>
      <c r="GD16" s="535"/>
      <c r="GE16" s="535"/>
      <c r="GF16" s="535"/>
      <c r="GG16" s="535"/>
      <c r="GH16" s="535"/>
      <c r="GI16" s="535"/>
      <c r="GJ16" s="535"/>
      <c r="GK16" s="535"/>
      <c r="GL16" s="535"/>
      <c r="GM16" s="535"/>
      <c r="GN16" s="535"/>
      <c r="GO16" s="535"/>
      <c r="GP16" s="535"/>
      <c r="GQ16" s="535"/>
      <c r="GR16" s="535"/>
      <c r="GS16" s="535"/>
      <c r="GT16" s="535"/>
      <c r="GU16" s="535"/>
      <c r="GV16" s="535"/>
      <c r="GW16" s="535"/>
      <c r="GX16" s="535"/>
      <c r="GY16" s="535"/>
      <c r="GZ16" s="535"/>
      <c r="HA16" s="535"/>
      <c r="HB16" s="535"/>
      <c r="HC16" s="535"/>
      <c r="HD16" s="535"/>
      <c r="HE16" s="535"/>
      <c r="HF16" s="535"/>
      <c r="HG16" s="535"/>
      <c r="HH16" s="535"/>
      <c r="HI16" s="535"/>
      <c r="HJ16" s="535"/>
      <c r="HK16" s="535"/>
      <c r="HL16" s="535"/>
      <c r="HM16" s="535"/>
      <c r="HN16" s="535"/>
      <c r="HO16" s="535"/>
      <c r="HP16" s="535"/>
      <c r="HQ16" s="535"/>
      <c r="HR16" s="535"/>
      <c r="HS16" s="535"/>
      <c r="HT16" s="535"/>
      <c r="HU16" s="535"/>
      <c r="HV16" s="535"/>
      <c r="HW16" s="535"/>
      <c r="HX16" s="535"/>
      <c r="HY16" s="535"/>
      <c r="HZ16" s="535"/>
      <c r="IA16" s="535"/>
      <c r="IB16" s="535"/>
      <c r="IC16" s="535"/>
    </row>
    <row r="17" spans="1:237" ht="15" customHeight="1">
      <c r="A17" s="884" t="s">
        <v>354</v>
      </c>
      <c r="B17" s="888">
        <f>'[1]15-25'!B17:B18</f>
        <v>969</v>
      </c>
      <c r="C17" s="534">
        <v>968</v>
      </c>
      <c r="D17" s="534">
        <v>987</v>
      </c>
      <c r="E17" s="534">
        <v>994</v>
      </c>
      <c r="F17" s="889">
        <f>'[1]15-25'!F17:F18</f>
        <v>967</v>
      </c>
      <c r="G17" s="534">
        <v>960</v>
      </c>
    </row>
    <row r="18" spans="1:237" ht="15" customHeight="1">
      <c r="A18" s="884"/>
      <c r="B18" s="888"/>
      <c r="C18" s="531">
        <f>C17/B17*100</f>
        <v>99.896800825593388</v>
      </c>
      <c r="D18" s="531">
        <f>D17/B17*100</f>
        <v>101.85758513931889</v>
      </c>
      <c r="E18" s="531">
        <f>E17/B17*100</f>
        <v>102.57997936016511</v>
      </c>
      <c r="F18" s="889"/>
      <c r="G18" s="532">
        <f>G17/F17*100</f>
        <v>99.276111685625651</v>
      </c>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35"/>
      <c r="AN18" s="535"/>
      <c r="AO18" s="535"/>
      <c r="AP18" s="535"/>
      <c r="AQ18" s="535"/>
      <c r="AR18" s="535"/>
      <c r="AS18" s="535"/>
      <c r="AT18" s="535"/>
      <c r="AU18" s="535"/>
      <c r="AV18" s="535"/>
      <c r="AW18" s="535"/>
      <c r="AX18" s="535"/>
      <c r="AY18" s="535"/>
      <c r="AZ18" s="535"/>
      <c r="BA18" s="535"/>
      <c r="BB18" s="535"/>
      <c r="BC18" s="535"/>
      <c r="BD18" s="535"/>
      <c r="BE18" s="535"/>
      <c r="BF18" s="535"/>
      <c r="BG18" s="535"/>
      <c r="BH18" s="535"/>
      <c r="BI18" s="535"/>
      <c r="BJ18" s="535"/>
      <c r="BK18" s="535"/>
      <c r="BL18" s="535"/>
      <c r="BM18" s="535"/>
      <c r="BN18" s="535"/>
      <c r="BO18" s="535"/>
      <c r="BP18" s="535"/>
      <c r="BQ18" s="535"/>
      <c r="BR18" s="535"/>
      <c r="BS18" s="535"/>
      <c r="BT18" s="535"/>
      <c r="BU18" s="535"/>
      <c r="BV18" s="535"/>
      <c r="BW18" s="535"/>
      <c r="BX18" s="535"/>
      <c r="BY18" s="535"/>
      <c r="BZ18" s="535"/>
      <c r="CA18" s="535"/>
      <c r="CB18" s="535"/>
      <c r="CC18" s="535"/>
      <c r="CD18" s="535"/>
      <c r="CE18" s="535"/>
      <c r="CF18" s="535"/>
      <c r="CG18" s="535"/>
      <c r="CH18" s="535"/>
      <c r="CI18" s="535"/>
      <c r="CJ18" s="535"/>
      <c r="CK18" s="535"/>
      <c r="CL18" s="535"/>
      <c r="CM18" s="535"/>
      <c r="CN18" s="535"/>
      <c r="CO18" s="535"/>
      <c r="CP18" s="535"/>
      <c r="CQ18" s="535"/>
      <c r="CR18" s="535"/>
      <c r="CS18" s="535"/>
      <c r="CT18" s="535"/>
      <c r="CU18" s="535"/>
      <c r="CV18" s="535"/>
      <c r="CW18" s="535"/>
      <c r="CX18" s="535"/>
      <c r="CY18" s="535"/>
      <c r="CZ18" s="535"/>
      <c r="DA18" s="535"/>
      <c r="DB18" s="535"/>
      <c r="DC18" s="535"/>
      <c r="DD18" s="535"/>
      <c r="DE18" s="535"/>
      <c r="DF18" s="535"/>
      <c r="DG18" s="535"/>
      <c r="DH18" s="535"/>
      <c r="DI18" s="535"/>
      <c r="DJ18" s="535"/>
      <c r="DK18" s="535"/>
      <c r="DL18" s="535"/>
      <c r="DM18" s="535"/>
      <c r="DN18" s="535"/>
      <c r="DO18" s="535"/>
      <c r="DP18" s="535"/>
      <c r="DQ18" s="535"/>
      <c r="DR18" s="535"/>
      <c r="DS18" s="535"/>
      <c r="DT18" s="535"/>
      <c r="DU18" s="535"/>
      <c r="DV18" s="535"/>
      <c r="DW18" s="535"/>
      <c r="DX18" s="535"/>
      <c r="DY18" s="535"/>
      <c r="DZ18" s="535"/>
      <c r="EA18" s="535"/>
      <c r="EB18" s="535"/>
      <c r="EC18" s="535"/>
      <c r="ED18" s="535"/>
      <c r="EE18" s="535"/>
      <c r="EF18" s="535"/>
      <c r="EG18" s="535"/>
      <c r="EH18" s="535"/>
      <c r="EI18" s="535"/>
      <c r="EJ18" s="535"/>
      <c r="EK18" s="535"/>
      <c r="EL18" s="535"/>
      <c r="EM18" s="535"/>
      <c r="EN18" s="535"/>
      <c r="EO18" s="535"/>
      <c r="EP18" s="535"/>
      <c r="EQ18" s="535"/>
      <c r="ER18" s="535"/>
      <c r="ES18" s="535"/>
      <c r="ET18" s="535"/>
      <c r="EU18" s="535"/>
      <c r="EV18" s="535"/>
      <c r="EW18" s="535"/>
      <c r="EX18" s="535"/>
      <c r="EY18" s="535"/>
      <c r="EZ18" s="535"/>
      <c r="FA18" s="535"/>
      <c r="FB18" s="535"/>
      <c r="FC18" s="535"/>
      <c r="FD18" s="535"/>
      <c r="FE18" s="535"/>
      <c r="FF18" s="535"/>
      <c r="FG18" s="535"/>
      <c r="FH18" s="535"/>
      <c r="FI18" s="535"/>
      <c r="FJ18" s="535"/>
      <c r="FK18" s="535"/>
      <c r="FL18" s="535"/>
      <c r="FM18" s="535"/>
      <c r="FN18" s="535"/>
      <c r="FO18" s="535"/>
      <c r="FP18" s="535"/>
      <c r="FQ18" s="535"/>
      <c r="FR18" s="535"/>
      <c r="FS18" s="535"/>
      <c r="FT18" s="535"/>
      <c r="FU18" s="535"/>
      <c r="FV18" s="535"/>
      <c r="FW18" s="535"/>
      <c r="FX18" s="535"/>
      <c r="FY18" s="535"/>
      <c r="FZ18" s="535"/>
      <c r="GA18" s="535"/>
      <c r="GB18" s="535"/>
      <c r="GC18" s="535"/>
      <c r="GD18" s="535"/>
      <c r="GE18" s="535"/>
      <c r="GF18" s="535"/>
      <c r="GG18" s="535"/>
      <c r="GH18" s="535"/>
      <c r="GI18" s="535"/>
      <c r="GJ18" s="535"/>
      <c r="GK18" s="535"/>
      <c r="GL18" s="535"/>
      <c r="GM18" s="535"/>
      <c r="GN18" s="535"/>
      <c r="GO18" s="535"/>
      <c r="GP18" s="535"/>
      <c r="GQ18" s="535"/>
      <c r="GR18" s="535"/>
      <c r="GS18" s="535"/>
      <c r="GT18" s="535"/>
      <c r="GU18" s="535"/>
      <c r="GV18" s="535"/>
      <c r="GW18" s="535"/>
      <c r="GX18" s="535"/>
      <c r="GY18" s="535"/>
      <c r="GZ18" s="535"/>
      <c r="HA18" s="535"/>
      <c r="HB18" s="535"/>
      <c r="HC18" s="535"/>
      <c r="HD18" s="535"/>
      <c r="HE18" s="535"/>
      <c r="HF18" s="535"/>
      <c r="HG18" s="535"/>
      <c r="HH18" s="535"/>
      <c r="HI18" s="535"/>
      <c r="HJ18" s="535"/>
      <c r="HK18" s="535"/>
      <c r="HL18" s="535"/>
      <c r="HM18" s="535"/>
      <c r="HN18" s="535"/>
      <c r="HO18" s="535"/>
      <c r="HP18" s="535"/>
      <c r="HQ18" s="535"/>
      <c r="HR18" s="535"/>
      <c r="HS18" s="535"/>
      <c r="HT18" s="535"/>
      <c r="HU18" s="535"/>
      <c r="HV18" s="535"/>
      <c r="HW18" s="535"/>
      <c r="HX18" s="535"/>
      <c r="HY18" s="535"/>
      <c r="HZ18" s="535"/>
      <c r="IA18" s="535"/>
      <c r="IB18" s="535"/>
      <c r="IC18" s="535"/>
    </row>
    <row r="19" spans="1:237" ht="15" customHeight="1">
      <c r="A19" s="884" t="s">
        <v>7</v>
      </c>
      <c r="B19" s="888">
        <f>'[1]15-25'!B19:B20</f>
        <v>624</v>
      </c>
      <c r="C19" s="534">
        <v>659</v>
      </c>
      <c r="D19" s="534">
        <v>654</v>
      </c>
      <c r="E19" s="534">
        <v>640</v>
      </c>
      <c r="F19" s="889">
        <f>'[1]15-25'!F19:F20</f>
        <v>563</v>
      </c>
      <c r="G19" s="534">
        <v>581</v>
      </c>
    </row>
    <row r="20" spans="1:237" ht="15" customHeight="1">
      <c r="A20" s="884"/>
      <c r="B20" s="888"/>
      <c r="C20" s="531">
        <f>C19/B19*100</f>
        <v>105.60897435897436</v>
      </c>
      <c r="D20" s="531">
        <f>D19/B19*100</f>
        <v>104.80769230769231</v>
      </c>
      <c r="E20" s="531">
        <f>E19/B19*100</f>
        <v>102.56410256410255</v>
      </c>
      <c r="F20" s="889"/>
      <c r="G20" s="532">
        <f>G19/F19*100</f>
        <v>103.19715808170515</v>
      </c>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5"/>
      <c r="AJ20" s="535"/>
      <c r="AK20" s="535"/>
      <c r="AL20" s="535"/>
      <c r="AM20" s="535"/>
      <c r="AN20" s="535"/>
      <c r="AO20" s="535"/>
      <c r="AP20" s="535"/>
      <c r="AQ20" s="535"/>
      <c r="AR20" s="535"/>
      <c r="AS20" s="535"/>
      <c r="AT20" s="535"/>
      <c r="AU20" s="535"/>
      <c r="AV20" s="535"/>
      <c r="AW20" s="535"/>
      <c r="AX20" s="535"/>
      <c r="AY20" s="535"/>
      <c r="AZ20" s="535"/>
      <c r="BA20" s="535"/>
      <c r="BB20" s="535"/>
      <c r="BC20" s="535"/>
      <c r="BD20" s="535"/>
      <c r="BE20" s="535"/>
      <c r="BF20" s="535"/>
      <c r="BG20" s="535"/>
      <c r="BH20" s="535"/>
      <c r="BI20" s="535"/>
      <c r="BJ20" s="535"/>
      <c r="BK20" s="535"/>
      <c r="BL20" s="535"/>
      <c r="BM20" s="535"/>
      <c r="BN20" s="535"/>
      <c r="BO20" s="535"/>
      <c r="BP20" s="535"/>
      <c r="BQ20" s="535"/>
      <c r="BR20" s="535"/>
      <c r="BS20" s="535"/>
      <c r="BT20" s="535"/>
      <c r="BU20" s="535"/>
      <c r="BV20" s="535"/>
      <c r="BW20" s="535"/>
      <c r="BX20" s="535"/>
      <c r="BY20" s="535"/>
      <c r="BZ20" s="535"/>
      <c r="CA20" s="535"/>
      <c r="CB20" s="535"/>
      <c r="CC20" s="535"/>
      <c r="CD20" s="535"/>
      <c r="CE20" s="535"/>
      <c r="CF20" s="535"/>
      <c r="CG20" s="535"/>
      <c r="CH20" s="535"/>
      <c r="CI20" s="535"/>
      <c r="CJ20" s="535"/>
      <c r="CK20" s="535"/>
      <c r="CL20" s="535"/>
      <c r="CM20" s="535"/>
      <c r="CN20" s="535"/>
      <c r="CO20" s="535"/>
      <c r="CP20" s="535"/>
      <c r="CQ20" s="535"/>
      <c r="CR20" s="535"/>
      <c r="CS20" s="535"/>
      <c r="CT20" s="535"/>
      <c r="CU20" s="535"/>
      <c r="CV20" s="535"/>
      <c r="CW20" s="535"/>
      <c r="CX20" s="535"/>
      <c r="CY20" s="535"/>
      <c r="CZ20" s="535"/>
      <c r="DA20" s="535"/>
      <c r="DB20" s="535"/>
      <c r="DC20" s="535"/>
      <c r="DD20" s="535"/>
      <c r="DE20" s="535"/>
      <c r="DF20" s="535"/>
      <c r="DG20" s="535"/>
      <c r="DH20" s="535"/>
      <c r="DI20" s="535"/>
      <c r="DJ20" s="535"/>
      <c r="DK20" s="535"/>
      <c r="DL20" s="535"/>
      <c r="DM20" s="535"/>
      <c r="DN20" s="535"/>
      <c r="DO20" s="535"/>
      <c r="DP20" s="535"/>
      <c r="DQ20" s="535"/>
      <c r="DR20" s="535"/>
      <c r="DS20" s="535"/>
      <c r="DT20" s="535"/>
      <c r="DU20" s="535"/>
      <c r="DV20" s="535"/>
      <c r="DW20" s="535"/>
      <c r="DX20" s="535"/>
      <c r="DY20" s="535"/>
      <c r="DZ20" s="535"/>
      <c r="EA20" s="535"/>
      <c r="EB20" s="535"/>
      <c r="EC20" s="535"/>
      <c r="ED20" s="535"/>
      <c r="EE20" s="535"/>
      <c r="EF20" s="535"/>
      <c r="EG20" s="535"/>
      <c r="EH20" s="535"/>
      <c r="EI20" s="535"/>
      <c r="EJ20" s="535"/>
      <c r="EK20" s="535"/>
      <c r="EL20" s="535"/>
      <c r="EM20" s="535"/>
      <c r="EN20" s="535"/>
      <c r="EO20" s="535"/>
      <c r="EP20" s="535"/>
      <c r="EQ20" s="535"/>
      <c r="ER20" s="535"/>
      <c r="ES20" s="535"/>
      <c r="ET20" s="535"/>
      <c r="EU20" s="535"/>
      <c r="EV20" s="535"/>
      <c r="EW20" s="535"/>
      <c r="EX20" s="535"/>
      <c r="EY20" s="535"/>
      <c r="EZ20" s="535"/>
      <c r="FA20" s="535"/>
      <c r="FB20" s="535"/>
      <c r="FC20" s="535"/>
      <c r="FD20" s="535"/>
      <c r="FE20" s="535"/>
      <c r="FF20" s="535"/>
      <c r="FG20" s="535"/>
      <c r="FH20" s="535"/>
      <c r="FI20" s="535"/>
      <c r="FJ20" s="535"/>
      <c r="FK20" s="535"/>
      <c r="FL20" s="535"/>
      <c r="FM20" s="535"/>
      <c r="FN20" s="535"/>
      <c r="FO20" s="535"/>
      <c r="FP20" s="535"/>
      <c r="FQ20" s="535"/>
      <c r="FR20" s="535"/>
      <c r="FS20" s="535"/>
      <c r="FT20" s="535"/>
      <c r="FU20" s="535"/>
      <c r="FV20" s="535"/>
      <c r="FW20" s="535"/>
      <c r="FX20" s="535"/>
      <c r="FY20" s="535"/>
      <c r="FZ20" s="535"/>
      <c r="GA20" s="535"/>
      <c r="GB20" s="535"/>
      <c r="GC20" s="535"/>
      <c r="GD20" s="535"/>
      <c r="GE20" s="535"/>
      <c r="GF20" s="535"/>
      <c r="GG20" s="535"/>
      <c r="GH20" s="535"/>
      <c r="GI20" s="535"/>
      <c r="GJ20" s="535"/>
      <c r="GK20" s="535"/>
      <c r="GL20" s="535"/>
      <c r="GM20" s="535"/>
      <c r="GN20" s="535"/>
      <c r="GO20" s="535"/>
      <c r="GP20" s="535"/>
      <c r="GQ20" s="535"/>
      <c r="GR20" s="535"/>
      <c r="GS20" s="535"/>
      <c r="GT20" s="535"/>
      <c r="GU20" s="535"/>
      <c r="GV20" s="535"/>
      <c r="GW20" s="535"/>
      <c r="GX20" s="535"/>
      <c r="GY20" s="535"/>
      <c r="GZ20" s="535"/>
      <c r="HA20" s="535"/>
      <c r="HB20" s="535"/>
      <c r="HC20" s="535"/>
      <c r="HD20" s="535"/>
      <c r="HE20" s="535"/>
      <c r="HF20" s="535"/>
      <c r="HG20" s="535"/>
      <c r="HH20" s="535"/>
      <c r="HI20" s="535"/>
      <c r="HJ20" s="535"/>
      <c r="HK20" s="535"/>
      <c r="HL20" s="535"/>
      <c r="HM20" s="535"/>
      <c r="HN20" s="535"/>
      <c r="HO20" s="535"/>
      <c r="HP20" s="535"/>
      <c r="HQ20" s="535"/>
      <c r="HR20" s="535"/>
      <c r="HS20" s="535"/>
      <c r="HT20" s="535"/>
      <c r="HU20" s="535"/>
      <c r="HV20" s="535"/>
      <c r="HW20" s="535"/>
      <c r="HX20" s="535"/>
      <c r="HY20" s="535"/>
      <c r="HZ20" s="535"/>
      <c r="IA20" s="535"/>
      <c r="IB20" s="535"/>
      <c r="IC20" s="535"/>
    </row>
    <row r="21" spans="1:237" ht="15" customHeight="1">
      <c r="A21" s="884" t="s">
        <v>355</v>
      </c>
      <c r="B21" s="888">
        <f>'[1]15-25'!B21:B22</f>
        <v>785</v>
      </c>
      <c r="C21" s="534">
        <v>780</v>
      </c>
      <c r="D21" s="534">
        <v>760</v>
      </c>
      <c r="E21" s="534">
        <v>750</v>
      </c>
      <c r="F21" s="889">
        <f>'[1]15-25'!F21:F22</f>
        <v>835</v>
      </c>
      <c r="G21" s="534">
        <v>795</v>
      </c>
    </row>
    <row r="22" spans="1:237" ht="15" customHeight="1">
      <c r="A22" s="884"/>
      <c r="B22" s="888"/>
      <c r="C22" s="531">
        <f>C21/B21*100</f>
        <v>99.363057324840767</v>
      </c>
      <c r="D22" s="531">
        <f>D21/B21*100</f>
        <v>96.815286624203821</v>
      </c>
      <c r="E22" s="531">
        <f>E21/B21*100</f>
        <v>95.541401273885356</v>
      </c>
      <c r="F22" s="889"/>
      <c r="G22" s="532">
        <f>G21/F21*100</f>
        <v>95.209580838323348</v>
      </c>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5"/>
      <c r="AJ22" s="535"/>
      <c r="AK22" s="535"/>
      <c r="AL22" s="535"/>
      <c r="AM22" s="535"/>
      <c r="AN22" s="535"/>
      <c r="AO22" s="535"/>
      <c r="AP22" s="535"/>
      <c r="AQ22" s="535"/>
      <c r="AR22" s="535"/>
      <c r="AS22" s="535"/>
      <c r="AT22" s="535"/>
      <c r="AU22" s="535"/>
      <c r="AV22" s="535"/>
      <c r="AW22" s="535"/>
      <c r="AX22" s="535"/>
      <c r="AY22" s="535"/>
      <c r="AZ22" s="535"/>
      <c r="BA22" s="535"/>
      <c r="BB22" s="535"/>
      <c r="BC22" s="535"/>
      <c r="BD22" s="535"/>
      <c r="BE22" s="535"/>
      <c r="BF22" s="535"/>
      <c r="BG22" s="535"/>
      <c r="BH22" s="535"/>
      <c r="BI22" s="535"/>
      <c r="BJ22" s="535"/>
      <c r="BK22" s="535"/>
      <c r="BL22" s="535"/>
      <c r="BM22" s="535"/>
      <c r="BN22" s="535"/>
      <c r="BO22" s="535"/>
      <c r="BP22" s="535"/>
      <c r="BQ22" s="535"/>
      <c r="BR22" s="535"/>
      <c r="BS22" s="535"/>
      <c r="BT22" s="535"/>
      <c r="BU22" s="535"/>
      <c r="BV22" s="535"/>
      <c r="BW22" s="535"/>
      <c r="BX22" s="535"/>
      <c r="BY22" s="535"/>
      <c r="BZ22" s="535"/>
      <c r="CA22" s="535"/>
      <c r="CB22" s="535"/>
      <c r="CC22" s="535"/>
      <c r="CD22" s="535"/>
      <c r="CE22" s="535"/>
      <c r="CF22" s="535"/>
      <c r="CG22" s="535"/>
      <c r="CH22" s="535"/>
      <c r="CI22" s="535"/>
      <c r="CJ22" s="535"/>
      <c r="CK22" s="535"/>
      <c r="CL22" s="535"/>
      <c r="CM22" s="535"/>
      <c r="CN22" s="535"/>
      <c r="CO22" s="535"/>
      <c r="CP22" s="535"/>
      <c r="CQ22" s="535"/>
      <c r="CR22" s="535"/>
      <c r="CS22" s="535"/>
      <c r="CT22" s="535"/>
      <c r="CU22" s="535"/>
      <c r="CV22" s="535"/>
      <c r="CW22" s="535"/>
      <c r="CX22" s="535"/>
      <c r="CY22" s="535"/>
      <c r="CZ22" s="535"/>
      <c r="DA22" s="535"/>
      <c r="DB22" s="535"/>
      <c r="DC22" s="535"/>
      <c r="DD22" s="535"/>
      <c r="DE22" s="535"/>
      <c r="DF22" s="535"/>
      <c r="DG22" s="535"/>
      <c r="DH22" s="535"/>
      <c r="DI22" s="535"/>
      <c r="DJ22" s="535"/>
      <c r="DK22" s="535"/>
      <c r="DL22" s="535"/>
      <c r="DM22" s="535"/>
      <c r="DN22" s="535"/>
      <c r="DO22" s="535"/>
      <c r="DP22" s="535"/>
      <c r="DQ22" s="535"/>
      <c r="DR22" s="535"/>
      <c r="DS22" s="535"/>
      <c r="DT22" s="535"/>
      <c r="DU22" s="535"/>
      <c r="DV22" s="535"/>
      <c r="DW22" s="535"/>
      <c r="DX22" s="535"/>
      <c r="DY22" s="535"/>
      <c r="DZ22" s="535"/>
      <c r="EA22" s="535"/>
      <c r="EB22" s="535"/>
      <c r="EC22" s="535"/>
      <c r="ED22" s="535"/>
      <c r="EE22" s="535"/>
      <c r="EF22" s="535"/>
      <c r="EG22" s="535"/>
      <c r="EH22" s="535"/>
      <c r="EI22" s="535"/>
      <c r="EJ22" s="535"/>
      <c r="EK22" s="535"/>
      <c r="EL22" s="535"/>
      <c r="EM22" s="535"/>
      <c r="EN22" s="535"/>
      <c r="EO22" s="535"/>
      <c r="EP22" s="535"/>
      <c r="EQ22" s="535"/>
      <c r="ER22" s="535"/>
      <c r="ES22" s="535"/>
      <c r="ET22" s="535"/>
      <c r="EU22" s="535"/>
      <c r="EV22" s="535"/>
      <c r="EW22" s="535"/>
      <c r="EX22" s="535"/>
      <c r="EY22" s="535"/>
      <c r="EZ22" s="535"/>
      <c r="FA22" s="535"/>
      <c r="FB22" s="535"/>
      <c r="FC22" s="535"/>
      <c r="FD22" s="535"/>
      <c r="FE22" s="535"/>
      <c r="FF22" s="535"/>
      <c r="FG22" s="535"/>
      <c r="FH22" s="535"/>
      <c r="FI22" s="535"/>
      <c r="FJ22" s="535"/>
      <c r="FK22" s="535"/>
      <c r="FL22" s="535"/>
      <c r="FM22" s="535"/>
      <c r="FN22" s="535"/>
      <c r="FO22" s="535"/>
      <c r="FP22" s="535"/>
      <c r="FQ22" s="535"/>
      <c r="FR22" s="535"/>
      <c r="FS22" s="535"/>
      <c r="FT22" s="535"/>
      <c r="FU22" s="535"/>
      <c r="FV22" s="535"/>
      <c r="FW22" s="535"/>
      <c r="FX22" s="535"/>
      <c r="FY22" s="535"/>
      <c r="FZ22" s="535"/>
      <c r="GA22" s="535"/>
      <c r="GB22" s="535"/>
      <c r="GC22" s="535"/>
      <c r="GD22" s="535"/>
      <c r="GE22" s="535"/>
      <c r="GF22" s="535"/>
      <c r="GG22" s="535"/>
      <c r="GH22" s="535"/>
      <c r="GI22" s="535"/>
      <c r="GJ22" s="535"/>
      <c r="GK22" s="535"/>
      <c r="GL22" s="535"/>
      <c r="GM22" s="535"/>
      <c r="GN22" s="535"/>
      <c r="GO22" s="535"/>
      <c r="GP22" s="535"/>
      <c r="GQ22" s="535"/>
      <c r="GR22" s="535"/>
      <c r="GS22" s="535"/>
      <c r="GT22" s="535"/>
      <c r="GU22" s="535"/>
      <c r="GV22" s="535"/>
      <c r="GW22" s="535"/>
      <c r="GX22" s="535"/>
      <c r="GY22" s="535"/>
      <c r="GZ22" s="535"/>
      <c r="HA22" s="535"/>
      <c r="HB22" s="535"/>
      <c r="HC22" s="535"/>
      <c r="HD22" s="535"/>
      <c r="HE22" s="535"/>
      <c r="HF22" s="535"/>
      <c r="HG22" s="535"/>
      <c r="HH22" s="535"/>
      <c r="HI22" s="535"/>
      <c r="HJ22" s="535"/>
      <c r="HK22" s="535"/>
      <c r="HL22" s="535"/>
      <c r="HM22" s="535"/>
      <c r="HN22" s="535"/>
      <c r="HO22" s="535"/>
      <c r="HP22" s="535"/>
      <c r="HQ22" s="535"/>
      <c r="HR22" s="535"/>
      <c r="HS22" s="535"/>
      <c r="HT22" s="535"/>
      <c r="HU22" s="535"/>
      <c r="HV22" s="535"/>
      <c r="HW22" s="535"/>
      <c r="HX22" s="535"/>
      <c r="HY22" s="535"/>
      <c r="HZ22" s="535"/>
      <c r="IA22" s="535"/>
      <c r="IB22" s="535"/>
      <c r="IC22" s="535"/>
    </row>
    <row r="23" spans="1:237" ht="15" customHeight="1">
      <c r="A23" s="884" t="s">
        <v>356</v>
      </c>
      <c r="B23" s="888">
        <f>'[1]15-25'!B23:B24</f>
        <v>771</v>
      </c>
      <c r="C23" s="534">
        <v>712</v>
      </c>
      <c r="D23" s="534">
        <v>735</v>
      </c>
      <c r="E23" s="534">
        <v>758</v>
      </c>
      <c r="F23" s="889">
        <f>'[1]15-25'!F23:F24</f>
        <v>818</v>
      </c>
      <c r="G23" s="534">
        <v>784</v>
      </c>
    </row>
    <row r="24" spans="1:237" ht="15" customHeight="1">
      <c r="A24" s="884"/>
      <c r="B24" s="888"/>
      <c r="C24" s="531">
        <f>C23/B23*100</f>
        <v>92.347600518806743</v>
      </c>
      <c r="D24" s="531">
        <f>D23/B23*100</f>
        <v>95.330739299610897</v>
      </c>
      <c r="E24" s="531">
        <f>E23/B23*100</f>
        <v>98.313878080415037</v>
      </c>
      <c r="F24" s="889"/>
      <c r="G24" s="532">
        <f>G23/F23*100</f>
        <v>95.843520782396084</v>
      </c>
      <c r="J24" s="535"/>
      <c r="K24" s="535"/>
      <c r="L24" s="535"/>
      <c r="M24" s="535"/>
      <c r="N24" s="535"/>
      <c r="O24" s="535"/>
      <c r="P24" s="535"/>
      <c r="Q24" s="535"/>
      <c r="R24" s="535"/>
      <c r="S24" s="535"/>
      <c r="T24" s="535"/>
      <c r="U24" s="535"/>
      <c r="V24" s="535"/>
      <c r="W24" s="535"/>
      <c r="X24" s="535"/>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5"/>
      <c r="AY24" s="535"/>
      <c r="AZ24" s="535"/>
      <c r="BA24" s="535"/>
      <c r="BB24" s="535"/>
      <c r="BC24" s="535"/>
      <c r="BD24" s="535"/>
      <c r="BE24" s="535"/>
      <c r="BF24" s="535"/>
      <c r="BG24" s="535"/>
      <c r="BH24" s="535"/>
      <c r="BI24" s="535"/>
      <c r="BJ24" s="535"/>
      <c r="BK24" s="535"/>
      <c r="BL24" s="535"/>
      <c r="BM24" s="535"/>
      <c r="BN24" s="535"/>
      <c r="BO24" s="535"/>
      <c r="BP24" s="535"/>
      <c r="BQ24" s="535"/>
      <c r="BR24" s="535"/>
      <c r="BS24" s="535"/>
      <c r="BT24" s="535"/>
      <c r="BU24" s="535"/>
      <c r="BV24" s="535"/>
      <c r="BW24" s="535"/>
      <c r="BX24" s="535"/>
      <c r="BY24" s="535"/>
      <c r="BZ24" s="535"/>
      <c r="CA24" s="535"/>
      <c r="CB24" s="535"/>
      <c r="CC24" s="535"/>
      <c r="CD24" s="535"/>
      <c r="CE24" s="535"/>
      <c r="CF24" s="535"/>
      <c r="CG24" s="535"/>
      <c r="CH24" s="535"/>
      <c r="CI24" s="535"/>
      <c r="CJ24" s="535"/>
      <c r="CK24" s="535"/>
      <c r="CL24" s="535"/>
      <c r="CM24" s="535"/>
      <c r="CN24" s="535"/>
      <c r="CO24" s="535"/>
      <c r="CP24" s="535"/>
      <c r="CQ24" s="535"/>
      <c r="CR24" s="535"/>
      <c r="CS24" s="535"/>
      <c r="CT24" s="535"/>
      <c r="CU24" s="535"/>
      <c r="CV24" s="535"/>
      <c r="CW24" s="535"/>
      <c r="CX24" s="535"/>
      <c r="CY24" s="535"/>
      <c r="CZ24" s="535"/>
      <c r="DA24" s="535"/>
      <c r="DB24" s="535"/>
      <c r="DC24" s="535"/>
      <c r="DD24" s="535"/>
      <c r="DE24" s="535"/>
      <c r="DF24" s="535"/>
      <c r="DG24" s="535"/>
      <c r="DH24" s="535"/>
      <c r="DI24" s="535"/>
      <c r="DJ24" s="535"/>
      <c r="DK24" s="535"/>
      <c r="DL24" s="535"/>
      <c r="DM24" s="535"/>
      <c r="DN24" s="535"/>
      <c r="DO24" s="535"/>
      <c r="DP24" s="535"/>
      <c r="DQ24" s="535"/>
      <c r="DR24" s="535"/>
      <c r="DS24" s="535"/>
      <c r="DT24" s="535"/>
      <c r="DU24" s="535"/>
      <c r="DV24" s="535"/>
      <c r="DW24" s="535"/>
      <c r="DX24" s="535"/>
      <c r="DY24" s="535"/>
      <c r="DZ24" s="535"/>
      <c r="EA24" s="535"/>
      <c r="EB24" s="535"/>
      <c r="EC24" s="535"/>
      <c r="ED24" s="535"/>
      <c r="EE24" s="535"/>
      <c r="EF24" s="535"/>
      <c r="EG24" s="535"/>
      <c r="EH24" s="535"/>
      <c r="EI24" s="535"/>
      <c r="EJ24" s="535"/>
      <c r="EK24" s="535"/>
      <c r="EL24" s="535"/>
      <c r="EM24" s="535"/>
      <c r="EN24" s="535"/>
      <c r="EO24" s="535"/>
      <c r="EP24" s="535"/>
      <c r="EQ24" s="535"/>
      <c r="ER24" s="535"/>
      <c r="ES24" s="535"/>
      <c r="ET24" s="535"/>
      <c r="EU24" s="535"/>
      <c r="EV24" s="535"/>
      <c r="EW24" s="535"/>
      <c r="EX24" s="535"/>
      <c r="EY24" s="535"/>
      <c r="EZ24" s="535"/>
      <c r="FA24" s="535"/>
      <c r="FB24" s="535"/>
      <c r="FC24" s="535"/>
      <c r="FD24" s="535"/>
      <c r="FE24" s="535"/>
      <c r="FF24" s="535"/>
      <c r="FG24" s="535"/>
      <c r="FH24" s="535"/>
      <c r="FI24" s="535"/>
      <c r="FJ24" s="535"/>
      <c r="FK24" s="535"/>
      <c r="FL24" s="535"/>
      <c r="FM24" s="535"/>
      <c r="FN24" s="535"/>
      <c r="FO24" s="535"/>
      <c r="FP24" s="535"/>
      <c r="FQ24" s="535"/>
      <c r="FR24" s="535"/>
      <c r="FS24" s="535"/>
      <c r="FT24" s="535"/>
      <c r="FU24" s="535"/>
      <c r="FV24" s="535"/>
      <c r="FW24" s="535"/>
      <c r="FX24" s="535"/>
      <c r="FY24" s="535"/>
      <c r="FZ24" s="535"/>
      <c r="GA24" s="535"/>
      <c r="GB24" s="535"/>
      <c r="GC24" s="535"/>
      <c r="GD24" s="535"/>
      <c r="GE24" s="535"/>
      <c r="GF24" s="535"/>
      <c r="GG24" s="535"/>
      <c r="GH24" s="535"/>
      <c r="GI24" s="535"/>
      <c r="GJ24" s="535"/>
      <c r="GK24" s="535"/>
      <c r="GL24" s="535"/>
      <c r="GM24" s="535"/>
      <c r="GN24" s="535"/>
      <c r="GO24" s="535"/>
      <c r="GP24" s="535"/>
      <c r="GQ24" s="535"/>
      <c r="GR24" s="535"/>
      <c r="GS24" s="535"/>
      <c r="GT24" s="535"/>
      <c r="GU24" s="535"/>
      <c r="GV24" s="535"/>
      <c r="GW24" s="535"/>
      <c r="GX24" s="535"/>
      <c r="GY24" s="535"/>
      <c r="GZ24" s="535"/>
      <c r="HA24" s="535"/>
      <c r="HB24" s="535"/>
      <c r="HC24" s="535"/>
      <c r="HD24" s="535"/>
      <c r="HE24" s="535"/>
      <c r="HF24" s="535"/>
      <c r="HG24" s="535"/>
      <c r="HH24" s="535"/>
      <c r="HI24" s="535"/>
      <c r="HJ24" s="535"/>
      <c r="HK24" s="535"/>
      <c r="HL24" s="535"/>
      <c r="HM24" s="535"/>
      <c r="HN24" s="535"/>
      <c r="HO24" s="535"/>
      <c r="HP24" s="535"/>
      <c r="HQ24" s="535"/>
      <c r="HR24" s="535"/>
      <c r="HS24" s="535"/>
      <c r="HT24" s="535"/>
      <c r="HU24" s="535"/>
      <c r="HV24" s="535"/>
      <c r="HW24" s="535"/>
      <c r="HX24" s="535"/>
      <c r="HY24" s="535"/>
      <c r="HZ24" s="535"/>
      <c r="IA24" s="535"/>
      <c r="IB24" s="535"/>
      <c r="IC24" s="535"/>
    </row>
    <row r="25" spans="1:237" ht="15" customHeight="1">
      <c r="A25" s="884" t="s">
        <v>357</v>
      </c>
      <c r="B25" s="888">
        <f>'[1]15-25'!B25:B26</f>
        <v>425</v>
      </c>
      <c r="C25" s="534">
        <v>456</v>
      </c>
      <c r="D25" s="534">
        <v>456</v>
      </c>
      <c r="E25" s="534">
        <v>441</v>
      </c>
      <c r="F25" s="889">
        <f>'[1]15-25'!F25:F26</f>
        <v>437</v>
      </c>
      <c r="G25" s="534">
        <v>409</v>
      </c>
    </row>
    <row r="26" spans="1:237" ht="15" customHeight="1">
      <c r="A26" s="884"/>
      <c r="B26" s="888"/>
      <c r="C26" s="531">
        <f>C25/B25*100</f>
        <v>107.29411764705883</v>
      </c>
      <c r="D26" s="531">
        <f>D25/B25*100</f>
        <v>107.29411764705883</v>
      </c>
      <c r="E26" s="531">
        <f>E25/B25*100</f>
        <v>103.76470588235294</v>
      </c>
      <c r="F26" s="889"/>
      <c r="G26" s="532">
        <f>G25/F25*100</f>
        <v>93.592677345537751</v>
      </c>
      <c r="I26" s="535"/>
      <c r="J26" s="535"/>
      <c r="K26" s="535"/>
      <c r="L26" s="535"/>
      <c r="M26" s="535"/>
      <c r="N26" s="535"/>
      <c r="O26" s="535"/>
      <c r="P26" s="535"/>
      <c r="Q26" s="535"/>
      <c r="R26" s="535"/>
      <c r="S26" s="535"/>
      <c r="T26" s="535"/>
      <c r="U26" s="535"/>
      <c r="V26" s="535"/>
      <c r="W26" s="535"/>
      <c r="X26" s="535"/>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5"/>
      <c r="AY26" s="535"/>
      <c r="AZ26" s="535"/>
      <c r="BA26" s="535"/>
      <c r="BB26" s="535"/>
      <c r="BC26" s="535"/>
      <c r="BD26" s="535"/>
      <c r="BE26" s="535"/>
      <c r="BF26" s="535"/>
      <c r="BG26" s="535"/>
      <c r="BH26" s="535"/>
      <c r="BI26" s="535"/>
      <c r="BJ26" s="535"/>
      <c r="BK26" s="535"/>
      <c r="BL26" s="535"/>
      <c r="BM26" s="535"/>
      <c r="BN26" s="535"/>
      <c r="BO26" s="535"/>
      <c r="BP26" s="535"/>
      <c r="BQ26" s="535"/>
      <c r="BR26" s="535"/>
      <c r="BS26" s="535"/>
      <c r="BT26" s="535"/>
      <c r="BU26" s="535"/>
      <c r="BV26" s="535"/>
      <c r="BW26" s="535"/>
      <c r="BX26" s="535"/>
      <c r="BY26" s="535"/>
      <c r="BZ26" s="535"/>
      <c r="CA26" s="535"/>
      <c r="CB26" s="535"/>
      <c r="CC26" s="535"/>
      <c r="CD26" s="535"/>
      <c r="CE26" s="535"/>
      <c r="CF26" s="535"/>
      <c r="CG26" s="535"/>
      <c r="CH26" s="535"/>
      <c r="CI26" s="535"/>
      <c r="CJ26" s="535"/>
      <c r="CK26" s="535"/>
      <c r="CL26" s="535"/>
      <c r="CM26" s="535"/>
      <c r="CN26" s="535"/>
      <c r="CO26" s="535"/>
      <c r="CP26" s="535"/>
      <c r="CQ26" s="535"/>
      <c r="CR26" s="535"/>
      <c r="CS26" s="535"/>
      <c r="CT26" s="535"/>
      <c r="CU26" s="535"/>
      <c r="CV26" s="535"/>
      <c r="CW26" s="535"/>
      <c r="CX26" s="535"/>
      <c r="CY26" s="535"/>
      <c r="CZ26" s="535"/>
      <c r="DA26" s="535"/>
      <c r="DB26" s="535"/>
      <c r="DC26" s="535"/>
      <c r="DD26" s="535"/>
      <c r="DE26" s="535"/>
      <c r="DF26" s="535"/>
      <c r="DG26" s="535"/>
      <c r="DH26" s="535"/>
      <c r="DI26" s="535"/>
      <c r="DJ26" s="535"/>
      <c r="DK26" s="535"/>
      <c r="DL26" s="535"/>
      <c r="DM26" s="535"/>
      <c r="DN26" s="535"/>
      <c r="DO26" s="535"/>
      <c r="DP26" s="535"/>
      <c r="DQ26" s="535"/>
      <c r="DR26" s="535"/>
      <c r="DS26" s="535"/>
      <c r="DT26" s="535"/>
      <c r="DU26" s="535"/>
      <c r="DV26" s="535"/>
      <c r="DW26" s="535"/>
      <c r="DX26" s="535"/>
      <c r="DY26" s="535"/>
      <c r="DZ26" s="535"/>
      <c r="EA26" s="535"/>
      <c r="EB26" s="535"/>
      <c r="EC26" s="535"/>
      <c r="ED26" s="535"/>
      <c r="EE26" s="535"/>
      <c r="EF26" s="535"/>
      <c r="EG26" s="535"/>
      <c r="EH26" s="535"/>
      <c r="EI26" s="535"/>
      <c r="EJ26" s="535"/>
      <c r="EK26" s="535"/>
      <c r="EL26" s="535"/>
      <c r="EM26" s="535"/>
      <c r="EN26" s="535"/>
      <c r="EO26" s="535"/>
      <c r="EP26" s="535"/>
      <c r="EQ26" s="535"/>
      <c r="ER26" s="535"/>
      <c r="ES26" s="535"/>
      <c r="ET26" s="535"/>
      <c r="EU26" s="535"/>
      <c r="EV26" s="535"/>
      <c r="EW26" s="535"/>
      <c r="EX26" s="535"/>
      <c r="EY26" s="535"/>
      <c r="EZ26" s="535"/>
      <c r="FA26" s="535"/>
      <c r="FB26" s="535"/>
      <c r="FC26" s="535"/>
      <c r="FD26" s="535"/>
      <c r="FE26" s="535"/>
      <c r="FF26" s="535"/>
      <c r="FG26" s="535"/>
      <c r="FH26" s="535"/>
      <c r="FI26" s="535"/>
      <c r="FJ26" s="535"/>
      <c r="FK26" s="535"/>
      <c r="FL26" s="535"/>
      <c r="FM26" s="535"/>
      <c r="FN26" s="535"/>
      <c r="FO26" s="535"/>
      <c r="FP26" s="535"/>
      <c r="FQ26" s="535"/>
      <c r="FR26" s="535"/>
      <c r="FS26" s="535"/>
      <c r="FT26" s="535"/>
      <c r="FU26" s="535"/>
      <c r="FV26" s="535"/>
      <c r="FW26" s="535"/>
      <c r="FX26" s="535"/>
      <c r="FY26" s="535"/>
      <c r="FZ26" s="535"/>
      <c r="GA26" s="535"/>
      <c r="GB26" s="535"/>
      <c r="GC26" s="535"/>
      <c r="GD26" s="535"/>
      <c r="GE26" s="535"/>
      <c r="GF26" s="535"/>
      <c r="GG26" s="535"/>
      <c r="GH26" s="535"/>
      <c r="GI26" s="535"/>
      <c r="GJ26" s="535"/>
      <c r="GK26" s="535"/>
      <c r="GL26" s="535"/>
      <c r="GM26" s="535"/>
      <c r="GN26" s="535"/>
      <c r="GO26" s="535"/>
      <c r="GP26" s="535"/>
      <c r="GQ26" s="535"/>
      <c r="GR26" s="535"/>
      <c r="GS26" s="535"/>
      <c r="GT26" s="535"/>
      <c r="GU26" s="535"/>
      <c r="GV26" s="535"/>
      <c r="GW26" s="535"/>
      <c r="GX26" s="535"/>
      <c r="GY26" s="535"/>
      <c r="GZ26" s="535"/>
      <c r="HA26" s="535"/>
      <c r="HB26" s="535"/>
      <c r="HC26" s="535"/>
      <c r="HD26" s="535"/>
      <c r="HE26" s="535"/>
      <c r="HF26" s="535"/>
      <c r="HG26" s="535"/>
      <c r="HH26" s="535"/>
      <c r="HI26" s="535"/>
      <c r="HJ26" s="535"/>
      <c r="HK26" s="535"/>
      <c r="HL26" s="535"/>
      <c r="HM26" s="535"/>
      <c r="HN26" s="535"/>
      <c r="HO26" s="535"/>
      <c r="HP26" s="535"/>
      <c r="HQ26" s="535"/>
      <c r="HR26" s="535"/>
      <c r="HS26" s="535"/>
      <c r="HT26" s="535"/>
      <c r="HU26" s="535"/>
      <c r="HV26" s="535"/>
      <c r="HW26" s="535"/>
      <c r="HX26" s="535"/>
      <c r="HY26" s="535"/>
      <c r="HZ26" s="535"/>
      <c r="IA26" s="535"/>
      <c r="IB26" s="535"/>
      <c r="IC26" s="535"/>
    </row>
    <row r="27" spans="1:237" ht="15" customHeight="1">
      <c r="A27" s="884" t="s">
        <v>358</v>
      </c>
      <c r="B27" s="888">
        <f>'[1]15-25'!B27:B28</f>
        <v>1547</v>
      </c>
      <c r="C27" s="534">
        <v>1580</v>
      </c>
      <c r="D27" s="534">
        <v>1569</v>
      </c>
      <c r="E27" s="534">
        <v>1569</v>
      </c>
      <c r="F27" s="889">
        <f>'[1]15-25'!F27:F28</f>
        <v>1652</v>
      </c>
      <c r="G27" s="534">
        <v>1477</v>
      </c>
    </row>
    <row r="28" spans="1:237" ht="15" customHeight="1">
      <c r="A28" s="884"/>
      <c r="B28" s="888"/>
      <c r="C28" s="531">
        <f>C27/B27*100</f>
        <v>102.13316095669036</v>
      </c>
      <c r="D28" s="531">
        <f>D27/B27*100</f>
        <v>101.42210730446024</v>
      </c>
      <c r="E28" s="531">
        <f>E27/B27*100</f>
        <v>101.42210730446024</v>
      </c>
      <c r="F28" s="889"/>
      <c r="G28" s="532">
        <f>G27/F27*100</f>
        <v>89.406779661016941</v>
      </c>
      <c r="I28" s="535"/>
      <c r="J28" s="535"/>
      <c r="K28" s="535"/>
      <c r="L28" s="535"/>
      <c r="M28" s="535"/>
      <c r="N28" s="535"/>
      <c r="O28" s="535"/>
      <c r="P28" s="535"/>
      <c r="Q28" s="535"/>
      <c r="R28" s="535"/>
      <c r="S28" s="535"/>
      <c r="T28" s="535"/>
      <c r="U28" s="535"/>
      <c r="V28" s="535"/>
      <c r="W28" s="535"/>
      <c r="X28" s="535"/>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5"/>
      <c r="AY28" s="535"/>
      <c r="AZ28" s="535"/>
      <c r="BA28" s="535"/>
      <c r="BB28" s="535"/>
      <c r="BC28" s="535"/>
      <c r="BD28" s="535"/>
      <c r="BE28" s="535"/>
      <c r="BF28" s="535"/>
      <c r="BG28" s="535"/>
      <c r="BH28" s="535"/>
      <c r="BI28" s="535"/>
      <c r="BJ28" s="535"/>
      <c r="BK28" s="535"/>
      <c r="BL28" s="535"/>
      <c r="BM28" s="535"/>
      <c r="BN28" s="535"/>
      <c r="BO28" s="535"/>
      <c r="BP28" s="535"/>
      <c r="BQ28" s="535"/>
      <c r="BR28" s="535"/>
      <c r="BS28" s="535"/>
      <c r="BT28" s="535"/>
      <c r="BU28" s="535"/>
      <c r="BV28" s="535"/>
      <c r="BW28" s="535"/>
      <c r="BX28" s="535"/>
      <c r="BY28" s="535"/>
      <c r="BZ28" s="535"/>
      <c r="CA28" s="535"/>
      <c r="CB28" s="535"/>
      <c r="CC28" s="535"/>
      <c r="CD28" s="535"/>
      <c r="CE28" s="535"/>
      <c r="CF28" s="535"/>
      <c r="CG28" s="535"/>
      <c r="CH28" s="535"/>
      <c r="CI28" s="535"/>
      <c r="CJ28" s="535"/>
      <c r="CK28" s="535"/>
      <c r="CL28" s="535"/>
      <c r="CM28" s="535"/>
      <c r="CN28" s="535"/>
      <c r="CO28" s="535"/>
      <c r="CP28" s="535"/>
      <c r="CQ28" s="535"/>
      <c r="CR28" s="535"/>
      <c r="CS28" s="535"/>
      <c r="CT28" s="535"/>
      <c r="CU28" s="535"/>
      <c r="CV28" s="535"/>
      <c r="CW28" s="535"/>
      <c r="CX28" s="535"/>
      <c r="CY28" s="535"/>
      <c r="CZ28" s="535"/>
      <c r="DA28" s="535"/>
      <c r="DB28" s="535"/>
      <c r="DC28" s="535"/>
      <c r="DD28" s="535"/>
      <c r="DE28" s="535"/>
      <c r="DF28" s="535"/>
      <c r="DG28" s="535"/>
      <c r="DH28" s="535"/>
      <c r="DI28" s="535"/>
      <c r="DJ28" s="535"/>
      <c r="DK28" s="535"/>
      <c r="DL28" s="535"/>
      <c r="DM28" s="535"/>
      <c r="DN28" s="535"/>
      <c r="DO28" s="535"/>
      <c r="DP28" s="535"/>
      <c r="DQ28" s="535"/>
      <c r="DR28" s="535"/>
      <c r="DS28" s="535"/>
      <c r="DT28" s="535"/>
      <c r="DU28" s="535"/>
      <c r="DV28" s="535"/>
      <c r="DW28" s="535"/>
      <c r="DX28" s="535"/>
      <c r="DY28" s="535"/>
      <c r="DZ28" s="535"/>
      <c r="EA28" s="535"/>
      <c r="EB28" s="535"/>
      <c r="EC28" s="535"/>
      <c r="ED28" s="535"/>
      <c r="EE28" s="535"/>
      <c r="EF28" s="535"/>
      <c r="EG28" s="535"/>
      <c r="EH28" s="535"/>
      <c r="EI28" s="535"/>
      <c r="EJ28" s="535"/>
      <c r="EK28" s="535"/>
      <c r="EL28" s="535"/>
      <c r="EM28" s="535"/>
      <c r="EN28" s="535"/>
      <c r="EO28" s="535"/>
      <c r="EP28" s="535"/>
      <c r="EQ28" s="535"/>
      <c r="ER28" s="535"/>
      <c r="ES28" s="535"/>
      <c r="ET28" s="535"/>
      <c r="EU28" s="535"/>
      <c r="EV28" s="535"/>
      <c r="EW28" s="535"/>
      <c r="EX28" s="535"/>
      <c r="EY28" s="535"/>
      <c r="EZ28" s="535"/>
      <c r="FA28" s="535"/>
      <c r="FB28" s="535"/>
      <c r="FC28" s="535"/>
      <c r="FD28" s="535"/>
      <c r="FE28" s="535"/>
      <c r="FF28" s="535"/>
      <c r="FG28" s="535"/>
      <c r="FH28" s="535"/>
      <c r="FI28" s="535"/>
      <c r="FJ28" s="535"/>
      <c r="FK28" s="535"/>
      <c r="FL28" s="535"/>
      <c r="FM28" s="535"/>
      <c r="FN28" s="535"/>
      <c r="FO28" s="535"/>
      <c r="FP28" s="535"/>
      <c r="FQ28" s="535"/>
      <c r="FR28" s="535"/>
      <c r="FS28" s="535"/>
      <c r="FT28" s="535"/>
      <c r="FU28" s="535"/>
      <c r="FV28" s="535"/>
      <c r="FW28" s="535"/>
      <c r="FX28" s="535"/>
      <c r="FY28" s="535"/>
      <c r="FZ28" s="535"/>
      <c r="GA28" s="535"/>
      <c r="GB28" s="535"/>
      <c r="GC28" s="535"/>
      <c r="GD28" s="535"/>
      <c r="GE28" s="535"/>
      <c r="GF28" s="535"/>
      <c r="GG28" s="535"/>
      <c r="GH28" s="535"/>
      <c r="GI28" s="535"/>
      <c r="GJ28" s="535"/>
      <c r="GK28" s="535"/>
      <c r="GL28" s="535"/>
      <c r="GM28" s="535"/>
      <c r="GN28" s="535"/>
      <c r="GO28" s="535"/>
      <c r="GP28" s="535"/>
      <c r="GQ28" s="535"/>
      <c r="GR28" s="535"/>
      <c r="GS28" s="535"/>
      <c r="GT28" s="535"/>
      <c r="GU28" s="535"/>
      <c r="GV28" s="535"/>
      <c r="GW28" s="535"/>
      <c r="GX28" s="535"/>
      <c r="GY28" s="535"/>
      <c r="GZ28" s="535"/>
      <c r="HA28" s="535"/>
      <c r="HB28" s="535"/>
      <c r="HC28" s="535"/>
      <c r="HD28" s="535"/>
      <c r="HE28" s="535"/>
      <c r="HF28" s="535"/>
      <c r="HG28" s="535"/>
      <c r="HH28" s="535"/>
      <c r="HI28" s="535"/>
      <c r="HJ28" s="535"/>
      <c r="HK28" s="535"/>
      <c r="HL28" s="535"/>
      <c r="HM28" s="535"/>
      <c r="HN28" s="535"/>
      <c r="HO28" s="535"/>
      <c r="HP28" s="535"/>
      <c r="HQ28" s="535"/>
      <c r="HR28" s="535"/>
      <c r="HS28" s="535"/>
      <c r="HT28" s="535"/>
      <c r="HU28" s="535"/>
      <c r="HV28" s="535"/>
      <c r="HW28" s="535"/>
      <c r="HX28" s="535"/>
      <c r="HY28" s="535"/>
      <c r="HZ28" s="535"/>
      <c r="IA28" s="535"/>
      <c r="IB28" s="535"/>
      <c r="IC28" s="535"/>
    </row>
    <row r="29" spans="1:237" ht="15" customHeight="1">
      <c r="A29" s="884" t="s">
        <v>12</v>
      </c>
      <c r="B29" s="888">
        <f>'[1]15-25'!B29:B30</f>
        <v>854</v>
      </c>
      <c r="C29" s="534">
        <v>839</v>
      </c>
      <c r="D29" s="534">
        <v>855</v>
      </c>
      <c r="E29" s="534">
        <v>840</v>
      </c>
      <c r="F29" s="889">
        <f>'[1]15-25'!F29:F30</f>
        <v>931</v>
      </c>
      <c r="G29" s="534">
        <v>836</v>
      </c>
    </row>
    <row r="30" spans="1:237" ht="15" customHeight="1">
      <c r="A30" s="884"/>
      <c r="B30" s="888"/>
      <c r="C30" s="531">
        <f>C29/B29*100</f>
        <v>98.24355971896955</v>
      </c>
      <c r="D30" s="531">
        <f>D29/B29*100</f>
        <v>100.11709601873535</v>
      </c>
      <c r="E30" s="531">
        <f>E29/B29*100</f>
        <v>98.360655737704917</v>
      </c>
      <c r="F30" s="889"/>
      <c r="G30" s="532">
        <f>G29/F29*100</f>
        <v>89.795918367346943</v>
      </c>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5"/>
      <c r="AY30" s="535"/>
      <c r="AZ30" s="535"/>
      <c r="BA30" s="535"/>
      <c r="BB30" s="535"/>
      <c r="BC30" s="535"/>
      <c r="BD30" s="535"/>
      <c r="BE30" s="535"/>
      <c r="BF30" s="535"/>
      <c r="BG30" s="535"/>
      <c r="BH30" s="535"/>
      <c r="BI30" s="535"/>
      <c r="BJ30" s="535"/>
      <c r="BK30" s="535"/>
      <c r="BL30" s="535"/>
      <c r="BM30" s="535"/>
      <c r="BN30" s="535"/>
      <c r="BO30" s="535"/>
      <c r="BP30" s="535"/>
      <c r="BQ30" s="535"/>
      <c r="BR30" s="535"/>
      <c r="BS30" s="535"/>
      <c r="BT30" s="535"/>
      <c r="BU30" s="535"/>
      <c r="BV30" s="535"/>
      <c r="BW30" s="535"/>
      <c r="BX30" s="535"/>
      <c r="BY30" s="535"/>
      <c r="BZ30" s="535"/>
      <c r="CA30" s="535"/>
      <c r="CB30" s="535"/>
      <c r="CC30" s="535"/>
      <c r="CD30" s="535"/>
      <c r="CE30" s="535"/>
      <c r="CF30" s="535"/>
      <c r="CG30" s="535"/>
      <c r="CH30" s="535"/>
      <c r="CI30" s="535"/>
      <c r="CJ30" s="535"/>
      <c r="CK30" s="535"/>
      <c r="CL30" s="535"/>
      <c r="CM30" s="535"/>
      <c r="CN30" s="535"/>
      <c r="CO30" s="535"/>
      <c r="CP30" s="535"/>
      <c r="CQ30" s="535"/>
      <c r="CR30" s="535"/>
      <c r="CS30" s="535"/>
      <c r="CT30" s="535"/>
      <c r="CU30" s="535"/>
      <c r="CV30" s="535"/>
      <c r="CW30" s="535"/>
      <c r="CX30" s="535"/>
      <c r="CY30" s="535"/>
      <c r="CZ30" s="535"/>
      <c r="DA30" s="535"/>
      <c r="DB30" s="535"/>
      <c r="DC30" s="535"/>
      <c r="DD30" s="535"/>
      <c r="DE30" s="535"/>
      <c r="DF30" s="535"/>
      <c r="DG30" s="535"/>
      <c r="DH30" s="535"/>
      <c r="DI30" s="535"/>
      <c r="DJ30" s="535"/>
      <c r="DK30" s="535"/>
      <c r="DL30" s="535"/>
      <c r="DM30" s="535"/>
      <c r="DN30" s="535"/>
      <c r="DO30" s="535"/>
      <c r="DP30" s="535"/>
      <c r="DQ30" s="535"/>
      <c r="DR30" s="535"/>
      <c r="DS30" s="535"/>
      <c r="DT30" s="535"/>
      <c r="DU30" s="535"/>
      <c r="DV30" s="535"/>
      <c r="DW30" s="535"/>
      <c r="DX30" s="535"/>
      <c r="DY30" s="535"/>
      <c r="DZ30" s="535"/>
      <c r="EA30" s="535"/>
      <c r="EB30" s="535"/>
      <c r="EC30" s="535"/>
      <c r="ED30" s="535"/>
      <c r="EE30" s="535"/>
      <c r="EF30" s="535"/>
      <c r="EG30" s="535"/>
      <c r="EH30" s="535"/>
      <c r="EI30" s="535"/>
      <c r="EJ30" s="535"/>
      <c r="EK30" s="535"/>
      <c r="EL30" s="535"/>
      <c r="EM30" s="535"/>
      <c r="EN30" s="535"/>
      <c r="EO30" s="535"/>
      <c r="EP30" s="535"/>
      <c r="EQ30" s="535"/>
      <c r="ER30" s="535"/>
      <c r="ES30" s="535"/>
      <c r="ET30" s="535"/>
      <c r="EU30" s="535"/>
      <c r="EV30" s="535"/>
      <c r="EW30" s="535"/>
      <c r="EX30" s="535"/>
      <c r="EY30" s="535"/>
      <c r="EZ30" s="535"/>
      <c r="FA30" s="535"/>
      <c r="FB30" s="535"/>
      <c r="FC30" s="535"/>
      <c r="FD30" s="535"/>
      <c r="FE30" s="535"/>
      <c r="FF30" s="535"/>
      <c r="FG30" s="535"/>
      <c r="FH30" s="535"/>
      <c r="FI30" s="535"/>
      <c r="FJ30" s="535"/>
      <c r="FK30" s="535"/>
      <c r="FL30" s="535"/>
      <c r="FM30" s="535"/>
      <c r="FN30" s="535"/>
      <c r="FO30" s="535"/>
      <c r="FP30" s="535"/>
      <c r="FQ30" s="535"/>
      <c r="FR30" s="535"/>
      <c r="FS30" s="535"/>
      <c r="FT30" s="535"/>
      <c r="FU30" s="535"/>
      <c r="FV30" s="535"/>
      <c r="FW30" s="535"/>
      <c r="FX30" s="535"/>
      <c r="FY30" s="535"/>
      <c r="FZ30" s="535"/>
      <c r="GA30" s="535"/>
      <c r="GB30" s="535"/>
      <c r="GC30" s="535"/>
      <c r="GD30" s="535"/>
      <c r="GE30" s="535"/>
      <c r="GF30" s="535"/>
      <c r="GG30" s="535"/>
      <c r="GH30" s="535"/>
      <c r="GI30" s="535"/>
      <c r="GJ30" s="535"/>
      <c r="GK30" s="535"/>
      <c r="GL30" s="535"/>
      <c r="GM30" s="535"/>
      <c r="GN30" s="535"/>
      <c r="GO30" s="535"/>
      <c r="GP30" s="535"/>
      <c r="GQ30" s="535"/>
      <c r="GR30" s="535"/>
      <c r="GS30" s="535"/>
      <c r="GT30" s="535"/>
      <c r="GU30" s="535"/>
      <c r="GV30" s="535"/>
      <c r="GW30" s="535"/>
      <c r="GX30" s="535"/>
      <c r="GY30" s="535"/>
      <c r="GZ30" s="535"/>
      <c r="HA30" s="535"/>
      <c r="HB30" s="535"/>
      <c r="HC30" s="535"/>
      <c r="HD30" s="535"/>
      <c r="HE30" s="535"/>
      <c r="HF30" s="535"/>
      <c r="HG30" s="535"/>
      <c r="HH30" s="535"/>
      <c r="HI30" s="535"/>
      <c r="HJ30" s="535"/>
      <c r="HK30" s="535"/>
      <c r="HL30" s="535"/>
      <c r="HM30" s="535"/>
      <c r="HN30" s="535"/>
      <c r="HO30" s="535"/>
      <c r="HP30" s="535"/>
      <c r="HQ30" s="535"/>
      <c r="HR30" s="535"/>
      <c r="HS30" s="535"/>
      <c r="HT30" s="535"/>
      <c r="HU30" s="535"/>
      <c r="HV30" s="535"/>
      <c r="HW30" s="535"/>
      <c r="HX30" s="535"/>
      <c r="HY30" s="535"/>
      <c r="HZ30" s="535"/>
      <c r="IA30" s="535"/>
      <c r="IB30" s="535"/>
      <c r="IC30" s="535"/>
    </row>
    <row r="31" spans="1:237" ht="15" customHeight="1">
      <c r="A31" s="884" t="s">
        <v>13</v>
      </c>
      <c r="B31" s="888">
        <f>'[1]15-25'!B31:B32</f>
        <v>837</v>
      </c>
      <c r="C31" s="534">
        <v>855</v>
      </c>
      <c r="D31" s="534">
        <v>847</v>
      </c>
      <c r="E31" s="534">
        <v>838</v>
      </c>
      <c r="F31" s="889">
        <f>'[1]15-25'!F31:F32</f>
        <v>850</v>
      </c>
      <c r="G31" s="534">
        <v>789</v>
      </c>
    </row>
    <row r="32" spans="1:237" ht="15" customHeight="1">
      <c r="A32" s="884"/>
      <c r="B32" s="888"/>
      <c r="C32" s="531">
        <f>C31/B31*100</f>
        <v>102.15053763440861</v>
      </c>
      <c r="D32" s="531">
        <f>D31/B31*100</f>
        <v>101.19474313022701</v>
      </c>
      <c r="E32" s="531">
        <f>E31/B31*100</f>
        <v>100.11947431302271</v>
      </c>
      <c r="F32" s="889"/>
      <c r="G32" s="532">
        <f>G31/F31*100</f>
        <v>92.82352941176471</v>
      </c>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535"/>
      <c r="AY32" s="535"/>
      <c r="AZ32" s="535"/>
      <c r="BA32" s="535"/>
      <c r="BB32" s="535"/>
      <c r="BC32" s="535"/>
      <c r="BD32" s="535"/>
      <c r="BE32" s="535"/>
      <c r="BF32" s="535"/>
      <c r="BG32" s="535"/>
      <c r="BH32" s="535"/>
      <c r="BI32" s="535"/>
      <c r="BJ32" s="535"/>
      <c r="BK32" s="535"/>
      <c r="BL32" s="535"/>
      <c r="BM32" s="535"/>
      <c r="BN32" s="535"/>
      <c r="BO32" s="535"/>
      <c r="BP32" s="535"/>
      <c r="BQ32" s="535"/>
      <c r="BR32" s="535"/>
      <c r="BS32" s="535"/>
      <c r="BT32" s="535"/>
      <c r="BU32" s="535"/>
      <c r="BV32" s="535"/>
      <c r="BW32" s="535"/>
      <c r="BX32" s="535"/>
      <c r="BY32" s="535"/>
      <c r="BZ32" s="535"/>
      <c r="CA32" s="535"/>
      <c r="CB32" s="535"/>
      <c r="CC32" s="535"/>
      <c r="CD32" s="535"/>
      <c r="CE32" s="535"/>
      <c r="CF32" s="535"/>
      <c r="CG32" s="535"/>
      <c r="CH32" s="535"/>
      <c r="CI32" s="535"/>
      <c r="CJ32" s="535"/>
      <c r="CK32" s="535"/>
      <c r="CL32" s="535"/>
      <c r="CM32" s="535"/>
      <c r="CN32" s="535"/>
      <c r="CO32" s="535"/>
      <c r="CP32" s="535"/>
      <c r="CQ32" s="535"/>
      <c r="CR32" s="535"/>
      <c r="CS32" s="535"/>
      <c r="CT32" s="535"/>
      <c r="CU32" s="535"/>
      <c r="CV32" s="535"/>
      <c r="CW32" s="535"/>
      <c r="CX32" s="535"/>
      <c r="CY32" s="535"/>
      <c r="CZ32" s="535"/>
      <c r="DA32" s="535"/>
      <c r="DB32" s="535"/>
      <c r="DC32" s="535"/>
      <c r="DD32" s="535"/>
      <c r="DE32" s="535"/>
      <c r="DF32" s="535"/>
      <c r="DG32" s="535"/>
      <c r="DH32" s="535"/>
      <c r="DI32" s="535"/>
      <c r="DJ32" s="535"/>
      <c r="DK32" s="535"/>
      <c r="DL32" s="535"/>
      <c r="DM32" s="535"/>
      <c r="DN32" s="535"/>
      <c r="DO32" s="535"/>
      <c r="DP32" s="535"/>
      <c r="DQ32" s="535"/>
      <c r="DR32" s="535"/>
      <c r="DS32" s="535"/>
      <c r="DT32" s="535"/>
      <c r="DU32" s="535"/>
      <c r="DV32" s="535"/>
      <c r="DW32" s="535"/>
      <c r="DX32" s="535"/>
      <c r="DY32" s="535"/>
      <c r="DZ32" s="535"/>
      <c r="EA32" s="535"/>
      <c r="EB32" s="535"/>
      <c r="EC32" s="535"/>
      <c r="ED32" s="535"/>
      <c r="EE32" s="535"/>
      <c r="EF32" s="535"/>
      <c r="EG32" s="535"/>
      <c r="EH32" s="535"/>
      <c r="EI32" s="535"/>
      <c r="EJ32" s="535"/>
      <c r="EK32" s="535"/>
      <c r="EL32" s="535"/>
      <c r="EM32" s="535"/>
      <c r="EN32" s="535"/>
      <c r="EO32" s="535"/>
      <c r="EP32" s="535"/>
      <c r="EQ32" s="535"/>
      <c r="ER32" s="535"/>
      <c r="ES32" s="535"/>
      <c r="ET32" s="535"/>
      <c r="EU32" s="535"/>
      <c r="EV32" s="535"/>
      <c r="EW32" s="535"/>
      <c r="EX32" s="535"/>
      <c r="EY32" s="535"/>
      <c r="EZ32" s="535"/>
      <c r="FA32" s="535"/>
      <c r="FB32" s="535"/>
      <c r="FC32" s="535"/>
      <c r="FD32" s="535"/>
      <c r="FE32" s="535"/>
      <c r="FF32" s="535"/>
      <c r="FG32" s="535"/>
      <c r="FH32" s="535"/>
      <c r="FI32" s="535"/>
      <c r="FJ32" s="535"/>
      <c r="FK32" s="535"/>
      <c r="FL32" s="535"/>
      <c r="FM32" s="535"/>
      <c r="FN32" s="535"/>
      <c r="FO32" s="535"/>
      <c r="FP32" s="535"/>
      <c r="FQ32" s="535"/>
      <c r="FR32" s="535"/>
      <c r="FS32" s="535"/>
      <c r="FT32" s="535"/>
      <c r="FU32" s="535"/>
      <c r="FV32" s="535"/>
      <c r="FW32" s="535"/>
      <c r="FX32" s="535"/>
      <c r="FY32" s="535"/>
      <c r="FZ32" s="535"/>
      <c r="GA32" s="535"/>
      <c r="GB32" s="535"/>
      <c r="GC32" s="535"/>
      <c r="GD32" s="535"/>
      <c r="GE32" s="535"/>
      <c r="GF32" s="535"/>
      <c r="GG32" s="535"/>
      <c r="GH32" s="535"/>
      <c r="GI32" s="535"/>
      <c r="GJ32" s="535"/>
      <c r="GK32" s="535"/>
      <c r="GL32" s="535"/>
      <c r="GM32" s="535"/>
      <c r="GN32" s="535"/>
      <c r="GO32" s="535"/>
      <c r="GP32" s="535"/>
      <c r="GQ32" s="535"/>
      <c r="GR32" s="535"/>
      <c r="GS32" s="535"/>
      <c r="GT32" s="535"/>
      <c r="GU32" s="535"/>
      <c r="GV32" s="535"/>
      <c r="GW32" s="535"/>
      <c r="GX32" s="535"/>
      <c r="GY32" s="535"/>
      <c r="GZ32" s="535"/>
      <c r="HA32" s="535"/>
      <c r="HB32" s="535"/>
      <c r="HC32" s="535"/>
      <c r="HD32" s="535"/>
      <c r="HE32" s="535"/>
      <c r="HF32" s="535"/>
      <c r="HG32" s="535"/>
      <c r="HH32" s="535"/>
      <c r="HI32" s="535"/>
      <c r="HJ32" s="535"/>
      <c r="HK32" s="535"/>
      <c r="HL32" s="535"/>
      <c r="HM32" s="535"/>
      <c r="HN32" s="535"/>
      <c r="HO32" s="535"/>
      <c r="HP32" s="535"/>
      <c r="HQ32" s="535"/>
      <c r="HR32" s="535"/>
      <c r="HS32" s="535"/>
      <c r="HT32" s="535"/>
      <c r="HU32" s="535"/>
      <c r="HV32" s="535"/>
      <c r="HW32" s="535"/>
      <c r="HX32" s="535"/>
      <c r="HY32" s="535"/>
      <c r="HZ32" s="535"/>
      <c r="IA32" s="535"/>
      <c r="IB32" s="535"/>
      <c r="IC32" s="535"/>
    </row>
    <row r="33" spans="1:237" ht="15" customHeight="1">
      <c r="A33" s="884" t="s">
        <v>359</v>
      </c>
      <c r="B33" s="888">
        <f>'[1]15-25'!B33:B34</f>
        <v>1443</v>
      </c>
      <c r="C33" s="534">
        <v>1388</v>
      </c>
      <c r="D33" s="534">
        <v>1400</v>
      </c>
      <c r="E33" s="534">
        <v>1431</v>
      </c>
      <c r="F33" s="889">
        <f>'[1]15-25'!F33:F34</f>
        <v>1483</v>
      </c>
      <c r="G33" s="534">
        <v>1481</v>
      </c>
    </row>
    <row r="34" spans="1:237" ht="15" customHeight="1">
      <c r="A34" s="884"/>
      <c r="B34" s="888"/>
      <c r="C34" s="531">
        <f>C33/B33*100</f>
        <v>96.188496188496188</v>
      </c>
      <c r="D34" s="531">
        <f>D33/B33*100</f>
        <v>97.020097020097012</v>
      </c>
      <c r="E34" s="531">
        <f>E33/B33*100</f>
        <v>99.168399168399162</v>
      </c>
      <c r="F34" s="889"/>
      <c r="G34" s="532">
        <f>G33/F33*100</f>
        <v>99.865138233310859</v>
      </c>
      <c r="J34" s="535"/>
      <c r="K34" s="535"/>
      <c r="L34" s="535"/>
      <c r="M34" s="535"/>
      <c r="N34" s="535"/>
      <c r="O34" s="535"/>
      <c r="P34" s="535"/>
      <c r="Q34" s="535"/>
      <c r="R34" s="535"/>
      <c r="S34" s="535"/>
      <c r="T34" s="535"/>
      <c r="U34" s="535"/>
      <c r="V34" s="535"/>
      <c r="W34" s="535"/>
      <c r="X34" s="535"/>
      <c r="Y34" s="535"/>
      <c r="Z34" s="535"/>
      <c r="AA34" s="535"/>
      <c r="AB34" s="535"/>
      <c r="AC34" s="535"/>
      <c r="AD34" s="535"/>
      <c r="AE34" s="535"/>
      <c r="AF34" s="535"/>
      <c r="AG34" s="535"/>
      <c r="AH34" s="535"/>
      <c r="AI34" s="535"/>
      <c r="AJ34" s="535"/>
      <c r="AK34" s="535"/>
      <c r="AL34" s="535"/>
      <c r="AM34" s="535"/>
      <c r="AN34" s="535"/>
      <c r="AO34" s="535"/>
      <c r="AP34" s="535"/>
      <c r="AQ34" s="535"/>
      <c r="AR34" s="535"/>
      <c r="AS34" s="535"/>
      <c r="AT34" s="535"/>
      <c r="AU34" s="535"/>
      <c r="AV34" s="535"/>
      <c r="AW34" s="535"/>
      <c r="AX34" s="535"/>
      <c r="AY34" s="535"/>
      <c r="AZ34" s="535"/>
      <c r="BA34" s="535"/>
      <c r="BB34" s="535"/>
      <c r="BC34" s="535"/>
      <c r="BD34" s="535"/>
      <c r="BE34" s="535"/>
      <c r="BF34" s="535"/>
      <c r="BG34" s="535"/>
      <c r="BH34" s="535"/>
      <c r="BI34" s="535"/>
      <c r="BJ34" s="535"/>
      <c r="BK34" s="535"/>
      <c r="BL34" s="535"/>
      <c r="BM34" s="535"/>
      <c r="BN34" s="535"/>
      <c r="BO34" s="535"/>
      <c r="BP34" s="535"/>
      <c r="BQ34" s="535"/>
      <c r="BR34" s="535"/>
      <c r="BS34" s="535"/>
      <c r="BT34" s="535"/>
      <c r="BU34" s="535"/>
      <c r="BV34" s="535"/>
      <c r="BW34" s="535"/>
      <c r="BX34" s="535"/>
      <c r="BY34" s="535"/>
      <c r="BZ34" s="535"/>
      <c r="CA34" s="535"/>
      <c r="CB34" s="535"/>
      <c r="CC34" s="535"/>
      <c r="CD34" s="535"/>
      <c r="CE34" s="535"/>
      <c r="CF34" s="535"/>
      <c r="CG34" s="535"/>
      <c r="CH34" s="535"/>
      <c r="CI34" s="535"/>
      <c r="CJ34" s="535"/>
      <c r="CK34" s="535"/>
      <c r="CL34" s="535"/>
      <c r="CM34" s="535"/>
      <c r="CN34" s="535"/>
      <c r="CO34" s="535"/>
      <c r="CP34" s="535"/>
      <c r="CQ34" s="535"/>
      <c r="CR34" s="535"/>
      <c r="CS34" s="535"/>
      <c r="CT34" s="535"/>
      <c r="CU34" s="535"/>
      <c r="CV34" s="535"/>
      <c r="CW34" s="535"/>
      <c r="CX34" s="535"/>
      <c r="CY34" s="535"/>
      <c r="CZ34" s="535"/>
      <c r="DA34" s="535"/>
      <c r="DB34" s="535"/>
      <c r="DC34" s="535"/>
      <c r="DD34" s="535"/>
      <c r="DE34" s="535"/>
      <c r="DF34" s="535"/>
      <c r="DG34" s="535"/>
      <c r="DH34" s="535"/>
      <c r="DI34" s="535"/>
      <c r="DJ34" s="535"/>
      <c r="DK34" s="535"/>
      <c r="DL34" s="535"/>
      <c r="DM34" s="535"/>
      <c r="DN34" s="535"/>
      <c r="DO34" s="535"/>
      <c r="DP34" s="535"/>
      <c r="DQ34" s="535"/>
      <c r="DR34" s="535"/>
      <c r="DS34" s="535"/>
      <c r="DT34" s="535"/>
      <c r="DU34" s="535"/>
      <c r="DV34" s="535"/>
      <c r="DW34" s="535"/>
      <c r="DX34" s="535"/>
      <c r="DY34" s="535"/>
      <c r="DZ34" s="535"/>
      <c r="EA34" s="535"/>
      <c r="EB34" s="535"/>
      <c r="EC34" s="535"/>
      <c r="ED34" s="535"/>
      <c r="EE34" s="535"/>
      <c r="EF34" s="535"/>
      <c r="EG34" s="535"/>
      <c r="EH34" s="535"/>
      <c r="EI34" s="535"/>
      <c r="EJ34" s="535"/>
      <c r="EK34" s="535"/>
      <c r="EL34" s="535"/>
      <c r="EM34" s="535"/>
      <c r="EN34" s="535"/>
      <c r="EO34" s="535"/>
      <c r="EP34" s="535"/>
      <c r="EQ34" s="535"/>
      <c r="ER34" s="535"/>
      <c r="ES34" s="535"/>
      <c r="ET34" s="535"/>
      <c r="EU34" s="535"/>
      <c r="EV34" s="535"/>
      <c r="EW34" s="535"/>
      <c r="EX34" s="535"/>
      <c r="EY34" s="535"/>
      <c r="EZ34" s="535"/>
      <c r="FA34" s="535"/>
      <c r="FB34" s="535"/>
      <c r="FC34" s="535"/>
      <c r="FD34" s="535"/>
      <c r="FE34" s="535"/>
      <c r="FF34" s="535"/>
      <c r="FG34" s="535"/>
      <c r="FH34" s="535"/>
      <c r="FI34" s="535"/>
      <c r="FJ34" s="535"/>
      <c r="FK34" s="535"/>
      <c r="FL34" s="535"/>
      <c r="FM34" s="535"/>
      <c r="FN34" s="535"/>
      <c r="FO34" s="535"/>
      <c r="FP34" s="535"/>
      <c r="FQ34" s="535"/>
      <c r="FR34" s="535"/>
      <c r="FS34" s="535"/>
      <c r="FT34" s="535"/>
      <c r="FU34" s="535"/>
      <c r="FV34" s="535"/>
      <c r="FW34" s="535"/>
      <c r="FX34" s="535"/>
      <c r="FY34" s="535"/>
      <c r="FZ34" s="535"/>
      <c r="GA34" s="535"/>
      <c r="GB34" s="535"/>
      <c r="GC34" s="535"/>
      <c r="GD34" s="535"/>
      <c r="GE34" s="535"/>
      <c r="GF34" s="535"/>
      <c r="GG34" s="535"/>
      <c r="GH34" s="535"/>
      <c r="GI34" s="535"/>
      <c r="GJ34" s="535"/>
      <c r="GK34" s="535"/>
      <c r="GL34" s="535"/>
      <c r="GM34" s="535"/>
      <c r="GN34" s="535"/>
      <c r="GO34" s="535"/>
      <c r="GP34" s="535"/>
      <c r="GQ34" s="535"/>
      <c r="GR34" s="535"/>
      <c r="GS34" s="535"/>
      <c r="GT34" s="535"/>
      <c r="GU34" s="535"/>
      <c r="GV34" s="535"/>
      <c r="GW34" s="535"/>
      <c r="GX34" s="535"/>
      <c r="GY34" s="535"/>
      <c r="GZ34" s="535"/>
      <c r="HA34" s="535"/>
      <c r="HB34" s="535"/>
      <c r="HC34" s="535"/>
      <c r="HD34" s="535"/>
      <c r="HE34" s="535"/>
      <c r="HF34" s="535"/>
      <c r="HG34" s="535"/>
      <c r="HH34" s="535"/>
      <c r="HI34" s="535"/>
      <c r="HJ34" s="535"/>
      <c r="HK34" s="535"/>
      <c r="HL34" s="535"/>
      <c r="HM34" s="535"/>
      <c r="HN34" s="535"/>
      <c r="HO34" s="535"/>
      <c r="HP34" s="535"/>
      <c r="HQ34" s="535"/>
      <c r="HR34" s="535"/>
      <c r="HS34" s="535"/>
      <c r="HT34" s="535"/>
      <c r="HU34" s="535"/>
      <c r="HV34" s="535"/>
      <c r="HW34" s="535"/>
      <c r="HX34" s="535"/>
      <c r="HY34" s="535"/>
      <c r="HZ34" s="535"/>
      <c r="IA34" s="535"/>
      <c r="IB34" s="535"/>
      <c r="IC34" s="535"/>
    </row>
    <row r="35" spans="1:237" ht="15" customHeight="1">
      <c r="A35" s="884" t="s">
        <v>15</v>
      </c>
      <c r="B35" s="888">
        <f>'[1]15-25'!B35:B36</f>
        <v>1984</v>
      </c>
      <c r="C35" s="534">
        <v>1893</v>
      </c>
      <c r="D35" s="534">
        <v>1929</v>
      </c>
      <c r="E35" s="534">
        <v>1931</v>
      </c>
      <c r="F35" s="889">
        <f>'[1]15-25'!F35:F36</f>
        <v>2216</v>
      </c>
      <c r="G35" s="534">
        <v>2062</v>
      </c>
    </row>
    <row r="36" spans="1:237" ht="15" customHeight="1">
      <c r="A36" s="884"/>
      <c r="B36" s="888"/>
      <c r="C36" s="531">
        <f>C35/B35*100</f>
        <v>95.413306451612897</v>
      </c>
      <c r="D36" s="531">
        <f>D35/B35*100</f>
        <v>97.227822580645167</v>
      </c>
      <c r="E36" s="531">
        <f>E35/B35*100</f>
        <v>97.328629032258064</v>
      </c>
      <c r="F36" s="889"/>
      <c r="G36" s="532">
        <f>G35/F35*100</f>
        <v>93.050541516245488</v>
      </c>
      <c r="I36" s="535"/>
      <c r="J36" s="535"/>
      <c r="K36" s="535"/>
      <c r="L36" s="535"/>
      <c r="M36" s="535"/>
      <c r="N36" s="535"/>
      <c r="O36" s="535"/>
      <c r="P36" s="535"/>
      <c r="Q36" s="535"/>
      <c r="R36" s="535"/>
      <c r="S36" s="535"/>
      <c r="T36" s="535"/>
      <c r="U36" s="535"/>
      <c r="V36" s="535"/>
      <c r="W36" s="535"/>
      <c r="X36" s="535"/>
      <c r="Y36" s="535"/>
      <c r="Z36" s="535"/>
      <c r="AA36" s="535"/>
      <c r="AB36" s="535"/>
      <c r="AC36" s="535"/>
      <c r="AD36" s="535"/>
      <c r="AE36" s="535"/>
      <c r="AF36" s="535"/>
      <c r="AG36" s="535"/>
      <c r="AH36" s="535"/>
      <c r="AI36" s="535"/>
      <c r="AJ36" s="535"/>
      <c r="AK36" s="535"/>
      <c r="AL36" s="535"/>
      <c r="AM36" s="535"/>
      <c r="AN36" s="535"/>
      <c r="AO36" s="535"/>
      <c r="AP36" s="535"/>
      <c r="AQ36" s="535"/>
      <c r="AR36" s="535"/>
      <c r="AS36" s="535"/>
      <c r="AT36" s="535"/>
      <c r="AU36" s="535"/>
      <c r="AV36" s="535"/>
      <c r="AW36" s="535"/>
      <c r="AX36" s="535"/>
      <c r="AY36" s="535"/>
      <c r="AZ36" s="535"/>
      <c r="BA36" s="535"/>
      <c r="BB36" s="535"/>
      <c r="BC36" s="535"/>
      <c r="BD36" s="535"/>
      <c r="BE36" s="535"/>
      <c r="BF36" s="535"/>
      <c r="BG36" s="535"/>
      <c r="BH36" s="535"/>
      <c r="BI36" s="535"/>
      <c r="BJ36" s="535"/>
      <c r="BK36" s="535"/>
      <c r="BL36" s="535"/>
      <c r="BM36" s="535"/>
      <c r="BN36" s="535"/>
      <c r="BO36" s="535"/>
      <c r="BP36" s="535"/>
      <c r="BQ36" s="535"/>
      <c r="BR36" s="535"/>
      <c r="BS36" s="535"/>
      <c r="BT36" s="535"/>
      <c r="BU36" s="535"/>
      <c r="BV36" s="535"/>
      <c r="BW36" s="535"/>
      <c r="BX36" s="535"/>
      <c r="BY36" s="535"/>
      <c r="BZ36" s="535"/>
      <c r="CA36" s="535"/>
      <c r="CB36" s="535"/>
      <c r="CC36" s="535"/>
      <c r="CD36" s="535"/>
      <c r="CE36" s="535"/>
      <c r="CF36" s="535"/>
      <c r="CG36" s="535"/>
      <c r="CH36" s="535"/>
      <c r="CI36" s="535"/>
      <c r="CJ36" s="535"/>
      <c r="CK36" s="535"/>
      <c r="CL36" s="535"/>
      <c r="CM36" s="535"/>
      <c r="CN36" s="535"/>
      <c r="CO36" s="535"/>
      <c r="CP36" s="535"/>
      <c r="CQ36" s="535"/>
      <c r="CR36" s="535"/>
      <c r="CS36" s="535"/>
      <c r="CT36" s="535"/>
      <c r="CU36" s="535"/>
      <c r="CV36" s="535"/>
      <c r="CW36" s="535"/>
      <c r="CX36" s="535"/>
      <c r="CY36" s="535"/>
      <c r="CZ36" s="535"/>
      <c r="DA36" s="535"/>
      <c r="DB36" s="535"/>
      <c r="DC36" s="535"/>
      <c r="DD36" s="535"/>
      <c r="DE36" s="535"/>
      <c r="DF36" s="535"/>
      <c r="DG36" s="535"/>
      <c r="DH36" s="535"/>
      <c r="DI36" s="535"/>
      <c r="DJ36" s="535"/>
      <c r="DK36" s="535"/>
      <c r="DL36" s="535"/>
      <c r="DM36" s="535"/>
      <c r="DN36" s="535"/>
      <c r="DO36" s="535"/>
      <c r="DP36" s="535"/>
      <c r="DQ36" s="535"/>
      <c r="DR36" s="535"/>
      <c r="DS36" s="535"/>
      <c r="DT36" s="535"/>
      <c r="DU36" s="535"/>
      <c r="DV36" s="535"/>
      <c r="DW36" s="535"/>
      <c r="DX36" s="535"/>
      <c r="DY36" s="535"/>
      <c r="DZ36" s="535"/>
      <c r="EA36" s="535"/>
      <c r="EB36" s="535"/>
      <c r="EC36" s="535"/>
      <c r="ED36" s="535"/>
      <c r="EE36" s="535"/>
      <c r="EF36" s="535"/>
      <c r="EG36" s="535"/>
      <c r="EH36" s="535"/>
      <c r="EI36" s="535"/>
      <c r="EJ36" s="535"/>
      <c r="EK36" s="535"/>
      <c r="EL36" s="535"/>
      <c r="EM36" s="535"/>
      <c r="EN36" s="535"/>
      <c r="EO36" s="535"/>
      <c r="EP36" s="535"/>
      <c r="EQ36" s="535"/>
      <c r="ER36" s="535"/>
      <c r="ES36" s="535"/>
      <c r="ET36" s="535"/>
      <c r="EU36" s="535"/>
      <c r="EV36" s="535"/>
      <c r="EW36" s="535"/>
      <c r="EX36" s="535"/>
      <c r="EY36" s="535"/>
      <c r="EZ36" s="535"/>
      <c r="FA36" s="535"/>
      <c r="FB36" s="535"/>
      <c r="FC36" s="535"/>
      <c r="FD36" s="535"/>
      <c r="FE36" s="535"/>
      <c r="FF36" s="535"/>
      <c r="FG36" s="535"/>
      <c r="FH36" s="535"/>
      <c r="FI36" s="535"/>
      <c r="FJ36" s="535"/>
      <c r="FK36" s="535"/>
      <c r="FL36" s="535"/>
      <c r="FM36" s="535"/>
      <c r="FN36" s="535"/>
      <c r="FO36" s="535"/>
      <c r="FP36" s="535"/>
      <c r="FQ36" s="535"/>
      <c r="FR36" s="535"/>
      <c r="FS36" s="535"/>
      <c r="FT36" s="535"/>
      <c r="FU36" s="535"/>
      <c r="FV36" s="535"/>
      <c r="FW36" s="535"/>
      <c r="FX36" s="535"/>
      <c r="FY36" s="535"/>
      <c r="FZ36" s="535"/>
      <c r="GA36" s="535"/>
      <c r="GB36" s="535"/>
      <c r="GC36" s="535"/>
      <c r="GD36" s="535"/>
      <c r="GE36" s="535"/>
      <c r="GF36" s="535"/>
      <c r="GG36" s="535"/>
      <c r="GH36" s="535"/>
      <c r="GI36" s="535"/>
      <c r="GJ36" s="535"/>
      <c r="GK36" s="535"/>
      <c r="GL36" s="535"/>
      <c r="GM36" s="535"/>
      <c r="GN36" s="535"/>
      <c r="GO36" s="535"/>
      <c r="GP36" s="535"/>
      <c r="GQ36" s="535"/>
      <c r="GR36" s="535"/>
      <c r="GS36" s="535"/>
      <c r="GT36" s="535"/>
      <c r="GU36" s="535"/>
      <c r="GV36" s="535"/>
      <c r="GW36" s="535"/>
      <c r="GX36" s="535"/>
      <c r="GY36" s="535"/>
      <c r="GZ36" s="535"/>
      <c r="HA36" s="535"/>
      <c r="HB36" s="535"/>
      <c r="HC36" s="535"/>
      <c r="HD36" s="535"/>
      <c r="HE36" s="535"/>
      <c r="HF36" s="535"/>
      <c r="HG36" s="535"/>
      <c r="HH36" s="535"/>
      <c r="HI36" s="535"/>
      <c r="HJ36" s="535"/>
      <c r="HK36" s="535"/>
      <c r="HL36" s="535"/>
      <c r="HM36" s="535"/>
      <c r="HN36" s="535"/>
      <c r="HO36" s="535"/>
      <c r="HP36" s="535"/>
      <c r="HQ36" s="535"/>
      <c r="HR36" s="535"/>
      <c r="HS36" s="535"/>
      <c r="HT36" s="535"/>
      <c r="HU36" s="535"/>
      <c r="HV36" s="535"/>
      <c r="HW36" s="535"/>
      <c r="HX36" s="535"/>
      <c r="HY36" s="535"/>
      <c r="HZ36" s="535"/>
      <c r="IA36" s="535"/>
      <c r="IB36" s="535"/>
      <c r="IC36" s="535"/>
    </row>
    <row r="37" spans="1:237" ht="15" customHeight="1">
      <c r="A37" s="884" t="s">
        <v>360</v>
      </c>
      <c r="B37" s="888">
        <f>'[1]15-25'!B37:B38</f>
        <v>1139</v>
      </c>
      <c r="C37" s="534">
        <v>1089</v>
      </c>
      <c r="D37" s="534">
        <v>1121</v>
      </c>
      <c r="E37" s="534">
        <v>1131</v>
      </c>
      <c r="F37" s="889">
        <f>'[1]15-25'!F37:F38</f>
        <v>1254</v>
      </c>
      <c r="G37" s="534">
        <v>1166</v>
      </c>
    </row>
    <row r="38" spans="1:237" ht="15" customHeight="1">
      <c r="A38" s="884"/>
      <c r="B38" s="888"/>
      <c r="C38" s="531">
        <f>C37/B37*100</f>
        <v>95.61018437225637</v>
      </c>
      <c r="D38" s="531">
        <f>D37/B37*100</f>
        <v>98.419666374012294</v>
      </c>
      <c r="E38" s="531">
        <f>E37/B37*100</f>
        <v>99.297629499561012</v>
      </c>
      <c r="F38" s="889"/>
      <c r="G38" s="532">
        <f>G37/F37*100</f>
        <v>92.982456140350877</v>
      </c>
      <c r="I38" s="535"/>
      <c r="J38" s="535"/>
      <c r="K38" s="535"/>
      <c r="L38" s="535"/>
      <c r="M38" s="535"/>
      <c r="N38" s="535"/>
      <c r="O38" s="535"/>
      <c r="P38" s="535"/>
      <c r="Q38" s="535"/>
      <c r="R38" s="535"/>
      <c r="S38" s="535"/>
      <c r="T38" s="535"/>
      <c r="U38" s="535"/>
      <c r="V38" s="535"/>
      <c r="W38" s="535"/>
      <c r="X38" s="535"/>
      <c r="Y38" s="535"/>
      <c r="Z38" s="535"/>
      <c r="AA38" s="535"/>
      <c r="AB38" s="535"/>
      <c r="AC38" s="535"/>
      <c r="AD38" s="535"/>
      <c r="AE38" s="535"/>
      <c r="AF38" s="535"/>
      <c r="AG38" s="535"/>
      <c r="AH38" s="535"/>
      <c r="AI38" s="535"/>
      <c r="AJ38" s="535"/>
      <c r="AK38" s="535"/>
      <c r="AL38" s="535"/>
      <c r="AM38" s="535"/>
      <c r="AN38" s="535"/>
      <c r="AO38" s="535"/>
      <c r="AP38" s="535"/>
      <c r="AQ38" s="535"/>
      <c r="AR38" s="535"/>
      <c r="AS38" s="535"/>
      <c r="AT38" s="535"/>
      <c r="AU38" s="535"/>
      <c r="AV38" s="535"/>
      <c r="AW38" s="535"/>
      <c r="AX38" s="535"/>
      <c r="AY38" s="535"/>
      <c r="AZ38" s="535"/>
      <c r="BA38" s="535"/>
      <c r="BB38" s="535"/>
      <c r="BC38" s="535"/>
      <c r="BD38" s="535"/>
      <c r="BE38" s="535"/>
      <c r="BF38" s="535"/>
      <c r="BG38" s="535"/>
      <c r="BH38" s="535"/>
      <c r="BI38" s="535"/>
      <c r="BJ38" s="535"/>
      <c r="BK38" s="535"/>
      <c r="BL38" s="535"/>
      <c r="BM38" s="535"/>
      <c r="BN38" s="535"/>
      <c r="BO38" s="535"/>
      <c r="BP38" s="535"/>
      <c r="BQ38" s="535"/>
      <c r="BR38" s="535"/>
      <c r="BS38" s="535"/>
      <c r="BT38" s="535"/>
      <c r="BU38" s="535"/>
      <c r="BV38" s="535"/>
      <c r="BW38" s="535"/>
      <c r="BX38" s="535"/>
      <c r="BY38" s="535"/>
      <c r="BZ38" s="535"/>
      <c r="CA38" s="535"/>
      <c r="CB38" s="535"/>
      <c r="CC38" s="535"/>
      <c r="CD38" s="535"/>
      <c r="CE38" s="535"/>
      <c r="CF38" s="535"/>
      <c r="CG38" s="535"/>
      <c r="CH38" s="535"/>
      <c r="CI38" s="535"/>
      <c r="CJ38" s="535"/>
      <c r="CK38" s="535"/>
      <c r="CL38" s="535"/>
      <c r="CM38" s="535"/>
      <c r="CN38" s="535"/>
      <c r="CO38" s="535"/>
      <c r="CP38" s="535"/>
      <c r="CQ38" s="535"/>
      <c r="CR38" s="535"/>
      <c r="CS38" s="535"/>
      <c r="CT38" s="535"/>
      <c r="CU38" s="535"/>
      <c r="CV38" s="535"/>
      <c r="CW38" s="535"/>
      <c r="CX38" s="535"/>
      <c r="CY38" s="535"/>
      <c r="CZ38" s="535"/>
      <c r="DA38" s="535"/>
      <c r="DB38" s="535"/>
      <c r="DC38" s="535"/>
      <c r="DD38" s="535"/>
      <c r="DE38" s="535"/>
      <c r="DF38" s="535"/>
      <c r="DG38" s="535"/>
      <c r="DH38" s="535"/>
      <c r="DI38" s="535"/>
      <c r="DJ38" s="535"/>
      <c r="DK38" s="535"/>
      <c r="DL38" s="535"/>
      <c r="DM38" s="535"/>
      <c r="DN38" s="535"/>
      <c r="DO38" s="535"/>
      <c r="DP38" s="535"/>
      <c r="DQ38" s="535"/>
      <c r="DR38" s="535"/>
      <c r="DS38" s="535"/>
      <c r="DT38" s="535"/>
      <c r="DU38" s="535"/>
      <c r="DV38" s="535"/>
      <c r="DW38" s="535"/>
      <c r="DX38" s="535"/>
      <c r="DY38" s="535"/>
      <c r="DZ38" s="535"/>
      <c r="EA38" s="535"/>
      <c r="EB38" s="535"/>
      <c r="EC38" s="535"/>
      <c r="ED38" s="535"/>
      <c r="EE38" s="535"/>
      <c r="EF38" s="535"/>
      <c r="EG38" s="535"/>
      <c r="EH38" s="535"/>
      <c r="EI38" s="535"/>
      <c r="EJ38" s="535"/>
      <c r="EK38" s="535"/>
      <c r="EL38" s="535"/>
      <c r="EM38" s="535"/>
      <c r="EN38" s="535"/>
      <c r="EO38" s="535"/>
      <c r="EP38" s="535"/>
      <c r="EQ38" s="535"/>
      <c r="ER38" s="535"/>
      <c r="ES38" s="535"/>
      <c r="ET38" s="535"/>
      <c r="EU38" s="535"/>
      <c r="EV38" s="535"/>
      <c r="EW38" s="535"/>
      <c r="EX38" s="535"/>
      <c r="EY38" s="535"/>
      <c r="EZ38" s="535"/>
      <c r="FA38" s="535"/>
      <c r="FB38" s="535"/>
      <c r="FC38" s="535"/>
      <c r="FD38" s="535"/>
      <c r="FE38" s="535"/>
      <c r="FF38" s="535"/>
      <c r="FG38" s="535"/>
      <c r="FH38" s="535"/>
      <c r="FI38" s="535"/>
      <c r="FJ38" s="535"/>
      <c r="FK38" s="535"/>
      <c r="FL38" s="535"/>
      <c r="FM38" s="535"/>
      <c r="FN38" s="535"/>
      <c r="FO38" s="535"/>
      <c r="FP38" s="535"/>
      <c r="FQ38" s="535"/>
      <c r="FR38" s="535"/>
      <c r="FS38" s="535"/>
      <c r="FT38" s="535"/>
      <c r="FU38" s="535"/>
      <c r="FV38" s="535"/>
      <c r="FW38" s="535"/>
      <c r="FX38" s="535"/>
      <c r="FY38" s="535"/>
      <c r="FZ38" s="535"/>
      <c r="GA38" s="535"/>
      <c r="GB38" s="535"/>
      <c r="GC38" s="535"/>
      <c r="GD38" s="535"/>
      <c r="GE38" s="535"/>
      <c r="GF38" s="535"/>
      <c r="GG38" s="535"/>
      <c r="GH38" s="535"/>
      <c r="GI38" s="535"/>
      <c r="GJ38" s="535"/>
      <c r="GK38" s="535"/>
      <c r="GL38" s="535"/>
      <c r="GM38" s="535"/>
      <c r="GN38" s="535"/>
      <c r="GO38" s="535"/>
      <c r="GP38" s="535"/>
      <c r="GQ38" s="535"/>
      <c r="GR38" s="535"/>
      <c r="GS38" s="535"/>
      <c r="GT38" s="535"/>
      <c r="GU38" s="535"/>
      <c r="GV38" s="535"/>
      <c r="GW38" s="535"/>
      <c r="GX38" s="535"/>
      <c r="GY38" s="535"/>
      <c r="GZ38" s="535"/>
      <c r="HA38" s="535"/>
      <c r="HB38" s="535"/>
      <c r="HC38" s="535"/>
      <c r="HD38" s="535"/>
      <c r="HE38" s="535"/>
      <c r="HF38" s="535"/>
      <c r="HG38" s="535"/>
      <c r="HH38" s="535"/>
      <c r="HI38" s="535"/>
      <c r="HJ38" s="535"/>
      <c r="HK38" s="535"/>
      <c r="HL38" s="535"/>
      <c r="HM38" s="535"/>
      <c r="HN38" s="535"/>
      <c r="HO38" s="535"/>
      <c r="HP38" s="535"/>
      <c r="HQ38" s="535"/>
      <c r="HR38" s="535"/>
      <c r="HS38" s="535"/>
      <c r="HT38" s="535"/>
      <c r="HU38" s="535"/>
      <c r="HV38" s="535"/>
      <c r="HW38" s="535"/>
      <c r="HX38" s="535"/>
      <c r="HY38" s="535"/>
      <c r="HZ38" s="535"/>
      <c r="IA38" s="535"/>
      <c r="IB38" s="535"/>
      <c r="IC38" s="535"/>
    </row>
    <row r="39" spans="1:237" ht="15" customHeight="1">
      <c r="A39" s="891" t="s">
        <v>361</v>
      </c>
      <c r="B39" s="892">
        <f>'[1]15-25'!B39:B40</f>
        <v>1168</v>
      </c>
      <c r="C39" s="534">
        <v>1135</v>
      </c>
      <c r="D39" s="534">
        <v>1169</v>
      </c>
      <c r="E39" s="534">
        <v>1158</v>
      </c>
      <c r="F39" s="893">
        <f>'[1]15-25'!F39:F40</f>
        <v>1238</v>
      </c>
      <c r="G39" s="534">
        <v>1161</v>
      </c>
    </row>
    <row r="40" spans="1:237" ht="15" customHeight="1">
      <c r="A40" s="891"/>
      <c r="B40" s="892"/>
      <c r="C40" s="536">
        <f>C39/B39*100</f>
        <v>97.174657534246577</v>
      </c>
      <c r="D40" s="536">
        <f>D39/B39*100</f>
        <v>100.08561643835617</v>
      </c>
      <c r="E40" s="536">
        <f>E39/B39*100</f>
        <v>99.143835616438352</v>
      </c>
      <c r="F40" s="893"/>
      <c r="G40" s="537">
        <f>G39/F39*100</f>
        <v>93.780290791599356</v>
      </c>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535"/>
      <c r="AJ40" s="535"/>
      <c r="AK40" s="535"/>
      <c r="AL40" s="535"/>
      <c r="AM40" s="535"/>
      <c r="AN40" s="535"/>
      <c r="AO40" s="535"/>
      <c r="AP40" s="535"/>
      <c r="AQ40" s="535"/>
      <c r="AR40" s="535"/>
      <c r="AS40" s="535"/>
      <c r="AT40" s="535"/>
      <c r="AU40" s="535"/>
      <c r="AV40" s="535"/>
      <c r="AW40" s="535"/>
      <c r="AX40" s="535"/>
      <c r="AY40" s="535"/>
      <c r="AZ40" s="535"/>
      <c r="BA40" s="535"/>
      <c r="BB40" s="535"/>
      <c r="BC40" s="535"/>
      <c r="BD40" s="535"/>
      <c r="BE40" s="535"/>
      <c r="BF40" s="535"/>
      <c r="BG40" s="535"/>
      <c r="BH40" s="535"/>
      <c r="BI40" s="535"/>
      <c r="BJ40" s="535"/>
      <c r="BK40" s="535"/>
      <c r="BL40" s="535"/>
      <c r="BM40" s="535"/>
      <c r="BN40" s="535"/>
      <c r="BO40" s="535"/>
      <c r="BP40" s="535"/>
      <c r="BQ40" s="535"/>
      <c r="BR40" s="535"/>
      <c r="BS40" s="535"/>
      <c r="BT40" s="535"/>
      <c r="BU40" s="535"/>
      <c r="BV40" s="535"/>
      <c r="BW40" s="535"/>
      <c r="BX40" s="535"/>
      <c r="BY40" s="535"/>
      <c r="BZ40" s="535"/>
      <c r="CA40" s="535"/>
      <c r="CB40" s="535"/>
      <c r="CC40" s="535"/>
      <c r="CD40" s="535"/>
      <c r="CE40" s="535"/>
      <c r="CF40" s="535"/>
      <c r="CG40" s="535"/>
      <c r="CH40" s="535"/>
      <c r="CI40" s="535"/>
      <c r="CJ40" s="535"/>
      <c r="CK40" s="535"/>
      <c r="CL40" s="535"/>
      <c r="CM40" s="535"/>
      <c r="CN40" s="535"/>
      <c r="CO40" s="535"/>
      <c r="CP40" s="535"/>
      <c r="CQ40" s="535"/>
      <c r="CR40" s="535"/>
      <c r="CS40" s="535"/>
      <c r="CT40" s="535"/>
      <c r="CU40" s="535"/>
      <c r="CV40" s="535"/>
      <c r="CW40" s="535"/>
      <c r="CX40" s="535"/>
      <c r="CY40" s="535"/>
      <c r="CZ40" s="535"/>
      <c r="DA40" s="535"/>
      <c r="DB40" s="535"/>
      <c r="DC40" s="535"/>
      <c r="DD40" s="535"/>
      <c r="DE40" s="535"/>
      <c r="DF40" s="535"/>
      <c r="DG40" s="535"/>
      <c r="DH40" s="535"/>
      <c r="DI40" s="535"/>
      <c r="DJ40" s="535"/>
      <c r="DK40" s="535"/>
      <c r="DL40" s="535"/>
      <c r="DM40" s="535"/>
      <c r="DN40" s="535"/>
      <c r="DO40" s="535"/>
      <c r="DP40" s="535"/>
      <c r="DQ40" s="535"/>
      <c r="DR40" s="535"/>
      <c r="DS40" s="535"/>
      <c r="DT40" s="535"/>
      <c r="DU40" s="535"/>
      <c r="DV40" s="535"/>
      <c r="DW40" s="535"/>
      <c r="DX40" s="535"/>
      <c r="DY40" s="535"/>
      <c r="DZ40" s="535"/>
      <c r="EA40" s="535"/>
      <c r="EB40" s="535"/>
      <c r="EC40" s="535"/>
      <c r="ED40" s="535"/>
      <c r="EE40" s="535"/>
      <c r="EF40" s="535"/>
      <c r="EG40" s="535"/>
      <c r="EH40" s="535"/>
      <c r="EI40" s="535"/>
      <c r="EJ40" s="535"/>
      <c r="EK40" s="535"/>
      <c r="EL40" s="535"/>
      <c r="EM40" s="535"/>
      <c r="EN40" s="535"/>
      <c r="EO40" s="535"/>
      <c r="EP40" s="535"/>
      <c r="EQ40" s="535"/>
      <c r="ER40" s="535"/>
      <c r="ES40" s="535"/>
      <c r="ET40" s="535"/>
      <c r="EU40" s="535"/>
      <c r="EV40" s="535"/>
      <c r="EW40" s="535"/>
      <c r="EX40" s="535"/>
      <c r="EY40" s="535"/>
      <c r="EZ40" s="535"/>
      <c r="FA40" s="535"/>
      <c r="FB40" s="535"/>
      <c r="FC40" s="535"/>
      <c r="FD40" s="535"/>
      <c r="FE40" s="535"/>
      <c r="FF40" s="535"/>
      <c r="FG40" s="535"/>
      <c r="FH40" s="535"/>
      <c r="FI40" s="535"/>
      <c r="FJ40" s="535"/>
      <c r="FK40" s="535"/>
      <c r="FL40" s="535"/>
      <c r="FM40" s="535"/>
      <c r="FN40" s="535"/>
      <c r="FO40" s="535"/>
      <c r="FP40" s="535"/>
      <c r="FQ40" s="535"/>
      <c r="FR40" s="535"/>
      <c r="FS40" s="535"/>
      <c r="FT40" s="535"/>
      <c r="FU40" s="535"/>
      <c r="FV40" s="535"/>
      <c r="FW40" s="535"/>
      <c r="FX40" s="535"/>
      <c r="FY40" s="535"/>
      <c r="FZ40" s="535"/>
      <c r="GA40" s="535"/>
      <c r="GB40" s="535"/>
      <c r="GC40" s="535"/>
      <c r="GD40" s="535"/>
      <c r="GE40" s="535"/>
      <c r="GF40" s="535"/>
      <c r="GG40" s="535"/>
      <c r="GH40" s="535"/>
      <c r="GI40" s="535"/>
      <c r="GJ40" s="535"/>
      <c r="GK40" s="535"/>
      <c r="GL40" s="535"/>
      <c r="GM40" s="535"/>
      <c r="GN40" s="535"/>
      <c r="GO40" s="535"/>
      <c r="GP40" s="535"/>
      <c r="GQ40" s="535"/>
      <c r="GR40" s="535"/>
      <c r="GS40" s="535"/>
      <c r="GT40" s="535"/>
      <c r="GU40" s="535"/>
      <c r="GV40" s="535"/>
      <c r="GW40" s="535"/>
      <c r="GX40" s="535"/>
      <c r="GY40" s="535"/>
      <c r="GZ40" s="535"/>
      <c r="HA40" s="535"/>
      <c r="HB40" s="535"/>
      <c r="HC40" s="535"/>
      <c r="HD40" s="535"/>
      <c r="HE40" s="535"/>
      <c r="HF40" s="535"/>
      <c r="HG40" s="535"/>
      <c r="HH40" s="535"/>
      <c r="HI40" s="535"/>
      <c r="HJ40" s="535"/>
      <c r="HK40" s="535"/>
      <c r="HL40" s="535"/>
      <c r="HM40" s="535"/>
      <c r="HN40" s="535"/>
      <c r="HO40" s="535"/>
      <c r="HP40" s="535"/>
      <c r="HQ40" s="535"/>
      <c r="HR40" s="535"/>
      <c r="HS40" s="535"/>
      <c r="HT40" s="535"/>
      <c r="HU40" s="535"/>
      <c r="HV40" s="535"/>
      <c r="HW40" s="535"/>
      <c r="HX40" s="535"/>
      <c r="HY40" s="535"/>
      <c r="HZ40" s="535"/>
      <c r="IA40" s="535"/>
      <c r="IB40" s="535"/>
      <c r="IC40" s="535"/>
    </row>
    <row r="41" spans="1:237" ht="32.25" customHeight="1">
      <c r="A41" s="890"/>
      <c r="B41" s="890"/>
      <c r="C41" s="890"/>
      <c r="D41" s="890"/>
      <c r="E41" s="890"/>
      <c r="F41" s="890"/>
      <c r="G41" s="890"/>
    </row>
    <row r="42" spans="1:237">
      <c r="A42" s="81"/>
    </row>
  </sheetData>
  <mergeCells count="55">
    <mergeCell ref="A41:G41"/>
    <mergeCell ref="A37:A38"/>
    <mergeCell ref="B37:B38"/>
    <mergeCell ref="F37:F38"/>
    <mergeCell ref="A39:A40"/>
    <mergeCell ref="B39:B40"/>
    <mergeCell ref="F39:F40"/>
    <mergeCell ref="A33:A34"/>
    <mergeCell ref="B33:B34"/>
    <mergeCell ref="F33:F34"/>
    <mergeCell ref="A35:A36"/>
    <mergeCell ref="B35:B36"/>
    <mergeCell ref="F35:F36"/>
    <mergeCell ref="A29:A30"/>
    <mergeCell ref="B29:B30"/>
    <mergeCell ref="F29:F30"/>
    <mergeCell ref="A31:A32"/>
    <mergeCell ref="B31:B32"/>
    <mergeCell ref="F31:F32"/>
    <mergeCell ref="A25:A26"/>
    <mergeCell ref="B25:B26"/>
    <mergeCell ref="F25:F26"/>
    <mergeCell ref="A27:A28"/>
    <mergeCell ref="B27:B28"/>
    <mergeCell ref="F27:F28"/>
    <mergeCell ref="A21:A22"/>
    <mergeCell ref="B21:B22"/>
    <mergeCell ref="F21:F22"/>
    <mergeCell ref="A23:A24"/>
    <mergeCell ref="B23:B24"/>
    <mergeCell ref="F23:F24"/>
    <mergeCell ref="A17:A18"/>
    <mergeCell ref="B17:B18"/>
    <mergeCell ref="F17:F18"/>
    <mergeCell ref="A19:A20"/>
    <mergeCell ref="B19:B20"/>
    <mergeCell ref="F19:F20"/>
    <mergeCell ref="A13:A14"/>
    <mergeCell ref="B13:B14"/>
    <mergeCell ref="F13:F14"/>
    <mergeCell ref="A15:A16"/>
    <mergeCell ref="B15:B16"/>
    <mergeCell ref="F15:F16"/>
    <mergeCell ref="A9:A10"/>
    <mergeCell ref="B9:B10"/>
    <mergeCell ref="F9:F10"/>
    <mergeCell ref="A11:A12"/>
    <mergeCell ref="B11:B12"/>
    <mergeCell ref="F11:F12"/>
    <mergeCell ref="B3:E3"/>
    <mergeCell ref="F3:G3"/>
    <mergeCell ref="A4:A5"/>
    <mergeCell ref="A7:A8"/>
    <mergeCell ref="B7:B8"/>
    <mergeCell ref="F7:F8"/>
  </mergeCells>
  <phoneticPr fontId="21"/>
  <pageMargins left="0.78749999999999998" right="0.78749999999999998" top="0.86597222222222203" bottom="0.55138888888888904" header="0.511811023622047" footer="0.511811023622047"/>
  <pageSetup paperSize="9" scale="91"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53"/>
    <col min="8" max="8" width="7.625" style="56" customWidth="1"/>
    <col min="9" max="263" width="12.5" style="53"/>
    <col min="264" max="264" width="7.625" style="53" customWidth="1"/>
    <col min="265" max="519" width="12.5" style="53"/>
    <col min="520" max="520" width="7.625" style="53" customWidth="1"/>
    <col min="521" max="775" width="12.5" style="53"/>
    <col min="776" max="776" width="7.625" style="53" customWidth="1"/>
    <col min="777" max="1024" width="12.5" style="53"/>
    <col min="1025" max="16384" width="12.5" style="54"/>
  </cols>
  <sheetData>
    <row r="1" spans="1:238" ht="15" customHeight="1">
      <c r="A1" s="539" t="s">
        <v>509</v>
      </c>
    </row>
    <row r="2" spans="1:238" ht="18" customHeight="1">
      <c r="A2" s="81"/>
      <c r="B2" s="81"/>
      <c r="C2" s="81"/>
      <c r="D2" s="81"/>
      <c r="E2" s="81"/>
      <c r="F2" s="430" t="s">
        <v>499</v>
      </c>
      <c r="G2" s="517" t="s">
        <v>587</v>
      </c>
    </row>
    <row r="3" spans="1:238" ht="12.75" customHeight="1">
      <c r="A3" s="293"/>
      <c r="B3" s="882" t="s">
        <v>500</v>
      </c>
      <c r="C3" s="882"/>
      <c r="D3" s="882"/>
      <c r="E3" s="882"/>
      <c r="F3" s="768" t="s">
        <v>501</v>
      </c>
      <c r="G3" s="768"/>
    </row>
    <row r="4" spans="1:238" ht="12.75" customHeight="1">
      <c r="A4" s="894" t="s">
        <v>135</v>
      </c>
      <c r="B4" s="519"/>
      <c r="C4" s="520" t="s">
        <v>502</v>
      </c>
      <c r="D4" s="521" t="s">
        <v>503</v>
      </c>
      <c r="E4" s="520" t="s">
        <v>504</v>
      </c>
      <c r="F4" s="540"/>
      <c r="G4" s="198" t="s">
        <v>496</v>
      </c>
    </row>
    <row r="5" spans="1:238" ht="12.75" customHeight="1">
      <c r="A5" s="894"/>
      <c r="B5" s="519" t="s">
        <v>28</v>
      </c>
      <c r="C5" s="523" t="s">
        <v>496</v>
      </c>
      <c r="D5" s="521" t="s">
        <v>496</v>
      </c>
      <c r="E5" s="523" t="s">
        <v>496</v>
      </c>
      <c r="F5" s="541" t="s">
        <v>505</v>
      </c>
      <c r="G5" s="73"/>
    </row>
    <row r="6" spans="1:238" ht="12.75" customHeight="1">
      <c r="A6" s="63"/>
      <c r="B6" s="525"/>
      <c r="C6" s="526" t="s">
        <v>506</v>
      </c>
      <c r="D6" s="527" t="s">
        <v>506</v>
      </c>
      <c r="E6" s="526" t="s">
        <v>506</v>
      </c>
      <c r="F6" s="69"/>
      <c r="G6" s="542" t="s">
        <v>506</v>
      </c>
    </row>
    <row r="7" spans="1:238" ht="15" customHeight="1">
      <c r="A7" s="895" t="s">
        <v>507</v>
      </c>
      <c r="B7" s="886">
        <f>SUM(B9:B40)</f>
        <v>16432</v>
      </c>
      <c r="C7" s="529">
        <f>C9+C11+C13+C15+C17+C19+C21+C23+C25+C27+C29+C31+C33+C35+C37+C39</f>
        <v>16356</v>
      </c>
      <c r="D7" s="529">
        <f>D9+D11+D13+D15+D17+D19+D21+D23+D25+D27+D29+D31+D33+D35+D37+D39</f>
        <v>16398</v>
      </c>
      <c r="E7" s="529">
        <f>E9+E11+E13+E15+E17+E19+E21+E23+E25+E27+E29+E31+E33+E35+E37+E39</f>
        <v>16380</v>
      </c>
      <c r="F7" s="887">
        <f>SUM(F9:F40)</f>
        <v>17119</v>
      </c>
      <c r="G7" s="529">
        <f>G9+G11+G13+G15+G17+G19+G21+G23+G25+G27+G29+G31+G33+G35+G37+G39</f>
        <v>15965</v>
      </c>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row>
    <row r="8" spans="1:238" ht="15" customHeight="1">
      <c r="A8" s="895"/>
      <c r="B8" s="896"/>
      <c r="C8" s="531">
        <f>C7/B7*100</f>
        <v>99.537487828627064</v>
      </c>
      <c r="D8" s="531">
        <f>D7/B7*100</f>
        <v>99.793086660175263</v>
      </c>
      <c r="E8" s="531">
        <f>E7/B7*100</f>
        <v>99.683544303797461</v>
      </c>
      <c r="F8" s="897"/>
      <c r="G8" s="532">
        <f>G7/F7*100</f>
        <v>93.258952041591215</v>
      </c>
      <c r="I8" s="543"/>
      <c r="J8" s="543"/>
      <c r="K8" s="543"/>
      <c r="L8" s="543"/>
      <c r="M8" s="543"/>
      <c r="N8" s="543"/>
      <c r="O8" s="543"/>
      <c r="P8" s="543"/>
      <c r="Q8" s="543"/>
      <c r="R8" s="543"/>
      <c r="S8" s="543"/>
      <c r="T8" s="543"/>
      <c r="U8" s="543"/>
      <c r="V8" s="543"/>
      <c r="W8" s="543"/>
      <c r="X8" s="543"/>
      <c r="Y8" s="543"/>
      <c r="Z8" s="543"/>
      <c r="AA8" s="543"/>
      <c r="AB8" s="543"/>
      <c r="AC8" s="543"/>
      <c r="AD8" s="543"/>
      <c r="AE8" s="543"/>
      <c r="AF8" s="543"/>
      <c r="AG8" s="543"/>
      <c r="AH8" s="543"/>
      <c r="AI8" s="543"/>
      <c r="AJ8" s="543"/>
      <c r="AK8" s="543"/>
      <c r="AL8" s="543"/>
      <c r="AM8" s="543"/>
      <c r="AN8" s="543"/>
      <c r="AO8" s="543"/>
      <c r="AP8" s="543"/>
      <c r="AQ8" s="543"/>
      <c r="AR8" s="543"/>
      <c r="AS8" s="543"/>
      <c r="AT8" s="543"/>
      <c r="AU8" s="543"/>
      <c r="AV8" s="543"/>
      <c r="AW8" s="543"/>
      <c r="AX8" s="543"/>
      <c r="AY8" s="543"/>
      <c r="AZ8" s="543"/>
      <c r="BA8" s="543"/>
      <c r="BB8" s="543"/>
      <c r="BC8" s="543"/>
      <c r="BD8" s="543"/>
      <c r="BE8" s="543"/>
      <c r="BF8" s="543"/>
      <c r="BG8" s="543"/>
      <c r="BH8" s="543"/>
      <c r="BI8" s="543"/>
      <c r="BJ8" s="543"/>
      <c r="BK8" s="543"/>
      <c r="BL8" s="543"/>
      <c r="BM8" s="543"/>
      <c r="BN8" s="543"/>
      <c r="BO8" s="543"/>
      <c r="BP8" s="543"/>
      <c r="BQ8" s="543"/>
      <c r="BR8" s="543"/>
      <c r="BS8" s="543"/>
      <c r="BT8" s="543"/>
      <c r="BU8" s="543"/>
      <c r="BV8" s="543"/>
      <c r="BW8" s="543"/>
      <c r="BX8" s="543"/>
      <c r="BY8" s="543"/>
      <c r="BZ8" s="543"/>
      <c r="CA8" s="543"/>
      <c r="CB8" s="543"/>
      <c r="CC8" s="543"/>
      <c r="CD8" s="543"/>
      <c r="CE8" s="543"/>
      <c r="CF8" s="543"/>
      <c r="CG8" s="543"/>
      <c r="CH8" s="543"/>
      <c r="CI8" s="543"/>
      <c r="CJ8" s="543"/>
      <c r="CK8" s="543"/>
      <c r="CL8" s="543"/>
      <c r="CM8" s="543"/>
      <c r="CN8" s="543"/>
      <c r="CO8" s="543"/>
      <c r="CP8" s="543"/>
      <c r="CQ8" s="543"/>
      <c r="CR8" s="543"/>
      <c r="CS8" s="543"/>
      <c r="CT8" s="543"/>
      <c r="CU8" s="543"/>
      <c r="CV8" s="543"/>
      <c r="CW8" s="543"/>
      <c r="CX8" s="543"/>
      <c r="CY8" s="543"/>
      <c r="CZ8" s="543"/>
      <c r="DA8" s="543"/>
      <c r="DB8" s="543"/>
      <c r="DC8" s="543"/>
      <c r="DD8" s="543"/>
      <c r="DE8" s="543"/>
      <c r="DF8" s="543"/>
      <c r="DG8" s="543"/>
      <c r="DH8" s="543"/>
      <c r="DI8" s="543"/>
      <c r="DJ8" s="543"/>
      <c r="DK8" s="543"/>
      <c r="DL8" s="543"/>
      <c r="DM8" s="543"/>
      <c r="DN8" s="543"/>
      <c r="DO8" s="543"/>
      <c r="DP8" s="543"/>
      <c r="DQ8" s="543"/>
      <c r="DR8" s="543"/>
      <c r="DS8" s="543"/>
      <c r="DT8" s="543"/>
      <c r="DU8" s="543"/>
      <c r="DV8" s="543"/>
      <c r="DW8" s="543"/>
      <c r="DX8" s="543"/>
      <c r="DY8" s="543"/>
      <c r="DZ8" s="543"/>
      <c r="EA8" s="543"/>
      <c r="EB8" s="543"/>
      <c r="EC8" s="543"/>
      <c r="ED8" s="543"/>
      <c r="EE8" s="543"/>
      <c r="EF8" s="543"/>
      <c r="EG8" s="543"/>
      <c r="EH8" s="543"/>
      <c r="EI8" s="543"/>
      <c r="EJ8" s="543"/>
      <c r="EK8" s="543"/>
      <c r="EL8" s="543"/>
      <c r="EM8" s="543"/>
      <c r="EN8" s="543"/>
      <c r="EO8" s="543"/>
      <c r="EP8" s="543"/>
      <c r="EQ8" s="543"/>
      <c r="ER8" s="543"/>
      <c r="ES8" s="543"/>
      <c r="ET8" s="543"/>
      <c r="EU8" s="543"/>
      <c r="EV8" s="543"/>
      <c r="EW8" s="543"/>
      <c r="EX8" s="543"/>
      <c r="EY8" s="543"/>
      <c r="EZ8" s="543"/>
      <c r="FA8" s="543"/>
      <c r="FB8" s="543"/>
      <c r="FC8" s="543"/>
      <c r="FD8" s="543"/>
      <c r="FE8" s="543"/>
      <c r="FF8" s="543"/>
      <c r="FG8" s="543"/>
      <c r="FH8" s="543"/>
      <c r="FI8" s="543"/>
      <c r="FJ8" s="543"/>
      <c r="FK8" s="543"/>
      <c r="FL8" s="543"/>
      <c r="FM8" s="543"/>
      <c r="FN8" s="543"/>
      <c r="FO8" s="543"/>
      <c r="FP8" s="543"/>
      <c r="FQ8" s="543"/>
      <c r="FR8" s="543"/>
      <c r="FS8" s="543"/>
      <c r="FT8" s="543"/>
      <c r="FU8" s="543"/>
      <c r="FV8" s="543"/>
      <c r="FW8" s="543"/>
      <c r="FX8" s="543"/>
      <c r="FY8" s="543"/>
      <c r="FZ8" s="543"/>
      <c r="GA8" s="543"/>
      <c r="GB8" s="543"/>
      <c r="GC8" s="543"/>
      <c r="GD8" s="543"/>
      <c r="GE8" s="543"/>
      <c r="GF8" s="543"/>
      <c r="GG8" s="543"/>
      <c r="GH8" s="543"/>
      <c r="GI8" s="543"/>
      <c r="GJ8" s="543"/>
      <c r="GK8" s="543"/>
      <c r="GL8" s="543"/>
      <c r="GM8" s="543"/>
      <c r="GN8" s="543"/>
      <c r="GO8" s="543"/>
      <c r="GP8" s="543"/>
      <c r="GQ8" s="543"/>
      <c r="GR8" s="543"/>
      <c r="GS8" s="543"/>
      <c r="GT8" s="543"/>
      <c r="GU8" s="543"/>
      <c r="GV8" s="543"/>
      <c r="GW8" s="543"/>
      <c r="GX8" s="543"/>
      <c r="GY8" s="543"/>
      <c r="GZ8" s="543"/>
      <c r="HA8" s="543"/>
      <c r="HB8" s="543"/>
      <c r="HC8" s="543"/>
      <c r="HD8" s="543"/>
      <c r="HE8" s="543"/>
      <c r="HF8" s="543"/>
      <c r="HG8" s="543"/>
      <c r="HH8" s="543"/>
      <c r="HI8" s="543"/>
      <c r="HJ8" s="543"/>
      <c r="HK8" s="543"/>
      <c r="HL8" s="543"/>
      <c r="HM8" s="543"/>
      <c r="HN8" s="543"/>
      <c r="HO8" s="543"/>
      <c r="HP8" s="543"/>
      <c r="HQ8" s="543"/>
      <c r="HR8" s="543"/>
      <c r="HS8" s="543"/>
      <c r="HT8" s="543"/>
      <c r="HU8" s="543"/>
      <c r="HV8" s="543"/>
      <c r="HW8" s="543"/>
      <c r="HX8" s="543"/>
      <c r="HY8" s="543"/>
      <c r="HZ8" s="543"/>
      <c r="IA8" s="543"/>
      <c r="IB8" s="543"/>
      <c r="IC8" s="543"/>
      <c r="ID8" s="543"/>
    </row>
    <row r="9" spans="1:238" ht="15" customHeight="1">
      <c r="A9" s="894" t="s">
        <v>353</v>
      </c>
      <c r="B9" s="888">
        <f>'[1]15-25'!B9:B10</f>
        <v>1078</v>
      </c>
      <c r="C9" s="534">
        <v>1041</v>
      </c>
      <c r="D9" s="534">
        <v>1054</v>
      </c>
      <c r="E9" s="534">
        <v>1039</v>
      </c>
      <c r="F9" s="889">
        <f>'[1]15-25'!F9:F10</f>
        <v>1082</v>
      </c>
      <c r="G9" s="534">
        <v>1012</v>
      </c>
    </row>
    <row r="10" spans="1:238" ht="15" customHeight="1">
      <c r="A10" s="894"/>
      <c r="B10" s="888"/>
      <c r="C10" s="531">
        <f>C9/B9*100</f>
        <v>96.567717996289431</v>
      </c>
      <c r="D10" s="531">
        <f>D9/B9*100</f>
        <v>97.773654916512058</v>
      </c>
      <c r="E10" s="531">
        <f>E9/B9*100</f>
        <v>96.382189239332092</v>
      </c>
      <c r="F10" s="889"/>
      <c r="G10" s="532">
        <f>G9/F9*100</f>
        <v>93.530499075785585</v>
      </c>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c r="GH10" s="96"/>
      <c r="GI10" s="96"/>
      <c r="GJ10" s="96"/>
      <c r="GK10" s="96"/>
      <c r="GL10" s="96"/>
      <c r="GM10" s="96"/>
      <c r="GN10" s="96"/>
      <c r="GO10" s="96"/>
      <c r="GP10" s="96"/>
      <c r="GQ10" s="96"/>
      <c r="GR10" s="96"/>
      <c r="GS10" s="96"/>
      <c r="GT10" s="96"/>
      <c r="GU10" s="96"/>
      <c r="GV10" s="96"/>
      <c r="GW10" s="96"/>
      <c r="GX10" s="96"/>
      <c r="GY10" s="96"/>
      <c r="GZ10" s="96"/>
      <c r="HA10" s="96"/>
      <c r="HB10" s="96"/>
      <c r="HC10" s="96"/>
      <c r="HD10" s="96"/>
      <c r="HE10" s="96"/>
      <c r="HF10" s="96"/>
      <c r="HG10" s="96"/>
      <c r="HH10" s="96"/>
      <c r="HI10" s="96"/>
      <c r="HJ10" s="96"/>
      <c r="HK10" s="96"/>
      <c r="HL10" s="96"/>
      <c r="HM10" s="96"/>
      <c r="HN10" s="96"/>
      <c r="HO10" s="96"/>
      <c r="HP10" s="96"/>
      <c r="HQ10" s="96"/>
      <c r="HR10" s="96"/>
      <c r="HS10" s="96"/>
      <c r="HT10" s="96"/>
      <c r="HU10" s="96"/>
      <c r="HV10" s="96"/>
      <c r="HW10" s="96"/>
      <c r="HX10" s="96"/>
      <c r="HY10" s="96"/>
      <c r="HZ10" s="96"/>
      <c r="IA10" s="96"/>
      <c r="IB10" s="96"/>
      <c r="IC10" s="96"/>
      <c r="ID10" s="96"/>
    </row>
    <row r="11" spans="1:238" ht="15" customHeight="1">
      <c r="A11" s="894" t="s">
        <v>3</v>
      </c>
      <c r="B11" s="888">
        <f>'[1]15-25'!B11:B12</f>
        <v>692</v>
      </c>
      <c r="C11" s="534">
        <v>688</v>
      </c>
      <c r="D11" s="534">
        <v>698</v>
      </c>
      <c r="E11" s="534">
        <v>703</v>
      </c>
      <c r="F11" s="889">
        <f>'[1]15-25'!F11:F12</f>
        <v>658</v>
      </c>
      <c r="G11" s="534">
        <v>656</v>
      </c>
    </row>
    <row r="12" spans="1:238" ht="15" customHeight="1">
      <c r="A12" s="894"/>
      <c r="B12" s="888"/>
      <c r="C12" s="531">
        <f>C11/B11*100</f>
        <v>99.421965317919074</v>
      </c>
      <c r="D12" s="531">
        <f>D11/B11*100</f>
        <v>100.86705202312139</v>
      </c>
      <c r="E12" s="531">
        <f>E11/B11*100</f>
        <v>101.58959537572254</v>
      </c>
      <c r="F12" s="889"/>
      <c r="G12" s="532">
        <f>G11/F11*100</f>
        <v>99.696048632218847</v>
      </c>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96"/>
      <c r="FE12" s="96"/>
      <c r="FF12" s="96"/>
      <c r="FG12" s="96"/>
      <c r="FH12" s="96"/>
      <c r="FI12" s="96"/>
      <c r="FJ12" s="96"/>
      <c r="FK12" s="96"/>
      <c r="FL12" s="96"/>
      <c r="FM12" s="96"/>
      <c r="FN12" s="96"/>
      <c r="FO12" s="96"/>
      <c r="FP12" s="96"/>
      <c r="FQ12" s="96"/>
      <c r="FR12" s="96"/>
      <c r="FS12" s="96"/>
      <c r="FT12" s="96"/>
      <c r="FU12" s="96"/>
      <c r="FV12" s="96"/>
      <c r="FW12" s="96"/>
      <c r="FX12" s="96"/>
      <c r="FY12" s="96"/>
      <c r="FZ12" s="96"/>
      <c r="GA12" s="96"/>
      <c r="GB12" s="96"/>
      <c r="GC12" s="96"/>
      <c r="GD12" s="96"/>
      <c r="GE12" s="96"/>
      <c r="GF12" s="96"/>
      <c r="GG12" s="96"/>
      <c r="GH12" s="96"/>
      <c r="GI12" s="96"/>
      <c r="GJ12" s="96"/>
      <c r="GK12" s="96"/>
      <c r="GL12" s="96"/>
      <c r="GM12" s="96"/>
      <c r="GN12" s="96"/>
      <c r="GO12" s="96"/>
      <c r="GP12" s="96"/>
      <c r="GQ12" s="96"/>
      <c r="GR12" s="96"/>
      <c r="GS12" s="96"/>
      <c r="GT12" s="96"/>
      <c r="GU12" s="96"/>
      <c r="GV12" s="96"/>
      <c r="GW12" s="96"/>
      <c r="GX12" s="96"/>
      <c r="GY12" s="96"/>
      <c r="GZ12" s="96"/>
      <c r="HA12" s="96"/>
      <c r="HB12" s="96"/>
      <c r="HC12" s="96"/>
      <c r="HD12" s="96"/>
      <c r="HE12" s="96"/>
      <c r="HF12" s="96"/>
      <c r="HG12" s="96"/>
      <c r="HH12" s="96"/>
      <c r="HI12" s="96"/>
      <c r="HJ12" s="96"/>
      <c r="HK12" s="96"/>
      <c r="HL12" s="96"/>
      <c r="HM12" s="96"/>
      <c r="HN12" s="96"/>
      <c r="HO12" s="96"/>
      <c r="HP12" s="96"/>
      <c r="HQ12" s="96"/>
      <c r="HR12" s="96"/>
      <c r="HS12" s="96"/>
      <c r="HT12" s="96"/>
      <c r="HU12" s="96"/>
      <c r="HV12" s="96"/>
      <c r="HW12" s="96"/>
      <c r="HX12" s="96"/>
      <c r="HY12" s="96"/>
      <c r="HZ12" s="96"/>
      <c r="IA12" s="96"/>
      <c r="IB12" s="96"/>
      <c r="IC12" s="96"/>
      <c r="ID12" s="96"/>
    </row>
    <row r="13" spans="1:238" ht="15" customHeight="1">
      <c r="A13" s="894" t="s">
        <v>4</v>
      </c>
      <c r="B13" s="888">
        <f>'[1]15-25'!B13:B14</f>
        <v>1073</v>
      </c>
      <c r="C13" s="534">
        <v>1085</v>
      </c>
      <c r="D13" s="534">
        <v>1082</v>
      </c>
      <c r="E13" s="534">
        <v>1104</v>
      </c>
      <c r="F13" s="889">
        <f>'[1]15-25'!F13:F14</f>
        <v>1093</v>
      </c>
      <c r="G13" s="534">
        <v>979</v>
      </c>
    </row>
    <row r="14" spans="1:238" ht="15" customHeight="1">
      <c r="A14" s="894"/>
      <c r="B14" s="888"/>
      <c r="C14" s="531">
        <f>C13/B13*100</f>
        <v>101.1183597390494</v>
      </c>
      <c r="D14" s="531">
        <f>D13/B13*100</f>
        <v>100.83876980428705</v>
      </c>
      <c r="E14" s="531">
        <f>E13/B13*100</f>
        <v>102.88909599254427</v>
      </c>
      <c r="F14" s="889"/>
      <c r="G14" s="532">
        <f>G13/F13*100</f>
        <v>89.569990850869161</v>
      </c>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96"/>
      <c r="FE14" s="96"/>
      <c r="FF14" s="96"/>
      <c r="FG14" s="96"/>
      <c r="FH14" s="96"/>
      <c r="FI14" s="96"/>
      <c r="FJ14" s="96"/>
      <c r="FK14" s="96"/>
      <c r="FL14" s="96"/>
      <c r="FM14" s="96"/>
      <c r="FN14" s="96"/>
      <c r="FO14" s="96"/>
      <c r="FP14" s="96"/>
      <c r="FQ14" s="96"/>
      <c r="FR14" s="96"/>
      <c r="FS14" s="96"/>
      <c r="FT14" s="96"/>
      <c r="FU14" s="96"/>
      <c r="FV14" s="96"/>
      <c r="FW14" s="96"/>
      <c r="FX14" s="96"/>
      <c r="FY14" s="96"/>
      <c r="FZ14" s="96"/>
      <c r="GA14" s="96"/>
      <c r="GB14" s="96"/>
      <c r="GC14" s="96"/>
      <c r="GD14" s="96"/>
      <c r="GE14" s="96"/>
      <c r="GF14" s="96"/>
      <c r="GG14" s="96"/>
      <c r="GH14" s="96"/>
      <c r="GI14" s="96"/>
      <c r="GJ14" s="96"/>
      <c r="GK14" s="96"/>
      <c r="GL14" s="96"/>
      <c r="GM14" s="96"/>
      <c r="GN14" s="96"/>
      <c r="GO14" s="96"/>
      <c r="GP14" s="96"/>
      <c r="GQ14" s="96"/>
      <c r="GR14" s="96"/>
      <c r="GS14" s="96"/>
      <c r="GT14" s="96"/>
      <c r="GU14" s="96"/>
      <c r="GV14" s="96"/>
      <c r="GW14" s="96"/>
      <c r="GX14" s="96"/>
      <c r="GY14" s="96"/>
      <c r="GZ14" s="96"/>
      <c r="HA14" s="96"/>
      <c r="HB14" s="96"/>
      <c r="HC14" s="96"/>
      <c r="HD14" s="96"/>
      <c r="HE14" s="96"/>
      <c r="HF14" s="96"/>
      <c r="HG14" s="96"/>
      <c r="HH14" s="96"/>
      <c r="HI14" s="96"/>
      <c r="HJ14" s="96"/>
      <c r="HK14" s="96"/>
      <c r="HL14" s="96"/>
      <c r="HM14" s="96"/>
      <c r="HN14" s="96"/>
      <c r="HO14" s="96"/>
      <c r="HP14" s="96"/>
      <c r="HQ14" s="96"/>
      <c r="HR14" s="96"/>
      <c r="HS14" s="96"/>
      <c r="HT14" s="96"/>
      <c r="HU14" s="96"/>
      <c r="HV14" s="96"/>
      <c r="HW14" s="96"/>
      <c r="HX14" s="96"/>
      <c r="HY14" s="96"/>
      <c r="HZ14" s="96"/>
      <c r="IA14" s="96"/>
      <c r="IB14" s="96"/>
      <c r="IC14" s="96"/>
      <c r="ID14" s="96"/>
    </row>
    <row r="15" spans="1:238" ht="15" customHeight="1">
      <c r="A15" s="894" t="s">
        <v>5</v>
      </c>
      <c r="B15" s="888">
        <f>'[1]15-25'!B15:B16</f>
        <v>1043</v>
      </c>
      <c r="C15" s="534">
        <v>1074</v>
      </c>
      <c r="D15" s="534">
        <v>1078</v>
      </c>
      <c r="E15" s="534">
        <v>1081</v>
      </c>
      <c r="F15" s="889">
        <f>'[1]15-25'!F15:F16</f>
        <v>1042</v>
      </c>
      <c r="G15" s="534">
        <v>992</v>
      </c>
    </row>
    <row r="16" spans="1:238" ht="15" customHeight="1">
      <c r="A16" s="894"/>
      <c r="B16" s="888"/>
      <c r="C16" s="531">
        <f>C15/B15*100</f>
        <v>102.97219558964525</v>
      </c>
      <c r="D16" s="531">
        <f>D15/B15*100</f>
        <v>103.35570469798658</v>
      </c>
      <c r="E16" s="531">
        <f>E15/B15*100</f>
        <v>103.64333652924257</v>
      </c>
      <c r="F16" s="889"/>
      <c r="G16" s="532">
        <f>G15/F15*100</f>
        <v>95.201535508637235</v>
      </c>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96"/>
      <c r="GQ16" s="96"/>
      <c r="GR16" s="96"/>
      <c r="GS16" s="96"/>
      <c r="GT16" s="96"/>
      <c r="GU16" s="96"/>
      <c r="GV16" s="96"/>
      <c r="GW16" s="96"/>
      <c r="GX16" s="96"/>
      <c r="GY16" s="96"/>
      <c r="GZ16" s="96"/>
      <c r="HA16" s="96"/>
      <c r="HB16" s="96"/>
      <c r="HC16" s="96"/>
      <c r="HD16" s="96"/>
      <c r="HE16" s="96"/>
      <c r="HF16" s="96"/>
      <c r="HG16" s="96"/>
      <c r="HH16" s="96"/>
      <c r="HI16" s="96"/>
      <c r="HJ16" s="96"/>
      <c r="HK16" s="96"/>
      <c r="HL16" s="96"/>
      <c r="HM16" s="96"/>
      <c r="HN16" s="96"/>
      <c r="HO16" s="96"/>
      <c r="HP16" s="96"/>
      <c r="HQ16" s="96"/>
      <c r="HR16" s="96"/>
      <c r="HS16" s="96"/>
      <c r="HT16" s="96"/>
      <c r="HU16" s="96"/>
      <c r="HV16" s="96"/>
      <c r="HW16" s="96"/>
      <c r="HX16" s="96"/>
      <c r="HY16" s="96"/>
      <c r="HZ16" s="96"/>
      <c r="IA16" s="96"/>
      <c r="IB16" s="96"/>
      <c r="IC16" s="96"/>
      <c r="ID16" s="96"/>
    </row>
    <row r="17" spans="1:238" ht="15" customHeight="1">
      <c r="A17" s="894" t="s">
        <v>354</v>
      </c>
      <c r="B17" s="888">
        <f>'[1]15-25'!B17:B18</f>
        <v>969</v>
      </c>
      <c r="C17" s="534">
        <v>979</v>
      </c>
      <c r="D17" s="534">
        <v>968</v>
      </c>
      <c r="E17" s="534">
        <v>942</v>
      </c>
      <c r="F17" s="889">
        <f>'[1]15-25'!F17:F18</f>
        <v>967</v>
      </c>
      <c r="G17" s="534">
        <v>906</v>
      </c>
    </row>
    <row r="18" spans="1:238" ht="15" customHeight="1">
      <c r="A18" s="894"/>
      <c r="B18" s="888"/>
      <c r="C18" s="531">
        <f>C17/B17*100</f>
        <v>101.03199174406605</v>
      </c>
      <c r="D18" s="531">
        <f>D17/B17*100</f>
        <v>99.896800825593388</v>
      </c>
      <c r="E18" s="531">
        <f>E17/B17*100</f>
        <v>97.213622291021679</v>
      </c>
      <c r="F18" s="889"/>
      <c r="G18" s="532">
        <f>G17/F17*100</f>
        <v>93.691830403309211</v>
      </c>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96"/>
      <c r="GQ18" s="96"/>
      <c r="GR18" s="96"/>
      <c r="GS18" s="96"/>
      <c r="GT18" s="96"/>
      <c r="GU18" s="96"/>
      <c r="GV18" s="96"/>
      <c r="GW18" s="96"/>
      <c r="GX18" s="96"/>
      <c r="GY18" s="96"/>
      <c r="GZ18" s="96"/>
      <c r="HA18" s="96"/>
      <c r="HB18" s="96"/>
      <c r="HC18" s="96"/>
      <c r="HD18" s="96"/>
      <c r="HE18" s="96"/>
      <c r="HF18" s="96"/>
      <c r="HG18" s="96"/>
      <c r="HH18" s="96"/>
      <c r="HI18" s="96"/>
      <c r="HJ18" s="96"/>
      <c r="HK18" s="96"/>
      <c r="HL18" s="96"/>
      <c r="HM18" s="96"/>
      <c r="HN18" s="96"/>
      <c r="HO18" s="96"/>
      <c r="HP18" s="96"/>
      <c r="HQ18" s="96"/>
      <c r="HR18" s="96"/>
      <c r="HS18" s="96"/>
      <c r="HT18" s="96"/>
      <c r="HU18" s="96"/>
      <c r="HV18" s="96"/>
      <c r="HW18" s="96"/>
      <c r="HX18" s="96"/>
      <c r="HY18" s="96"/>
      <c r="HZ18" s="96"/>
      <c r="IA18" s="96"/>
      <c r="IB18" s="96"/>
      <c r="IC18" s="96"/>
      <c r="ID18" s="96"/>
    </row>
    <row r="19" spans="1:238" ht="15" customHeight="1">
      <c r="A19" s="894" t="s">
        <v>7</v>
      </c>
      <c r="B19" s="888">
        <f>'[1]15-25'!B19:B20</f>
        <v>624</v>
      </c>
      <c r="C19" s="534">
        <v>654</v>
      </c>
      <c r="D19" s="534">
        <v>633</v>
      </c>
      <c r="E19" s="534">
        <v>645</v>
      </c>
      <c r="F19" s="889">
        <f>'[1]15-25'!F19:F20</f>
        <v>563</v>
      </c>
      <c r="G19" s="534">
        <v>520</v>
      </c>
    </row>
    <row r="20" spans="1:238" ht="15" customHeight="1">
      <c r="A20" s="894"/>
      <c r="B20" s="888"/>
      <c r="C20" s="531">
        <f>C19/B19*100</f>
        <v>104.80769230769231</v>
      </c>
      <c r="D20" s="531">
        <f>D19/B19*100</f>
        <v>101.44230769230769</v>
      </c>
      <c r="E20" s="531">
        <f>E19/B19*100</f>
        <v>103.36538461538463</v>
      </c>
      <c r="F20" s="889"/>
      <c r="G20" s="532">
        <f>G19/F19*100</f>
        <v>92.362344582593252</v>
      </c>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96"/>
      <c r="GQ20" s="96"/>
      <c r="GR20" s="96"/>
      <c r="GS20" s="96"/>
      <c r="GT20" s="96"/>
      <c r="GU20" s="96"/>
      <c r="GV20" s="96"/>
      <c r="GW20" s="96"/>
      <c r="GX20" s="96"/>
      <c r="GY20" s="96"/>
      <c r="GZ20" s="96"/>
      <c r="HA20" s="96"/>
      <c r="HB20" s="96"/>
      <c r="HC20" s="96"/>
      <c r="HD20" s="96"/>
      <c r="HE20" s="96"/>
      <c r="HF20" s="96"/>
      <c r="HG20" s="96"/>
      <c r="HH20" s="96"/>
      <c r="HI20" s="96"/>
      <c r="HJ20" s="96"/>
      <c r="HK20" s="96"/>
      <c r="HL20" s="96"/>
      <c r="HM20" s="96"/>
      <c r="HN20" s="96"/>
      <c r="HO20" s="96"/>
      <c r="HP20" s="96"/>
      <c r="HQ20" s="96"/>
      <c r="HR20" s="96"/>
      <c r="HS20" s="96"/>
      <c r="HT20" s="96"/>
      <c r="HU20" s="96"/>
      <c r="HV20" s="96"/>
      <c r="HW20" s="96"/>
      <c r="HX20" s="96"/>
      <c r="HY20" s="96"/>
      <c r="HZ20" s="96"/>
      <c r="IA20" s="96"/>
      <c r="IB20" s="96"/>
      <c r="IC20" s="96"/>
      <c r="ID20" s="96"/>
    </row>
    <row r="21" spans="1:238" ht="15" customHeight="1">
      <c r="A21" s="894" t="s">
        <v>355</v>
      </c>
      <c r="B21" s="888">
        <f>'[1]15-25'!B21:B22</f>
        <v>785</v>
      </c>
      <c r="C21" s="534">
        <v>775</v>
      </c>
      <c r="D21" s="534">
        <v>759</v>
      </c>
      <c r="E21" s="534">
        <v>768</v>
      </c>
      <c r="F21" s="889">
        <f>'[1]15-25'!F21:F22</f>
        <v>835</v>
      </c>
      <c r="G21" s="534">
        <v>789</v>
      </c>
    </row>
    <row r="22" spans="1:238" ht="15" customHeight="1">
      <c r="A22" s="894"/>
      <c r="B22" s="888"/>
      <c r="C22" s="531">
        <f>C21/B21*100</f>
        <v>98.726114649681534</v>
      </c>
      <c r="D22" s="531">
        <f>D21/B21*100</f>
        <v>96.687898089171981</v>
      </c>
      <c r="E22" s="531">
        <f>E21/B21*100</f>
        <v>97.834394904458605</v>
      </c>
      <c r="F22" s="889"/>
      <c r="G22" s="532">
        <f>G21/F21*100</f>
        <v>94.491017964071858</v>
      </c>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96"/>
      <c r="GQ22" s="96"/>
      <c r="GR22" s="96"/>
      <c r="GS22" s="96"/>
      <c r="GT22" s="96"/>
      <c r="GU22" s="96"/>
      <c r="GV22" s="96"/>
      <c r="GW22" s="96"/>
      <c r="GX22" s="96"/>
      <c r="GY22" s="96"/>
      <c r="GZ22" s="96"/>
      <c r="HA22" s="96"/>
      <c r="HB22" s="96"/>
      <c r="HC22" s="96"/>
      <c r="HD22" s="96"/>
      <c r="HE22" s="96"/>
      <c r="HF22" s="96"/>
      <c r="HG22" s="96"/>
      <c r="HH22" s="96"/>
      <c r="HI22" s="96"/>
      <c r="HJ22" s="96"/>
      <c r="HK22" s="96"/>
      <c r="HL22" s="96"/>
      <c r="HM22" s="96"/>
      <c r="HN22" s="96"/>
      <c r="HO22" s="96"/>
      <c r="HP22" s="96"/>
      <c r="HQ22" s="96"/>
      <c r="HR22" s="96"/>
      <c r="HS22" s="96"/>
      <c r="HT22" s="96"/>
      <c r="HU22" s="96"/>
      <c r="HV22" s="96"/>
      <c r="HW22" s="96"/>
      <c r="HX22" s="96"/>
      <c r="HY22" s="96"/>
      <c r="HZ22" s="96"/>
      <c r="IA22" s="96"/>
      <c r="IB22" s="96"/>
      <c r="IC22" s="96"/>
      <c r="ID22" s="96"/>
    </row>
    <row r="23" spans="1:238" ht="15" customHeight="1">
      <c r="A23" s="894" t="s">
        <v>356</v>
      </c>
      <c r="B23" s="888">
        <f>'[1]15-25'!B23:B24</f>
        <v>771</v>
      </c>
      <c r="C23" s="534">
        <v>739</v>
      </c>
      <c r="D23" s="534">
        <v>752</v>
      </c>
      <c r="E23" s="534">
        <v>772</v>
      </c>
      <c r="F23" s="889">
        <f>'[1]15-25'!F23:F24</f>
        <v>818</v>
      </c>
      <c r="G23" s="534">
        <v>799</v>
      </c>
    </row>
    <row r="24" spans="1:238" ht="15" customHeight="1">
      <c r="A24" s="894"/>
      <c r="B24" s="888"/>
      <c r="C24" s="531">
        <f>C23/B23*100</f>
        <v>95.849546044098574</v>
      </c>
      <c r="D24" s="531">
        <f>D23/B23*100</f>
        <v>97.535667963683522</v>
      </c>
      <c r="E24" s="531">
        <f>E23/B23*100</f>
        <v>100.12970168612192</v>
      </c>
      <c r="F24" s="889"/>
      <c r="G24" s="532">
        <f>G23/F23*100</f>
        <v>97.67726161369194</v>
      </c>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c r="ID24" s="96"/>
    </row>
    <row r="25" spans="1:238" ht="15" customHeight="1">
      <c r="A25" s="894" t="s">
        <v>357</v>
      </c>
      <c r="B25" s="888">
        <f>'[1]15-25'!B25:B26</f>
        <v>425</v>
      </c>
      <c r="C25" s="534">
        <v>458</v>
      </c>
      <c r="D25" s="534">
        <v>438</v>
      </c>
      <c r="E25" s="534">
        <v>431</v>
      </c>
      <c r="F25" s="889">
        <f>'[1]15-25'!F25:F26</f>
        <v>437</v>
      </c>
      <c r="G25" s="534">
        <v>390</v>
      </c>
    </row>
    <row r="26" spans="1:238" ht="15" customHeight="1">
      <c r="A26" s="894"/>
      <c r="B26" s="888"/>
      <c r="C26" s="531">
        <f>C25/B25*100</f>
        <v>107.76470588235294</v>
      </c>
      <c r="D26" s="531">
        <f>D25/B25*100</f>
        <v>103.05882352941175</v>
      </c>
      <c r="E26" s="531">
        <f>E25/B25*100</f>
        <v>101.41176470588236</v>
      </c>
      <c r="F26" s="889"/>
      <c r="G26" s="532">
        <f>G25/F25*100</f>
        <v>89.244851258581235</v>
      </c>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c r="GH26" s="96"/>
      <c r="GI26" s="96"/>
      <c r="GJ26" s="96"/>
      <c r="GK26" s="96"/>
      <c r="GL26" s="96"/>
      <c r="GM26" s="96"/>
      <c r="GN26" s="96"/>
      <c r="GO26" s="96"/>
      <c r="GP26" s="96"/>
      <c r="GQ26" s="96"/>
      <c r="GR26" s="96"/>
      <c r="GS26" s="96"/>
      <c r="GT26" s="96"/>
      <c r="GU26" s="96"/>
      <c r="GV26" s="96"/>
      <c r="GW26" s="96"/>
      <c r="GX26" s="96"/>
      <c r="GY26" s="96"/>
      <c r="GZ26" s="96"/>
      <c r="HA26" s="96"/>
      <c r="HB26" s="96"/>
      <c r="HC26" s="96"/>
      <c r="HD26" s="96"/>
      <c r="HE26" s="96"/>
      <c r="HF26" s="96"/>
      <c r="HG26" s="96"/>
      <c r="HH26" s="96"/>
      <c r="HI26" s="96"/>
      <c r="HJ26" s="96"/>
      <c r="HK26" s="96"/>
      <c r="HL26" s="96"/>
      <c r="HM26" s="96"/>
      <c r="HN26" s="96"/>
      <c r="HO26" s="96"/>
      <c r="HP26" s="96"/>
      <c r="HQ26" s="96"/>
      <c r="HR26" s="96"/>
      <c r="HS26" s="96"/>
      <c r="HT26" s="96"/>
      <c r="HU26" s="96"/>
      <c r="HV26" s="96"/>
      <c r="HW26" s="96"/>
      <c r="HX26" s="96"/>
      <c r="HY26" s="96"/>
      <c r="HZ26" s="96"/>
      <c r="IA26" s="96"/>
      <c r="IB26" s="96"/>
      <c r="IC26" s="96"/>
      <c r="ID26" s="96"/>
    </row>
    <row r="27" spans="1:238" ht="15" customHeight="1">
      <c r="A27" s="894" t="s">
        <v>358</v>
      </c>
      <c r="B27" s="888">
        <f>'[1]15-25'!B27:B28</f>
        <v>1547</v>
      </c>
      <c r="C27" s="534">
        <v>1560</v>
      </c>
      <c r="D27" s="534">
        <v>1582</v>
      </c>
      <c r="E27" s="534">
        <v>1524</v>
      </c>
      <c r="F27" s="889">
        <f>'[1]15-25'!F27:F28</f>
        <v>1652</v>
      </c>
      <c r="G27" s="534">
        <v>1496</v>
      </c>
    </row>
    <row r="28" spans="1:238" ht="15" customHeight="1">
      <c r="A28" s="894"/>
      <c r="B28" s="888"/>
      <c r="C28" s="531">
        <f>C27/B27*100</f>
        <v>100.84033613445378</v>
      </c>
      <c r="D28" s="531">
        <f>D27/B27*100</f>
        <v>102.26244343891402</v>
      </c>
      <c r="E28" s="531">
        <f>E27/B27*100</f>
        <v>98.51325145442793</v>
      </c>
      <c r="F28" s="889"/>
      <c r="G28" s="532">
        <f>G27/F27*100</f>
        <v>90.556900726392257</v>
      </c>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c r="GH28" s="96"/>
      <c r="GI28" s="96"/>
      <c r="GJ28" s="96"/>
      <c r="GK28" s="96"/>
      <c r="GL28" s="96"/>
      <c r="GM28" s="96"/>
      <c r="GN28" s="96"/>
      <c r="GO28" s="96"/>
      <c r="GP28" s="96"/>
      <c r="GQ28" s="96"/>
      <c r="GR28" s="96"/>
      <c r="GS28" s="96"/>
      <c r="GT28" s="96"/>
      <c r="GU28" s="96"/>
      <c r="GV28" s="96"/>
      <c r="GW28" s="96"/>
      <c r="GX28" s="96"/>
      <c r="GY28" s="96"/>
      <c r="GZ28" s="96"/>
      <c r="HA28" s="96"/>
      <c r="HB28" s="96"/>
      <c r="HC28" s="96"/>
      <c r="HD28" s="96"/>
      <c r="HE28" s="96"/>
      <c r="HF28" s="96"/>
      <c r="HG28" s="96"/>
      <c r="HH28" s="96"/>
      <c r="HI28" s="96"/>
      <c r="HJ28" s="96"/>
      <c r="HK28" s="96"/>
      <c r="HL28" s="96"/>
      <c r="HM28" s="96"/>
      <c r="HN28" s="96"/>
      <c r="HO28" s="96"/>
      <c r="HP28" s="96"/>
      <c r="HQ28" s="96"/>
      <c r="HR28" s="96"/>
      <c r="HS28" s="96"/>
      <c r="HT28" s="96"/>
      <c r="HU28" s="96"/>
      <c r="HV28" s="96"/>
      <c r="HW28" s="96"/>
      <c r="HX28" s="96"/>
      <c r="HY28" s="96"/>
      <c r="HZ28" s="96"/>
      <c r="IA28" s="96"/>
      <c r="IB28" s="96"/>
      <c r="IC28" s="96"/>
      <c r="ID28" s="96"/>
    </row>
    <row r="29" spans="1:238" ht="15" customHeight="1">
      <c r="A29" s="894" t="s">
        <v>12</v>
      </c>
      <c r="B29" s="888">
        <f>'[1]15-25'!B29:B30</f>
        <v>854</v>
      </c>
      <c r="C29" s="534">
        <v>846</v>
      </c>
      <c r="D29" s="534">
        <v>854</v>
      </c>
      <c r="E29" s="534">
        <v>835</v>
      </c>
      <c r="F29" s="889">
        <f>'[1]15-25'!F29:F30</f>
        <v>931</v>
      </c>
      <c r="G29" s="534">
        <v>861</v>
      </c>
    </row>
    <row r="30" spans="1:238" ht="15" customHeight="1">
      <c r="A30" s="894"/>
      <c r="B30" s="888"/>
      <c r="C30" s="531">
        <f>C29/B29*100</f>
        <v>99.063231850117091</v>
      </c>
      <c r="D30" s="531">
        <f>D29/B29*100</f>
        <v>100</v>
      </c>
      <c r="E30" s="531">
        <f>E29/B29*100</f>
        <v>97.775175644028096</v>
      </c>
      <c r="F30" s="889"/>
      <c r="G30" s="532">
        <f>G29/F29*100</f>
        <v>92.481203007518801</v>
      </c>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c r="EH30" s="96"/>
      <c r="EI30" s="96"/>
      <c r="EJ30" s="96"/>
      <c r="EK30" s="96"/>
      <c r="EL30" s="96"/>
      <c r="EM30" s="96"/>
      <c r="EN30" s="96"/>
      <c r="EO30" s="96"/>
      <c r="EP30" s="96"/>
      <c r="EQ30" s="96"/>
      <c r="ER30" s="96"/>
      <c r="ES30" s="96"/>
      <c r="ET30" s="96"/>
      <c r="EU30" s="96"/>
      <c r="EV30" s="96"/>
      <c r="EW30" s="96"/>
      <c r="EX30" s="96"/>
      <c r="EY30" s="96"/>
      <c r="EZ30" s="96"/>
      <c r="FA30" s="96"/>
      <c r="FB30" s="96"/>
      <c r="FC30" s="96"/>
      <c r="FD30" s="96"/>
      <c r="FE30" s="96"/>
      <c r="FF30" s="96"/>
      <c r="FG30" s="96"/>
      <c r="FH30" s="96"/>
      <c r="FI30" s="96"/>
      <c r="FJ30" s="96"/>
      <c r="FK30" s="96"/>
      <c r="FL30" s="96"/>
      <c r="FM30" s="96"/>
      <c r="FN30" s="96"/>
      <c r="FO30" s="96"/>
      <c r="FP30" s="96"/>
      <c r="FQ30" s="96"/>
      <c r="FR30" s="96"/>
      <c r="FS30" s="96"/>
      <c r="FT30" s="96"/>
      <c r="FU30" s="96"/>
      <c r="FV30" s="96"/>
      <c r="FW30" s="96"/>
      <c r="FX30" s="96"/>
      <c r="FY30" s="96"/>
      <c r="FZ30" s="96"/>
      <c r="GA30" s="96"/>
      <c r="GB30" s="96"/>
      <c r="GC30" s="96"/>
      <c r="GD30" s="96"/>
      <c r="GE30" s="96"/>
      <c r="GF30" s="96"/>
      <c r="GG30" s="96"/>
      <c r="GH30" s="96"/>
      <c r="GI30" s="96"/>
      <c r="GJ30" s="96"/>
      <c r="GK30" s="96"/>
      <c r="GL30" s="96"/>
      <c r="GM30" s="96"/>
      <c r="GN30" s="96"/>
      <c r="GO30" s="96"/>
      <c r="GP30" s="96"/>
      <c r="GQ30" s="96"/>
      <c r="GR30" s="96"/>
      <c r="GS30" s="96"/>
      <c r="GT30" s="96"/>
      <c r="GU30" s="96"/>
      <c r="GV30" s="96"/>
      <c r="GW30" s="96"/>
      <c r="GX30" s="96"/>
      <c r="GY30" s="96"/>
      <c r="GZ30" s="96"/>
      <c r="HA30" s="96"/>
      <c r="HB30" s="96"/>
      <c r="HC30" s="96"/>
      <c r="HD30" s="96"/>
      <c r="HE30" s="96"/>
      <c r="HF30" s="96"/>
      <c r="HG30" s="96"/>
      <c r="HH30" s="96"/>
      <c r="HI30" s="96"/>
      <c r="HJ30" s="96"/>
      <c r="HK30" s="96"/>
      <c r="HL30" s="96"/>
      <c r="HM30" s="96"/>
      <c r="HN30" s="96"/>
      <c r="HO30" s="96"/>
      <c r="HP30" s="96"/>
      <c r="HQ30" s="96"/>
      <c r="HR30" s="96"/>
      <c r="HS30" s="96"/>
      <c r="HT30" s="96"/>
      <c r="HU30" s="96"/>
      <c r="HV30" s="96"/>
      <c r="HW30" s="96"/>
      <c r="HX30" s="96"/>
      <c r="HY30" s="96"/>
      <c r="HZ30" s="96"/>
      <c r="IA30" s="96"/>
      <c r="IB30" s="96"/>
      <c r="IC30" s="96"/>
      <c r="ID30" s="96"/>
    </row>
    <row r="31" spans="1:238" ht="15" customHeight="1">
      <c r="A31" s="894" t="s">
        <v>13</v>
      </c>
      <c r="B31" s="888">
        <f>'[1]15-25'!B31:B32</f>
        <v>837</v>
      </c>
      <c r="C31" s="534">
        <v>846</v>
      </c>
      <c r="D31" s="534">
        <v>839</v>
      </c>
      <c r="E31" s="534">
        <v>835</v>
      </c>
      <c r="F31" s="889">
        <f>'[1]15-25'!F31:F32</f>
        <v>850</v>
      </c>
      <c r="G31" s="534">
        <v>787</v>
      </c>
      <c r="I31" s="56"/>
    </row>
    <row r="32" spans="1:238" ht="15" customHeight="1">
      <c r="A32" s="894"/>
      <c r="B32" s="888"/>
      <c r="C32" s="531">
        <f>C31/B31*100</f>
        <v>101.0752688172043</v>
      </c>
      <c r="D32" s="531">
        <f>D31/B31*100</f>
        <v>100.23894862604541</v>
      </c>
      <c r="E32" s="531">
        <f>E31/B31*100</f>
        <v>99.761051373954601</v>
      </c>
      <c r="F32" s="889"/>
      <c r="G32" s="532">
        <f>G31/F31*100</f>
        <v>92.588235294117652</v>
      </c>
      <c r="I32" s="5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6"/>
      <c r="CY32" s="96"/>
      <c r="CZ32" s="96"/>
      <c r="DA32" s="96"/>
      <c r="DB32" s="96"/>
      <c r="DC32" s="96"/>
      <c r="DD32" s="96"/>
      <c r="DE32" s="96"/>
      <c r="DF32" s="96"/>
      <c r="DG32" s="96"/>
      <c r="DH32" s="96"/>
      <c r="DI32" s="96"/>
      <c r="DJ32" s="96"/>
      <c r="DK32" s="96"/>
      <c r="DL32" s="96"/>
      <c r="DM32" s="96"/>
      <c r="DN32" s="96"/>
      <c r="DO32" s="96"/>
      <c r="DP32" s="96"/>
      <c r="DQ32" s="96"/>
      <c r="DR32" s="96"/>
      <c r="DS32" s="96"/>
      <c r="DT32" s="96"/>
      <c r="DU32" s="96"/>
      <c r="DV32" s="96"/>
      <c r="DW32" s="96"/>
      <c r="DX32" s="96"/>
      <c r="DY32" s="96"/>
      <c r="DZ32" s="96"/>
      <c r="EA32" s="96"/>
      <c r="EB32" s="96"/>
      <c r="EC32" s="96"/>
      <c r="ED32" s="96"/>
      <c r="EE32" s="96"/>
      <c r="EF32" s="96"/>
      <c r="EG32" s="96"/>
      <c r="EH32" s="96"/>
      <c r="EI32" s="96"/>
      <c r="EJ32" s="96"/>
      <c r="EK32" s="96"/>
      <c r="EL32" s="96"/>
      <c r="EM32" s="96"/>
      <c r="EN32" s="96"/>
      <c r="EO32" s="96"/>
      <c r="EP32" s="96"/>
      <c r="EQ32" s="96"/>
      <c r="ER32" s="96"/>
      <c r="ES32" s="96"/>
      <c r="ET32" s="96"/>
      <c r="EU32" s="96"/>
      <c r="EV32" s="96"/>
      <c r="EW32" s="96"/>
      <c r="EX32" s="96"/>
      <c r="EY32" s="96"/>
      <c r="EZ32" s="96"/>
      <c r="FA32" s="96"/>
      <c r="FB32" s="96"/>
      <c r="FC32" s="96"/>
      <c r="FD32" s="96"/>
      <c r="FE32" s="96"/>
      <c r="FF32" s="96"/>
      <c r="FG32" s="96"/>
      <c r="FH32" s="96"/>
      <c r="FI32" s="96"/>
      <c r="FJ32" s="96"/>
      <c r="FK32" s="96"/>
      <c r="FL32" s="96"/>
      <c r="FM32" s="96"/>
      <c r="FN32" s="96"/>
      <c r="FO32" s="96"/>
      <c r="FP32" s="96"/>
      <c r="FQ32" s="96"/>
      <c r="FR32" s="96"/>
      <c r="FS32" s="96"/>
      <c r="FT32" s="96"/>
      <c r="FU32" s="96"/>
      <c r="FV32" s="96"/>
      <c r="FW32" s="96"/>
      <c r="FX32" s="96"/>
      <c r="FY32" s="96"/>
      <c r="FZ32" s="96"/>
      <c r="GA32" s="96"/>
      <c r="GB32" s="96"/>
      <c r="GC32" s="96"/>
      <c r="GD32" s="96"/>
      <c r="GE32" s="96"/>
      <c r="GF32" s="96"/>
      <c r="GG32" s="96"/>
      <c r="GH32" s="96"/>
      <c r="GI32" s="96"/>
      <c r="GJ32" s="96"/>
      <c r="GK32" s="96"/>
      <c r="GL32" s="96"/>
      <c r="GM32" s="96"/>
      <c r="GN32" s="96"/>
      <c r="GO32" s="96"/>
      <c r="GP32" s="96"/>
      <c r="GQ32" s="96"/>
      <c r="GR32" s="96"/>
      <c r="GS32" s="96"/>
      <c r="GT32" s="96"/>
      <c r="GU32" s="96"/>
      <c r="GV32" s="96"/>
      <c r="GW32" s="96"/>
      <c r="GX32" s="96"/>
      <c r="GY32" s="96"/>
      <c r="GZ32" s="96"/>
      <c r="HA32" s="96"/>
      <c r="HB32" s="96"/>
      <c r="HC32" s="96"/>
      <c r="HD32" s="96"/>
      <c r="HE32" s="96"/>
      <c r="HF32" s="96"/>
      <c r="HG32" s="96"/>
      <c r="HH32" s="96"/>
      <c r="HI32" s="96"/>
      <c r="HJ32" s="96"/>
      <c r="HK32" s="96"/>
      <c r="HL32" s="96"/>
      <c r="HM32" s="96"/>
      <c r="HN32" s="96"/>
      <c r="HO32" s="96"/>
      <c r="HP32" s="96"/>
      <c r="HQ32" s="96"/>
      <c r="HR32" s="96"/>
      <c r="HS32" s="96"/>
      <c r="HT32" s="96"/>
      <c r="HU32" s="96"/>
      <c r="HV32" s="96"/>
      <c r="HW32" s="96"/>
      <c r="HX32" s="96"/>
      <c r="HY32" s="96"/>
      <c r="HZ32" s="96"/>
      <c r="IA32" s="96"/>
      <c r="IB32" s="96"/>
      <c r="IC32" s="96"/>
      <c r="ID32" s="96"/>
    </row>
    <row r="33" spans="1:238" ht="15" customHeight="1">
      <c r="A33" s="894" t="s">
        <v>359</v>
      </c>
      <c r="B33" s="888">
        <f>'[1]15-25'!B33:B34</f>
        <v>1443</v>
      </c>
      <c r="C33" s="534">
        <v>1404</v>
      </c>
      <c r="D33" s="534">
        <v>1427</v>
      </c>
      <c r="E33" s="534">
        <v>1447</v>
      </c>
      <c r="F33" s="889">
        <f>'[1]15-25'!F33:F34</f>
        <v>1483</v>
      </c>
      <c r="G33" s="534">
        <v>1379</v>
      </c>
      <c r="I33" s="56"/>
    </row>
    <row r="34" spans="1:238" ht="15" customHeight="1">
      <c r="A34" s="894"/>
      <c r="B34" s="888"/>
      <c r="C34" s="531">
        <f>C33/B33*100</f>
        <v>97.297297297297305</v>
      </c>
      <c r="D34" s="531">
        <f>D33/B33*100</f>
        <v>98.891198891198897</v>
      </c>
      <c r="E34" s="531">
        <f>E33/B33*100</f>
        <v>100.27720027720028</v>
      </c>
      <c r="F34" s="889"/>
      <c r="G34" s="532">
        <f>G33/F33*100</f>
        <v>92.987188132164533</v>
      </c>
      <c r="I34" s="5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row>
    <row r="35" spans="1:238" ht="15" customHeight="1">
      <c r="A35" s="894" t="s">
        <v>15</v>
      </c>
      <c r="B35" s="888">
        <f>'[1]15-25'!B35:B36</f>
        <v>1984</v>
      </c>
      <c r="C35" s="534">
        <v>1920</v>
      </c>
      <c r="D35" s="534">
        <v>1951</v>
      </c>
      <c r="E35" s="534">
        <v>1949</v>
      </c>
      <c r="F35" s="889">
        <f>'[1]15-25'!F35:F36</f>
        <v>2216</v>
      </c>
      <c r="G35" s="534">
        <v>2102</v>
      </c>
      <c r="I35" s="56"/>
    </row>
    <row r="36" spans="1:238" ht="15" customHeight="1">
      <c r="A36" s="894"/>
      <c r="B36" s="888"/>
      <c r="C36" s="531">
        <f>C35/B35*100</f>
        <v>96.774193548387103</v>
      </c>
      <c r="D36" s="531">
        <f>D35/B35*100</f>
        <v>98.336693548387103</v>
      </c>
      <c r="E36" s="531">
        <f>E35/B35*100</f>
        <v>98.235887096774192</v>
      </c>
      <c r="F36" s="889"/>
      <c r="G36" s="532">
        <f>G35/F35*100</f>
        <v>94.855595667870034</v>
      </c>
      <c r="I36" s="5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E36" s="96"/>
      <c r="DF36" s="96"/>
      <c r="DG36" s="96"/>
      <c r="DH36" s="96"/>
      <c r="DI36" s="96"/>
      <c r="DJ36" s="96"/>
      <c r="DK36" s="96"/>
      <c r="DL36" s="96"/>
      <c r="DM36" s="96"/>
      <c r="DN36" s="96"/>
      <c r="DO36" s="96"/>
      <c r="DP36" s="96"/>
      <c r="DQ36" s="96"/>
      <c r="DR36" s="96"/>
      <c r="DS36" s="96"/>
      <c r="DT36" s="96"/>
      <c r="DU36" s="96"/>
      <c r="DV36" s="96"/>
      <c r="DW36" s="96"/>
      <c r="DX36" s="96"/>
      <c r="DY36" s="96"/>
      <c r="DZ36" s="96"/>
      <c r="EA36" s="96"/>
      <c r="EB36" s="96"/>
      <c r="EC36" s="96"/>
      <c r="ED36" s="96"/>
      <c r="EE36" s="96"/>
      <c r="EF36" s="96"/>
      <c r="EG36" s="96"/>
      <c r="EH36" s="96"/>
      <c r="EI36" s="96"/>
      <c r="EJ36" s="96"/>
      <c r="EK36" s="96"/>
      <c r="EL36" s="96"/>
      <c r="EM36" s="96"/>
      <c r="EN36" s="96"/>
      <c r="EO36" s="96"/>
      <c r="EP36" s="96"/>
      <c r="EQ36" s="96"/>
      <c r="ER36" s="96"/>
      <c r="ES36" s="96"/>
      <c r="ET36" s="96"/>
      <c r="EU36" s="96"/>
      <c r="EV36" s="96"/>
      <c r="EW36" s="96"/>
      <c r="EX36" s="96"/>
      <c r="EY36" s="96"/>
      <c r="EZ36" s="96"/>
      <c r="FA36" s="96"/>
      <c r="FB36" s="96"/>
      <c r="FC36" s="96"/>
      <c r="FD36" s="96"/>
      <c r="FE36" s="96"/>
      <c r="FF36" s="96"/>
      <c r="FG36" s="96"/>
      <c r="FH36" s="96"/>
      <c r="FI36" s="96"/>
      <c r="FJ36" s="96"/>
      <c r="FK36" s="96"/>
      <c r="FL36" s="96"/>
      <c r="FM36" s="96"/>
      <c r="FN36" s="96"/>
      <c r="FO36" s="96"/>
      <c r="FP36" s="96"/>
      <c r="FQ36" s="96"/>
      <c r="FR36" s="96"/>
      <c r="FS36" s="96"/>
      <c r="FT36" s="96"/>
      <c r="FU36" s="96"/>
      <c r="FV36" s="96"/>
      <c r="FW36" s="96"/>
      <c r="FX36" s="96"/>
      <c r="FY36" s="96"/>
      <c r="FZ36" s="96"/>
      <c r="GA36" s="96"/>
      <c r="GB36" s="96"/>
      <c r="GC36" s="96"/>
      <c r="GD36" s="96"/>
      <c r="GE36" s="96"/>
      <c r="GF36" s="96"/>
      <c r="GG36" s="96"/>
      <c r="GH36" s="96"/>
      <c r="GI36" s="96"/>
      <c r="GJ36" s="96"/>
      <c r="GK36" s="96"/>
      <c r="GL36" s="96"/>
      <c r="GM36" s="96"/>
      <c r="GN36" s="96"/>
      <c r="GO36" s="96"/>
      <c r="GP36" s="96"/>
      <c r="GQ36" s="96"/>
      <c r="GR36" s="96"/>
      <c r="GS36" s="96"/>
      <c r="GT36" s="96"/>
      <c r="GU36" s="96"/>
      <c r="GV36" s="96"/>
      <c r="GW36" s="96"/>
      <c r="GX36" s="96"/>
      <c r="GY36" s="96"/>
      <c r="GZ36" s="96"/>
      <c r="HA36" s="96"/>
      <c r="HB36" s="96"/>
      <c r="HC36" s="96"/>
      <c r="HD36" s="96"/>
      <c r="HE36" s="96"/>
      <c r="HF36" s="96"/>
      <c r="HG36" s="96"/>
      <c r="HH36" s="96"/>
      <c r="HI36" s="96"/>
      <c r="HJ36" s="96"/>
      <c r="HK36" s="96"/>
      <c r="HL36" s="96"/>
      <c r="HM36" s="96"/>
      <c r="HN36" s="96"/>
      <c r="HO36" s="96"/>
      <c r="HP36" s="96"/>
      <c r="HQ36" s="96"/>
      <c r="HR36" s="96"/>
      <c r="HS36" s="96"/>
      <c r="HT36" s="96"/>
      <c r="HU36" s="96"/>
      <c r="HV36" s="96"/>
      <c r="HW36" s="96"/>
      <c r="HX36" s="96"/>
      <c r="HY36" s="96"/>
      <c r="HZ36" s="96"/>
      <c r="IA36" s="96"/>
      <c r="IB36" s="96"/>
      <c r="IC36" s="96"/>
      <c r="ID36" s="96"/>
    </row>
    <row r="37" spans="1:238" ht="15" customHeight="1">
      <c r="A37" s="894" t="s">
        <v>360</v>
      </c>
      <c r="B37" s="888">
        <f>'[1]15-25'!B37:B38</f>
        <v>1139</v>
      </c>
      <c r="C37" s="534">
        <v>1122</v>
      </c>
      <c r="D37" s="534">
        <v>1135</v>
      </c>
      <c r="E37" s="534">
        <v>1149</v>
      </c>
      <c r="F37" s="889">
        <f>'[1]15-25'!F37:F38</f>
        <v>1254</v>
      </c>
      <c r="G37" s="534">
        <v>1147</v>
      </c>
    </row>
    <row r="38" spans="1:238" ht="15" customHeight="1">
      <c r="A38" s="894"/>
      <c r="B38" s="888"/>
      <c r="C38" s="531">
        <f>C37/B37*100</f>
        <v>98.507462686567166</v>
      </c>
      <c r="D38" s="531">
        <f>D37/B37*100</f>
        <v>99.648814749780513</v>
      </c>
      <c r="E38" s="531">
        <f>E37/B37*100</f>
        <v>100.87796312554873</v>
      </c>
      <c r="F38" s="889"/>
      <c r="G38" s="532">
        <f>G37/F37*100</f>
        <v>91.467304625199361</v>
      </c>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c r="BR38" s="96"/>
      <c r="BS38" s="96"/>
      <c r="BT38" s="96"/>
      <c r="BU38" s="96"/>
      <c r="BV38" s="96"/>
      <c r="BW38" s="96"/>
      <c r="BX38" s="96"/>
      <c r="BY38" s="96"/>
      <c r="BZ38" s="96"/>
      <c r="CA38" s="96"/>
      <c r="CB38" s="96"/>
      <c r="CC38" s="96"/>
      <c r="CD38" s="96"/>
      <c r="CE38" s="96"/>
      <c r="CF38" s="96"/>
      <c r="CG38" s="96"/>
      <c r="CH38" s="96"/>
      <c r="CI38" s="96"/>
      <c r="CJ38" s="96"/>
      <c r="CK38" s="96"/>
      <c r="CL38" s="96"/>
      <c r="CM38" s="96"/>
      <c r="CN38" s="96"/>
      <c r="CO38" s="96"/>
      <c r="CP38" s="96"/>
      <c r="CQ38" s="96"/>
      <c r="CR38" s="96"/>
      <c r="CS38" s="96"/>
      <c r="CT38" s="96"/>
      <c r="CU38" s="96"/>
      <c r="CV38" s="96"/>
      <c r="CW38" s="96"/>
      <c r="CX38" s="96"/>
      <c r="CY38" s="96"/>
      <c r="CZ38" s="96"/>
      <c r="DA38" s="96"/>
      <c r="DB38" s="96"/>
      <c r="DC38" s="96"/>
      <c r="DD38" s="96"/>
      <c r="DE38" s="96"/>
      <c r="DF38" s="96"/>
      <c r="DG38" s="96"/>
      <c r="DH38" s="96"/>
      <c r="DI38" s="96"/>
      <c r="DJ38" s="96"/>
      <c r="DK38" s="96"/>
      <c r="DL38" s="96"/>
      <c r="DM38" s="96"/>
      <c r="DN38" s="96"/>
      <c r="DO38" s="96"/>
      <c r="DP38" s="96"/>
      <c r="DQ38" s="96"/>
      <c r="DR38" s="96"/>
      <c r="DS38" s="96"/>
      <c r="DT38" s="96"/>
      <c r="DU38" s="96"/>
      <c r="DV38" s="96"/>
      <c r="DW38" s="96"/>
      <c r="DX38" s="96"/>
      <c r="DY38" s="96"/>
      <c r="DZ38" s="96"/>
      <c r="EA38" s="96"/>
      <c r="EB38" s="96"/>
      <c r="EC38" s="96"/>
      <c r="ED38" s="96"/>
      <c r="EE38" s="96"/>
      <c r="EF38" s="96"/>
      <c r="EG38" s="96"/>
      <c r="EH38" s="96"/>
      <c r="EI38" s="96"/>
      <c r="EJ38" s="96"/>
      <c r="EK38" s="96"/>
      <c r="EL38" s="96"/>
      <c r="EM38" s="96"/>
      <c r="EN38" s="96"/>
      <c r="EO38" s="96"/>
      <c r="EP38" s="96"/>
      <c r="EQ38" s="96"/>
      <c r="ER38" s="96"/>
      <c r="ES38" s="96"/>
      <c r="ET38" s="96"/>
      <c r="EU38" s="96"/>
      <c r="EV38" s="96"/>
      <c r="EW38" s="96"/>
      <c r="EX38" s="96"/>
      <c r="EY38" s="96"/>
      <c r="EZ38" s="96"/>
      <c r="FA38" s="96"/>
      <c r="FB38" s="96"/>
      <c r="FC38" s="96"/>
      <c r="FD38" s="96"/>
      <c r="FE38" s="96"/>
      <c r="FF38" s="96"/>
      <c r="FG38" s="96"/>
      <c r="FH38" s="96"/>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c r="GH38" s="96"/>
      <c r="GI38" s="96"/>
      <c r="GJ38" s="96"/>
      <c r="GK38" s="96"/>
      <c r="GL38" s="96"/>
      <c r="GM38" s="96"/>
      <c r="GN38" s="96"/>
      <c r="GO38" s="96"/>
      <c r="GP38" s="96"/>
      <c r="GQ38" s="96"/>
      <c r="GR38" s="96"/>
      <c r="GS38" s="96"/>
      <c r="GT38" s="96"/>
      <c r="GU38" s="96"/>
      <c r="GV38" s="96"/>
      <c r="GW38" s="96"/>
      <c r="GX38" s="96"/>
      <c r="GY38" s="96"/>
      <c r="GZ38" s="96"/>
      <c r="HA38" s="96"/>
      <c r="HB38" s="96"/>
      <c r="HC38" s="96"/>
      <c r="HD38" s="96"/>
      <c r="HE38" s="96"/>
      <c r="HF38" s="96"/>
      <c r="HG38" s="96"/>
      <c r="HH38" s="96"/>
      <c r="HI38" s="96"/>
      <c r="HJ38" s="96"/>
      <c r="HK38" s="96"/>
      <c r="HL38" s="96"/>
      <c r="HM38" s="96"/>
      <c r="HN38" s="96"/>
      <c r="HO38" s="96"/>
      <c r="HP38" s="96"/>
      <c r="HQ38" s="96"/>
      <c r="HR38" s="96"/>
      <c r="HS38" s="96"/>
      <c r="HT38" s="96"/>
      <c r="HU38" s="96"/>
      <c r="HV38" s="96"/>
      <c r="HW38" s="96"/>
      <c r="HX38" s="96"/>
      <c r="HY38" s="96"/>
      <c r="HZ38" s="96"/>
      <c r="IA38" s="96"/>
      <c r="IB38" s="96"/>
      <c r="IC38" s="96"/>
      <c r="ID38" s="96"/>
    </row>
    <row r="39" spans="1:238" ht="15" customHeight="1">
      <c r="A39" s="899" t="s">
        <v>361</v>
      </c>
      <c r="B39" s="888">
        <f>'[1]15-25'!B39:B40</f>
        <v>1168</v>
      </c>
      <c r="C39" s="534">
        <v>1165</v>
      </c>
      <c r="D39" s="534">
        <v>1148</v>
      </c>
      <c r="E39" s="534">
        <v>1156</v>
      </c>
      <c r="F39" s="889">
        <f>'[1]15-25'!F39:F40</f>
        <v>1238</v>
      </c>
      <c r="G39" s="534">
        <v>1150</v>
      </c>
    </row>
    <row r="40" spans="1:238" ht="15" customHeight="1">
      <c r="A40" s="899"/>
      <c r="B40" s="892"/>
      <c r="C40" s="536">
        <f>C39/B39*100</f>
        <v>99.743150684931507</v>
      </c>
      <c r="D40" s="536">
        <f>D39/B39*100</f>
        <v>98.287671232876718</v>
      </c>
      <c r="E40" s="536">
        <f>E39/B39*100</f>
        <v>98.972602739726028</v>
      </c>
      <c r="F40" s="893"/>
      <c r="G40" s="537">
        <f>G39/F39*100</f>
        <v>92.891760904684972</v>
      </c>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96"/>
      <c r="FG40" s="96"/>
      <c r="FH40" s="96"/>
      <c r="FI40" s="96"/>
      <c r="FJ40" s="96"/>
      <c r="FK40" s="96"/>
      <c r="FL40" s="96"/>
      <c r="FM40" s="96"/>
      <c r="FN40" s="96"/>
      <c r="FO40" s="96"/>
      <c r="FP40" s="96"/>
      <c r="FQ40" s="96"/>
      <c r="FR40" s="96"/>
      <c r="FS40" s="96"/>
      <c r="FT40" s="96"/>
      <c r="FU40" s="96"/>
      <c r="FV40" s="96"/>
      <c r="FW40" s="96"/>
      <c r="FX40" s="96"/>
      <c r="FY40" s="96"/>
      <c r="FZ40" s="96"/>
      <c r="GA40" s="96"/>
      <c r="GB40" s="96"/>
      <c r="GC40" s="96"/>
      <c r="GD40" s="96"/>
      <c r="GE40" s="96"/>
      <c r="GF40" s="96"/>
      <c r="GG40" s="96"/>
      <c r="GH40" s="96"/>
      <c r="GI40" s="96"/>
      <c r="GJ40" s="96"/>
      <c r="GK40" s="96"/>
      <c r="GL40" s="96"/>
      <c r="GM40" s="96"/>
      <c r="GN40" s="96"/>
      <c r="GO40" s="96"/>
      <c r="GP40" s="96"/>
      <c r="GQ40" s="96"/>
      <c r="GR40" s="96"/>
      <c r="GS40" s="96"/>
      <c r="GT40" s="96"/>
      <c r="GU40" s="96"/>
      <c r="GV40" s="96"/>
      <c r="GW40" s="96"/>
      <c r="GX40" s="96"/>
      <c r="GY40" s="96"/>
      <c r="GZ40" s="96"/>
      <c r="HA40" s="96"/>
      <c r="HB40" s="96"/>
      <c r="HC40" s="96"/>
      <c r="HD40" s="96"/>
      <c r="HE40" s="96"/>
      <c r="HF40" s="96"/>
      <c r="HG40" s="96"/>
      <c r="HH40" s="96"/>
      <c r="HI40" s="96"/>
      <c r="HJ40" s="96"/>
      <c r="HK40" s="96"/>
      <c r="HL40" s="96"/>
      <c r="HM40" s="96"/>
      <c r="HN40" s="96"/>
      <c r="HO40" s="96"/>
      <c r="HP40" s="96"/>
      <c r="HQ40" s="96"/>
      <c r="HR40" s="96"/>
      <c r="HS40" s="96"/>
      <c r="HT40" s="96"/>
      <c r="HU40" s="96"/>
      <c r="HV40" s="96"/>
      <c r="HW40" s="96"/>
      <c r="HX40" s="96"/>
      <c r="HY40" s="96"/>
      <c r="HZ40" s="96"/>
      <c r="IA40" s="96"/>
      <c r="IB40" s="96"/>
      <c r="IC40" s="96"/>
      <c r="ID40" s="96"/>
    </row>
    <row r="41" spans="1:238" ht="32.25" customHeight="1">
      <c r="A41" s="898"/>
      <c r="B41" s="898"/>
      <c r="C41" s="898"/>
      <c r="D41" s="898"/>
      <c r="E41" s="898"/>
      <c r="F41" s="898"/>
      <c r="G41" s="898"/>
    </row>
    <row r="42" spans="1:238">
      <c r="A42" s="60"/>
    </row>
  </sheetData>
  <mergeCells count="55">
    <mergeCell ref="A41:G41"/>
    <mergeCell ref="A37:A38"/>
    <mergeCell ref="B37:B38"/>
    <mergeCell ref="F37:F38"/>
    <mergeCell ref="A39:A40"/>
    <mergeCell ref="B39:B40"/>
    <mergeCell ref="F39:F40"/>
    <mergeCell ref="A33:A34"/>
    <mergeCell ref="B33:B34"/>
    <mergeCell ref="F33:F34"/>
    <mergeCell ref="A35:A36"/>
    <mergeCell ref="B35:B36"/>
    <mergeCell ref="F35:F36"/>
    <mergeCell ref="A29:A30"/>
    <mergeCell ref="B29:B30"/>
    <mergeCell ref="F29:F30"/>
    <mergeCell ref="A31:A32"/>
    <mergeCell ref="B31:B32"/>
    <mergeCell ref="F31:F32"/>
    <mergeCell ref="A25:A26"/>
    <mergeCell ref="B25:B26"/>
    <mergeCell ref="F25:F26"/>
    <mergeCell ref="A27:A28"/>
    <mergeCell ref="B27:B28"/>
    <mergeCell ref="F27:F28"/>
    <mergeCell ref="A21:A22"/>
    <mergeCell ref="B21:B22"/>
    <mergeCell ref="F21:F22"/>
    <mergeCell ref="A23:A24"/>
    <mergeCell ref="B23:B24"/>
    <mergeCell ref="F23:F24"/>
    <mergeCell ref="A17:A18"/>
    <mergeCell ref="B17:B18"/>
    <mergeCell ref="F17:F18"/>
    <mergeCell ref="A19:A20"/>
    <mergeCell ref="B19:B20"/>
    <mergeCell ref="F19:F20"/>
    <mergeCell ref="A13:A14"/>
    <mergeCell ref="B13:B14"/>
    <mergeCell ref="F13:F14"/>
    <mergeCell ref="A15:A16"/>
    <mergeCell ref="B15:B16"/>
    <mergeCell ref="F15:F16"/>
    <mergeCell ref="A9:A10"/>
    <mergeCell ref="B9:B10"/>
    <mergeCell ref="F9:F10"/>
    <mergeCell ref="A11:A12"/>
    <mergeCell ref="B11:B12"/>
    <mergeCell ref="F11:F12"/>
    <mergeCell ref="B3:E3"/>
    <mergeCell ref="F3:G3"/>
    <mergeCell ref="A4:A5"/>
    <mergeCell ref="A7:A8"/>
    <mergeCell ref="B7:B8"/>
    <mergeCell ref="F7:F8"/>
  </mergeCells>
  <phoneticPr fontId="21"/>
  <pageMargins left="0.78749999999999998" right="0.78749999999999998" top="0.86597222222222203" bottom="0.55138888888888904" header="0.511811023622047" footer="0.511811023622047"/>
  <pageSetup paperSize="9" scale="91"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9" defaultRowHeight="17.25"/>
  <cols>
    <col min="1" max="7" width="12.5" style="53" customWidth="1"/>
    <col min="8" max="249" width="9" style="53"/>
    <col min="250" max="250" width="7.875" style="53" customWidth="1"/>
    <col min="251" max="256" width="9" style="53"/>
    <col min="257" max="257" width="5.5" style="53" customWidth="1"/>
    <col min="258" max="505" width="9" style="53"/>
    <col min="506" max="506" width="7.875" style="53" customWidth="1"/>
    <col min="507" max="512" width="9" style="53"/>
    <col min="513" max="513" width="5.5" style="53" customWidth="1"/>
    <col min="514" max="761" width="9" style="53"/>
    <col min="762" max="762" width="7.875" style="53" customWidth="1"/>
    <col min="763" max="768" width="9" style="53"/>
    <col min="769" max="769" width="5.5" style="53" customWidth="1"/>
    <col min="770" max="1017" width="9" style="53"/>
    <col min="1018" max="1018" width="7.875" style="53" customWidth="1"/>
    <col min="1019" max="1024" width="9" style="53"/>
    <col min="1025" max="16384" width="9" style="54"/>
  </cols>
  <sheetData>
    <row r="1" spans="1:7">
      <c r="A1" s="544" t="s">
        <v>510</v>
      </c>
    </row>
    <row r="2" spans="1:7">
      <c r="A2" s="296"/>
    </row>
    <row r="3" spans="1:7">
      <c r="A3" s="81"/>
      <c r="B3" s="81"/>
      <c r="C3" s="81"/>
      <c r="D3" s="81"/>
      <c r="E3" s="81"/>
      <c r="F3" s="430" t="s">
        <v>499</v>
      </c>
      <c r="G3" s="517" t="s">
        <v>587</v>
      </c>
    </row>
    <row r="4" spans="1:7">
      <c r="A4" s="293"/>
      <c r="B4" s="767" t="s">
        <v>500</v>
      </c>
      <c r="C4" s="767"/>
      <c r="D4" s="767"/>
      <c r="E4" s="767"/>
      <c r="F4" s="768" t="s">
        <v>501</v>
      </c>
      <c r="G4" s="768"/>
    </row>
    <row r="5" spans="1:7">
      <c r="A5" s="894" t="s">
        <v>135</v>
      </c>
      <c r="B5" s="122"/>
      <c r="C5" s="540" t="s">
        <v>502</v>
      </c>
      <c r="D5" s="73" t="s">
        <v>503</v>
      </c>
      <c r="E5" s="540" t="s">
        <v>504</v>
      </c>
      <c r="F5" s="540"/>
      <c r="G5" s="198" t="s">
        <v>496</v>
      </c>
    </row>
    <row r="6" spans="1:7">
      <c r="A6" s="894"/>
      <c r="B6" s="122" t="s">
        <v>28</v>
      </c>
      <c r="C6" s="541" t="s">
        <v>496</v>
      </c>
      <c r="D6" s="73" t="s">
        <v>496</v>
      </c>
      <c r="E6" s="541" t="s">
        <v>496</v>
      </c>
      <c r="F6" s="541" t="s">
        <v>505</v>
      </c>
      <c r="G6" s="73"/>
    </row>
    <row r="7" spans="1:7">
      <c r="A7" s="63"/>
      <c r="B7" s="162"/>
      <c r="C7" s="69" t="s">
        <v>506</v>
      </c>
      <c r="D7" s="70" t="s">
        <v>506</v>
      </c>
      <c r="E7" s="69" t="s">
        <v>506</v>
      </c>
      <c r="F7" s="69"/>
      <c r="G7" s="542" t="s">
        <v>506</v>
      </c>
    </row>
    <row r="8" spans="1:7">
      <c r="A8" s="895" t="s">
        <v>507</v>
      </c>
      <c r="B8" s="886">
        <f>SUM(B10:B41)</f>
        <v>16432</v>
      </c>
      <c r="C8" s="529">
        <f>C10+C12+C14+C16+C18+C20+C22+C24+C26+C28+C30+C32+C34+C36+C38+C40</f>
        <v>0</v>
      </c>
      <c r="D8" s="529">
        <f>D10+D12+D14+D16+D18+D20+D22+D24+D26+D28+D30+D32+D34+D36+D38+D40</f>
        <v>0</v>
      </c>
      <c r="E8" s="529">
        <f>E10+E12+E14+E16+E18+E20+E22+E24+E26+E28+E30+E32+E34+E36+E38+E40</f>
        <v>0</v>
      </c>
      <c r="F8" s="887">
        <f>SUM(F10:F41)</f>
        <v>17119</v>
      </c>
      <c r="G8" s="529">
        <f>G10+G12+G14+G16+G18+G20+G22+G24+G26+G28+G30+G32+G34+G36+G38+G40</f>
        <v>1</v>
      </c>
    </row>
    <row r="9" spans="1:7">
      <c r="A9" s="895"/>
      <c r="B9" s="886"/>
      <c r="C9" s="531">
        <f>C8/B8*100</f>
        <v>0</v>
      </c>
      <c r="D9" s="531">
        <f>D8/B8*100</f>
        <v>0</v>
      </c>
      <c r="E9" s="531">
        <f>E8/B8*100</f>
        <v>0</v>
      </c>
      <c r="F9" s="887"/>
      <c r="G9" s="532">
        <f>G8/F8*100</f>
        <v>5.8414627022606459E-3</v>
      </c>
    </row>
    <row r="10" spans="1:7">
      <c r="A10" s="894" t="s">
        <v>353</v>
      </c>
      <c r="B10" s="888">
        <v>1078</v>
      </c>
      <c r="C10" s="545">
        <v>0</v>
      </c>
      <c r="D10" s="545">
        <v>0</v>
      </c>
      <c r="E10" s="545">
        <v>0</v>
      </c>
      <c r="F10" s="889">
        <v>1082</v>
      </c>
      <c r="G10" s="545">
        <v>0</v>
      </c>
    </row>
    <row r="11" spans="1:7">
      <c r="A11" s="894"/>
      <c r="B11" s="888"/>
      <c r="C11" s="531">
        <f>C10/B10*100</f>
        <v>0</v>
      </c>
      <c r="D11" s="531">
        <f>D10/B10*100</f>
        <v>0</v>
      </c>
      <c r="E11" s="531">
        <f>E10/B10*100</f>
        <v>0</v>
      </c>
      <c r="F11" s="889"/>
      <c r="G11" s="532">
        <f>G10/F10*100</f>
        <v>0</v>
      </c>
    </row>
    <row r="12" spans="1:7">
      <c r="A12" s="894" t="s">
        <v>3</v>
      </c>
      <c r="B12" s="888">
        <v>692</v>
      </c>
      <c r="C12" s="545">
        <v>0</v>
      </c>
      <c r="D12" s="545">
        <v>0</v>
      </c>
      <c r="E12" s="545">
        <v>0</v>
      </c>
      <c r="F12" s="889">
        <v>658</v>
      </c>
      <c r="G12" s="545">
        <v>0</v>
      </c>
    </row>
    <row r="13" spans="1:7">
      <c r="A13" s="894"/>
      <c r="B13" s="888"/>
      <c r="C13" s="531">
        <f>C12/B12*100</f>
        <v>0</v>
      </c>
      <c r="D13" s="531">
        <f>D12/B12*100</f>
        <v>0</v>
      </c>
      <c r="E13" s="531">
        <f>E12/B12*100</f>
        <v>0</v>
      </c>
      <c r="F13" s="889"/>
      <c r="G13" s="532">
        <f>G12/F12*100</f>
        <v>0</v>
      </c>
    </row>
    <row r="14" spans="1:7">
      <c r="A14" s="894" t="s">
        <v>4</v>
      </c>
      <c r="B14" s="888">
        <v>1073</v>
      </c>
      <c r="C14" s="545">
        <v>0</v>
      </c>
      <c r="D14" s="545">
        <v>0</v>
      </c>
      <c r="E14" s="545">
        <v>0</v>
      </c>
      <c r="F14" s="889">
        <v>1093</v>
      </c>
      <c r="G14" s="545">
        <v>0</v>
      </c>
    </row>
    <row r="15" spans="1:7">
      <c r="A15" s="894"/>
      <c r="B15" s="888"/>
      <c r="C15" s="531">
        <f>C14/B14*100</f>
        <v>0</v>
      </c>
      <c r="D15" s="531">
        <f>D14/B14*100</f>
        <v>0</v>
      </c>
      <c r="E15" s="531">
        <f>E14/B14*100</f>
        <v>0</v>
      </c>
      <c r="F15" s="889"/>
      <c r="G15" s="532">
        <f>G14/F14*100</f>
        <v>0</v>
      </c>
    </row>
    <row r="16" spans="1:7">
      <c r="A16" s="894" t="s">
        <v>5</v>
      </c>
      <c r="B16" s="888">
        <v>1043</v>
      </c>
      <c r="C16" s="545">
        <v>0</v>
      </c>
      <c r="D16" s="545">
        <v>0</v>
      </c>
      <c r="E16" s="545">
        <v>0</v>
      </c>
      <c r="F16" s="889">
        <v>1042</v>
      </c>
      <c r="G16" s="545">
        <v>0</v>
      </c>
    </row>
    <row r="17" spans="1:7">
      <c r="A17" s="894"/>
      <c r="B17" s="888"/>
      <c r="C17" s="531">
        <f>C16/B16*100</f>
        <v>0</v>
      </c>
      <c r="D17" s="531">
        <f>D16/B16*100</f>
        <v>0</v>
      </c>
      <c r="E17" s="531">
        <f>E16/B16*100</f>
        <v>0</v>
      </c>
      <c r="F17" s="889"/>
      <c r="G17" s="532">
        <f>G16/F16*100</f>
        <v>0</v>
      </c>
    </row>
    <row r="18" spans="1:7" ht="16.5" customHeight="1">
      <c r="A18" s="894" t="s">
        <v>354</v>
      </c>
      <c r="B18" s="888">
        <v>969</v>
      </c>
      <c r="C18" s="545">
        <v>0</v>
      </c>
      <c r="D18" s="545">
        <v>0</v>
      </c>
      <c r="E18" s="545">
        <v>0</v>
      </c>
      <c r="F18" s="889">
        <v>967</v>
      </c>
      <c r="G18" s="545">
        <v>0</v>
      </c>
    </row>
    <row r="19" spans="1:7">
      <c r="A19" s="894"/>
      <c r="B19" s="888"/>
      <c r="C19" s="531">
        <f>C18/B18*100</f>
        <v>0</v>
      </c>
      <c r="D19" s="531">
        <f>D18/B18*100</f>
        <v>0</v>
      </c>
      <c r="E19" s="531">
        <f>E18/B18*100</f>
        <v>0</v>
      </c>
      <c r="F19" s="889"/>
      <c r="G19" s="532">
        <f>G18/F18*100</f>
        <v>0</v>
      </c>
    </row>
    <row r="20" spans="1:7">
      <c r="A20" s="894" t="s">
        <v>7</v>
      </c>
      <c r="B20" s="888">
        <v>624</v>
      </c>
      <c r="C20" s="545">
        <v>0</v>
      </c>
      <c r="D20" s="545">
        <v>0</v>
      </c>
      <c r="E20" s="545">
        <v>0</v>
      </c>
      <c r="F20" s="889">
        <v>563</v>
      </c>
      <c r="G20" s="545">
        <v>0</v>
      </c>
    </row>
    <row r="21" spans="1:7">
      <c r="A21" s="894"/>
      <c r="B21" s="888"/>
      <c r="C21" s="531">
        <f>C20/B20*100</f>
        <v>0</v>
      </c>
      <c r="D21" s="531">
        <f>D20/B20*100</f>
        <v>0</v>
      </c>
      <c r="E21" s="531">
        <f>E20/B20*100</f>
        <v>0</v>
      </c>
      <c r="F21" s="889"/>
      <c r="G21" s="532">
        <f>G20/F20*100</f>
        <v>0</v>
      </c>
    </row>
    <row r="22" spans="1:7">
      <c r="A22" s="894" t="s">
        <v>355</v>
      </c>
      <c r="B22" s="888">
        <v>785</v>
      </c>
      <c r="C22" s="545">
        <v>0</v>
      </c>
      <c r="D22" s="545">
        <v>0</v>
      </c>
      <c r="E22" s="545">
        <v>0</v>
      </c>
      <c r="F22" s="889">
        <v>835</v>
      </c>
      <c r="G22" s="545">
        <v>1</v>
      </c>
    </row>
    <row r="23" spans="1:7">
      <c r="A23" s="894"/>
      <c r="B23" s="888"/>
      <c r="C23" s="531">
        <f>C22/B22*100</f>
        <v>0</v>
      </c>
      <c r="D23" s="531">
        <f>D22/B22*100</f>
        <v>0</v>
      </c>
      <c r="E23" s="531">
        <f>E22/B22*100</f>
        <v>0</v>
      </c>
      <c r="F23" s="889"/>
      <c r="G23" s="532">
        <f>G22/F22*100</f>
        <v>0.11976047904191617</v>
      </c>
    </row>
    <row r="24" spans="1:7">
      <c r="A24" s="894" t="s">
        <v>356</v>
      </c>
      <c r="B24" s="888">
        <v>771</v>
      </c>
      <c r="C24" s="545">
        <v>0</v>
      </c>
      <c r="D24" s="545">
        <v>0</v>
      </c>
      <c r="E24" s="545">
        <v>0</v>
      </c>
      <c r="F24" s="889">
        <v>818</v>
      </c>
      <c r="G24" s="545">
        <v>0</v>
      </c>
    </row>
    <row r="25" spans="1:7">
      <c r="A25" s="894"/>
      <c r="B25" s="888"/>
      <c r="C25" s="531">
        <f>C24/B24*100</f>
        <v>0</v>
      </c>
      <c r="D25" s="531">
        <f>D24/B24*100</f>
        <v>0</v>
      </c>
      <c r="E25" s="531">
        <f>E24/B24*100</f>
        <v>0</v>
      </c>
      <c r="F25" s="889"/>
      <c r="G25" s="532">
        <f>G24/F24*100</f>
        <v>0</v>
      </c>
    </row>
    <row r="26" spans="1:7">
      <c r="A26" s="894" t="s">
        <v>357</v>
      </c>
      <c r="B26" s="888">
        <v>425</v>
      </c>
      <c r="C26" s="545">
        <v>0</v>
      </c>
      <c r="D26" s="545">
        <v>0</v>
      </c>
      <c r="E26" s="545">
        <v>0</v>
      </c>
      <c r="F26" s="889">
        <v>437</v>
      </c>
      <c r="G26" s="545">
        <v>0</v>
      </c>
    </row>
    <row r="27" spans="1:7">
      <c r="A27" s="894"/>
      <c r="B27" s="888"/>
      <c r="C27" s="531">
        <f>C26/B26*100</f>
        <v>0</v>
      </c>
      <c r="D27" s="531">
        <f>D26/B26*100</f>
        <v>0</v>
      </c>
      <c r="E27" s="531">
        <f>E26/B26*100</f>
        <v>0</v>
      </c>
      <c r="F27" s="889"/>
      <c r="G27" s="532">
        <f>G26/F26*100</f>
        <v>0</v>
      </c>
    </row>
    <row r="28" spans="1:7">
      <c r="A28" s="894" t="s">
        <v>358</v>
      </c>
      <c r="B28" s="888">
        <v>1547</v>
      </c>
      <c r="C28" s="545">
        <v>0</v>
      </c>
      <c r="D28" s="545">
        <v>0</v>
      </c>
      <c r="E28" s="545">
        <v>0</v>
      </c>
      <c r="F28" s="889">
        <v>1652</v>
      </c>
      <c r="G28" s="545">
        <v>0</v>
      </c>
    </row>
    <row r="29" spans="1:7">
      <c r="A29" s="894"/>
      <c r="B29" s="888"/>
      <c r="C29" s="531">
        <f>C28/B28*100</f>
        <v>0</v>
      </c>
      <c r="D29" s="531">
        <f>D28/B28*100</f>
        <v>0</v>
      </c>
      <c r="E29" s="531">
        <f>E28/B28*100</f>
        <v>0</v>
      </c>
      <c r="F29" s="889"/>
      <c r="G29" s="532">
        <f>G28/F28*100</f>
        <v>0</v>
      </c>
    </row>
    <row r="30" spans="1:7">
      <c r="A30" s="894" t="s">
        <v>12</v>
      </c>
      <c r="B30" s="888">
        <v>854</v>
      </c>
      <c r="C30" s="545">
        <v>0</v>
      </c>
      <c r="D30" s="545">
        <v>0</v>
      </c>
      <c r="E30" s="545">
        <v>0</v>
      </c>
      <c r="F30" s="889">
        <v>931</v>
      </c>
      <c r="G30" s="545">
        <v>0</v>
      </c>
    </row>
    <row r="31" spans="1:7">
      <c r="A31" s="894"/>
      <c r="B31" s="888"/>
      <c r="C31" s="531">
        <f>C30/B30*100</f>
        <v>0</v>
      </c>
      <c r="D31" s="531">
        <f>D30/B30*100</f>
        <v>0</v>
      </c>
      <c r="E31" s="531">
        <f>E30/B30*100</f>
        <v>0</v>
      </c>
      <c r="F31" s="889"/>
      <c r="G31" s="532">
        <f>G30/F30*100</f>
        <v>0</v>
      </c>
    </row>
    <row r="32" spans="1:7">
      <c r="A32" s="894" t="s">
        <v>13</v>
      </c>
      <c r="B32" s="888">
        <v>837</v>
      </c>
      <c r="C32" s="545">
        <v>0</v>
      </c>
      <c r="D32" s="545">
        <v>0</v>
      </c>
      <c r="E32" s="545">
        <v>0</v>
      </c>
      <c r="F32" s="889">
        <v>850</v>
      </c>
      <c r="G32" s="545">
        <v>0</v>
      </c>
    </row>
    <row r="33" spans="1:7">
      <c r="A33" s="894"/>
      <c r="B33" s="888"/>
      <c r="C33" s="531">
        <f>C32/B32*100</f>
        <v>0</v>
      </c>
      <c r="D33" s="531">
        <f>D32/B32*100</f>
        <v>0</v>
      </c>
      <c r="E33" s="531">
        <f>E32/B32*100</f>
        <v>0</v>
      </c>
      <c r="F33" s="889"/>
      <c r="G33" s="532">
        <f>G32/F32*100</f>
        <v>0</v>
      </c>
    </row>
    <row r="34" spans="1:7">
      <c r="A34" s="894" t="s">
        <v>359</v>
      </c>
      <c r="B34" s="888">
        <v>1443</v>
      </c>
      <c r="C34" s="545">
        <v>0</v>
      </c>
      <c r="D34" s="545">
        <v>0</v>
      </c>
      <c r="E34" s="545">
        <v>0</v>
      </c>
      <c r="F34" s="889">
        <v>1483</v>
      </c>
      <c r="G34" s="545">
        <v>0</v>
      </c>
    </row>
    <row r="35" spans="1:7">
      <c r="A35" s="894"/>
      <c r="B35" s="888"/>
      <c r="C35" s="531">
        <f>C34/B34*100</f>
        <v>0</v>
      </c>
      <c r="D35" s="531">
        <f>D34/B34*100</f>
        <v>0</v>
      </c>
      <c r="E35" s="531">
        <f>E34/B34*100</f>
        <v>0</v>
      </c>
      <c r="F35" s="889"/>
      <c r="G35" s="532">
        <f>G34/F34*100</f>
        <v>0</v>
      </c>
    </row>
    <row r="36" spans="1:7">
      <c r="A36" s="894" t="s">
        <v>15</v>
      </c>
      <c r="B36" s="888">
        <v>1984</v>
      </c>
      <c r="C36" s="545">
        <v>0</v>
      </c>
      <c r="D36" s="545">
        <v>0</v>
      </c>
      <c r="E36" s="545">
        <v>0</v>
      </c>
      <c r="F36" s="889">
        <v>2216</v>
      </c>
      <c r="G36" s="545">
        <v>0</v>
      </c>
    </row>
    <row r="37" spans="1:7">
      <c r="A37" s="894"/>
      <c r="B37" s="888"/>
      <c r="C37" s="531">
        <f>C36/B36*100</f>
        <v>0</v>
      </c>
      <c r="D37" s="531">
        <f>D36/B36*100</f>
        <v>0</v>
      </c>
      <c r="E37" s="531">
        <f>E36/B36*100</f>
        <v>0</v>
      </c>
      <c r="F37" s="889"/>
      <c r="G37" s="532">
        <f>G36/F36*100</f>
        <v>0</v>
      </c>
    </row>
    <row r="38" spans="1:7">
      <c r="A38" s="894" t="s">
        <v>360</v>
      </c>
      <c r="B38" s="888">
        <v>1139</v>
      </c>
      <c r="C38" s="545">
        <v>0</v>
      </c>
      <c r="D38" s="545">
        <v>0</v>
      </c>
      <c r="E38" s="545">
        <v>0</v>
      </c>
      <c r="F38" s="889">
        <v>1254</v>
      </c>
      <c r="G38" s="545">
        <v>0</v>
      </c>
    </row>
    <row r="39" spans="1:7">
      <c r="A39" s="894"/>
      <c r="B39" s="888"/>
      <c r="C39" s="531">
        <f>C38/B38*100</f>
        <v>0</v>
      </c>
      <c r="D39" s="531">
        <f>D38/B38*100</f>
        <v>0</v>
      </c>
      <c r="E39" s="531">
        <f>E38/B38*100</f>
        <v>0</v>
      </c>
      <c r="F39" s="889"/>
      <c r="G39" s="532">
        <f>G38/F38*100</f>
        <v>0</v>
      </c>
    </row>
    <row r="40" spans="1:7">
      <c r="A40" s="899" t="s">
        <v>361</v>
      </c>
      <c r="B40" s="892">
        <v>1168</v>
      </c>
      <c r="C40" s="545">
        <v>0</v>
      </c>
      <c r="D40" s="545">
        <v>0</v>
      </c>
      <c r="E40" s="545">
        <v>0</v>
      </c>
      <c r="F40" s="893">
        <v>1238</v>
      </c>
      <c r="G40" s="545">
        <v>0</v>
      </c>
    </row>
    <row r="41" spans="1:7">
      <c r="A41" s="899"/>
      <c r="B41" s="892"/>
      <c r="C41" s="536">
        <f>C40/B40*100</f>
        <v>0</v>
      </c>
      <c r="D41" s="536">
        <f>D40/B40*100</f>
        <v>0</v>
      </c>
      <c r="E41" s="536">
        <f>E40/B40*100</f>
        <v>0</v>
      </c>
      <c r="F41" s="893"/>
      <c r="G41" s="537">
        <f>G40/F40*100</f>
        <v>0</v>
      </c>
    </row>
  </sheetData>
  <mergeCells count="54">
    <mergeCell ref="A38:A39"/>
    <mergeCell ref="B38:B39"/>
    <mergeCell ref="F38:F39"/>
    <mergeCell ref="A40:A41"/>
    <mergeCell ref="B40:B41"/>
    <mergeCell ref="F40:F41"/>
    <mergeCell ref="A34:A35"/>
    <mergeCell ref="B34:B35"/>
    <mergeCell ref="F34:F35"/>
    <mergeCell ref="A36:A37"/>
    <mergeCell ref="B36:B37"/>
    <mergeCell ref="F36:F37"/>
    <mergeCell ref="A30:A31"/>
    <mergeCell ref="B30:B31"/>
    <mergeCell ref="F30:F31"/>
    <mergeCell ref="A32:A33"/>
    <mergeCell ref="B32:B33"/>
    <mergeCell ref="F32:F33"/>
    <mergeCell ref="A26:A27"/>
    <mergeCell ref="B26:B27"/>
    <mergeCell ref="F26:F27"/>
    <mergeCell ref="A28:A29"/>
    <mergeCell ref="B28:B29"/>
    <mergeCell ref="F28:F29"/>
    <mergeCell ref="A22:A23"/>
    <mergeCell ref="B22:B23"/>
    <mergeCell ref="F22:F23"/>
    <mergeCell ref="A24:A25"/>
    <mergeCell ref="B24:B25"/>
    <mergeCell ref="F24:F25"/>
    <mergeCell ref="A18:A19"/>
    <mergeCell ref="B18:B19"/>
    <mergeCell ref="F18:F19"/>
    <mergeCell ref="A20:A21"/>
    <mergeCell ref="B20:B21"/>
    <mergeCell ref="F20:F21"/>
    <mergeCell ref="A14:A15"/>
    <mergeCell ref="B14:B15"/>
    <mergeCell ref="F14:F15"/>
    <mergeCell ref="A16:A17"/>
    <mergeCell ref="B16:B17"/>
    <mergeCell ref="F16:F17"/>
    <mergeCell ref="A10:A11"/>
    <mergeCell ref="B10:B11"/>
    <mergeCell ref="F10:F11"/>
    <mergeCell ref="A12:A13"/>
    <mergeCell ref="B12:B13"/>
    <mergeCell ref="F12:F13"/>
    <mergeCell ref="B4:E4"/>
    <mergeCell ref="F4:G4"/>
    <mergeCell ref="A5:A6"/>
    <mergeCell ref="A8:A9"/>
    <mergeCell ref="B8:B9"/>
    <mergeCell ref="F8:F9"/>
  </mergeCells>
  <phoneticPr fontId="21"/>
  <pageMargins left="0.78749999999999998" right="0.78749999999999998" top="0.86597222222222203" bottom="0.55138888888888904" header="0.511811023622047" footer="0.511811023622047"/>
  <pageSetup paperSize="9" scale="84"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9" defaultRowHeight="17.25"/>
  <cols>
    <col min="1" max="1" width="11.375" style="53" customWidth="1"/>
    <col min="2" max="3" width="12.625" style="53" customWidth="1"/>
    <col min="4" max="4" width="5.5" style="53" customWidth="1"/>
    <col min="5" max="246" width="9" style="53"/>
    <col min="247" max="247" width="7.875" style="53" customWidth="1"/>
    <col min="248" max="253" width="9" style="53"/>
    <col min="254" max="254" width="5.5" style="53" customWidth="1"/>
    <col min="255" max="502" width="9" style="53"/>
    <col min="503" max="503" width="7.875" style="53" customWidth="1"/>
    <col min="504" max="509" width="9" style="53"/>
    <col min="510" max="510" width="5.5" style="53" customWidth="1"/>
    <col min="511" max="758" width="9" style="53"/>
    <col min="759" max="759" width="7.875" style="53" customWidth="1"/>
    <col min="760" max="765" width="9" style="53"/>
    <col min="766" max="766" width="5.5" style="53" customWidth="1"/>
    <col min="767" max="1014" width="9" style="53"/>
    <col min="1015" max="1015" width="7.875" style="53" customWidth="1"/>
    <col min="1016" max="1021" width="9" style="53"/>
    <col min="1022" max="1022" width="5.5" style="53" customWidth="1"/>
    <col min="1023" max="1024" width="9" style="53"/>
    <col min="1025" max="16384" width="9" style="54"/>
  </cols>
  <sheetData>
    <row r="1" spans="1:3">
      <c r="A1" s="546" t="s">
        <v>511</v>
      </c>
      <c r="B1" s="296"/>
      <c r="C1" s="296"/>
    </row>
    <row r="2" spans="1:3">
      <c r="A2" s="539" t="s">
        <v>512</v>
      </c>
    </row>
    <row r="3" spans="1:3">
      <c r="A3" s="296"/>
    </row>
    <row r="4" spans="1:3">
      <c r="A4" s="296"/>
      <c r="B4" s="321"/>
      <c r="C4" s="517" t="s">
        <v>587</v>
      </c>
    </row>
    <row r="5" spans="1:3">
      <c r="A5" s="794" t="s">
        <v>135</v>
      </c>
      <c r="B5" s="882" t="s">
        <v>28</v>
      </c>
      <c r="C5" s="547" t="s">
        <v>496</v>
      </c>
    </row>
    <row r="6" spans="1:3">
      <c r="A6" s="794"/>
      <c r="B6" s="882"/>
      <c r="C6" s="321"/>
    </row>
    <row r="7" spans="1:3">
      <c r="A7" s="794"/>
      <c r="B7" s="882"/>
      <c r="C7" s="527" t="s">
        <v>506</v>
      </c>
    </row>
    <row r="8" spans="1:3">
      <c r="A8" s="895" t="s">
        <v>507</v>
      </c>
      <c r="B8" s="900">
        <f>SUM(B10:B41)</f>
        <v>18700</v>
      </c>
      <c r="C8" s="529">
        <f>C10+C12+C14+C16+C18+C20+C22+C24+C26+C28+C30+C32+C34+C36+C38+C40</f>
        <v>13250</v>
      </c>
    </row>
    <row r="9" spans="1:3">
      <c r="A9" s="895"/>
      <c r="B9" s="900"/>
      <c r="C9" s="531">
        <f>C8/B8*100</f>
        <v>70.855614973262021</v>
      </c>
    </row>
    <row r="10" spans="1:3">
      <c r="A10" s="894" t="s">
        <v>353</v>
      </c>
      <c r="B10" s="901">
        <v>1335</v>
      </c>
      <c r="C10" s="548">
        <v>907</v>
      </c>
    </row>
    <row r="11" spans="1:3">
      <c r="A11" s="894"/>
      <c r="B11" s="901"/>
      <c r="C11" s="531">
        <f>C10/B10*100</f>
        <v>67.940074906367045</v>
      </c>
    </row>
    <row r="12" spans="1:3">
      <c r="A12" s="894" t="s">
        <v>3</v>
      </c>
      <c r="B12" s="901">
        <v>635</v>
      </c>
      <c r="C12" s="548">
        <v>443</v>
      </c>
    </row>
    <row r="13" spans="1:3">
      <c r="A13" s="894"/>
      <c r="B13" s="901"/>
      <c r="C13" s="531">
        <f>C12/B12*100</f>
        <v>69.763779527559052</v>
      </c>
    </row>
    <row r="14" spans="1:3">
      <c r="A14" s="894" t="s">
        <v>4</v>
      </c>
      <c r="B14" s="901">
        <v>1205</v>
      </c>
      <c r="C14" s="548">
        <v>841</v>
      </c>
    </row>
    <row r="15" spans="1:3">
      <c r="A15" s="894"/>
      <c r="B15" s="901"/>
      <c r="C15" s="531">
        <f>C14/B14*100</f>
        <v>69.792531120331944</v>
      </c>
    </row>
    <row r="16" spans="1:3">
      <c r="A16" s="894" t="s">
        <v>5</v>
      </c>
      <c r="B16" s="901">
        <v>1119</v>
      </c>
      <c r="C16" s="548">
        <v>834</v>
      </c>
    </row>
    <row r="17" spans="1:3">
      <c r="A17" s="894"/>
      <c r="B17" s="901"/>
      <c r="C17" s="531">
        <f>C16/B16*100</f>
        <v>74.530831099195723</v>
      </c>
    </row>
    <row r="18" spans="1:3">
      <c r="A18" s="894" t="s">
        <v>354</v>
      </c>
      <c r="B18" s="901">
        <v>884</v>
      </c>
      <c r="C18" s="548">
        <v>648</v>
      </c>
    </row>
    <row r="19" spans="1:3">
      <c r="A19" s="894"/>
      <c r="B19" s="901"/>
      <c r="C19" s="531">
        <f>C18/B18*100</f>
        <v>73.303167420814475</v>
      </c>
    </row>
    <row r="20" spans="1:3">
      <c r="A20" s="894" t="s">
        <v>7</v>
      </c>
      <c r="B20" s="901">
        <v>325</v>
      </c>
      <c r="C20" s="548">
        <v>234</v>
      </c>
    </row>
    <row r="21" spans="1:3">
      <c r="A21" s="894"/>
      <c r="B21" s="901"/>
      <c r="C21" s="531">
        <f>C20/B20*100</f>
        <v>72</v>
      </c>
    </row>
    <row r="22" spans="1:3">
      <c r="A22" s="894" t="s">
        <v>355</v>
      </c>
      <c r="B22" s="901">
        <v>894</v>
      </c>
      <c r="C22" s="548">
        <v>615</v>
      </c>
    </row>
    <row r="23" spans="1:3">
      <c r="A23" s="894"/>
      <c r="B23" s="901"/>
      <c r="C23" s="531">
        <f>C22/B22*100</f>
        <v>68.791946308724832</v>
      </c>
    </row>
    <row r="24" spans="1:3">
      <c r="A24" s="894" t="s">
        <v>356</v>
      </c>
      <c r="B24" s="901">
        <v>875</v>
      </c>
      <c r="C24" s="548">
        <v>638</v>
      </c>
    </row>
    <row r="25" spans="1:3">
      <c r="A25" s="894"/>
      <c r="B25" s="901"/>
      <c r="C25" s="531">
        <f>C24/B24*100</f>
        <v>72.914285714285711</v>
      </c>
    </row>
    <row r="26" spans="1:3">
      <c r="A26" s="894" t="s">
        <v>357</v>
      </c>
      <c r="B26" s="901">
        <v>430</v>
      </c>
      <c r="C26" s="548">
        <v>323</v>
      </c>
    </row>
    <row r="27" spans="1:3">
      <c r="A27" s="894"/>
      <c r="B27" s="901"/>
      <c r="C27" s="531">
        <f>C26/B26*100</f>
        <v>75.116279069767444</v>
      </c>
    </row>
    <row r="28" spans="1:3">
      <c r="A28" s="894" t="s">
        <v>358</v>
      </c>
      <c r="B28" s="901">
        <v>1782</v>
      </c>
      <c r="C28" s="548">
        <v>1251</v>
      </c>
    </row>
    <row r="29" spans="1:3">
      <c r="A29" s="894"/>
      <c r="B29" s="901"/>
      <c r="C29" s="531">
        <f>C28/B28*100</f>
        <v>70.202020202020194</v>
      </c>
    </row>
    <row r="30" spans="1:3">
      <c r="A30" s="894" t="s">
        <v>12</v>
      </c>
      <c r="B30" s="901">
        <v>1127</v>
      </c>
      <c r="C30" s="548">
        <v>729</v>
      </c>
    </row>
    <row r="31" spans="1:3">
      <c r="A31" s="894"/>
      <c r="B31" s="901"/>
      <c r="C31" s="531">
        <f>C30/B30*100</f>
        <v>64.685004436557236</v>
      </c>
    </row>
    <row r="32" spans="1:3">
      <c r="A32" s="894" t="s">
        <v>13</v>
      </c>
      <c r="B32" s="901">
        <v>904</v>
      </c>
      <c r="C32" s="548">
        <v>654</v>
      </c>
    </row>
    <row r="33" spans="1:3">
      <c r="A33" s="894"/>
      <c r="B33" s="901"/>
      <c r="C33" s="531">
        <f>C32/B32*100</f>
        <v>72.345132743362825</v>
      </c>
    </row>
    <row r="34" spans="1:3">
      <c r="A34" s="894" t="s">
        <v>359</v>
      </c>
      <c r="B34" s="901">
        <v>1758</v>
      </c>
      <c r="C34" s="548">
        <v>1239</v>
      </c>
    </row>
    <row r="35" spans="1:3">
      <c r="A35" s="894"/>
      <c r="B35" s="901"/>
      <c r="C35" s="531">
        <f>C34/B34*100</f>
        <v>70.477815699658706</v>
      </c>
    </row>
    <row r="36" spans="1:3">
      <c r="A36" s="894" t="s">
        <v>15</v>
      </c>
      <c r="B36" s="901">
        <v>2574</v>
      </c>
      <c r="C36" s="548">
        <v>1872</v>
      </c>
    </row>
    <row r="37" spans="1:3">
      <c r="A37" s="894"/>
      <c r="B37" s="901"/>
      <c r="C37" s="531">
        <f>C36/B36*100</f>
        <v>72.727272727272734</v>
      </c>
    </row>
    <row r="38" spans="1:3">
      <c r="A38" s="894" t="s">
        <v>360</v>
      </c>
      <c r="B38" s="901">
        <v>1554</v>
      </c>
      <c r="C38" s="548">
        <v>1118</v>
      </c>
    </row>
    <row r="39" spans="1:3">
      <c r="A39" s="894"/>
      <c r="B39" s="901"/>
      <c r="C39" s="531">
        <f>C38/B38*100</f>
        <v>71.943371943371943</v>
      </c>
    </row>
    <row r="40" spans="1:3">
      <c r="A40" s="899" t="s">
        <v>361</v>
      </c>
      <c r="B40" s="902">
        <v>1299</v>
      </c>
      <c r="C40" s="548">
        <v>904</v>
      </c>
    </row>
    <row r="41" spans="1:3">
      <c r="A41" s="899"/>
      <c r="B41" s="902"/>
      <c r="C41" s="536">
        <f>C40/B40*100</f>
        <v>69.591993841416482</v>
      </c>
    </row>
  </sheetData>
  <mergeCells count="36">
    <mergeCell ref="A36:A37"/>
    <mergeCell ref="B36:B37"/>
    <mergeCell ref="A38:A39"/>
    <mergeCell ref="B38:B39"/>
    <mergeCell ref="A40:A41"/>
    <mergeCell ref="B40:B41"/>
    <mergeCell ref="A30:A31"/>
    <mergeCell ref="B30:B31"/>
    <mergeCell ref="A32:A33"/>
    <mergeCell ref="B32:B33"/>
    <mergeCell ref="A34:A35"/>
    <mergeCell ref="B34:B35"/>
    <mergeCell ref="A24:A25"/>
    <mergeCell ref="B24:B25"/>
    <mergeCell ref="A26:A27"/>
    <mergeCell ref="B26:B27"/>
    <mergeCell ref="A28:A29"/>
    <mergeCell ref="B28:B29"/>
    <mergeCell ref="A18:A19"/>
    <mergeCell ref="B18:B19"/>
    <mergeCell ref="A20:A21"/>
    <mergeCell ref="B20:B21"/>
    <mergeCell ref="A22:A23"/>
    <mergeCell ref="B22:B23"/>
    <mergeCell ref="A12:A13"/>
    <mergeCell ref="B12:B13"/>
    <mergeCell ref="A14:A15"/>
    <mergeCell ref="B14:B15"/>
    <mergeCell ref="A16:A17"/>
    <mergeCell ref="B16:B17"/>
    <mergeCell ref="A5:A7"/>
    <mergeCell ref="B5:B7"/>
    <mergeCell ref="A8:A9"/>
    <mergeCell ref="B8:B9"/>
    <mergeCell ref="A10:A11"/>
    <mergeCell ref="B10:B11"/>
  </mergeCells>
  <phoneticPr fontId="21"/>
  <pageMargins left="0.70866141732283472" right="0.70866141732283472" top="0.74803149606299213" bottom="0.74803149606299213" header="0.51181102362204722" footer="0.51181102362204722"/>
  <pageSetup paperSize="9" scale="110"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zoomScaleSheetLayoutView="100" workbookViewId="0"/>
  </sheetViews>
  <sheetFormatPr defaultColWidth="12.5" defaultRowHeight="17.25"/>
  <cols>
    <col min="1" max="7" width="12.5" style="53"/>
    <col min="8" max="8" width="7.625" style="549" customWidth="1"/>
    <col min="9" max="12" width="5.5" style="53" customWidth="1"/>
    <col min="13" max="263" width="12.5" style="53"/>
    <col min="264" max="264" width="7.625" style="53" customWidth="1"/>
    <col min="265" max="268" width="5.5" style="53" customWidth="1"/>
    <col min="269" max="519" width="12.5" style="53"/>
    <col min="520" max="520" width="7.625" style="53" customWidth="1"/>
    <col min="521" max="524" width="5.5" style="53" customWidth="1"/>
    <col min="525" max="775" width="12.5" style="53"/>
    <col min="776" max="776" width="7.625" style="53" customWidth="1"/>
    <col min="777" max="780" width="5.5" style="53" customWidth="1"/>
    <col min="781" max="1024" width="12.5" style="53"/>
    <col min="1025" max="16384" width="12.5" style="54"/>
  </cols>
  <sheetData>
    <row r="1" spans="1:243" ht="15" customHeight="1">
      <c r="A1" s="539" t="s">
        <v>513</v>
      </c>
      <c r="F1" s="57"/>
    </row>
    <row r="2" spans="1:243" ht="18" customHeight="1" thickBot="1">
      <c r="A2" s="81"/>
      <c r="B2" s="515"/>
      <c r="C2" s="515"/>
      <c r="D2" s="515"/>
      <c r="E2" s="515"/>
      <c r="F2" s="516" t="s">
        <v>499</v>
      </c>
      <c r="G2" s="550" t="s">
        <v>587</v>
      </c>
    </row>
    <row r="3" spans="1:243" ht="12.75" customHeight="1">
      <c r="A3" s="344"/>
      <c r="B3" s="883" t="s">
        <v>500</v>
      </c>
      <c r="C3" s="903"/>
      <c r="D3" s="903"/>
      <c r="E3" s="904"/>
      <c r="F3" s="883" t="s">
        <v>501</v>
      </c>
      <c r="G3" s="903"/>
    </row>
    <row r="4" spans="1:243" ht="12.75" customHeight="1">
      <c r="A4" s="894" t="s">
        <v>135</v>
      </c>
      <c r="B4" s="519"/>
      <c r="C4" s="520" t="s">
        <v>502</v>
      </c>
      <c r="D4" s="521" t="s">
        <v>503</v>
      </c>
      <c r="E4" s="520" t="s">
        <v>504</v>
      </c>
      <c r="F4" s="520"/>
      <c r="G4" s="522" t="s">
        <v>496</v>
      </c>
    </row>
    <row r="5" spans="1:243" ht="12.75" customHeight="1">
      <c r="A5" s="894"/>
      <c r="B5" s="519" t="s">
        <v>28</v>
      </c>
      <c r="C5" s="523" t="s">
        <v>496</v>
      </c>
      <c r="D5" s="521" t="s">
        <v>496</v>
      </c>
      <c r="E5" s="523" t="s">
        <v>496</v>
      </c>
      <c r="F5" s="523" t="s">
        <v>505</v>
      </c>
      <c r="G5" s="521"/>
    </row>
    <row r="6" spans="1:243" ht="12.75" customHeight="1">
      <c r="A6" s="307"/>
      <c r="B6" s="525"/>
      <c r="C6" s="526" t="s">
        <v>506</v>
      </c>
      <c r="D6" s="527" t="s">
        <v>506</v>
      </c>
      <c r="E6" s="526" t="s">
        <v>506</v>
      </c>
      <c r="F6" s="526"/>
      <c r="G6" s="528" t="s">
        <v>506</v>
      </c>
    </row>
    <row r="7" spans="1:243" ht="15" customHeight="1">
      <c r="A7" s="895" t="s">
        <v>507</v>
      </c>
      <c r="B7" s="886">
        <f>SUM(B9:B40)</f>
        <v>16432</v>
      </c>
      <c r="C7" s="529">
        <f>C9+C11+C13+C15+C17+C19+C21+C23+C25+C27+C29+C31+C33+C35+C37+C39</f>
        <v>2</v>
      </c>
      <c r="D7" s="529">
        <f>D9+D11+D13+D15+D17+D19+D21+D23+D25+D27+D29+D31+D33+D35+D37+D39</f>
        <v>0</v>
      </c>
      <c r="E7" s="529">
        <f>E9+E11+E13+E15+E17+E19+E21+E23+E25+E27+E29+E31+E33+E35+E37+E39</f>
        <v>0</v>
      </c>
      <c r="F7" s="887">
        <f>SUM(F9:F40)</f>
        <v>17119</v>
      </c>
      <c r="G7" s="529">
        <f>G9+G11+G13+G15+G17+G19+G21+G23+G25+G27+G29+G31+G33+G35+G37+G39</f>
        <v>8</v>
      </c>
      <c r="I7" s="56"/>
      <c r="J7" s="56"/>
      <c r="K7" s="56"/>
      <c r="L7" s="56"/>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row>
    <row r="8" spans="1:243" ht="15" customHeight="1">
      <c r="A8" s="895"/>
      <c r="B8" s="896"/>
      <c r="C8" s="531">
        <f>C7/B7*100</f>
        <v>1.2171372930866602E-2</v>
      </c>
      <c r="D8" s="531">
        <f>D7/B7*100</f>
        <v>0</v>
      </c>
      <c r="E8" s="531">
        <f>E7/B7*100</f>
        <v>0</v>
      </c>
      <c r="F8" s="897"/>
      <c r="G8" s="532">
        <f>G7/F7*100</f>
        <v>4.6731701618085167E-2</v>
      </c>
      <c r="I8" s="56"/>
      <c r="J8" s="56"/>
      <c r="K8" s="56"/>
      <c r="L8" s="56"/>
      <c r="M8" s="543"/>
      <c r="N8" s="543"/>
      <c r="O8" s="543"/>
      <c r="P8" s="543"/>
      <c r="Q8" s="543"/>
      <c r="R8" s="543"/>
      <c r="S8" s="543"/>
      <c r="T8" s="543"/>
      <c r="U8" s="543"/>
      <c r="V8" s="543"/>
      <c r="W8" s="543"/>
      <c r="X8" s="543"/>
      <c r="Y8" s="543"/>
      <c r="Z8" s="543"/>
      <c r="AA8" s="543"/>
      <c r="AB8" s="543"/>
      <c r="AC8" s="543"/>
      <c r="AD8" s="543"/>
      <c r="AE8" s="543"/>
      <c r="AF8" s="543"/>
      <c r="AG8" s="543"/>
      <c r="AH8" s="543"/>
      <c r="AI8" s="543"/>
      <c r="AJ8" s="543"/>
      <c r="AK8" s="543"/>
      <c r="AL8" s="543"/>
      <c r="AM8" s="543"/>
      <c r="AN8" s="543"/>
      <c r="AO8" s="543"/>
      <c r="AP8" s="543"/>
      <c r="AQ8" s="543"/>
      <c r="AR8" s="543"/>
      <c r="AS8" s="543"/>
      <c r="AT8" s="543"/>
      <c r="AU8" s="543"/>
      <c r="AV8" s="543"/>
      <c r="AW8" s="543"/>
      <c r="AX8" s="543"/>
      <c r="AY8" s="543"/>
      <c r="AZ8" s="543"/>
      <c r="BA8" s="543"/>
      <c r="BB8" s="543"/>
      <c r="BC8" s="543"/>
      <c r="BD8" s="543"/>
      <c r="BE8" s="543"/>
      <c r="BF8" s="543"/>
      <c r="BG8" s="543"/>
      <c r="BH8" s="543"/>
      <c r="BI8" s="543"/>
      <c r="BJ8" s="543"/>
      <c r="BK8" s="543"/>
      <c r="BL8" s="543"/>
      <c r="BM8" s="543"/>
      <c r="BN8" s="543"/>
      <c r="BO8" s="543"/>
      <c r="BP8" s="543"/>
      <c r="BQ8" s="543"/>
      <c r="BR8" s="543"/>
      <c r="BS8" s="543"/>
      <c r="BT8" s="543"/>
      <c r="BU8" s="543"/>
      <c r="BV8" s="543"/>
      <c r="BW8" s="543"/>
      <c r="BX8" s="543"/>
      <c r="BY8" s="543"/>
      <c r="BZ8" s="543"/>
      <c r="CA8" s="543"/>
      <c r="CB8" s="543"/>
      <c r="CC8" s="543"/>
      <c r="CD8" s="543"/>
      <c r="CE8" s="543"/>
      <c r="CF8" s="543"/>
      <c r="CG8" s="543"/>
      <c r="CH8" s="543"/>
      <c r="CI8" s="543"/>
      <c r="CJ8" s="543"/>
      <c r="CK8" s="543"/>
      <c r="CL8" s="543"/>
      <c r="CM8" s="543"/>
      <c r="CN8" s="543"/>
      <c r="CO8" s="543"/>
      <c r="CP8" s="543"/>
      <c r="CQ8" s="543"/>
      <c r="CR8" s="543"/>
      <c r="CS8" s="543"/>
      <c r="CT8" s="543"/>
      <c r="CU8" s="543"/>
      <c r="CV8" s="543"/>
      <c r="CW8" s="543"/>
      <c r="CX8" s="543"/>
      <c r="CY8" s="543"/>
      <c r="CZ8" s="543"/>
      <c r="DA8" s="543"/>
      <c r="DB8" s="543"/>
      <c r="DC8" s="543"/>
      <c r="DD8" s="543"/>
      <c r="DE8" s="543"/>
      <c r="DF8" s="543"/>
      <c r="DG8" s="543"/>
      <c r="DH8" s="543"/>
      <c r="DI8" s="543"/>
      <c r="DJ8" s="543"/>
      <c r="DK8" s="543"/>
      <c r="DL8" s="543"/>
      <c r="DM8" s="543"/>
      <c r="DN8" s="543"/>
      <c r="DO8" s="543"/>
      <c r="DP8" s="543"/>
      <c r="DQ8" s="543"/>
      <c r="DR8" s="543"/>
      <c r="DS8" s="543"/>
      <c r="DT8" s="543"/>
      <c r="DU8" s="543"/>
      <c r="DV8" s="543"/>
      <c r="DW8" s="543"/>
      <c r="DX8" s="543"/>
      <c r="DY8" s="543"/>
      <c r="DZ8" s="543"/>
      <c r="EA8" s="543"/>
      <c r="EB8" s="543"/>
      <c r="EC8" s="543"/>
      <c r="ED8" s="543"/>
      <c r="EE8" s="543"/>
      <c r="EF8" s="543"/>
      <c r="EG8" s="543"/>
      <c r="EH8" s="543"/>
      <c r="EI8" s="543"/>
      <c r="EJ8" s="543"/>
      <c r="EK8" s="543"/>
      <c r="EL8" s="543"/>
      <c r="EM8" s="543"/>
      <c r="EN8" s="543"/>
      <c r="EO8" s="543"/>
      <c r="EP8" s="543"/>
      <c r="EQ8" s="543"/>
      <c r="ER8" s="543"/>
      <c r="ES8" s="543"/>
      <c r="ET8" s="543"/>
      <c r="EU8" s="543"/>
      <c r="EV8" s="543"/>
      <c r="EW8" s="543"/>
      <c r="EX8" s="543"/>
      <c r="EY8" s="543"/>
      <c r="EZ8" s="543"/>
      <c r="FA8" s="543"/>
      <c r="FB8" s="543"/>
      <c r="FC8" s="543"/>
      <c r="FD8" s="543"/>
      <c r="FE8" s="543"/>
      <c r="FF8" s="543"/>
      <c r="FG8" s="543"/>
      <c r="FH8" s="543"/>
      <c r="FI8" s="543"/>
      <c r="FJ8" s="543"/>
      <c r="FK8" s="543"/>
      <c r="FL8" s="543"/>
      <c r="FM8" s="543"/>
      <c r="FN8" s="543"/>
      <c r="FO8" s="543"/>
      <c r="FP8" s="543"/>
      <c r="FQ8" s="543"/>
      <c r="FR8" s="543"/>
      <c r="FS8" s="543"/>
      <c r="FT8" s="543"/>
      <c r="FU8" s="543"/>
      <c r="FV8" s="543"/>
      <c r="FW8" s="543"/>
      <c r="FX8" s="543"/>
      <c r="FY8" s="543"/>
      <c r="FZ8" s="543"/>
      <c r="GA8" s="543"/>
      <c r="GB8" s="543"/>
      <c r="GC8" s="543"/>
      <c r="GD8" s="543"/>
      <c r="GE8" s="543"/>
      <c r="GF8" s="543"/>
      <c r="GG8" s="543"/>
      <c r="GH8" s="543"/>
      <c r="GI8" s="543"/>
      <c r="GJ8" s="543"/>
      <c r="GK8" s="543"/>
      <c r="GL8" s="543"/>
      <c r="GM8" s="543"/>
      <c r="GN8" s="543"/>
      <c r="GO8" s="543"/>
      <c r="GP8" s="543"/>
      <c r="GQ8" s="543"/>
      <c r="GR8" s="543"/>
      <c r="GS8" s="543"/>
      <c r="GT8" s="543"/>
      <c r="GU8" s="543"/>
      <c r="GV8" s="543"/>
      <c r="GW8" s="543"/>
      <c r="GX8" s="543"/>
      <c r="GY8" s="543"/>
      <c r="GZ8" s="543"/>
      <c r="HA8" s="543"/>
      <c r="HB8" s="543"/>
      <c r="HC8" s="543"/>
      <c r="HD8" s="543"/>
      <c r="HE8" s="543"/>
      <c r="HF8" s="543"/>
      <c r="HG8" s="543"/>
      <c r="HH8" s="543"/>
      <c r="HI8" s="543"/>
      <c r="HJ8" s="543"/>
      <c r="HK8" s="543"/>
      <c r="HL8" s="543"/>
      <c r="HM8" s="543"/>
      <c r="HN8" s="543"/>
      <c r="HO8" s="543"/>
      <c r="HP8" s="543"/>
      <c r="HQ8" s="543"/>
      <c r="HR8" s="543"/>
      <c r="HS8" s="543"/>
      <c r="HT8" s="543"/>
      <c r="HU8" s="543"/>
      <c r="HV8" s="543"/>
      <c r="HW8" s="543"/>
      <c r="HX8" s="543"/>
      <c r="HY8" s="543"/>
      <c r="HZ8" s="543"/>
      <c r="IA8" s="543"/>
      <c r="IB8" s="543"/>
      <c r="IC8" s="543"/>
      <c r="ID8" s="543"/>
      <c r="IE8" s="543"/>
      <c r="IF8" s="543"/>
      <c r="IG8" s="543"/>
      <c r="IH8" s="543"/>
      <c r="II8" s="543"/>
    </row>
    <row r="9" spans="1:243" ht="15" customHeight="1">
      <c r="A9" s="894" t="s">
        <v>353</v>
      </c>
      <c r="B9" s="888">
        <f>'[1]15-25'!B9:B10</f>
        <v>1078</v>
      </c>
      <c r="C9" s="545">
        <v>0</v>
      </c>
      <c r="D9" s="545">
        <v>0</v>
      </c>
      <c r="E9" s="545">
        <v>0</v>
      </c>
      <c r="F9" s="889">
        <f>'[1]15-25'!F9:F10</f>
        <v>1082</v>
      </c>
      <c r="G9" s="545">
        <v>3</v>
      </c>
      <c r="I9" s="56"/>
      <c r="J9" s="56"/>
      <c r="K9" s="56"/>
      <c r="L9" s="56"/>
    </row>
    <row r="10" spans="1:243" ht="15" customHeight="1">
      <c r="A10" s="894"/>
      <c r="B10" s="888"/>
      <c r="C10" s="531">
        <f>C9/B9*100</f>
        <v>0</v>
      </c>
      <c r="D10" s="531">
        <f>D9/B9*100</f>
        <v>0</v>
      </c>
      <c r="E10" s="531">
        <f>E9/B9*100</f>
        <v>0</v>
      </c>
      <c r="F10" s="889"/>
      <c r="G10" s="532">
        <f>G9/F9*100</f>
        <v>0.27726432532347506</v>
      </c>
      <c r="I10" s="56"/>
      <c r="J10" s="56"/>
      <c r="K10" s="56"/>
      <c r="L10" s="5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c r="GH10" s="96"/>
      <c r="GI10" s="96"/>
      <c r="GJ10" s="96"/>
      <c r="GK10" s="96"/>
      <c r="GL10" s="96"/>
      <c r="GM10" s="96"/>
      <c r="GN10" s="96"/>
      <c r="GO10" s="96"/>
      <c r="GP10" s="96"/>
      <c r="GQ10" s="96"/>
      <c r="GR10" s="96"/>
      <c r="GS10" s="96"/>
      <c r="GT10" s="96"/>
      <c r="GU10" s="96"/>
      <c r="GV10" s="96"/>
      <c r="GW10" s="96"/>
      <c r="GX10" s="96"/>
      <c r="GY10" s="96"/>
      <c r="GZ10" s="96"/>
      <c r="HA10" s="96"/>
      <c r="HB10" s="96"/>
      <c r="HC10" s="96"/>
      <c r="HD10" s="96"/>
      <c r="HE10" s="96"/>
      <c r="HF10" s="96"/>
      <c r="HG10" s="96"/>
      <c r="HH10" s="96"/>
      <c r="HI10" s="96"/>
      <c r="HJ10" s="96"/>
      <c r="HK10" s="96"/>
      <c r="HL10" s="96"/>
      <c r="HM10" s="96"/>
      <c r="HN10" s="96"/>
      <c r="HO10" s="96"/>
      <c r="HP10" s="96"/>
      <c r="HQ10" s="96"/>
      <c r="HR10" s="96"/>
      <c r="HS10" s="96"/>
      <c r="HT10" s="96"/>
      <c r="HU10" s="96"/>
      <c r="HV10" s="96"/>
      <c r="HW10" s="96"/>
      <c r="HX10" s="96"/>
      <c r="HY10" s="96"/>
      <c r="HZ10" s="96"/>
      <c r="IA10" s="96"/>
      <c r="IB10" s="96"/>
      <c r="IC10" s="96"/>
      <c r="ID10" s="96"/>
      <c r="IE10" s="96"/>
      <c r="IF10" s="96"/>
      <c r="IG10" s="96"/>
      <c r="IH10" s="96"/>
      <c r="II10" s="96"/>
    </row>
    <row r="11" spans="1:243" ht="15" customHeight="1">
      <c r="A11" s="894" t="s">
        <v>3</v>
      </c>
      <c r="B11" s="888">
        <f>'[1]15-25'!B11:B12</f>
        <v>692</v>
      </c>
      <c r="C11" s="545">
        <v>0</v>
      </c>
      <c r="D11" s="545">
        <v>0</v>
      </c>
      <c r="E11" s="545">
        <v>0</v>
      </c>
      <c r="F11" s="889">
        <f>'[1]15-25'!F11:F12</f>
        <v>658</v>
      </c>
      <c r="G11" s="545">
        <v>1</v>
      </c>
      <c r="I11" s="56"/>
      <c r="J11" s="56"/>
      <c r="K11" s="56"/>
      <c r="L11" s="56"/>
    </row>
    <row r="12" spans="1:243" ht="15" customHeight="1">
      <c r="A12" s="894"/>
      <c r="B12" s="888"/>
      <c r="C12" s="531">
        <f>C11/B11*100</f>
        <v>0</v>
      </c>
      <c r="D12" s="531">
        <f>D11/B11*100</f>
        <v>0</v>
      </c>
      <c r="E12" s="531">
        <f>E11/B11*100</f>
        <v>0</v>
      </c>
      <c r="F12" s="889"/>
      <c r="G12" s="532">
        <f>G11/F11*100</f>
        <v>0.1519756838905775</v>
      </c>
      <c r="I12" s="56"/>
      <c r="J12" s="56"/>
      <c r="K12" s="56"/>
      <c r="L12" s="5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96"/>
      <c r="FE12" s="96"/>
      <c r="FF12" s="96"/>
      <c r="FG12" s="96"/>
      <c r="FH12" s="96"/>
      <c r="FI12" s="96"/>
      <c r="FJ12" s="96"/>
      <c r="FK12" s="96"/>
      <c r="FL12" s="96"/>
      <c r="FM12" s="96"/>
      <c r="FN12" s="96"/>
      <c r="FO12" s="96"/>
      <c r="FP12" s="96"/>
      <c r="FQ12" s="96"/>
      <c r="FR12" s="96"/>
      <c r="FS12" s="96"/>
      <c r="FT12" s="96"/>
      <c r="FU12" s="96"/>
      <c r="FV12" s="96"/>
      <c r="FW12" s="96"/>
      <c r="FX12" s="96"/>
      <c r="FY12" s="96"/>
      <c r="FZ12" s="96"/>
      <c r="GA12" s="96"/>
      <c r="GB12" s="96"/>
      <c r="GC12" s="96"/>
      <c r="GD12" s="96"/>
      <c r="GE12" s="96"/>
      <c r="GF12" s="96"/>
      <c r="GG12" s="96"/>
      <c r="GH12" s="96"/>
      <c r="GI12" s="96"/>
      <c r="GJ12" s="96"/>
      <c r="GK12" s="96"/>
      <c r="GL12" s="96"/>
      <c r="GM12" s="96"/>
      <c r="GN12" s="96"/>
      <c r="GO12" s="96"/>
      <c r="GP12" s="96"/>
      <c r="GQ12" s="96"/>
      <c r="GR12" s="96"/>
      <c r="GS12" s="96"/>
      <c r="GT12" s="96"/>
      <c r="GU12" s="96"/>
      <c r="GV12" s="96"/>
      <c r="GW12" s="96"/>
      <c r="GX12" s="96"/>
      <c r="GY12" s="96"/>
      <c r="GZ12" s="96"/>
      <c r="HA12" s="96"/>
      <c r="HB12" s="96"/>
      <c r="HC12" s="96"/>
      <c r="HD12" s="96"/>
      <c r="HE12" s="96"/>
      <c r="HF12" s="96"/>
      <c r="HG12" s="96"/>
      <c r="HH12" s="96"/>
      <c r="HI12" s="96"/>
      <c r="HJ12" s="96"/>
      <c r="HK12" s="96"/>
      <c r="HL12" s="96"/>
      <c r="HM12" s="96"/>
      <c r="HN12" s="96"/>
      <c r="HO12" s="96"/>
      <c r="HP12" s="96"/>
      <c r="HQ12" s="96"/>
      <c r="HR12" s="96"/>
      <c r="HS12" s="96"/>
      <c r="HT12" s="96"/>
      <c r="HU12" s="96"/>
      <c r="HV12" s="96"/>
      <c r="HW12" s="96"/>
      <c r="HX12" s="96"/>
      <c r="HY12" s="96"/>
      <c r="HZ12" s="96"/>
      <c r="IA12" s="96"/>
      <c r="IB12" s="96"/>
      <c r="IC12" s="96"/>
      <c r="ID12" s="96"/>
      <c r="IE12" s="96"/>
      <c r="IF12" s="96"/>
      <c r="IG12" s="96"/>
      <c r="IH12" s="96"/>
      <c r="II12" s="96"/>
    </row>
    <row r="13" spans="1:243" ht="15" customHeight="1">
      <c r="A13" s="894" t="s">
        <v>4</v>
      </c>
      <c r="B13" s="888">
        <f>'[1]15-25'!B13:B14</f>
        <v>1073</v>
      </c>
      <c r="C13" s="545">
        <v>0</v>
      </c>
      <c r="D13" s="545">
        <v>0</v>
      </c>
      <c r="E13" s="545">
        <v>0</v>
      </c>
      <c r="F13" s="889">
        <f>'[1]15-25'!F13:F14</f>
        <v>1093</v>
      </c>
      <c r="G13" s="545">
        <v>2</v>
      </c>
      <c r="I13" s="56"/>
      <c r="J13" s="56"/>
      <c r="K13" s="56"/>
      <c r="L13" s="56"/>
    </row>
    <row r="14" spans="1:243" ht="15" customHeight="1">
      <c r="A14" s="894"/>
      <c r="B14" s="888"/>
      <c r="C14" s="531">
        <f>C13/B13*100</f>
        <v>0</v>
      </c>
      <c r="D14" s="531">
        <f>D13/B13*100</f>
        <v>0</v>
      </c>
      <c r="E14" s="531">
        <f>E13/B13*100</f>
        <v>0</v>
      </c>
      <c r="F14" s="889"/>
      <c r="G14" s="532">
        <f>G13/F13*100</f>
        <v>0.18298261665141813</v>
      </c>
      <c r="I14" s="56"/>
      <c r="J14" s="56"/>
      <c r="K14" s="56"/>
      <c r="L14" s="5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96"/>
      <c r="FE14" s="96"/>
      <c r="FF14" s="96"/>
      <c r="FG14" s="96"/>
      <c r="FH14" s="96"/>
      <c r="FI14" s="96"/>
      <c r="FJ14" s="96"/>
      <c r="FK14" s="96"/>
      <c r="FL14" s="96"/>
      <c r="FM14" s="96"/>
      <c r="FN14" s="96"/>
      <c r="FO14" s="96"/>
      <c r="FP14" s="96"/>
      <c r="FQ14" s="96"/>
      <c r="FR14" s="96"/>
      <c r="FS14" s="96"/>
      <c r="FT14" s="96"/>
      <c r="FU14" s="96"/>
      <c r="FV14" s="96"/>
      <c r="FW14" s="96"/>
      <c r="FX14" s="96"/>
      <c r="FY14" s="96"/>
      <c r="FZ14" s="96"/>
      <c r="GA14" s="96"/>
      <c r="GB14" s="96"/>
      <c r="GC14" s="96"/>
      <c r="GD14" s="96"/>
      <c r="GE14" s="96"/>
      <c r="GF14" s="96"/>
      <c r="GG14" s="96"/>
      <c r="GH14" s="96"/>
      <c r="GI14" s="96"/>
      <c r="GJ14" s="96"/>
      <c r="GK14" s="96"/>
      <c r="GL14" s="96"/>
      <c r="GM14" s="96"/>
      <c r="GN14" s="96"/>
      <c r="GO14" s="96"/>
      <c r="GP14" s="96"/>
      <c r="GQ14" s="96"/>
      <c r="GR14" s="96"/>
      <c r="GS14" s="96"/>
      <c r="GT14" s="96"/>
      <c r="GU14" s="96"/>
      <c r="GV14" s="96"/>
      <c r="GW14" s="96"/>
      <c r="GX14" s="96"/>
      <c r="GY14" s="96"/>
      <c r="GZ14" s="96"/>
      <c r="HA14" s="96"/>
      <c r="HB14" s="96"/>
      <c r="HC14" s="96"/>
      <c r="HD14" s="96"/>
      <c r="HE14" s="96"/>
      <c r="HF14" s="96"/>
      <c r="HG14" s="96"/>
      <c r="HH14" s="96"/>
      <c r="HI14" s="96"/>
      <c r="HJ14" s="96"/>
      <c r="HK14" s="96"/>
      <c r="HL14" s="96"/>
      <c r="HM14" s="96"/>
      <c r="HN14" s="96"/>
      <c r="HO14" s="96"/>
      <c r="HP14" s="96"/>
      <c r="HQ14" s="96"/>
      <c r="HR14" s="96"/>
      <c r="HS14" s="96"/>
      <c r="HT14" s="96"/>
      <c r="HU14" s="96"/>
      <c r="HV14" s="96"/>
      <c r="HW14" s="96"/>
      <c r="HX14" s="96"/>
      <c r="HY14" s="96"/>
      <c r="HZ14" s="96"/>
      <c r="IA14" s="96"/>
      <c r="IB14" s="96"/>
      <c r="IC14" s="96"/>
      <c r="ID14" s="96"/>
      <c r="IE14" s="96"/>
      <c r="IF14" s="96"/>
      <c r="IG14" s="96"/>
      <c r="IH14" s="96"/>
      <c r="II14" s="96"/>
    </row>
    <row r="15" spans="1:243" ht="15" customHeight="1">
      <c r="A15" s="894" t="s">
        <v>5</v>
      </c>
      <c r="B15" s="888">
        <f>'[1]15-25'!B15:B16</f>
        <v>1043</v>
      </c>
      <c r="C15" s="545">
        <v>0</v>
      </c>
      <c r="D15" s="545">
        <v>0</v>
      </c>
      <c r="E15" s="545">
        <v>0</v>
      </c>
      <c r="F15" s="889">
        <f>'[1]15-25'!F15:F16</f>
        <v>1042</v>
      </c>
      <c r="G15" s="545">
        <v>0</v>
      </c>
      <c r="I15" s="56"/>
      <c r="J15" s="56"/>
      <c r="K15" s="56"/>
      <c r="L15" s="56"/>
    </row>
    <row r="16" spans="1:243" ht="15" customHeight="1">
      <c r="A16" s="894"/>
      <c r="B16" s="888"/>
      <c r="C16" s="531">
        <f>C15/B15*100</f>
        <v>0</v>
      </c>
      <c r="D16" s="531">
        <f>D15/B15*100</f>
        <v>0</v>
      </c>
      <c r="E16" s="531">
        <f>E15/B15*100</f>
        <v>0</v>
      </c>
      <c r="F16" s="889"/>
      <c r="G16" s="532">
        <f>G15/F15*100</f>
        <v>0</v>
      </c>
      <c r="I16" s="56"/>
      <c r="J16" s="56"/>
      <c r="K16" s="56"/>
      <c r="L16" s="5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96"/>
      <c r="GQ16" s="96"/>
      <c r="GR16" s="96"/>
      <c r="GS16" s="96"/>
      <c r="GT16" s="96"/>
      <c r="GU16" s="96"/>
      <c r="GV16" s="96"/>
      <c r="GW16" s="96"/>
      <c r="GX16" s="96"/>
      <c r="GY16" s="96"/>
      <c r="GZ16" s="96"/>
      <c r="HA16" s="96"/>
      <c r="HB16" s="96"/>
      <c r="HC16" s="96"/>
      <c r="HD16" s="96"/>
      <c r="HE16" s="96"/>
      <c r="HF16" s="96"/>
      <c r="HG16" s="96"/>
      <c r="HH16" s="96"/>
      <c r="HI16" s="96"/>
      <c r="HJ16" s="96"/>
      <c r="HK16" s="96"/>
      <c r="HL16" s="96"/>
      <c r="HM16" s="96"/>
      <c r="HN16" s="96"/>
      <c r="HO16" s="96"/>
      <c r="HP16" s="96"/>
      <c r="HQ16" s="96"/>
      <c r="HR16" s="96"/>
      <c r="HS16" s="96"/>
      <c r="HT16" s="96"/>
      <c r="HU16" s="96"/>
      <c r="HV16" s="96"/>
      <c r="HW16" s="96"/>
      <c r="HX16" s="96"/>
      <c r="HY16" s="96"/>
      <c r="HZ16" s="96"/>
      <c r="IA16" s="96"/>
      <c r="IB16" s="96"/>
      <c r="IC16" s="96"/>
      <c r="ID16" s="96"/>
      <c r="IE16" s="96"/>
      <c r="IF16" s="96"/>
      <c r="IG16" s="96"/>
      <c r="IH16" s="96"/>
      <c r="II16" s="96"/>
    </row>
    <row r="17" spans="1:243" ht="15" customHeight="1">
      <c r="A17" s="894" t="s">
        <v>354</v>
      </c>
      <c r="B17" s="888">
        <f>'[1]15-25'!B17:B18</f>
        <v>969</v>
      </c>
      <c r="C17" s="545">
        <v>0</v>
      </c>
      <c r="D17" s="545">
        <v>0</v>
      </c>
      <c r="E17" s="545">
        <v>0</v>
      </c>
      <c r="F17" s="889">
        <f>'[1]15-25'!F17:F18</f>
        <v>967</v>
      </c>
      <c r="G17" s="545">
        <v>0</v>
      </c>
      <c r="I17" s="56"/>
      <c r="J17" s="56"/>
      <c r="K17" s="56"/>
      <c r="L17" s="56"/>
    </row>
    <row r="18" spans="1:243" ht="15" customHeight="1">
      <c r="A18" s="894"/>
      <c r="B18" s="888"/>
      <c r="C18" s="531">
        <f>C17/B17*100</f>
        <v>0</v>
      </c>
      <c r="D18" s="531">
        <f>D17/B17*100</f>
        <v>0</v>
      </c>
      <c r="E18" s="531">
        <f>E17/B17*100</f>
        <v>0</v>
      </c>
      <c r="F18" s="889"/>
      <c r="G18" s="532">
        <f>G17/F17*100</f>
        <v>0</v>
      </c>
      <c r="I18" s="56"/>
      <c r="J18" s="56"/>
      <c r="K18" s="56"/>
      <c r="L18" s="5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96"/>
      <c r="GQ18" s="96"/>
      <c r="GR18" s="96"/>
      <c r="GS18" s="96"/>
      <c r="GT18" s="96"/>
      <c r="GU18" s="96"/>
      <c r="GV18" s="96"/>
      <c r="GW18" s="96"/>
      <c r="GX18" s="96"/>
      <c r="GY18" s="96"/>
      <c r="GZ18" s="96"/>
      <c r="HA18" s="96"/>
      <c r="HB18" s="96"/>
      <c r="HC18" s="96"/>
      <c r="HD18" s="96"/>
      <c r="HE18" s="96"/>
      <c r="HF18" s="96"/>
      <c r="HG18" s="96"/>
      <c r="HH18" s="96"/>
      <c r="HI18" s="96"/>
      <c r="HJ18" s="96"/>
      <c r="HK18" s="96"/>
      <c r="HL18" s="96"/>
      <c r="HM18" s="96"/>
      <c r="HN18" s="96"/>
      <c r="HO18" s="96"/>
      <c r="HP18" s="96"/>
      <c r="HQ18" s="96"/>
      <c r="HR18" s="96"/>
      <c r="HS18" s="96"/>
      <c r="HT18" s="96"/>
      <c r="HU18" s="96"/>
      <c r="HV18" s="96"/>
      <c r="HW18" s="96"/>
      <c r="HX18" s="96"/>
      <c r="HY18" s="96"/>
      <c r="HZ18" s="96"/>
      <c r="IA18" s="96"/>
      <c r="IB18" s="96"/>
      <c r="IC18" s="96"/>
      <c r="ID18" s="96"/>
      <c r="IE18" s="96"/>
      <c r="IF18" s="96"/>
      <c r="IG18" s="96"/>
      <c r="IH18" s="96"/>
      <c r="II18" s="96"/>
    </row>
    <row r="19" spans="1:243" ht="15" customHeight="1">
      <c r="A19" s="894" t="s">
        <v>7</v>
      </c>
      <c r="B19" s="888">
        <f>'[1]15-25'!B19:B20</f>
        <v>624</v>
      </c>
      <c r="C19" s="545">
        <v>1</v>
      </c>
      <c r="D19" s="545">
        <v>0</v>
      </c>
      <c r="E19" s="545">
        <v>0</v>
      </c>
      <c r="F19" s="889">
        <f>'[1]15-25'!F19:F20</f>
        <v>563</v>
      </c>
      <c r="G19" s="545">
        <v>0</v>
      </c>
      <c r="I19" s="56"/>
      <c r="J19" s="56"/>
      <c r="K19" s="56"/>
      <c r="L19" s="56"/>
    </row>
    <row r="20" spans="1:243" ht="15" customHeight="1">
      <c r="A20" s="894"/>
      <c r="B20" s="888"/>
      <c r="C20" s="531">
        <f>C19/B19*100</f>
        <v>0.16025641025641024</v>
      </c>
      <c r="D20" s="531">
        <f>D19/B19*100</f>
        <v>0</v>
      </c>
      <c r="E20" s="531">
        <f>E19/B19*100</f>
        <v>0</v>
      </c>
      <c r="F20" s="889"/>
      <c r="G20" s="532">
        <f>G19/F19*100</f>
        <v>0</v>
      </c>
      <c r="I20" s="56"/>
      <c r="J20" s="56"/>
      <c r="K20" s="56"/>
      <c r="L20" s="5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96"/>
      <c r="GQ20" s="96"/>
      <c r="GR20" s="96"/>
      <c r="GS20" s="96"/>
      <c r="GT20" s="96"/>
      <c r="GU20" s="96"/>
      <c r="GV20" s="96"/>
      <c r="GW20" s="96"/>
      <c r="GX20" s="96"/>
      <c r="GY20" s="96"/>
      <c r="GZ20" s="96"/>
      <c r="HA20" s="96"/>
      <c r="HB20" s="96"/>
      <c r="HC20" s="96"/>
      <c r="HD20" s="96"/>
      <c r="HE20" s="96"/>
      <c r="HF20" s="96"/>
      <c r="HG20" s="96"/>
      <c r="HH20" s="96"/>
      <c r="HI20" s="96"/>
      <c r="HJ20" s="96"/>
      <c r="HK20" s="96"/>
      <c r="HL20" s="96"/>
      <c r="HM20" s="96"/>
      <c r="HN20" s="96"/>
      <c r="HO20" s="96"/>
      <c r="HP20" s="96"/>
      <c r="HQ20" s="96"/>
      <c r="HR20" s="96"/>
      <c r="HS20" s="96"/>
      <c r="HT20" s="96"/>
      <c r="HU20" s="96"/>
      <c r="HV20" s="96"/>
      <c r="HW20" s="96"/>
      <c r="HX20" s="96"/>
      <c r="HY20" s="96"/>
      <c r="HZ20" s="96"/>
      <c r="IA20" s="96"/>
      <c r="IB20" s="96"/>
      <c r="IC20" s="96"/>
      <c r="ID20" s="96"/>
      <c r="IE20" s="96"/>
      <c r="IF20" s="96"/>
      <c r="IG20" s="96"/>
      <c r="IH20" s="96"/>
      <c r="II20" s="96"/>
    </row>
    <row r="21" spans="1:243" ht="15" customHeight="1">
      <c r="A21" s="894" t="s">
        <v>355</v>
      </c>
      <c r="B21" s="888">
        <f>'[1]15-25'!B21:B22</f>
        <v>785</v>
      </c>
      <c r="C21" s="545">
        <v>0</v>
      </c>
      <c r="D21" s="545">
        <v>0</v>
      </c>
      <c r="E21" s="545">
        <v>0</v>
      </c>
      <c r="F21" s="889">
        <f>'[1]15-25'!F21:F22</f>
        <v>835</v>
      </c>
      <c r="G21" s="545">
        <v>0</v>
      </c>
      <c r="I21" s="56"/>
      <c r="J21" s="56"/>
      <c r="K21" s="56"/>
      <c r="L21" s="56"/>
    </row>
    <row r="22" spans="1:243" ht="15" customHeight="1">
      <c r="A22" s="894"/>
      <c r="B22" s="888"/>
      <c r="C22" s="531">
        <f>C21/B21*100</f>
        <v>0</v>
      </c>
      <c r="D22" s="531">
        <f>D21/B21*100</f>
        <v>0</v>
      </c>
      <c r="E22" s="531">
        <f>E21/B21*100</f>
        <v>0</v>
      </c>
      <c r="F22" s="889"/>
      <c r="G22" s="532">
        <f>G21/F21*100</f>
        <v>0</v>
      </c>
      <c r="I22" s="56"/>
      <c r="J22" s="56"/>
      <c r="K22" s="56"/>
      <c r="L22" s="5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96"/>
      <c r="GQ22" s="96"/>
      <c r="GR22" s="96"/>
      <c r="GS22" s="96"/>
      <c r="GT22" s="96"/>
      <c r="GU22" s="96"/>
      <c r="GV22" s="96"/>
      <c r="GW22" s="96"/>
      <c r="GX22" s="96"/>
      <c r="GY22" s="96"/>
      <c r="GZ22" s="96"/>
      <c r="HA22" s="96"/>
      <c r="HB22" s="96"/>
      <c r="HC22" s="96"/>
      <c r="HD22" s="96"/>
      <c r="HE22" s="96"/>
      <c r="HF22" s="96"/>
      <c r="HG22" s="96"/>
      <c r="HH22" s="96"/>
      <c r="HI22" s="96"/>
      <c r="HJ22" s="96"/>
      <c r="HK22" s="96"/>
      <c r="HL22" s="96"/>
      <c r="HM22" s="96"/>
      <c r="HN22" s="96"/>
      <c r="HO22" s="96"/>
      <c r="HP22" s="96"/>
      <c r="HQ22" s="96"/>
      <c r="HR22" s="96"/>
      <c r="HS22" s="96"/>
      <c r="HT22" s="96"/>
      <c r="HU22" s="96"/>
      <c r="HV22" s="96"/>
      <c r="HW22" s="96"/>
      <c r="HX22" s="96"/>
      <c r="HY22" s="96"/>
      <c r="HZ22" s="96"/>
      <c r="IA22" s="96"/>
      <c r="IB22" s="96"/>
      <c r="IC22" s="96"/>
      <c r="ID22" s="96"/>
      <c r="IE22" s="96"/>
      <c r="IF22" s="96"/>
      <c r="IG22" s="96"/>
      <c r="IH22" s="96"/>
      <c r="II22" s="96"/>
    </row>
    <row r="23" spans="1:243" ht="15" customHeight="1">
      <c r="A23" s="894" t="s">
        <v>356</v>
      </c>
      <c r="B23" s="888">
        <f>'[1]15-25'!B23:B24</f>
        <v>771</v>
      </c>
      <c r="C23" s="545">
        <v>0</v>
      </c>
      <c r="D23" s="545">
        <v>0</v>
      </c>
      <c r="E23" s="545">
        <v>0</v>
      </c>
      <c r="F23" s="889">
        <f>'[1]15-25'!F23:F24</f>
        <v>818</v>
      </c>
      <c r="G23" s="545">
        <v>0</v>
      </c>
      <c r="I23" s="56"/>
      <c r="J23" s="56"/>
      <c r="K23" s="56"/>
      <c r="L23" s="56"/>
    </row>
    <row r="24" spans="1:243" ht="15" customHeight="1">
      <c r="A24" s="894"/>
      <c r="B24" s="888"/>
      <c r="C24" s="531">
        <f>C23/B23*100</f>
        <v>0</v>
      </c>
      <c r="D24" s="531">
        <f>D23/B23*100</f>
        <v>0</v>
      </c>
      <c r="E24" s="531">
        <f>E23/B23*100</f>
        <v>0</v>
      </c>
      <c r="F24" s="889"/>
      <c r="G24" s="532">
        <f>G23/F23*100</f>
        <v>0</v>
      </c>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c r="ID24" s="96"/>
      <c r="IE24" s="96"/>
      <c r="IF24" s="96"/>
      <c r="IG24" s="96"/>
      <c r="IH24" s="96"/>
      <c r="II24" s="96"/>
    </row>
    <row r="25" spans="1:243" ht="15" customHeight="1">
      <c r="A25" s="894" t="s">
        <v>357</v>
      </c>
      <c r="B25" s="888">
        <f>'[1]15-25'!B25:B26</f>
        <v>425</v>
      </c>
      <c r="C25" s="545">
        <v>0</v>
      </c>
      <c r="D25" s="545">
        <v>0</v>
      </c>
      <c r="E25" s="545">
        <v>0</v>
      </c>
      <c r="F25" s="889">
        <f>'[1]15-25'!F25:F26</f>
        <v>437</v>
      </c>
      <c r="G25" s="545">
        <v>0</v>
      </c>
    </row>
    <row r="26" spans="1:243" ht="15" customHeight="1">
      <c r="A26" s="894"/>
      <c r="B26" s="888"/>
      <c r="C26" s="531">
        <f>C25/B25*100</f>
        <v>0</v>
      </c>
      <c r="D26" s="531">
        <f>D25/B25*100</f>
        <v>0</v>
      </c>
      <c r="E26" s="531">
        <f>E25/B25*100</f>
        <v>0</v>
      </c>
      <c r="F26" s="889"/>
      <c r="G26" s="532">
        <f>G25/F25*100</f>
        <v>0</v>
      </c>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c r="GH26" s="96"/>
      <c r="GI26" s="96"/>
      <c r="GJ26" s="96"/>
      <c r="GK26" s="96"/>
      <c r="GL26" s="96"/>
      <c r="GM26" s="96"/>
      <c r="GN26" s="96"/>
      <c r="GO26" s="96"/>
      <c r="GP26" s="96"/>
      <c r="GQ26" s="96"/>
      <c r="GR26" s="96"/>
      <c r="GS26" s="96"/>
      <c r="GT26" s="96"/>
      <c r="GU26" s="96"/>
      <c r="GV26" s="96"/>
      <c r="GW26" s="96"/>
      <c r="GX26" s="96"/>
      <c r="GY26" s="96"/>
      <c r="GZ26" s="96"/>
      <c r="HA26" s="96"/>
      <c r="HB26" s="96"/>
      <c r="HC26" s="96"/>
      <c r="HD26" s="96"/>
      <c r="HE26" s="96"/>
      <c r="HF26" s="96"/>
      <c r="HG26" s="96"/>
      <c r="HH26" s="96"/>
      <c r="HI26" s="96"/>
      <c r="HJ26" s="96"/>
      <c r="HK26" s="96"/>
      <c r="HL26" s="96"/>
      <c r="HM26" s="96"/>
      <c r="HN26" s="96"/>
      <c r="HO26" s="96"/>
      <c r="HP26" s="96"/>
      <c r="HQ26" s="96"/>
      <c r="HR26" s="96"/>
      <c r="HS26" s="96"/>
      <c r="HT26" s="96"/>
      <c r="HU26" s="96"/>
      <c r="HV26" s="96"/>
      <c r="HW26" s="96"/>
      <c r="HX26" s="96"/>
      <c r="HY26" s="96"/>
      <c r="HZ26" s="96"/>
      <c r="IA26" s="96"/>
      <c r="IB26" s="96"/>
      <c r="IC26" s="96"/>
      <c r="ID26" s="96"/>
      <c r="IE26" s="96"/>
      <c r="IF26" s="96"/>
      <c r="IG26" s="96"/>
      <c r="IH26" s="96"/>
      <c r="II26" s="96"/>
    </row>
    <row r="27" spans="1:243" ht="15" customHeight="1">
      <c r="A27" s="894" t="s">
        <v>358</v>
      </c>
      <c r="B27" s="888">
        <f>'[1]15-25'!B27:B28</f>
        <v>1547</v>
      </c>
      <c r="C27" s="545">
        <v>0</v>
      </c>
      <c r="D27" s="545">
        <v>0</v>
      </c>
      <c r="E27" s="545">
        <v>0</v>
      </c>
      <c r="F27" s="889">
        <f>'[1]15-25'!F27:F28</f>
        <v>1652</v>
      </c>
      <c r="G27" s="545">
        <v>0</v>
      </c>
    </row>
    <row r="28" spans="1:243" ht="15" customHeight="1">
      <c r="A28" s="894"/>
      <c r="B28" s="888"/>
      <c r="C28" s="531">
        <f>C27/B27*100</f>
        <v>0</v>
      </c>
      <c r="D28" s="531">
        <f>D27/B27*100</f>
        <v>0</v>
      </c>
      <c r="E28" s="531">
        <f>E27/B27*100</f>
        <v>0</v>
      </c>
      <c r="F28" s="889"/>
      <c r="G28" s="532">
        <f>G27/F27*100</f>
        <v>0</v>
      </c>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c r="GH28" s="96"/>
      <c r="GI28" s="96"/>
      <c r="GJ28" s="96"/>
      <c r="GK28" s="96"/>
      <c r="GL28" s="96"/>
      <c r="GM28" s="96"/>
      <c r="GN28" s="96"/>
      <c r="GO28" s="96"/>
      <c r="GP28" s="96"/>
      <c r="GQ28" s="96"/>
      <c r="GR28" s="96"/>
      <c r="GS28" s="96"/>
      <c r="GT28" s="96"/>
      <c r="GU28" s="96"/>
      <c r="GV28" s="96"/>
      <c r="GW28" s="96"/>
      <c r="GX28" s="96"/>
      <c r="GY28" s="96"/>
      <c r="GZ28" s="96"/>
      <c r="HA28" s="96"/>
      <c r="HB28" s="96"/>
      <c r="HC28" s="96"/>
      <c r="HD28" s="96"/>
      <c r="HE28" s="96"/>
      <c r="HF28" s="96"/>
      <c r="HG28" s="96"/>
      <c r="HH28" s="96"/>
      <c r="HI28" s="96"/>
      <c r="HJ28" s="96"/>
      <c r="HK28" s="96"/>
      <c r="HL28" s="96"/>
      <c r="HM28" s="96"/>
      <c r="HN28" s="96"/>
      <c r="HO28" s="96"/>
      <c r="HP28" s="96"/>
      <c r="HQ28" s="96"/>
      <c r="HR28" s="96"/>
      <c r="HS28" s="96"/>
      <c r="HT28" s="96"/>
      <c r="HU28" s="96"/>
      <c r="HV28" s="96"/>
      <c r="HW28" s="96"/>
      <c r="HX28" s="96"/>
      <c r="HY28" s="96"/>
      <c r="HZ28" s="96"/>
      <c r="IA28" s="96"/>
      <c r="IB28" s="96"/>
      <c r="IC28" s="96"/>
      <c r="ID28" s="96"/>
      <c r="IE28" s="96"/>
      <c r="IF28" s="96"/>
      <c r="IG28" s="96"/>
      <c r="IH28" s="96"/>
      <c r="II28" s="96"/>
    </row>
    <row r="29" spans="1:243" ht="15" customHeight="1">
      <c r="A29" s="894" t="s">
        <v>12</v>
      </c>
      <c r="B29" s="888">
        <f>'[1]15-25'!B29:B30</f>
        <v>854</v>
      </c>
      <c r="C29" s="545">
        <v>0</v>
      </c>
      <c r="D29" s="545">
        <v>0</v>
      </c>
      <c r="E29" s="545">
        <v>0</v>
      </c>
      <c r="F29" s="889">
        <f>'[1]15-25'!F29:F30</f>
        <v>931</v>
      </c>
      <c r="G29" s="545">
        <v>0</v>
      </c>
    </row>
    <row r="30" spans="1:243" ht="15" customHeight="1">
      <c r="A30" s="894"/>
      <c r="B30" s="888"/>
      <c r="C30" s="531">
        <f>C29/B29*100</f>
        <v>0</v>
      </c>
      <c r="D30" s="531">
        <f>D29/B29*100</f>
        <v>0</v>
      </c>
      <c r="E30" s="531">
        <f>E29/B29*100</f>
        <v>0</v>
      </c>
      <c r="F30" s="889"/>
      <c r="G30" s="532">
        <f>G29/F29*100</f>
        <v>0</v>
      </c>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c r="EH30" s="96"/>
      <c r="EI30" s="96"/>
      <c r="EJ30" s="96"/>
      <c r="EK30" s="96"/>
      <c r="EL30" s="96"/>
      <c r="EM30" s="96"/>
      <c r="EN30" s="96"/>
      <c r="EO30" s="96"/>
      <c r="EP30" s="96"/>
      <c r="EQ30" s="96"/>
      <c r="ER30" s="96"/>
      <c r="ES30" s="96"/>
      <c r="ET30" s="96"/>
      <c r="EU30" s="96"/>
      <c r="EV30" s="96"/>
      <c r="EW30" s="96"/>
      <c r="EX30" s="96"/>
      <c r="EY30" s="96"/>
      <c r="EZ30" s="96"/>
      <c r="FA30" s="96"/>
      <c r="FB30" s="96"/>
      <c r="FC30" s="96"/>
      <c r="FD30" s="96"/>
      <c r="FE30" s="96"/>
      <c r="FF30" s="96"/>
      <c r="FG30" s="96"/>
      <c r="FH30" s="96"/>
      <c r="FI30" s="96"/>
      <c r="FJ30" s="96"/>
      <c r="FK30" s="96"/>
      <c r="FL30" s="96"/>
      <c r="FM30" s="96"/>
      <c r="FN30" s="96"/>
      <c r="FO30" s="96"/>
      <c r="FP30" s="96"/>
      <c r="FQ30" s="96"/>
      <c r="FR30" s="96"/>
      <c r="FS30" s="96"/>
      <c r="FT30" s="96"/>
      <c r="FU30" s="96"/>
      <c r="FV30" s="96"/>
      <c r="FW30" s="96"/>
      <c r="FX30" s="96"/>
      <c r="FY30" s="96"/>
      <c r="FZ30" s="96"/>
      <c r="GA30" s="96"/>
      <c r="GB30" s="96"/>
      <c r="GC30" s="96"/>
      <c r="GD30" s="96"/>
      <c r="GE30" s="96"/>
      <c r="GF30" s="96"/>
      <c r="GG30" s="96"/>
      <c r="GH30" s="96"/>
      <c r="GI30" s="96"/>
      <c r="GJ30" s="96"/>
      <c r="GK30" s="96"/>
      <c r="GL30" s="96"/>
      <c r="GM30" s="96"/>
      <c r="GN30" s="96"/>
      <c r="GO30" s="96"/>
      <c r="GP30" s="96"/>
      <c r="GQ30" s="96"/>
      <c r="GR30" s="96"/>
      <c r="GS30" s="96"/>
      <c r="GT30" s="96"/>
      <c r="GU30" s="96"/>
      <c r="GV30" s="96"/>
      <c r="GW30" s="96"/>
      <c r="GX30" s="96"/>
      <c r="GY30" s="96"/>
      <c r="GZ30" s="96"/>
      <c r="HA30" s="96"/>
      <c r="HB30" s="96"/>
      <c r="HC30" s="96"/>
      <c r="HD30" s="96"/>
      <c r="HE30" s="96"/>
      <c r="HF30" s="96"/>
      <c r="HG30" s="96"/>
      <c r="HH30" s="96"/>
      <c r="HI30" s="96"/>
      <c r="HJ30" s="96"/>
      <c r="HK30" s="96"/>
      <c r="HL30" s="96"/>
      <c r="HM30" s="96"/>
      <c r="HN30" s="96"/>
      <c r="HO30" s="96"/>
      <c r="HP30" s="96"/>
      <c r="HQ30" s="96"/>
      <c r="HR30" s="96"/>
      <c r="HS30" s="96"/>
      <c r="HT30" s="96"/>
      <c r="HU30" s="96"/>
      <c r="HV30" s="96"/>
      <c r="HW30" s="96"/>
      <c r="HX30" s="96"/>
      <c r="HY30" s="96"/>
      <c r="HZ30" s="96"/>
      <c r="IA30" s="96"/>
      <c r="IB30" s="96"/>
      <c r="IC30" s="96"/>
      <c r="ID30" s="96"/>
      <c r="IE30" s="96"/>
      <c r="IF30" s="96"/>
      <c r="IG30" s="96"/>
      <c r="IH30" s="96"/>
      <c r="II30" s="96"/>
    </row>
    <row r="31" spans="1:243" ht="15" customHeight="1">
      <c r="A31" s="894" t="s">
        <v>13</v>
      </c>
      <c r="B31" s="888">
        <f>'[1]15-25'!B31:B32</f>
        <v>837</v>
      </c>
      <c r="C31" s="545">
        <v>1</v>
      </c>
      <c r="D31" s="545">
        <v>0</v>
      </c>
      <c r="E31" s="545">
        <v>0</v>
      </c>
      <c r="F31" s="889">
        <f>'[1]15-25'!F31:F32</f>
        <v>850</v>
      </c>
      <c r="G31" s="545">
        <v>0</v>
      </c>
    </row>
    <row r="32" spans="1:243" ht="15" customHeight="1">
      <c r="A32" s="894"/>
      <c r="B32" s="888"/>
      <c r="C32" s="531">
        <f>C31/B31*100</f>
        <v>0.11947431302270012</v>
      </c>
      <c r="D32" s="531">
        <f>D31/B31*100</f>
        <v>0</v>
      </c>
      <c r="E32" s="531">
        <f>E31/B31*100</f>
        <v>0</v>
      </c>
      <c r="F32" s="889"/>
      <c r="G32" s="532">
        <f>G31/F31*100</f>
        <v>0</v>
      </c>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6"/>
      <c r="CY32" s="96"/>
      <c r="CZ32" s="96"/>
      <c r="DA32" s="96"/>
      <c r="DB32" s="96"/>
      <c r="DC32" s="96"/>
      <c r="DD32" s="96"/>
      <c r="DE32" s="96"/>
      <c r="DF32" s="96"/>
      <c r="DG32" s="96"/>
      <c r="DH32" s="96"/>
      <c r="DI32" s="96"/>
      <c r="DJ32" s="96"/>
      <c r="DK32" s="96"/>
      <c r="DL32" s="96"/>
      <c r="DM32" s="96"/>
      <c r="DN32" s="96"/>
      <c r="DO32" s="96"/>
      <c r="DP32" s="96"/>
      <c r="DQ32" s="96"/>
      <c r="DR32" s="96"/>
      <c r="DS32" s="96"/>
      <c r="DT32" s="96"/>
      <c r="DU32" s="96"/>
      <c r="DV32" s="96"/>
      <c r="DW32" s="96"/>
      <c r="DX32" s="96"/>
      <c r="DY32" s="96"/>
      <c r="DZ32" s="96"/>
      <c r="EA32" s="96"/>
      <c r="EB32" s="96"/>
      <c r="EC32" s="96"/>
      <c r="ED32" s="96"/>
      <c r="EE32" s="96"/>
      <c r="EF32" s="96"/>
      <c r="EG32" s="96"/>
      <c r="EH32" s="96"/>
      <c r="EI32" s="96"/>
      <c r="EJ32" s="96"/>
      <c r="EK32" s="96"/>
      <c r="EL32" s="96"/>
      <c r="EM32" s="96"/>
      <c r="EN32" s="96"/>
      <c r="EO32" s="96"/>
      <c r="EP32" s="96"/>
      <c r="EQ32" s="96"/>
      <c r="ER32" s="96"/>
      <c r="ES32" s="96"/>
      <c r="ET32" s="96"/>
      <c r="EU32" s="96"/>
      <c r="EV32" s="96"/>
      <c r="EW32" s="96"/>
      <c r="EX32" s="96"/>
      <c r="EY32" s="96"/>
      <c r="EZ32" s="96"/>
      <c r="FA32" s="96"/>
      <c r="FB32" s="96"/>
      <c r="FC32" s="96"/>
      <c r="FD32" s="96"/>
      <c r="FE32" s="96"/>
      <c r="FF32" s="96"/>
      <c r="FG32" s="96"/>
      <c r="FH32" s="96"/>
      <c r="FI32" s="96"/>
      <c r="FJ32" s="96"/>
      <c r="FK32" s="96"/>
      <c r="FL32" s="96"/>
      <c r="FM32" s="96"/>
      <c r="FN32" s="96"/>
      <c r="FO32" s="96"/>
      <c r="FP32" s="96"/>
      <c r="FQ32" s="96"/>
      <c r="FR32" s="96"/>
      <c r="FS32" s="96"/>
      <c r="FT32" s="96"/>
      <c r="FU32" s="96"/>
      <c r="FV32" s="96"/>
      <c r="FW32" s="96"/>
      <c r="FX32" s="96"/>
      <c r="FY32" s="96"/>
      <c r="FZ32" s="96"/>
      <c r="GA32" s="96"/>
      <c r="GB32" s="96"/>
      <c r="GC32" s="96"/>
      <c r="GD32" s="96"/>
      <c r="GE32" s="96"/>
      <c r="GF32" s="96"/>
      <c r="GG32" s="96"/>
      <c r="GH32" s="96"/>
      <c r="GI32" s="96"/>
      <c r="GJ32" s="96"/>
      <c r="GK32" s="96"/>
      <c r="GL32" s="96"/>
      <c r="GM32" s="96"/>
      <c r="GN32" s="96"/>
      <c r="GO32" s="96"/>
      <c r="GP32" s="96"/>
      <c r="GQ32" s="96"/>
      <c r="GR32" s="96"/>
      <c r="GS32" s="96"/>
      <c r="GT32" s="96"/>
      <c r="GU32" s="96"/>
      <c r="GV32" s="96"/>
      <c r="GW32" s="96"/>
      <c r="GX32" s="96"/>
      <c r="GY32" s="96"/>
      <c r="GZ32" s="96"/>
      <c r="HA32" s="96"/>
      <c r="HB32" s="96"/>
      <c r="HC32" s="96"/>
      <c r="HD32" s="96"/>
      <c r="HE32" s="96"/>
      <c r="HF32" s="96"/>
      <c r="HG32" s="96"/>
      <c r="HH32" s="96"/>
      <c r="HI32" s="96"/>
      <c r="HJ32" s="96"/>
      <c r="HK32" s="96"/>
      <c r="HL32" s="96"/>
      <c r="HM32" s="96"/>
      <c r="HN32" s="96"/>
      <c r="HO32" s="96"/>
      <c r="HP32" s="96"/>
      <c r="HQ32" s="96"/>
      <c r="HR32" s="96"/>
      <c r="HS32" s="96"/>
      <c r="HT32" s="96"/>
      <c r="HU32" s="96"/>
      <c r="HV32" s="96"/>
      <c r="HW32" s="96"/>
      <c r="HX32" s="96"/>
      <c r="HY32" s="96"/>
      <c r="HZ32" s="96"/>
      <c r="IA32" s="96"/>
      <c r="IB32" s="96"/>
      <c r="IC32" s="96"/>
      <c r="ID32" s="96"/>
      <c r="IE32" s="96"/>
      <c r="IF32" s="96"/>
      <c r="IG32" s="96"/>
      <c r="IH32" s="96"/>
      <c r="II32" s="96"/>
    </row>
    <row r="33" spans="1:243" ht="15" customHeight="1">
      <c r="A33" s="894" t="s">
        <v>359</v>
      </c>
      <c r="B33" s="888">
        <f>'[1]15-25'!B33:B34</f>
        <v>1443</v>
      </c>
      <c r="C33" s="545">
        <v>0</v>
      </c>
      <c r="D33" s="545">
        <v>0</v>
      </c>
      <c r="E33" s="545">
        <v>0</v>
      </c>
      <c r="F33" s="889">
        <f>'[1]15-25'!F33:F34</f>
        <v>1483</v>
      </c>
      <c r="G33" s="534">
        <v>0</v>
      </c>
    </row>
    <row r="34" spans="1:243" ht="15" customHeight="1">
      <c r="A34" s="894"/>
      <c r="B34" s="888"/>
      <c r="C34" s="531">
        <f>C33/B33*100</f>
        <v>0</v>
      </c>
      <c r="D34" s="531">
        <f>D33/B33*100</f>
        <v>0</v>
      </c>
      <c r="E34" s="531">
        <f>E33/B33*100</f>
        <v>0</v>
      </c>
      <c r="F34" s="889"/>
      <c r="G34" s="532">
        <f>G33/F33*100</f>
        <v>0</v>
      </c>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row>
    <row r="35" spans="1:243" ht="15" customHeight="1">
      <c r="A35" s="894" t="s">
        <v>15</v>
      </c>
      <c r="B35" s="888">
        <f>'[1]15-25'!B35:B36</f>
        <v>1984</v>
      </c>
      <c r="C35" s="545">
        <v>0</v>
      </c>
      <c r="D35" s="545">
        <v>0</v>
      </c>
      <c r="E35" s="545">
        <v>0</v>
      </c>
      <c r="F35" s="889">
        <f>'[1]15-25'!F35:F36</f>
        <v>2216</v>
      </c>
      <c r="G35" s="545">
        <v>0</v>
      </c>
    </row>
    <row r="36" spans="1:243" ht="15" customHeight="1">
      <c r="A36" s="894"/>
      <c r="B36" s="888"/>
      <c r="C36" s="531">
        <f>C35/B35*100</f>
        <v>0</v>
      </c>
      <c r="D36" s="531">
        <f>D35/B35*100</f>
        <v>0</v>
      </c>
      <c r="E36" s="531">
        <f>E35/B35*100</f>
        <v>0</v>
      </c>
      <c r="F36" s="889"/>
      <c r="G36" s="532">
        <f>G35/F35*100</f>
        <v>0</v>
      </c>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E36" s="96"/>
      <c r="DF36" s="96"/>
      <c r="DG36" s="96"/>
      <c r="DH36" s="96"/>
      <c r="DI36" s="96"/>
      <c r="DJ36" s="96"/>
      <c r="DK36" s="96"/>
      <c r="DL36" s="96"/>
      <c r="DM36" s="96"/>
      <c r="DN36" s="96"/>
      <c r="DO36" s="96"/>
      <c r="DP36" s="96"/>
      <c r="DQ36" s="96"/>
      <c r="DR36" s="96"/>
      <c r="DS36" s="96"/>
      <c r="DT36" s="96"/>
      <c r="DU36" s="96"/>
      <c r="DV36" s="96"/>
      <c r="DW36" s="96"/>
      <c r="DX36" s="96"/>
      <c r="DY36" s="96"/>
      <c r="DZ36" s="96"/>
      <c r="EA36" s="96"/>
      <c r="EB36" s="96"/>
      <c r="EC36" s="96"/>
      <c r="ED36" s="96"/>
      <c r="EE36" s="96"/>
      <c r="EF36" s="96"/>
      <c r="EG36" s="96"/>
      <c r="EH36" s="96"/>
      <c r="EI36" s="96"/>
      <c r="EJ36" s="96"/>
      <c r="EK36" s="96"/>
      <c r="EL36" s="96"/>
      <c r="EM36" s="96"/>
      <c r="EN36" s="96"/>
      <c r="EO36" s="96"/>
      <c r="EP36" s="96"/>
      <c r="EQ36" s="96"/>
      <c r="ER36" s="96"/>
      <c r="ES36" s="96"/>
      <c r="ET36" s="96"/>
      <c r="EU36" s="96"/>
      <c r="EV36" s="96"/>
      <c r="EW36" s="96"/>
      <c r="EX36" s="96"/>
      <c r="EY36" s="96"/>
      <c r="EZ36" s="96"/>
      <c r="FA36" s="96"/>
      <c r="FB36" s="96"/>
      <c r="FC36" s="96"/>
      <c r="FD36" s="96"/>
      <c r="FE36" s="96"/>
      <c r="FF36" s="96"/>
      <c r="FG36" s="96"/>
      <c r="FH36" s="96"/>
      <c r="FI36" s="96"/>
      <c r="FJ36" s="96"/>
      <c r="FK36" s="96"/>
      <c r="FL36" s="96"/>
      <c r="FM36" s="96"/>
      <c r="FN36" s="96"/>
      <c r="FO36" s="96"/>
      <c r="FP36" s="96"/>
      <c r="FQ36" s="96"/>
      <c r="FR36" s="96"/>
      <c r="FS36" s="96"/>
      <c r="FT36" s="96"/>
      <c r="FU36" s="96"/>
      <c r="FV36" s="96"/>
      <c r="FW36" s="96"/>
      <c r="FX36" s="96"/>
      <c r="FY36" s="96"/>
      <c r="FZ36" s="96"/>
      <c r="GA36" s="96"/>
      <c r="GB36" s="96"/>
      <c r="GC36" s="96"/>
      <c r="GD36" s="96"/>
      <c r="GE36" s="96"/>
      <c r="GF36" s="96"/>
      <c r="GG36" s="96"/>
      <c r="GH36" s="96"/>
      <c r="GI36" s="96"/>
      <c r="GJ36" s="96"/>
      <c r="GK36" s="96"/>
      <c r="GL36" s="96"/>
      <c r="GM36" s="96"/>
      <c r="GN36" s="96"/>
      <c r="GO36" s="96"/>
      <c r="GP36" s="96"/>
      <c r="GQ36" s="96"/>
      <c r="GR36" s="96"/>
      <c r="GS36" s="96"/>
      <c r="GT36" s="96"/>
      <c r="GU36" s="96"/>
      <c r="GV36" s="96"/>
      <c r="GW36" s="96"/>
      <c r="GX36" s="96"/>
      <c r="GY36" s="96"/>
      <c r="GZ36" s="96"/>
      <c r="HA36" s="96"/>
      <c r="HB36" s="96"/>
      <c r="HC36" s="96"/>
      <c r="HD36" s="96"/>
      <c r="HE36" s="96"/>
      <c r="HF36" s="96"/>
      <c r="HG36" s="96"/>
      <c r="HH36" s="96"/>
      <c r="HI36" s="96"/>
      <c r="HJ36" s="96"/>
      <c r="HK36" s="96"/>
      <c r="HL36" s="96"/>
      <c r="HM36" s="96"/>
      <c r="HN36" s="96"/>
      <c r="HO36" s="96"/>
      <c r="HP36" s="96"/>
      <c r="HQ36" s="96"/>
      <c r="HR36" s="96"/>
      <c r="HS36" s="96"/>
      <c r="HT36" s="96"/>
      <c r="HU36" s="96"/>
      <c r="HV36" s="96"/>
      <c r="HW36" s="96"/>
      <c r="HX36" s="96"/>
      <c r="HY36" s="96"/>
      <c r="HZ36" s="96"/>
      <c r="IA36" s="96"/>
      <c r="IB36" s="96"/>
      <c r="IC36" s="96"/>
      <c r="ID36" s="96"/>
      <c r="IE36" s="96"/>
      <c r="IF36" s="96"/>
      <c r="IG36" s="96"/>
      <c r="IH36" s="96"/>
      <c r="II36" s="96"/>
    </row>
    <row r="37" spans="1:243" ht="15" customHeight="1">
      <c r="A37" s="894" t="s">
        <v>360</v>
      </c>
      <c r="B37" s="888">
        <f>'[1]15-25'!B37:B38</f>
        <v>1139</v>
      </c>
      <c r="C37" s="545">
        <v>0</v>
      </c>
      <c r="D37" s="545">
        <v>0</v>
      </c>
      <c r="E37" s="545">
        <v>0</v>
      </c>
      <c r="F37" s="889">
        <f>'[1]15-25'!F37:F38</f>
        <v>1254</v>
      </c>
      <c r="G37" s="545">
        <v>1</v>
      </c>
    </row>
    <row r="38" spans="1:243" ht="15" customHeight="1">
      <c r="A38" s="894"/>
      <c r="B38" s="888"/>
      <c r="C38" s="531">
        <f>C37/B37*100</f>
        <v>0</v>
      </c>
      <c r="D38" s="531">
        <f>D37/B37*100</f>
        <v>0</v>
      </c>
      <c r="E38" s="531">
        <f>E37/B37*100</f>
        <v>0</v>
      </c>
      <c r="F38" s="889"/>
      <c r="G38" s="532">
        <f>G37/F37*100</f>
        <v>7.9744816586921854E-2</v>
      </c>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c r="BR38" s="96"/>
      <c r="BS38" s="96"/>
      <c r="BT38" s="96"/>
      <c r="BU38" s="96"/>
      <c r="BV38" s="96"/>
      <c r="BW38" s="96"/>
      <c r="BX38" s="96"/>
      <c r="BY38" s="96"/>
      <c r="BZ38" s="96"/>
      <c r="CA38" s="96"/>
      <c r="CB38" s="96"/>
      <c r="CC38" s="96"/>
      <c r="CD38" s="96"/>
      <c r="CE38" s="96"/>
      <c r="CF38" s="96"/>
      <c r="CG38" s="96"/>
      <c r="CH38" s="96"/>
      <c r="CI38" s="96"/>
      <c r="CJ38" s="96"/>
      <c r="CK38" s="96"/>
      <c r="CL38" s="96"/>
      <c r="CM38" s="96"/>
      <c r="CN38" s="96"/>
      <c r="CO38" s="96"/>
      <c r="CP38" s="96"/>
      <c r="CQ38" s="96"/>
      <c r="CR38" s="96"/>
      <c r="CS38" s="96"/>
      <c r="CT38" s="96"/>
      <c r="CU38" s="96"/>
      <c r="CV38" s="96"/>
      <c r="CW38" s="96"/>
      <c r="CX38" s="96"/>
      <c r="CY38" s="96"/>
      <c r="CZ38" s="96"/>
      <c r="DA38" s="96"/>
      <c r="DB38" s="96"/>
      <c r="DC38" s="96"/>
      <c r="DD38" s="96"/>
      <c r="DE38" s="96"/>
      <c r="DF38" s="96"/>
      <c r="DG38" s="96"/>
      <c r="DH38" s="96"/>
      <c r="DI38" s="96"/>
      <c r="DJ38" s="96"/>
      <c r="DK38" s="96"/>
      <c r="DL38" s="96"/>
      <c r="DM38" s="96"/>
      <c r="DN38" s="96"/>
      <c r="DO38" s="96"/>
      <c r="DP38" s="96"/>
      <c r="DQ38" s="96"/>
      <c r="DR38" s="96"/>
      <c r="DS38" s="96"/>
      <c r="DT38" s="96"/>
      <c r="DU38" s="96"/>
      <c r="DV38" s="96"/>
      <c r="DW38" s="96"/>
      <c r="DX38" s="96"/>
      <c r="DY38" s="96"/>
      <c r="DZ38" s="96"/>
      <c r="EA38" s="96"/>
      <c r="EB38" s="96"/>
      <c r="EC38" s="96"/>
      <c r="ED38" s="96"/>
      <c r="EE38" s="96"/>
      <c r="EF38" s="96"/>
      <c r="EG38" s="96"/>
      <c r="EH38" s="96"/>
      <c r="EI38" s="96"/>
      <c r="EJ38" s="96"/>
      <c r="EK38" s="96"/>
      <c r="EL38" s="96"/>
      <c r="EM38" s="96"/>
      <c r="EN38" s="96"/>
      <c r="EO38" s="96"/>
      <c r="EP38" s="96"/>
      <c r="EQ38" s="96"/>
      <c r="ER38" s="96"/>
      <c r="ES38" s="96"/>
      <c r="ET38" s="96"/>
      <c r="EU38" s="96"/>
      <c r="EV38" s="96"/>
      <c r="EW38" s="96"/>
      <c r="EX38" s="96"/>
      <c r="EY38" s="96"/>
      <c r="EZ38" s="96"/>
      <c r="FA38" s="96"/>
      <c r="FB38" s="96"/>
      <c r="FC38" s="96"/>
      <c r="FD38" s="96"/>
      <c r="FE38" s="96"/>
      <c r="FF38" s="96"/>
      <c r="FG38" s="96"/>
      <c r="FH38" s="96"/>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c r="GH38" s="96"/>
      <c r="GI38" s="96"/>
      <c r="GJ38" s="96"/>
      <c r="GK38" s="96"/>
      <c r="GL38" s="96"/>
      <c r="GM38" s="96"/>
      <c r="GN38" s="96"/>
      <c r="GO38" s="96"/>
      <c r="GP38" s="96"/>
      <c r="GQ38" s="96"/>
      <c r="GR38" s="96"/>
      <c r="GS38" s="96"/>
      <c r="GT38" s="96"/>
      <c r="GU38" s="96"/>
      <c r="GV38" s="96"/>
      <c r="GW38" s="96"/>
      <c r="GX38" s="96"/>
      <c r="GY38" s="96"/>
      <c r="GZ38" s="96"/>
      <c r="HA38" s="96"/>
      <c r="HB38" s="96"/>
      <c r="HC38" s="96"/>
      <c r="HD38" s="96"/>
      <c r="HE38" s="96"/>
      <c r="HF38" s="96"/>
      <c r="HG38" s="96"/>
      <c r="HH38" s="96"/>
      <c r="HI38" s="96"/>
      <c r="HJ38" s="96"/>
      <c r="HK38" s="96"/>
      <c r="HL38" s="96"/>
      <c r="HM38" s="96"/>
      <c r="HN38" s="96"/>
      <c r="HO38" s="96"/>
      <c r="HP38" s="96"/>
      <c r="HQ38" s="96"/>
      <c r="HR38" s="96"/>
      <c r="HS38" s="96"/>
      <c r="HT38" s="96"/>
      <c r="HU38" s="96"/>
      <c r="HV38" s="96"/>
      <c r="HW38" s="96"/>
      <c r="HX38" s="96"/>
      <c r="HY38" s="96"/>
      <c r="HZ38" s="96"/>
      <c r="IA38" s="96"/>
      <c r="IB38" s="96"/>
      <c r="IC38" s="96"/>
      <c r="ID38" s="96"/>
      <c r="IE38" s="96"/>
      <c r="IF38" s="96"/>
      <c r="IG38" s="96"/>
      <c r="IH38" s="96"/>
      <c r="II38" s="96"/>
    </row>
    <row r="39" spans="1:243" ht="15" customHeight="1" thickBot="1">
      <c r="A39" s="899" t="s">
        <v>361</v>
      </c>
      <c r="B39" s="888">
        <f>'[1]15-25'!B39:B40</f>
        <v>1168</v>
      </c>
      <c r="C39" s="545">
        <v>0</v>
      </c>
      <c r="D39" s="545">
        <v>0</v>
      </c>
      <c r="E39" s="545">
        <v>0</v>
      </c>
      <c r="F39" s="889">
        <f>'[1]15-25'!F39:F40</f>
        <v>1238</v>
      </c>
      <c r="G39" s="545">
        <v>1</v>
      </c>
    </row>
    <row r="40" spans="1:243" ht="15" customHeight="1" thickBot="1">
      <c r="A40" s="899"/>
      <c r="B40" s="892"/>
      <c r="C40" s="536">
        <f>C39/B39*100</f>
        <v>0</v>
      </c>
      <c r="D40" s="536">
        <f>D39/B39*100</f>
        <v>0</v>
      </c>
      <c r="E40" s="536">
        <f>E39/B39*100</f>
        <v>0</v>
      </c>
      <c r="F40" s="893"/>
      <c r="G40" s="537">
        <f>G39/F39*100</f>
        <v>8.0775444264943458E-2</v>
      </c>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96"/>
      <c r="FG40" s="96"/>
      <c r="FH40" s="96"/>
      <c r="FI40" s="96"/>
      <c r="FJ40" s="96"/>
      <c r="FK40" s="96"/>
      <c r="FL40" s="96"/>
      <c r="FM40" s="96"/>
      <c r="FN40" s="96"/>
      <c r="FO40" s="96"/>
      <c r="FP40" s="96"/>
      <c r="FQ40" s="96"/>
      <c r="FR40" s="96"/>
      <c r="FS40" s="96"/>
      <c r="FT40" s="96"/>
      <c r="FU40" s="96"/>
      <c r="FV40" s="96"/>
      <c r="FW40" s="96"/>
      <c r="FX40" s="96"/>
      <c r="FY40" s="96"/>
      <c r="FZ40" s="96"/>
      <c r="GA40" s="96"/>
      <c r="GB40" s="96"/>
      <c r="GC40" s="96"/>
      <c r="GD40" s="96"/>
      <c r="GE40" s="96"/>
      <c r="GF40" s="96"/>
      <c r="GG40" s="96"/>
      <c r="GH40" s="96"/>
      <c r="GI40" s="96"/>
      <c r="GJ40" s="96"/>
      <c r="GK40" s="96"/>
      <c r="GL40" s="96"/>
      <c r="GM40" s="96"/>
      <c r="GN40" s="96"/>
      <c r="GO40" s="96"/>
      <c r="GP40" s="96"/>
      <c r="GQ40" s="96"/>
      <c r="GR40" s="96"/>
      <c r="GS40" s="96"/>
      <c r="GT40" s="96"/>
      <c r="GU40" s="96"/>
      <c r="GV40" s="96"/>
      <c r="GW40" s="96"/>
      <c r="GX40" s="96"/>
      <c r="GY40" s="96"/>
      <c r="GZ40" s="96"/>
      <c r="HA40" s="96"/>
      <c r="HB40" s="96"/>
      <c r="HC40" s="96"/>
      <c r="HD40" s="96"/>
      <c r="HE40" s="96"/>
      <c r="HF40" s="96"/>
      <c r="HG40" s="96"/>
      <c r="HH40" s="96"/>
      <c r="HI40" s="96"/>
      <c r="HJ40" s="96"/>
      <c r="HK40" s="96"/>
      <c r="HL40" s="96"/>
      <c r="HM40" s="96"/>
      <c r="HN40" s="96"/>
      <c r="HO40" s="96"/>
      <c r="HP40" s="96"/>
      <c r="HQ40" s="96"/>
      <c r="HR40" s="96"/>
      <c r="HS40" s="96"/>
      <c r="HT40" s="96"/>
      <c r="HU40" s="96"/>
      <c r="HV40" s="96"/>
      <c r="HW40" s="96"/>
      <c r="HX40" s="96"/>
      <c r="HY40" s="96"/>
      <c r="HZ40" s="96"/>
      <c r="IA40" s="96"/>
      <c r="IB40" s="96"/>
      <c r="IC40" s="96"/>
      <c r="ID40" s="96"/>
      <c r="IE40" s="96"/>
      <c r="IF40" s="96"/>
      <c r="IG40" s="96"/>
      <c r="IH40" s="96"/>
      <c r="II40" s="96"/>
    </row>
    <row r="41" spans="1:243" ht="32.25" customHeight="1">
      <c r="A41" s="898"/>
      <c r="B41" s="898"/>
      <c r="C41" s="898"/>
      <c r="D41" s="898"/>
      <c r="E41" s="898"/>
      <c r="F41" s="898"/>
      <c r="G41" s="898"/>
    </row>
    <row r="42" spans="1:243">
      <c r="A42" s="60"/>
    </row>
  </sheetData>
  <mergeCells count="55">
    <mergeCell ref="A41:G41"/>
    <mergeCell ref="A37:A38"/>
    <mergeCell ref="B37:B38"/>
    <mergeCell ref="F37:F38"/>
    <mergeCell ref="A39:A40"/>
    <mergeCell ref="B39:B40"/>
    <mergeCell ref="F39:F40"/>
    <mergeCell ref="A33:A34"/>
    <mergeCell ref="B33:B34"/>
    <mergeCell ref="F33:F34"/>
    <mergeCell ref="A35:A36"/>
    <mergeCell ref="B35:B36"/>
    <mergeCell ref="F35:F36"/>
    <mergeCell ref="A29:A30"/>
    <mergeCell ref="B29:B30"/>
    <mergeCell ref="F29:F30"/>
    <mergeCell ref="A31:A32"/>
    <mergeCell ref="B31:B32"/>
    <mergeCell ref="F31:F32"/>
    <mergeCell ref="A25:A26"/>
    <mergeCell ref="B25:B26"/>
    <mergeCell ref="F25:F26"/>
    <mergeCell ref="A27:A28"/>
    <mergeCell ref="B27:B28"/>
    <mergeCell ref="F27:F28"/>
    <mergeCell ref="A21:A22"/>
    <mergeCell ref="B21:B22"/>
    <mergeCell ref="F21:F22"/>
    <mergeCell ref="A23:A24"/>
    <mergeCell ref="B23:B24"/>
    <mergeCell ref="F23:F24"/>
    <mergeCell ref="A17:A18"/>
    <mergeCell ref="B17:B18"/>
    <mergeCell ref="F17:F18"/>
    <mergeCell ref="A19:A20"/>
    <mergeCell ref="B19:B20"/>
    <mergeCell ref="F19:F20"/>
    <mergeCell ref="A13:A14"/>
    <mergeCell ref="B13:B14"/>
    <mergeCell ref="F13:F14"/>
    <mergeCell ref="A15:A16"/>
    <mergeCell ref="B15:B16"/>
    <mergeCell ref="F15:F16"/>
    <mergeCell ref="A9:A10"/>
    <mergeCell ref="B9:B10"/>
    <mergeCell ref="F9:F10"/>
    <mergeCell ref="A11:A12"/>
    <mergeCell ref="B11:B12"/>
    <mergeCell ref="F11:F12"/>
    <mergeCell ref="B3:E3"/>
    <mergeCell ref="F3:G3"/>
    <mergeCell ref="A4:A5"/>
    <mergeCell ref="A7:A8"/>
    <mergeCell ref="B7:B8"/>
    <mergeCell ref="F7:F8"/>
  </mergeCells>
  <phoneticPr fontId="21"/>
  <pageMargins left="0.78749999999999998" right="0.78749999999999998" top="0.86597222222222203" bottom="0.55138888888888904" header="0.511811023622047" footer="0.511811023622047"/>
  <pageSetup paperSize="9" scale="9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5"/>
  <sheetViews>
    <sheetView showGridLines="0" view="pageBreakPreview" zoomScaleNormal="100" workbookViewId="0"/>
  </sheetViews>
  <sheetFormatPr defaultColWidth="12.5" defaultRowHeight="17.25"/>
  <cols>
    <col min="1" max="1" width="11.25" style="53" customWidth="1"/>
    <col min="2" max="6" width="12.375" style="53" customWidth="1"/>
    <col min="7" max="256" width="12.5" style="53"/>
    <col min="257" max="257" width="11.25" style="53" customWidth="1"/>
    <col min="258" max="262" width="12.375" style="53" customWidth="1"/>
    <col min="263" max="512" width="12.5" style="53"/>
    <col min="513" max="513" width="11.25" style="53" customWidth="1"/>
    <col min="514" max="518" width="12.375" style="53" customWidth="1"/>
    <col min="519" max="768" width="12.5" style="53"/>
    <col min="769" max="769" width="11.25" style="53" customWidth="1"/>
    <col min="770" max="774" width="12.375" style="53" customWidth="1"/>
    <col min="775" max="1024" width="12.5" style="53"/>
    <col min="1025" max="16384" width="12.5" style="54"/>
  </cols>
  <sheetData>
    <row r="1" spans="1:246" s="79" customFormat="1" ht="15">
      <c r="A1" s="52" t="s">
        <v>26</v>
      </c>
    </row>
    <row r="2" spans="1:246" ht="12.75" customHeight="1">
      <c r="A2" s="55" t="s">
        <v>27</v>
      </c>
      <c r="B2" s="55"/>
      <c r="C2" s="55"/>
      <c r="D2" s="55"/>
      <c r="E2" s="55"/>
      <c r="F2" s="80" t="s">
        <v>620</v>
      </c>
    </row>
    <row r="3" spans="1:246" ht="15.75" customHeight="1">
      <c r="A3" s="81"/>
      <c r="B3" s="766" t="s">
        <v>28</v>
      </c>
      <c r="C3" s="766" t="s">
        <v>29</v>
      </c>
      <c r="D3" s="766" t="s">
        <v>30</v>
      </c>
      <c r="E3" s="767" t="s">
        <v>25</v>
      </c>
      <c r="F3" s="768" t="s">
        <v>31</v>
      </c>
    </row>
    <row r="4" spans="1:246" ht="14.25" customHeight="1">
      <c r="A4" s="82"/>
      <c r="B4" s="766"/>
      <c r="C4" s="766"/>
      <c r="D4" s="766"/>
      <c r="E4" s="767"/>
      <c r="F4" s="768"/>
    </row>
    <row r="5" spans="1:246" ht="15" customHeight="1">
      <c r="A5" s="83" t="s">
        <v>32</v>
      </c>
      <c r="B5" s="84">
        <v>657529</v>
      </c>
      <c r="C5" s="84">
        <v>140904</v>
      </c>
      <c r="D5" s="85">
        <v>21.429320988123717</v>
      </c>
      <c r="E5" s="84">
        <v>8</v>
      </c>
      <c r="F5" s="86">
        <v>5.6776244819167661E-3</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row>
    <row r="6" spans="1:246" ht="15" customHeight="1">
      <c r="A6" s="88" t="s">
        <v>33</v>
      </c>
      <c r="B6" s="75">
        <v>46467</v>
      </c>
      <c r="C6" s="75">
        <v>9713</v>
      </c>
      <c r="D6" s="89">
        <v>20.903006434674072</v>
      </c>
      <c r="E6" s="75">
        <v>3</v>
      </c>
      <c r="F6" s="90">
        <v>3.0886440852465769E-2</v>
      </c>
    </row>
    <row r="7" spans="1:246" ht="15" customHeight="1">
      <c r="A7" s="88" t="s">
        <v>3</v>
      </c>
      <c r="B7" s="75">
        <v>22950</v>
      </c>
      <c r="C7" s="75">
        <v>4444</v>
      </c>
      <c r="D7" s="89">
        <v>19.363834422657952</v>
      </c>
      <c r="E7" s="75">
        <v>0</v>
      </c>
      <c r="F7" s="91" t="s">
        <v>34</v>
      </c>
    </row>
    <row r="8" spans="1:246" ht="15" customHeight="1">
      <c r="A8" s="88" t="s">
        <v>4</v>
      </c>
      <c r="B8" s="75">
        <v>48903</v>
      </c>
      <c r="C8" s="75">
        <v>11114</v>
      </c>
      <c r="D8" s="89">
        <v>22.726622088624421</v>
      </c>
      <c r="E8" s="75">
        <v>1</v>
      </c>
      <c r="F8" s="90">
        <v>8.9976606082418573E-3</v>
      </c>
    </row>
    <row r="9" spans="1:246" ht="15" customHeight="1">
      <c r="A9" s="88" t="s">
        <v>5</v>
      </c>
      <c r="B9" s="75">
        <v>41992</v>
      </c>
      <c r="C9" s="75">
        <v>9692</v>
      </c>
      <c r="D9" s="89">
        <v>23.080586778433986</v>
      </c>
      <c r="E9" s="75">
        <v>0</v>
      </c>
      <c r="F9" s="91" t="s">
        <v>34</v>
      </c>
    </row>
    <row r="10" spans="1:246" ht="15" customHeight="1">
      <c r="A10" s="88" t="s">
        <v>35</v>
      </c>
      <c r="B10" s="75">
        <v>37923</v>
      </c>
      <c r="C10" s="75">
        <v>8767</v>
      </c>
      <c r="D10" s="89">
        <v>23.117896790865704</v>
      </c>
      <c r="E10" s="75">
        <v>0</v>
      </c>
      <c r="F10" s="91" t="s">
        <v>34</v>
      </c>
    </row>
    <row r="11" spans="1:246" ht="15" customHeight="1">
      <c r="A11" s="88" t="s">
        <v>7</v>
      </c>
      <c r="B11" s="75">
        <v>22665</v>
      </c>
      <c r="C11" s="75">
        <v>4287</v>
      </c>
      <c r="D11" s="89">
        <v>18.914626075446726</v>
      </c>
      <c r="E11" s="75">
        <v>0</v>
      </c>
      <c r="F11" s="91" t="s">
        <v>34</v>
      </c>
    </row>
    <row r="12" spans="1:246" ht="15" customHeight="1">
      <c r="A12" s="88" t="s">
        <v>36</v>
      </c>
      <c r="B12" s="75">
        <v>29392</v>
      </c>
      <c r="C12" s="75">
        <v>6416</v>
      </c>
      <c r="D12" s="89">
        <v>21.829069134458358</v>
      </c>
      <c r="E12" s="75">
        <v>1</v>
      </c>
      <c r="F12" s="90">
        <v>1.5586034912718203E-2</v>
      </c>
    </row>
    <row r="13" spans="1:246" ht="15" customHeight="1">
      <c r="A13" s="88" t="s">
        <v>37</v>
      </c>
      <c r="B13" s="75">
        <v>31573</v>
      </c>
      <c r="C13" s="75">
        <v>6767</v>
      </c>
      <c r="D13" s="89">
        <v>21.43286985715643</v>
      </c>
      <c r="E13" s="75">
        <v>0</v>
      </c>
      <c r="F13" s="91" t="s">
        <v>34</v>
      </c>
    </row>
    <row r="14" spans="1:246" ht="15" customHeight="1">
      <c r="A14" s="88" t="s">
        <v>38</v>
      </c>
      <c r="B14" s="75">
        <v>19214</v>
      </c>
      <c r="C14" s="75">
        <v>4050</v>
      </c>
      <c r="D14" s="89">
        <v>21.078380347663163</v>
      </c>
      <c r="E14" s="75">
        <v>1</v>
      </c>
      <c r="F14" s="90">
        <v>2.469135802469136E-2</v>
      </c>
    </row>
    <row r="15" spans="1:246" ht="15" customHeight="1">
      <c r="A15" s="88" t="s">
        <v>39</v>
      </c>
      <c r="B15" s="75">
        <v>61924</v>
      </c>
      <c r="C15" s="75">
        <v>12541</v>
      </c>
      <c r="D15" s="89">
        <v>20.252244687035724</v>
      </c>
      <c r="E15" s="75">
        <v>1</v>
      </c>
      <c r="F15" s="90">
        <v>7.9738457858225028E-3</v>
      </c>
    </row>
    <row r="16" spans="1:246" ht="15" customHeight="1">
      <c r="A16" s="88" t="s">
        <v>12</v>
      </c>
      <c r="B16" s="75">
        <v>42810</v>
      </c>
      <c r="C16" s="75">
        <v>8262</v>
      </c>
      <c r="D16" s="89">
        <v>19.299229152067273</v>
      </c>
      <c r="E16" s="75">
        <v>0</v>
      </c>
      <c r="F16" s="91" t="s">
        <v>34</v>
      </c>
    </row>
    <row r="17" spans="1:6" ht="15" customHeight="1">
      <c r="A17" s="88" t="s">
        <v>13</v>
      </c>
      <c r="B17" s="75">
        <v>40627</v>
      </c>
      <c r="C17" s="75">
        <v>9610</v>
      </c>
      <c r="D17" s="89">
        <v>23.654220099933543</v>
      </c>
      <c r="E17" s="75">
        <v>1</v>
      </c>
      <c r="F17" s="90">
        <v>1.040582726326743E-2</v>
      </c>
    </row>
    <row r="18" spans="1:6" ht="15" customHeight="1">
      <c r="A18" s="88" t="s">
        <v>40</v>
      </c>
      <c r="B18" s="75">
        <v>50413</v>
      </c>
      <c r="C18" s="75">
        <v>9839</v>
      </c>
      <c r="D18" s="89">
        <v>19.51679130383036</v>
      </c>
      <c r="E18" s="75">
        <v>0</v>
      </c>
      <c r="F18" s="91" t="s">
        <v>34</v>
      </c>
    </row>
    <row r="19" spans="1:6" ht="15" customHeight="1">
      <c r="A19" s="88" t="s">
        <v>15</v>
      </c>
      <c r="B19" s="75">
        <v>69958</v>
      </c>
      <c r="C19" s="75">
        <v>15510</v>
      </c>
      <c r="D19" s="89">
        <v>22.170445124217387</v>
      </c>
      <c r="E19" s="75">
        <v>0</v>
      </c>
      <c r="F19" s="91" t="s">
        <v>34</v>
      </c>
    </row>
    <row r="20" spans="1:6" ht="15" customHeight="1">
      <c r="A20" s="88" t="s">
        <v>41</v>
      </c>
      <c r="B20" s="75">
        <v>45515</v>
      </c>
      <c r="C20" s="75">
        <v>9899</v>
      </c>
      <c r="D20" s="89">
        <v>21.748873997583214</v>
      </c>
      <c r="E20" s="75">
        <v>0</v>
      </c>
      <c r="F20" s="91" t="s">
        <v>34</v>
      </c>
    </row>
    <row r="21" spans="1:6" ht="15" customHeight="1">
      <c r="A21" s="58" t="s">
        <v>42</v>
      </c>
      <c r="B21" s="92">
        <v>45203</v>
      </c>
      <c r="C21" s="93">
        <v>9993</v>
      </c>
      <c r="D21" s="94">
        <v>22.106939804880206</v>
      </c>
      <c r="E21" s="93">
        <v>0</v>
      </c>
      <c r="F21" s="95" t="s">
        <v>34</v>
      </c>
    </row>
    <row r="22" spans="1:6" ht="12.75" customHeight="1">
      <c r="A22" s="76" t="s">
        <v>43</v>
      </c>
      <c r="B22" s="96"/>
      <c r="D22" s="76"/>
      <c r="E22" s="76"/>
      <c r="F22" s="76"/>
    </row>
    <row r="23" spans="1:6" ht="12.75" customHeight="1">
      <c r="A23" s="76" t="s">
        <v>44</v>
      </c>
      <c r="B23" s="76"/>
      <c r="C23" s="76"/>
      <c r="D23" s="76"/>
      <c r="E23" s="76"/>
      <c r="F23" s="76"/>
    </row>
    <row r="24" spans="1:6" ht="12.75" customHeight="1">
      <c r="A24" s="76" t="s">
        <v>45</v>
      </c>
      <c r="B24" s="60"/>
      <c r="C24" s="60"/>
      <c r="D24" s="60"/>
      <c r="E24" s="60"/>
      <c r="F24" s="60"/>
    </row>
    <row r="25" spans="1:6" ht="12.75" customHeight="1">
      <c r="A25" s="76" t="s">
        <v>46</v>
      </c>
    </row>
  </sheetData>
  <mergeCells count="5">
    <mergeCell ref="B3:B4"/>
    <mergeCell ref="C3:C4"/>
    <mergeCell ref="D3:D4"/>
    <mergeCell ref="E3:E4"/>
    <mergeCell ref="F3:F4"/>
  </mergeCells>
  <phoneticPr fontId="21"/>
  <pageMargins left="0.55118110236220474" right="0.19685039370078741" top="0.39370078740157483" bottom="0.43307086614173229" header="0.51181102362204722" footer="0.51181102362204722"/>
  <pageSetup paperSize="9" scale="12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3"/>
  <sheetViews>
    <sheetView showGridLines="0" view="pageBreakPreview" zoomScaleNormal="100" zoomScaleSheetLayoutView="100" zoomScalePageLayoutView="90" workbookViewId="0"/>
  </sheetViews>
  <sheetFormatPr defaultColWidth="12.5" defaultRowHeight="17.25"/>
  <cols>
    <col min="1" max="1" width="10.75" style="53" customWidth="1"/>
    <col min="2" max="6" width="10.25" style="53" customWidth="1"/>
    <col min="7" max="9" width="11.125" style="53" customWidth="1"/>
    <col min="10" max="10" width="3.25" style="53" customWidth="1"/>
    <col min="11" max="11" width="11" style="53" customWidth="1"/>
    <col min="12" max="12" width="10.5" style="53" customWidth="1"/>
    <col min="13" max="13" width="8" style="53" customWidth="1"/>
    <col min="14" max="253" width="12.5" style="53"/>
    <col min="254" max="254" width="10.75" style="53" customWidth="1"/>
    <col min="255" max="259" width="10.25" style="53" customWidth="1"/>
    <col min="260" max="262" width="11.125" style="53" customWidth="1"/>
    <col min="263" max="263" width="3.25" style="53" customWidth="1"/>
    <col min="264" max="264" width="11" style="53" customWidth="1"/>
    <col min="265" max="265" width="10.5" style="53" customWidth="1"/>
    <col min="266" max="266" width="8" style="53" customWidth="1"/>
    <col min="267" max="509" width="12.5" style="53"/>
    <col min="510" max="510" width="10.75" style="53" customWidth="1"/>
    <col min="511" max="515" width="10.25" style="53" customWidth="1"/>
    <col min="516" max="518" width="11.125" style="53" customWidth="1"/>
    <col min="519" max="519" width="3.25" style="53" customWidth="1"/>
    <col min="520" max="520" width="11" style="53" customWidth="1"/>
    <col min="521" max="521" width="10.5" style="53" customWidth="1"/>
    <col min="522" max="522" width="8" style="53" customWidth="1"/>
    <col min="523" max="765" width="12.5" style="53"/>
    <col min="766" max="766" width="10.75" style="53" customWidth="1"/>
    <col min="767" max="771" width="10.25" style="53" customWidth="1"/>
    <col min="772" max="774" width="11.125" style="53" customWidth="1"/>
    <col min="775" max="775" width="3.25" style="53" customWidth="1"/>
    <col min="776" max="776" width="11" style="53" customWidth="1"/>
    <col min="777" max="777" width="10.5" style="53" customWidth="1"/>
    <col min="778" max="778" width="8" style="53" customWidth="1"/>
    <col min="779" max="1021" width="12.5" style="53"/>
    <col min="1022" max="1022" width="10.75" style="53" customWidth="1"/>
    <col min="1023" max="1024" width="10.25" style="53" customWidth="1"/>
    <col min="1025" max="16384" width="12.5" style="54"/>
  </cols>
  <sheetData>
    <row r="1" spans="1:9">
      <c r="A1" s="551" t="s">
        <v>514</v>
      </c>
      <c r="B1" s="57"/>
      <c r="C1" s="57"/>
      <c r="D1" s="57"/>
      <c r="E1" s="57"/>
      <c r="F1" s="57"/>
      <c r="G1" s="57"/>
      <c r="H1" s="57"/>
      <c r="I1" s="57"/>
    </row>
    <row r="2" spans="1:9" ht="3.75" customHeight="1">
      <c r="A2" s="296" t="s">
        <v>515</v>
      </c>
      <c r="B2" s="87"/>
      <c r="C2" s="296"/>
      <c r="D2" s="296"/>
      <c r="E2" s="296"/>
      <c r="F2" s="296"/>
      <c r="G2" s="87"/>
      <c r="H2" s="87"/>
      <c r="I2" s="87"/>
    </row>
    <row r="3" spans="1:9" ht="18" customHeight="1" thickBot="1">
      <c r="A3" s="389"/>
      <c r="B3" s="552"/>
      <c r="C3" s="553"/>
      <c r="D3" s="553"/>
      <c r="E3" s="553"/>
      <c r="F3" s="553"/>
      <c r="G3" s="321"/>
      <c r="H3" s="554"/>
      <c r="I3" s="555" t="s">
        <v>587</v>
      </c>
    </row>
    <row r="4" spans="1:9" ht="12.75" customHeight="1" thickBot="1">
      <c r="A4" s="905" t="s">
        <v>135</v>
      </c>
      <c r="B4" s="906" t="s">
        <v>516</v>
      </c>
      <c r="C4" s="906"/>
      <c r="D4" s="906"/>
      <c r="E4" s="906"/>
      <c r="F4" s="907" t="s">
        <v>517</v>
      </c>
      <c r="G4" s="907"/>
      <c r="H4" s="907"/>
      <c r="I4" s="907"/>
    </row>
    <row r="5" spans="1:9" ht="12.75" customHeight="1" thickBot="1">
      <c r="A5" s="905"/>
      <c r="B5" s="906"/>
      <c r="C5" s="906"/>
      <c r="D5" s="906"/>
      <c r="E5" s="906"/>
      <c r="F5" s="907"/>
      <c r="G5" s="907"/>
      <c r="H5" s="907"/>
      <c r="I5" s="907"/>
    </row>
    <row r="6" spans="1:9" ht="16.5" customHeight="1" thickBot="1">
      <c r="A6" s="905"/>
      <c r="B6" s="908" t="s">
        <v>28</v>
      </c>
      <c r="C6" s="556" t="s">
        <v>496</v>
      </c>
      <c r="D6" s="909" t="s">
        <v>518</v>
      </c>
      <c r="E6" s="909" t="s">
        <v>519</v>
      </c>
      <c r="F6" s="908" t="s">
        <v>28</v>
      </c>
      <c r="G6" s="556" t="s">
        <v>496</v>
      </c>
      <c r="H6" s="909" t="s">
        <v>518</v>
      </c>
      <c r="I6" s="910" t="s">
        <v>519</v>
      </c>
    </row>
    <row r="7" spans="1:9" ht="16.5" customHeight="1">
      <c r="A7" s="905"/>
      <c r="B7" s="908"/>
      <c r="C7" s="557" t="s">
        <v>520</v>
      </c>
      <c r="D7" s="909"/>
      <c r="E7" s="909"/>
      <c r="F7" s="908"/>
      <c r="G7" s="557" t="s">
        <v>520</v>
      </c>
      <c r="H7" s="909"/>
      <c r="I7" s="910"/>
    </row>
    <row r="8" spans="1:9" ht="19.5" customHeight="1">
      <c r="A8" s="911" t="s">
        <v>507</v>
      </c>
      <c r="B8" s="887">
        <f>SUM(B10:B41)</f>
        <v>17119</v>
      </c>
      <c r="C8" s="529">
        <f>C10+C12+C14+C16+C18+C20+C22+C24+C26+C28+C30+C32+C34+C36+C38+C40</f>
        <v>16533</v>
      </c>
      <c r="D8" s="912">
        <v>0</v>
      </c>
      <c r="E8" s="913">
        <v>0</v>
      </c>
      <c r="F8" s="886">
        <f>SUM(F10:F41)</f>
        <v>17888</v>
      </c>
      <c r="G8" s="529">
        <f>G10+G12+G14+G16+G18+G20+G22+G24+G26+G28+G30+G32+G34+G36+G38+G40</f>
        <v>16977</v>
      </c>
      <c r="H8" s="913">
        <v>0</v>
      </c>
      <c r="I8" s="913">
        <v>0</v>
      </c>
    </row>
    <row r="9" spans="1:9" ht="19.5" customHeight="1">
      <c r="A9" s="911"/>
      <c r="B9" s="887"/>
      <c r="C9" s="531">
        <f>C8/B8*100</f>
        <v>96.576902856475272</v>
      </c>
      <c r="D9" s="912"/>
      <c r="E9" s="913"/>
      <c r="F9" s="886"/>
      <c r="G9" s="532">
        <f>G8/F8*100</f>
        <v>94.907200357781747</v>
      </c>
      <c r="H9" s="913"/>
      <c r="I9" s="913"/>
    </row>
    <row r="10" spans="1:9" ht="19.5" customHeight="1">
      <c r="A10" s="914" t="s">
        <v>353</v>
      </c>
      <c r="B10" s="889">
        <v>1082</v>
      </c>
      <c r="C10" s="534">
        <v>1066</v>
      </c>
      <c r="D10" s="912">
        <v>0</v>
      </c>
      <c r="E10" s="912">
        <v>0</v>
      </c>
      <c r="F10" s="888">
        <v>1270</v>
      </c>
      <c r="G10" s="534">
        <v>1154</v>
      </c>
      <c r="H10" s="912">
        <v>0</v>
      </c>
      <c r="I10" s="912">
        <v>0</v>
      </c>
    </row>
    <row r="11" spans="1:9" ht="19.5" customHeight="1">
      <c r="A11" s="914"/>
      <c r="B11" s="889"/>
      <c r="C11" s="531">
        <f>C10/B10*100</f>
        <v>98.521256931608136</v>
      </c>
      <c r="D11" s="912"/>
      <c r="E11" s="912"/>
      <c r="F11" s="888"/>
      <c r="G11" s="532">
        <f>G10/F10*100</f>
        <v>90.866141732283467</v>
      </c>
      <c r="H11" s="912"/>
      <c r="I11" s="912"/>
    </row>
    <row r="12" spans="1:9" ht="19.5" customHeight="1">
      <c r="A12" s="914" t="s">
        <v>3</v>
      </c>
      <c r="B12" s="889">
        <v>658</v>
      </c>
      <c r="C12" s="534">
        <v>648</v>
      </c>
      <c r="D12" s="912">
        <v>0</v>
      </c>
      <c r="E12" s="912">
        <v>0</v>
      </c>
      <c r="F12" s="888">
        <v>706</v>
      </c>
      <c r="G12" s="534">
        <v>637</v>
      </c>
      <c r="H12" s="912">
        <v>0</v>
      </c>
      <c r="I12" s="912">
        <v>0</v>
      </c>
    </row>
    <row r="13" spans="1:9" ht="19.5" customHeight="1">
      <c r="A13" s="914"/>
      <c r="B13" s="889"/>
      <c r="C13" s="531">
        <f>C12/B12*100</f>
        <v>98.480243161094222</v>
      </c>
      <c r="D13" s="912"/>
      <c r="E13" s="912"/>
      <c r="F13" s="888"/>
      <c r="G13" s="532">
        <f>G12/F12*100</f>
        <v>90.226628895184135</v>
      </c>
      <c r="H13" s="912"/>
      <c r="I13" s="912"/>
    </row>
    <row r="14" spans="1:9" ht="19.5" customHeight="1">
      <c r="A14" s="914" t="s">
        <v>4</v>
      </c>
      <c r="B14" s="889">
        <v>1093</v>
      </c>
      <c r="C14" s="534">
        <v>1032</v>
      </c>
      <c r="D14" s="912">
        <v>0</v>
      </c>
      <c r="E14" s="912">
        <v>0</v>
      </c>
      <c r="F14" s="888">
        <v>1098</v>
      </c>
      <c r="G14" s="534">
        <v>1084</v>
      </c>
      <c r="H14" s="912">
        <v>0</v>
      </c>
      <c r="I14" s="912">
        <v>0</v>
      </c>
    </row>
    <row r="15" spans="1:9" ht="19.5" customHeight="1">
      <c r="A15" s="914"/>
      <c r="B15" s="889"/>
      <c r="C15" s="531">
        <f>C14/B14*100</f>
        <v>94.419030192131743</v>
      </c>
      <c r="D15" s="912"/>
      <c r="E15" s="912"/>
      <c r="F15" s="888"/>
      <c r="G15" s="532">
        <f>G14/F14*100</f>
        <v>98.724954462659369</v>
      </c>
      <c r="H15" s="912"/>
      <c r="I15" s="912"/>
    </row>
    <row r="16" spans="1:9" ht="19.5" customHeight="1">
      <c r="A16" s="914" t="s">
        <v>5</v>
      </c>
      <c r="B16" s="889">
        <v>1042</v>
      </c>
      <c r="C16" s="534">
        <v>1088</v>
      </c>
      <c r="D16" s="912">
        <v>0</v>
      </c>
      <c r="E16" s="912">
        <v>0</v>
      </c>
      <c r="F16" s="888">
        <v>1044</v>
      </c>
      <c r="G16" s="534">
        <v>1021</v>
      </c>
      <c r="H16" s="912">
        <v>0</v>
      </c>
      <c r="I16" s="912">
        <v>0</v>
      </c>
    </row>
    <row r="17" spans="1:9" ht="19.5" customHeight="1">
      <c r="A17" s="914"/>
      <c r="B17" s="889"/>
      <c r="C17" s="531">
        <f>C16/B16*100</f>
        <v>104.41458733205373</v>
      </c>
      <c r="D17" s="912"/>
      <c r="E17" s="912"/>
      <c r="F17" s="888"/>
      <c r="G17" s="532">
        <f>G16/F16*100</f>
        <v>97.796934865900383</v>
      </c>
      <c r="H17" s="912"/>
      <c r="I17" s="912"/>
    </row>
    <row r="18" spans="1:9" ht="19.5" customHeight="1">
      <c r="A18" s="914" t="s">
        <v>354</v>
      </c>
      <c r="B18" s="889">
        <v>967</v>
      </c>
      <c r="C18" s="534">
        <v>968</v>
      </c>
      <c r="D18" s="912">
        <v>0</v>
      </c>
      <c r="E18" s="912">
        <v>0</v>
      </c>
      <c r="F18" s="888">
        <v>829</v>
      </c>
      <c r="G18" s="534">
        <v>724</v>
      </c>
      <c r="H18" s="912">
        <v>0</v>
      </c>
      <c r="I18" s="912">
        <v>0</v>
      </c>
    </row>
    <row r="19" spans="1:9" ht="19.5" customHeight="1">
      <c r="A19" s="914"/>
      <c r="B19" s="889"/>
      <c r="C19" s="531">
        <f>C18/B18*100</f>
        <v>100.1034126163392</v>
      </c>
      <c r="D19" s="912"/>
      <c r="E19" s="912"/>
      <c r="F19" s="888"/>
      <c r="G19" s="532">
        <f>G18/F18*100</f>
        <v>87.334137515078396</v>
      </c>
      <c r="H19" s="912"/>
      <c r="I19" s="912"/>
    </row>
    <row r="20" spans="1:9" ht="19.5" customHeight="1">
      <c r="A20" s="914" t="s">
        <v>7</v>
      </c>
      <c r="B20" s="889">
        <v>563</v>
      </c>
      <c r="C20" s="534">
        <v>593</v>
      </c>
      <c r="D20" s="912">
        <v>0</v>
      </c>
      <c r="E20" s="912">
        <v>0</v>
      </c>
      <c r="F20" s="888">
        <v>382</v>
      </c>
      <c r="G20" s="534">
        <v>392</v>
      </c>
      <c r="H20" s="912">
        <v>0</v>
      </c>
      <c r="I20" s="912">
        <v>0</v>
      </c>
    </row>
    <row r="21" spans="1:9" ht="19.5" customHeight="1">
      <c r="A21" s="914"/>
      <c r="B21" s="889"/>
      <c r="C21" s="531">
        <f>C20/B20*100</f>
        <v>105.32859680284193</v>
      </c>
      <c r="D21" s="912"/>
      <c r="E21" s="912"/>
      <c r="F21" s="888"/>
      <c r="G21" s="532">
        <f>G20/F20*100</f>
        <v>102.61780104712042</v>
      </c>
      <c r="H21" s="912"/>
      <c r="I21" s="912"/>
    </row>
    <row r="22" spans="1:9" ht="19.5" customHeight="1">
      <c r="A22" s="914" t="s">
        <v>355</v>
      </c>
      <c r="B22" s="889">
        <v>835</v>
      </c>
      <c r="C22" s="534">
        <v>798</v>
      </c>
      <c r="D22" s="912">
        <v>0</v>
      </c>
      <c r="E22" s="912">
        <v>0</v>
      </c>
      <c r="F22" s="888">
        <v>908</v>
      </c>
      <c r="G22" s="534">
        <v>876</v>
      </c>
      <c r="H22" s="912">
        <v>0</v>
      </c>
      <c r="I22" s="912">
        <v>0</v>
      </c>
    </row>
    <row r="23" spans="1:9" ht="19.5" customHeight="1">
      <c r="A23" s="914"/>
      <c r="B23" s="889"/>
      <c r="C23" s="531">
        <f>C22/B22*100</f>
        <v>95.568862275449106</v>
      </c>
      <c r="D23" s="912"/>
      <c r="E23" s="912"/>
      <c r="F23" s="888"/>
      <c r="G23" s="532">
        <f>G22/F22*100</f>
        <v>96.475770925110126</v>
      </c>
      <c r="H23" s="912"/>
      <c r="I23" s="912"/>
    </row>
    <row r="24" spans="1:9" ht="19.5" customHeight="1">
      <c r="A24" s="914" t="s">
        <v>356</v>
      </c>
      <c r="B24" s="889">
        <v>818</v>
      </c>
      <c r="C24" s="534">
        <v>775</v>
      </c>
      <c r="D24" s="912">
        <v>0</v>
      </c>
      <c r="E24" s="912">
        <v>0</v>
      </c>
      <c r="F24" s="888">
        <v>938</v>
      </c>
      <c r="G24" s="534">
        <v>909</v>
      </c>
      <c r="H24" s="912">
        <v>0</v>
      </c>
      <c r="I24" s="912">
        <v>0</v>
      </c>
    </row>
    <row r="25" spans="1:9" ht="19.5" customHeight="1">
      <c r="A25" s="914"/>
      <c r="B25" s="889"/>
      <c r="C25" s="531">
        <f>C24/B24*100</f>
        <v>94.743276283618584</v>
      </c>
      <c r="D25" s="912"/>
      <c r="E25" s="912"/>
      <c r="F25" s="888"/>
      <c r="G25" s="532">
        <f>G24/F24*100</f>
        <v>96.908315565031984</v>
      </c>
      <c r="H25" s="912"/>
      <c r="I25" s="912"/>
    </row>
    <row r="26" spans="1:9" ht="19.5" customHeight="1">
      <c r="A26" s="914" t="s">
        <v>357</v>
      </c>
      <c r="B26" s="889">
        <v>437</v>
      </c>
      <c r="C26" s="534">
        <v>427</v>
      </c>
      <c r="D26" s="912">
        <v>0</v>
      </c>
      <c r="E26" s="912">
        <v>0</v>
      </c>
      <c r="F26" s="888">
        <v>440</v>
      </c>
      <c r="G26" s="534">
        <v>424</v>
      </c>
      <c r="H26" s="912">
        <v>0</v>
      </c>
      <c r="I26" s="912">
        <v>0</v>
      </c>
    </row>
    <row r="27" spans="1:9" ht="19.5" customHeight="1">
      <c r="A27" s="914"/>
      <c r="B27" s="889"/>
      <c r="C27" s="531">
        <f>C26/B26*100</f>
        <v>97.711670480549202</v>
      </c>
      <c r="D27" s="912"/>
      <c r="E27" s="912"/>
      <c r="F27" s="888"/>
      <c r="G27" s="532">
        <f>G26/F26*100</f>
        <v>96.36363636363636</v>
      </c>
      <c r="H27" s="912"/>
      <c r="I27" s="912"/>
    </row>
    <row r="28" spans="1:9" ht="19.5" customHeight="1">
      <c r="A28" s="914" t="s">
        <v>358</v>
      </c>
      <c r="B28" s="889">
        <v>1652</v>
      </c>
      <c r="C28" s="534">
        <v>1550</v>
      </c>
      <c r="D28" s="912">
        <v>0</v>
      </c>
      <c r="E28" s="912">
        <v>0</v>
      </c>
      <c r="F28" s="888">
        <v>1512</v>
      </c>
      <c r="G28" s="534">
        <v>1469</v>
      </c>
      <c r="H28" s="912">
        <v>0</v>
      </c>
      <c r="I28" s="912">
        <v>0</v>
      </c>
    </row>
    <row r="29" spans="1:9" ht="19.5" customHeight="1">
      <c r="A29" s="914"/>
      <c r="B29" s="889"/>
      <c r="C29" s="531">
        <f>C28/B28*100</f>
        <v>93.825665859564168</v>
      </c>
      <c r="D29" s="912"/>
      <c r="E29" s="912"/>
      <c r="F29" s="888"/>
      <c r="G29" s="532">
        <f>G28/F28*100</f>
        <v>97.156084656084658</v>
      </c>
      <c r="H29" s="912"/>
      <c r="I29" s="912"/>
    </row>
    <row r="30" spans="1:9" ht="19.5" customHeight="1">
      <c r="A30" s="914" t="s">
        <v>12</v>
      </c>
      <c r="B30" s="889">
        <v>931</v>
      </c>
      <c r="C30" s="534">
        <v>822</v>
      </c>
      <c r="D30" s="912">
        <v>0</v>
      </c>
      <c r="E30" s="912">
        <v>0</v>
      </c>
      <c r="F30" s="888">
        <v>976</v>
      </c>
      <c r="G30" s="534">
        <v>850</v>
      </c>
      <c r="H30" s="912">
        <v>0</v>
      </c>
      <c r="I30" s="912">
        <v>0</v>
      </c>
    </row>
    <row r="31" spans="1:9" ht="19.5" customHeight="1">
      <c r="A31" s="914"/>
      <c r="B31" s="889"/>
      <c r="C31" s="531">
        <f>C30/B30*100</f>
        <v>88.2921589688507</v>
      </c>
      <c r="D31" s="912"/>
      <c r="E31" s="912"/>
      <c r="F31" s="888"/>
      <c r="G31" s="532">
        <f>G30/F30*100</f>
        <v>87.090163934426229</v>
      </c>
      <c r="H31" s="912"/>
      <c r="I31" s="912"/>
    </row>
    <row r="32" spans="1:9" ht="19.5" customHeight="1">
      <c r="A32" s="914" t="s">
        <v>13</v>
      </c>
      <c r="B32" s="889">
        <v>850</v>
      </c>
      <c r="C32" s="534">
        <v>786</v>
      </c>
      <c r="D32" s="912">
        <v>0</v>
      </c>
      <c r="E32" s="912">
        <v>0</v>
      </c>
      <c r="F32" s="888">
        <v>936</v>
      </c>
      <c r="G32" s="534">
        <v>819</v>
      </c>
      <c r="H32" s="912">
        <v>0</v>
      </c>
      <c r="I32" s="912">
        <v>0</v>
      </c>
    </row>
    <row r="33" spans="1:12" ht="19.5" customHeight="1">
      <c r="A33" s="914"/>
      <c r="B33" s="889"/>
      <c r="C33" s="531">
        <f>C32/B32*100</f>
        <v>92.470588235294116</v>
      </c>
      <c r="D33" s="912"/>
      <c r="E33" s="912"/>
      <c r="F33" s="888"/>
      <c r="G33" s="532">
        <f>G32/F32*100</f>
        <v>87.5</v>
      </c>
      <c r="H33" s="912"/>
      <c r="I33" s="912"/>
    </row>
    <row r="34" spans="1:12" ht="19.5" customHeight="1">
      <c r="A34" s="914" t="s">
        <v>359</v>
      </c>
      <c r="B34" s="889">
        <v>1483</v>
      </c>
      <c r="C34" s="534">
        <v>1491</v>
      </c>
      <c r="D34" s="912">
        <v>0</v>
      </c>
      <c r="E34" s="912">
        <v>0</v>
      </c>
      <c r="F34" s="888">
        <v>1604</v>
      </c>
      <c r="G34" s="534">
        <v>1534</v>
      </c>
      <c r="H34" s="912">
        <v>0</v>
      </c>
      <c r="I34" s="912">
        <v>0</v>
      </c>
    </row>
    <row r="35" spans="1:12" ht="19.5" customHeight="1">
      <c r="A35" s="914"/>
      <c r="B35" s="889"/>
      <c r="C35" s="531">
        <f>C34/B34*100</f>
        <v>100.53944706675657</v>
      </c>
      <c r="D35" s="912"/>
      <c r="E35" s="912"/>
      <c r="F35" s="888"/>
      <c r="G35" s="532">
        <f>G34/F34*100</f>
        <v>95.635910224438902</v>
      </c>
      <c r="H35" s="912"/>
      <c r="I35" s="912"/>
    </row>
    <row r="36" spans="1:12" ht="19.5" customHeight="1">
      <c r="A36" s="914" t="s">
        <v>15</v>
      </c>
      <c r="B36" s="889">
        <v>2216</v>
      </c>
      <c r="C36" s="534">
        <v>2080</v>
      </c>
      <c r="D36" s="912">
        <v>0</v>
      </c>
      <c r="E36" s="912">
        <v>0</v>
      </c>
      <c r="F36" s="888">
        <v>2442</v>
      </c>
      <c r="G36" s="534">
        <v>2355</v>
      </c>
      <c r="H36" s="912">
        <v>0</v>
      </c>
      <c r="I36" s="912">
        <v>0</v>
      </c>
    </row>
    <row r="37" spans="1:12" ht="19.5" customHeight="1">
      <c r="A37" s="914"/>
      <c r="B37" s="889"/>
      <c r="C37" s="531">
        <f>C36/B36*100</f>
        <v>93.862815884476532</v>
      </c>
      <c r="D37" s="912"/>
      <c r="E37" s="912"/>
      <c r="F37" s="888"/>
      <c r="G37" s="532">
        <f>G36/F36*100</f>
        <v>96.437346437346434</v>
      </c>
      <c r="H37" s="912"/>
      <c r="I37" s="912"/>
    </row>
    <row r="38" spans="1:12" ht="19.5" customHeight="1">
      <c r="A38" s="914" t="s">
        <v>360</v>
      </c>
      <c r="B38" s="889">
        <v>1254</v>
      </c>
      <c r="C38" s="534">
        <v>1209</v>
      </c>
      <c r="D38" s="912">
        <v>0</v>
      </c>
      <c r="E38" s="912">
        <v>0</v>
      </c>
      <c r="F38" s="888">
        <v>1470</v>
      </c>
      <c r="G38" s="534">
        <v>1462</v>
      </c>
      <c r="H38" s="912">
        <v>0</v>
      </c>
      <c r="I38" s="912">
        <v>0</v>
      </c>
    </row>
    <row r="39" spans="1:12" ht="19.5" customHeight="1">
      <c r="A39" s="914"/>
      <c r="B39" s="889"/>
      <c r="C39" s="531">
        <f>C38/B38*100</f>
        <v>96.411483253588514</v>
      </c>
      <c r="D39" s="912"/>
      <c r="E39" s="912"/>
      <c r="F39" s="888"/>
      <c r="G39" s="532">
        <f>G38/F38*100</f>
        <v>99.455782312925166</v>
      </c>
      <c r="H39" s="912"/>
      <c r="I39" s="912"/>
    </row>
    <row r="40" spans="1:12" ht="19.5" customHeight="1" thickBot="1">
      <c r="A40" s="915" t="s">
        <v>361</v>
      </c>
      <c r="B40" s="893">
        <v>1238</v>
      </c>
      <c r="C40" s="534">
        <v>1200</v>
      </c>
      <c r="D40" s="916">
        <v>0</v>
      </c>
      <c r="E40" s="916">
        <v>0</v>
      </c>
      <c r="F40" s="892">
        <v>1333</v>
      </c>
      <c r="G40" s="534">
        <v>1267</v>
      </c>
      <c r="H40" s="916">
        <v>0</v>
      </c>
      <c r="I40" s="916">
        <v>0</v>
      </c>
      <c r="J40" s="128"/>
    </row>
    <row r="41" spans="1:12" ht="19.5" customHeight="1" thickBot="1">
      <c r="A41" s="915"/>
      <c r="B41" s="893"/>
      <c r="C41" s="536">
        <f>C40/B40*100</f>
        <v>96.930533117932143</v>
      </c>
      <c r="D41" s="916"/>
      <c r="E41" s="916"/>
      <c r="F41" s="892"/>
      <c r="G41" s="537">
        <f>G40/F40*100</f>
        <v>95.048762190547649</v>
      </c>
      <c r="H41" s="916"/>
      <c r="I41" s="916"/>
      <c r="J41" s="128"/>
      <c r="K41" s="128"/>
      <c r="L41" s="128"/>
    </row>
    <row r="42" spans="1:12">
      <c r="A42" s="81"/>
    </row>
    <row r="43" spans="1:12">
      <c r="A43" s="81"/>
    </row>
  </sheetData>
  <mergeCells count="128">
    <mergeCell ref="A40:A41"/>
    <mergeCell ref="B40:B41"/>
    <mergeCell ref="D40:D41"/>
    <mergeCell ref="E40:E41"/>
    <mergeCell ref="F40:F41"/>
    <mergeCell ref="H40:H41"/>
    <mergeCell ref="I40:I41"/>
    <mergeCell ref="A36:A37"/>
    <mergeCell ref="B36:B37"/>
    <mergeCell ref="D36:D37"/>
    <mergeCell ref="E36:E37"/>
    <mergeCell ref="F36:F37"/>
    <mergeCell ref="H36:H37"/>
    <mergeCell ref="I36:I37"/>
    <mergeCell ref="A38:A39"/>
    <mergeCell ref="B38:B39"/>
    <mergeCell ref="D38:D39"/>
    <mergeCell ref="E38:E39"/>
    <mergeCell ref="F38:F39"/>
    <mergeCell ref="H38:H39"/>
    <mergeCell ref="I38:I39"/>
    <mergeCell ref="A32:A33"/>
    <mergeCell ref="B32:B33"/>
    <mergeCell ref="D32:D33"/>
    <mergeCell ref="E32:E33"/>
    <mergeCell ref="F32:F33"/>
    <mergeCell ref="H32:H33"/>
    <mergeCell ref="I32:I33"/>
    <mergeCell ref="A34:A35"/>
    <mergeCell ref="B34:B35"/>
    <mergeCell ref="D34:D35"/>
    <mergeCell ref="E34:E35"/>
    <mergeCell ref="F34:F35"/>
    <mergeCell ref="H34:H35"/>
    <mergeCell ref="I34:I35"/>
    <mergeCell ref="A28:A29"/>
    <mergeCell ref="B28:B29"/>
    <mergeCell ref="D28:D29"/>
    <mergeCell ref="E28:E29"/>
    <mergeCell ref="F28:F29"/>
    <mergeCell ref="H28:H29"/>
    <mergeCell ref="I28:I29"/>
    <mergeCell ref="A30:A31"/>
    <mergeCell ref="B30:B31"/>
    <mergeCell ref="D30:D31"/>
    <mergeCell ref="E30:E31"/>
    <mergeCell ref="F30:F31"/>
    <mergeCell ref="H30:H31"/>
    <mergeCell ref="I30:I31"/>
    <mergeCell ref="A24:A25"/>
    <mergeCell ref="B24:B25"/>
    <mergeCell ref="D24:D25"/>
    <mergeCell ref="E24:E25"/>
    <mergeCell ref="F24:F25"/>
    <mergeCell ref="H24:H25"/>
    <mergeCell ref="I24:I25"/>
    <mergeCell ref="A26:A27"/>
    <mergeCell ref="B26:B27"/>
    <mergeCell ref="D26:D27"/>
    <mergeCell ref="E26:E27"/>
    <mergeCell ref="F26:F27"/>
    <mergeCell ref="H26:H27"/>
    <mergeCell ref="I26:I27"/>
    <mergeCell ref="A20:A21"/>
    <mergeCell ref="B20:B21"/>
    <mergeCell ref="D20:D21"/>
    <mergeCell ref="E20:E21"/>
    <mergeCell ref="F20:F21"/>
    <mergeCell ref="H20:H21"/>
    <mergeCell ref="I20:I21"/>
    <mergeCell ref="A22:A23"/>
    <mergeCell ref="B22:B23"/>
    <mergeCell ref="D22:D23"/>
    <mergeCell ref="E22:E23"/>
    <mergeCell ref="F22:F23"/>
    <mergeCell ref="H22:H23"/>
    <mergeCell ref="I22:I23"/>
    <mergeCell ref="A16:A17"/>
    <mergeCell ref="B16:B17"/>
    <mergeCell ref="D16:D17"/>
    <mergeCell ref="E16:E17"/>
    <mergeCell ref="F16:F17"/>
    <mergeCell ref="H16:H17"/>
    <mergeCell ref="I16:I17"/>
    <mergeCell ref="A18:A19"/>
    <mergeCell ref="B18:B19"/>
    <mergeCell ref="D18:D19"/>
    <mergeCell ref="E18:E19"/>
    <mergeCell ref="F18:F19"/>
    <mergeCell ref="H18:H19"/>
    <mergeCell ref="I18:I19"/>
    <mergeCell ref="A12:A13"/>
    <mergeCell ref="B12:B13"/>
    <mergeCell ref="D12:D13"/>
    <mergeCell ref="E12:E13"/>
    <mergeCell ref="F12:F13"/>
    <mergeCell ref="H12:H13"/>
    <mergeCell ref="I12:I13"/>
    <mergeCell ref="A14:A15"/>
    <mergeCell ref="B14:B15"/>
    <mergeCell ref="D14:D15"/>
    <mergeCell ref="E14:E15"/>
    <mergeCell ref="F14:F15"/>
    <mergeCell ref="H14:H15"/>
    <mergeCell ref="I14:I15"/>
    <mergeCell ref="A8:A9"/>
    <mergeCell ref="B8:B9"/>
    <mergeCell ref="D8:D9"/>
    <mergeCell ref="E8:E9"/>
    <mergeCell ref="F8:F9"/>
    <mergeCell ref="H8:H9"/>
    <mergeCell ref="I8:I9"/>
    <mergeCell ref="A10:A11"/>
    <mergeCell ref="B10:B11"/>
    <mergeCell ref="D10:D11"/>
    <mergeCell ref="E10:E11"/>
    <mergeCell ref="F10:F11"/>
    <mergeCell ref="H10:H11"/>
    <mergeCell ref="I10:I11"/>
    <mergeCell ref="A4:A7"/>
    <mergeCell ref="B4:E5"/>
    <mergeCell ref="F4:I5"/>
    <mergeCell ref="B6:B7"/>
    <mergeCell ref="D6:D7"/>
    <mergeCell ref="E6:E7"/>
    <mergeCell ref="F6:F7"/>
    <mergeCell ref="H6:H7"/>
    <mergeCell ref="I6:I7"/>
  </mergeCells>
  <phoneticPr fontId="21"/>
  <printOptions horizontalCentered="1" verticalCentered="1"/>
  <pageMargins left="0.78749999999999998" right="0.78749999999999998" top="0.47222222222222199" bottom="0.55138888888888904" header="0.511811023622047" footer="0.511811023622047"/>
  <pageSetup paperSize="9" scale="88"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12.5" defaultRowHeight="17.25"/>
  <cols>
    <col min="1" max="1" width="12.5" style="53"/>
    <col min="2" max="4" width="13.75" style="53" customWidth="1"/>
    <col min="5" max="5" width="7.625" style="549" customWidth="1"/>
    <col min="6" max="257" width="12.5" style="53"/>
    <col min="258" max="260" width="13.75" style="53" customWidth="1"/>
    <col min="261" max="261" width="7.625" style="53" customWidth="1"/>
    <col min="262" max="513" width="12.5" style="53"/>
    <col min="514" max="516" width="13.75" style="53" customWidth="1"/>
    <col min="517" max="517" width="7.625" style="53" customWidth="1"/>
    <col min="518" max="769" width="12.5" style="53"/>
    <col min="770" max="772" width="13.75" style="53" customWidth="1"/>
    <col min="773" max="773" width="7.625" style="53" customWidth="1"/>
    <col min="774" max="1024" width="12.5" style="53"/>
    <col min="1025" max="16384" width="12.5" style="54"/>
  </cols>
  <sheetData>
    <row r="1" spans="1:238" s="57" customFormat="1" ht="15" customHeight="1">
      <c r="A1" s="197" t="s">
        <v>521</v>
      </c>
      <c r="E1" s="558"/>
    </row>
    <row r="2" spans="1:238" ht="18" customHeight="1">
      <c r="A2" s="81"/>
      <c r="B2" s="515"/>
      <c r="C2" s="515"/>
      <c r="D2" s="555" t="s">
        <v>587</v>
      </c>
    </row>
    <row r="3" spans="1:238" ht="12.75" customHeight="1">
      <c r="A3" s="808" t="s">
        <v>135</v>
      </c>
      <c r="B3" s="559"/>
      <c r="C3" s="560" t="s">
        <v>502</v>
      </c>
      <c r="D3" s="547" t="s">
        <v>503</v>
      </c>
    </row>
    <row r="4" spans="1:238" ht="12.75" customHeight="1">
      <c r="A4" s="808"/>
      <c r="B4" s="519" t="s">
        <v>28</v>
      </c>
      <c r="C4" s="523" t="s">
        <v>496</v>
      </c>
      <c r="D4" s="521" t="s">
        <v>496</v>
      </c>
    </row>
    <row r="5" spans="1:238" ht="12.75" customHeight="1">
      <c r="A5" s="808"/>
      <c r="B5" s="525"/>
      <c r="C5" s="526" t="s">
        <v>506</v>
      </c>
      <c r="D5" s="527" t="s">
        <v>506</v>
      </c>
    </row>
    <row r="6" spans="1:238" ht="15" customHeight="1">
      <c r="A6" s="895" t="s">
        <v>507</v>
      </c>
      <c r="B6" s="887">
        <f>SUM(B8:B39)</f>
        <v>17119</v>
      </c>
      <c r="C6" s="529">
        <f>C8+C10+C12+C14+C16+C18+C20+C22+C24+C26+C28+C30+C32+C34+C36+C38</f>
        <v>16533</v>
      </c>
      <c r="D6" s="529">
        <f>D8+D10+D12+D14+D16+D18+D20+D22+D24+D26+D28+D30+D32+D34+D36+D38</f>
        <v>14982</v>
      </c>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row>
    <row r="7" spans="1:238" ht="15" customHeight="1">
      <c r="A7" s="895"/>
      <c r="B7" s="887"/>
      <c r="C7" s="531">
        <f>C6/B6*100</f>
        <v>96.576902856475272</v>
      </c>
      <c r="D7" s="531">
        <f>D6/B6*100</f>
        <v>87.516794205268994</v>
      </c>
      <c r="F7" s="543"/>
      <c r="G7" s="543"/>
      <c r="H7" s="543"/>
      <c r="I7" s="543"/>
      <c r="J7" s="543"/>
      <c r="K7" s="543"/>
      <c r="L7" s="543"/>
      <c r="M7" s="543"/>
      <c r="N7" s="543"/>
      <c r="O7" s="543"/>
      <c r="P7" s="543"/>
      <c r="Q7" s="543"/>
      <c r="R7" s="543"/>
      <c r="S7" s="543"/>
      <c r="T7" s="543"/>
      <c r="U7" s="543"/>
      <c r="V7" s="543"/>
      <c r="W7" s="543"/>
      <c r="X7" s="543"/>
      <c r="Y7" s="543"/>
      <c r="Z7" s="543"/>
      <c r="AA7" s="543"/>
      <c r="AB7" s="543"/>
      <c r="AC7" s="543"/>
      <c r="AD7" s="543"/>
      <c r="AE7" s="543"/>
      <c r="AF7" s="543"/>
      <c r="AG7" s="543"/>
      <c r="AH7" s="543"/>
      <c r="AI7" s="543"/>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3"/>
      <c r="BN7" s="543"/>
      <c r="BO7" s="543"/>
      <c r="BP7" s="543"/>
      <c r="BQ7" s="543"/>
      <c r="BR7" s="543"/>
      <c r="BS7" s="543"/>
      <c r="BT7" s="543"/>
      <c r="BU7" s="543"/>
      <c r="BV7" s="543"/>
      <c r="BW7" s="543"/>
      <c r="BX7" s="543"/>
      <c r="BY7" s="543"/>
      <c r="BZ7" s="543"/>
      <c r="CA7" s="543"/>
      <c r="CB7" s="543"/>
      <c r="CC7" s="543"/>
      <c r="CD7" s="543"/>
      <c r="CE7" s="543"/>
      <c r="CF7" s="543"/>
      <c r="CG7" s="543"/>
      <c r="CH7" s="543"/>
      <c r="CI7" s="543"/>
      <c r="CJ7" s="543"/>
      <c r="CK7" s="543"/>
      <c r="CL7" s="543"/>
      <c r="CM7" s="543"/>
      <c r="CN7" s="543"/>
      <c r="CO7" s="543"/>
      <c r="CP7" s="543"/>
      <c r="CQ7" s="543"/>
      <c r="CR7" s="543"/>
      <c r="CS7" s="543"/>
      <c r="CT7" s="543"/>
      <c r="CU7" s="543"/>
      <c r="CV7" s="543"/>
      <c r="CW7" s="543"/>
      <c r="CX7" s="543"/>
      <c r="CY7" s="543"/>
      <c r="CZ7" s="543"/>
      <c r="DA7" s="543"/>
      <c r="DB7" s="543"/>
      <c r="DC7" s="543"/>
      <c r="DD7" s="543"/>
      <c r="DE7" s="543"/>
      <c r="DF7" s="543"/>
      <c r="DG7" s="543"/>
      <c r="DH7" s="543"/>
      <c r="DI7" s="543"/>
      <c r="DJ7" s="543"/>
      <c r="DK7" s="543"/>
      <c r="DL7" s="543"/>
      <c r="DM7" s="543"/>
      <c r="DN7" s="543"/>
      <c r="DO7" s="543"/>
      <c r="DP7" s="543"/>
      <c r="DQ7" s="543"/>
      <c r="DR7" s="543"/>
      <c r="DS7" s="543"/>
      <c r="DT7" s="543"/>
      <c r="DU7" s="543"/>
      <c r="DV7" s="543"/>
      <c r="DW7" s="543"/>
      <c r="DX7" s="543"/>
      <c r="DY7" s="543"/>
      <c r="DZ7" s="543"/>
      <c r="EA7" s="543"/>
      <c r="EB7" s="543"/>
      <c r="EC7" s="543"/>
      <c r="ED7" s="543"/>
      <c r="EE7" s="543"/>
      <c r="EF7" s="543"/>
      <c r="EG7" s="543"/>
      <c r="EH7" s="543"/>
      <c r="EI7" s="543"/>
      <c r="EJ7" s="543"/>
      <c r="EK7" s="543"/>
      <c r="EL7" s="543"/>
      <c r="EM7" s="543"/>
      <c r="EN7" s="543"/>
      <c r="EO7" s="543"/>
      <c r="EP7" s="543"/>
      <c r="EQ7" s="543"/>
      <c r="ER7" s="543"/>
      <c r="ES7" s="543"/>
      <c r="ET7" s="543"/>
      <c r="EU7" s="543"/>
      <c r="EV7" s="543"/>
      <c r="EW7" s="543"/>
      <c r="EX7" s="543"/>
      <c r="EY7" s="543"/>
      <c r="EZ7" s="543"/>
      <c r="FA7" s="543"/>
      <c r="FB7" s="543"/>
      <c r="FC7" s="543"/>
      <c r="FD7" s="543"/>
      <c r="FE7" s="543"/>
      <c r="FF7" s="543"/>
      <c r="FG7" s="543"/>
      <c r="FH7" s="543"/>
      <c r="FI7" s="543"/>
      <c r="FJ7" s="543"/>
      <c r="FK7" s="543"/>
      <c r="FL7" s="543"/>
      <c r="FM7" s="543"/>
      <c r="FN7" s="543"/>
      <c r="FO7" s="543"/>
      <c r="FP7" s="543"/>
      <c r="FQ7" s="543"/>
      <c r="FR7" s="543"/>
      <c r="FS7" s="543"/>
      <c r="FT7" s="543"/>
      <c r="FU7" s="543"/>
      <c r="FV7" s="543"/>
      <c r="FW7" s="543"/>
      <c r="FX7" s="543"/>
      <c r="FY7" s="543"/>
      <c r="FZ7" s="543"/>
      <c r="GA7" s="543"/>
      <c r="GB7" s="543"/>
      <c r="GC7" s="543"/>
      <c r="GD7" s="543"/>
      <c r="GE7" s="543"/>
      <c r="GF7" s="543"/>
      <c r="GG7" s="543"/>
      <c r="GH7" s="543"/>
      <c r="GI7" s="543"/>
      <c r="GJ7" s="543"/>
      <c r="GK7" s="543"/>
      <c r="GL7" s="543"/>
      <c r="GM7" s="543"/>
      <c r="GN7" s="543"/>
      <c r="GO7" s="543"/>
      <c r="GP7" s="543"/>
      <c r="GQ7" s="543"/>
      <c r="GR7" s="543"/>
      <c r="GS7" s="543"/>
      <c r="GT7" s="543"/>
      <c r="GU7" s="543"/>
      <c r="GV7" s="543"/>
      <c r="GW7" s="543"/>
      <c r="GX7" s="543"/>
      <c r="GY7" s="543"/>
      <c r="GZ7" s="543"/>
      <c r="HA7" s="543"/>
      <c r="HB7" s="543"/>
      <c r="HC7" s="543"/>
      <c r="HD7" s="543"/>
      <c r="HE7" s="543"/>
      <c r="HF7" s="543"/>
      <c r="HG7" s="543"/>
      <c r="HH7" s="543"/>
      <c r="HI7" s="543"/>
      <c r="HJ7" s="543"/>
      <c r="HK7" s="543"/>
      <c r="HL7" s="543"/>
      <c r="HM7" s="543"/>
      <c r="HN7" s="543"/>
      <c r="HO7" s="543"/>
      <c r="HP7" s="543"/>
      <c r="HQ7" s="543"/>
      <c r="HR7" s="543"/>
      <c r="HS7" s="543"/>
      <c r="HT7" s="543"/>
      <c r="HU7" s="543"/>
      <c r="HV7" s="543"/>
      <c r="HW7" s="543"/>
      <c r="HX7" s="543"/>
      <c r="HY7" s="543"/>
      <c r="HZ7" s="543"/>
      <c r="IA7" s="543"/>
      <c r="IB7" s="543"/>
      <c r="IC7" s="543"/>
      <c r="ID7" s="543"/>
    </row>
    <row r="8" spans="1:238" ht="15" customHeight="1">
      <c r="A8" s="894" t="s">
        <v>353</v>
      </c>
      <c r="B8" s="917">
        <v>1082</v>
      </c>
      <c r="C8" s="534">
        <v>1057</v>
      </c>
      <c r="D8" s="534">
        <v>970</v>
      </c>
    </row>
    <row r="9" spans="1:238" ht="15" customHeight="1">
      <c r="A9" s="894"/>
      <c r="B9" s="917"/>
      <c r="C9" s="531">
        <f>C8/B8*100</f>
        <v>97.689463955637706</v>
      </c>
      <c r="D9" s="531">
        <f>D8/B8*100</f>
        <v>89.648798521256936</v>
      </c>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c r="DT9" s="96"/>
      <c r="DU9" s="96"/>
      <c r="DV9" s="96"/>
      <c r="DW9" s="96"/>
      <c r="DX9" s="96"/>
      <c r="DY9" s="96"/>
      <c r="DZ9" s="96"/>
      <c r="EA9" s="96"/>
      <c r="EB9" s="96"/>
      <c r="EC9" s="96"/>
      <c r="ED9" s="96"/>
      <c r="EE9" s="96"/>
      <c r="EF9" s="96"/>
      <c r="EG9" s="96"/>
      <c r="EH9" s="96"/>
      <c r="EI9" s="96"/>
      <c r="EJ9" s="96"/>
      <c r="EK9" s="96"/>
      <c r="EL9" s="96"/>
      <c r="EM9" s="96"/>
      <c r="EN9" s="96"/>
      <c r="EO9" s="96"/>
      <c r="EP9" s="96"/>
      <c r="EQ9" s="96"/>
      <c r="ER9" s="96"/>
      <c r="ES9" s="96"/>
      <c r="ET9" s="96"/>
      <c r="EU9" s="96"/>
      <c r="EV9" s="96"/>
      <c r="EW9" s="96"/>
      <c r="EX9" s="96"/>
      <c r="EY9" s="96"/>
      <c r="EZ9" s="96"/>
      <c r="FA9" s="96"/>
      <c r="FB9" s="96"/>
      <c r="FC9" s="96"/>
      <c r="FD9" s="96"/>
      <c r="FE9" s="96"/>
      <c r="FF9" s="96"/>
      <c r="FG9" s="96"/>
      <c r="FH9" s="96"/>
      <c r="FI9" s="96"/>
      <c r="FJ9" s="96"/>
      <c r="FK9" s="96"/>
      <c r="FL9" s="96"/>
      <c r="FM9" s="96"/>
      <c r="FN9" s="96"/>
      <c r="FO9" s="96"/>
      <c r="FP9" s="96"/>
      <c r="FQ9" s="96"/>
      <c r="FR9" s="96"/>
      <c r="FS9" s="96"/>
      <c r="FT9" s="96"/>
      <c r="FU9" s="96"/>
      <c r="FV9" s="96"/>
      <c r="FW9" s="96"/>
      <c r="FX9" s="96"/>
      <c r="FY9" s="96"/>
      <c r="FZ9" s="96"/>
      <c r="GA9" s="96"/>
      <c r="GB9" s="96"/>
      <c r="GC9" s="96"/>
      <c r="GD9" s="96"/>
      <c r="GE9" s="96"/>
      <c r="GF9" s="96"/>
      <c r="GG9" s="96"/>
      <c r="GH9" s="96"/>
      <c r="GI9" s="96"/>
      <c r="GJ9" s="96"/>
      <c r="GK9" s="96"/>
      <c r="GL9" s="96"/>
      <c r="GM9" s="96"/>
      <c r="GN9" s="96"/>
      <c r="GO9" s="96"/>
      <c r="GP9" s="96"/>
      <c r="GQ9" s="96"/>
      <c r="GR9" s="96"/>
      <c r="GS9" s="96"/>
      <c r="GT9" s="96"/>
      <c r="GU9" s="96"/>
      <c r="GV9" s="96"/>
      <c r="GW9" s="96"/>
      <c r="GX9" s="96"/>
      <c r="GY9" s="96"/>
      <c r="GZ9" s="96"/>
      <c r="HA9" s="96"/>
      <c r="HB9" s="96"/>
      <c r="HC9" s="96"/>
      <c r="HD9" s="96"/>
      <c r="HE9" s="96"/>
      <c r="HF9" s="96"/>
      <c r="HG9" s="96"/>
      <c r="HH9" s="96"/>
      <c r="HI9" s="96"/>
      <c r="HJ9" s="96"/>
      <c r="HK9" s="96"/>
      <c r="HL9" s="96"/>
      <c r="HM9" s="96"/>
      <c r="HN9" s="96"/>
      <c r="HO9" s="96"/>
      <c r="HP9" s="96"/>
      <c r="HQ9" s="96"/>
      <c r="HR9" s="96"/>
      <c r="HS9" s="96"/>
      <c r="HT9" s="96"/>
      <c r="HU9" s="96"/>
      <c r="HV9" s="96"/>
      <c r="HW9" s="96"/>
      <c r="HX9" s="96"/>
      <c r="HY9" s="96"/>
      <c r="HZ9" s="96"/>
      <c r="IA9" s="96"/>
      <c r="IB9" s="96"/>
      <c r="IC9" s="96"/>
      <c r="ID9" s="96"/>
    </row>
    <row r="10" spans="1:238" ht="15" customHeight="1">
      <c r="A10" s="894" t="s">
        <v>3</v>
      </c>
      <c r="B10" s="917">
        <v>658</v>
      </c>
      <c r="C10" s="534">
        <v>652</v>
      </c>
      <c r="D10" s="534">
        <v>618</v>
      </c>
    </row>
    <row r="11" spans="1:238" ht="15" customHeight="1">
      <c r="A11" s="894"/>
      <c r="B11" s="917"/>
      <c r="C11" s="531">
        <f>C10/B10*100</f>
        <v>99.088145896656528</v>
      </c>
      <c r="D11" s="531">
        <f>D10/B10*100</f>
        <v>93.920972644376903</v>
      </c>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96"/>
      <c r="GQ11" s="96"/>
      <c r="GR11" s="96"/>
      <c r="GS11" s="96"/>
      <c r="GT11" s="96"/>
      <c r="GU11" s="96"/>
      <c r="GV11" s="96"/>
      <c r="GW11" s="96"/>
      <c r="GX11" s="96"/>
      <c r="GY11" s="96"/>
      <c r="GZ11" s="96"/>
      <c r="HA11" s="96"/>
      <c r="HB11" s="96"/>
      <c r="HC11" s="96"/>
      <c r="HD11" s="96"/>
      <c r="HE11" s="96"/>
      <c r="HF11" s="96"/>
      <c r="HG11" s="96"/>
      <c r="HH11" s="96"/>
      <c r="HI11" s="96"/>
      <c r="HJ11" s="96"/>
      <c r="HK11" s="96"/>
      <c r="HL11" s="96"/>
      <c r="HM11" s="96"/>
      <c r="HN11" s="96"/>
      <c r="HO11" s="96"/>
      <c r="HP11" s="96"/>
      <c r="HQ11" s="96"/>
      <c r="HR11" s="96"/>
      <c r="HS11" s="96"/>
      <c r="HT11" s="96"/>
      <c r="HU11" s="96"/>
      <c r="HV11" s="96"/>
      <c r="HW11" s="96"/>
      <c r="HX11" s="96"/>
      <c r="HY11" s="96"/>
      <c r="HZ11" s="96"/>
      <c r="IA11" s="96"/>
      <c r="IB11" s="96"/>
      <c r="IC11" s="96"/>
      <c r="ID11" s="96"/>
    </row>
    <row r="12" spans="1:238" ht="15" customHeight="1">
      <c r="A12" s="894" t="s">
        <v>4</v>
      </c>
      <c r="B12" s="917">
        <v>1093</v>
      </c>
      <c r="C12" s="534">
        <v>1035</v>
      </c>
      <c r="D12" s="534">
        <v>920</v>
      </c>
    </row>
    <row r="13" spans="1:238" ht="15" customHeight="1">
      <c r="A13" s="894"/>
      <c r="B13" s="917"/>
      <c r="C13" s="531">
        <f>C12/B12*100</f>
        <v>94.693504117108873</v>
      </c>
      <c r="D13" s="531">
        <f>D12/B12*100</f>
        <v>84.172003659652333</v>
      </c>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c r="DT13" s="96"/>
      <c r="DU13" s="96"/>
      <c r="DV13" s="96"/>
      <c r="DW13" s="96"/>
      <c r="DX13" s="96"/>
      <c r="DY13" s="96"/>
      <c r="DZ13" s="96"/>
      <c r="EA13" s="96"/>
      <c r="EB13" s="96"/>
      <c r="EC13" s="96"/>
      <c r="ED13" s="96"/>
      <c r="EE13" s="96"/>
      <c r="EF13" s="96"/>
      <c r="EG13" s="96"/>
      <c r="EH13" s="96"/>
      <c r="EI13" s="96"/>
      <c r="EJ13" s="96"/>
      <c r="EK13" s="96"/>
      <c r="EL13" s="96"/>
      <c r="EM13" s="96"/>
      <c r="EN13" s="96"/>
      <c r="EO13" s="96"/>
      <c r="EP13" s="96"/>
      <c r="EQ13" s="96"/>
      <c r="ER13" s="96"/>
      <c r="ES13" s="96"/>
      <c r="ET13" s="96"/>
      <c r="EU13" s="96"/>
      <c r="EV13" s="96"/>
      <c r="EW13" s="96"/>
      <c r="EX13" s="96"/>
      <c r="EY13" s="96"/>
      <c r="EZ13" s="96"/>
      <c r="FA13" s="96"/>
      <c r="FB13" s="96"/>
      <c r="FC13" s="96"/>
      <c r="FD13" s="96"/>
      <c r="FE13" s="96"/>
      <c r="FF13" s="96"/>
      <c r="FG13" s="96"/>
      <c r="FH13" s="96"/>
      <c r="FI13" s="96"/>
      <c r="FJ13" s="96"/>
      <c r="FK13" s="96"/>
      <c r="FL13" s="96"/>
      <c r="FM13" s="96"/>
      <c r="FN13" s="96"/>
      <c r="FO13" s="96"/>
      <c r="FP13" s="96"/>
      <c r="FQ13" s="96"/>
      <c r="FR13" s="96"/>
      <c r="FS13" s="96"/>
      <c r="FT13" s="96"/>
      <c r="FU13" s="96"/>
      <c r="FV13" s="96"/>
      <c r="FW13" s="96"/>
      <c r="FX13" s="96"/>
      <c r="FY13" s="96"/>
      <c r="FZ13" s="96"/>
      <c r="GA13" s="96"/>
      <c r="GB13" s="96"/>
      <c r="GC13" s="96"/>
      <c r="GD13" s="96"/>
      <c r="GE13" s="96"/>
      <c r="GF13" s="96"/>
      <c r="GG13" s="96"/>
      <c r="GH13" s="96"/>
      <c r="GI13" s="96"/>
      <c r="GJ13" s="96"/>
      <c r="GK13" s="96"/>
      <c r="GL13" s="96"/>
      <c r="GM13" s="96"/>
      <c r="GN13" s="96"/>
      <c r="GO13" s="96"/>
      <c r="GP13" s="96"/>
      <c r="GQ13" s="96"/>
      <c r="GR13" s="96"/>
      <c r="GS13" s="96"/>
      <c r="GT13" s="96"/>
      <c r="GU13" s="96"/>
      <c r="GV13" s="96"/>
      <c r="GW13" s="96"/>
      <c r="GX13" s="96"/>
      <c r="GY13" s="96"/>
      <c r="GZ13" s="96"/>
      <c r="HA13" s="96"/>
      <c r="HB13" s="96"/>
      <c r="HC13" s="96"/>
      <c r="HD13" s="96"/>
      <c r="HE13" s="96"/>
      <c r="HF13" s="96"/>
      <c r="HG13" s="96"/>
      <c r="HH13" s="96"/>
      <c r="HI13" s="96"/>
      <c r="HJ13" s="96"/>
      <c r="HK13" s="96"/>
      <c r="HL13" s="96"/>
      <c r="HM13" s="96"/>
      <c r="HN13" s="96"/>
      <c r="HO13" s="96"/>
      <c r="HP13" s="96"/>
      <c r="HQ13" s="96"/>
      <c r="HR13" s="96"/>
      <c r="HS13" s="96"/>
      <c r="HT13" s="96"/>
      <c r="HU13" s="96"/>
      <c r="HV13" s="96"/>
      <c r="HW13" s="96"/>
      <c r="HX13" s="96"/>
      <c r="HY13" s="96"/>
      <c r="HZ13" s="96"/>
      <c r="IA13" s="96"/>
      <c r="IB13" s="96"/>
      <c r="IC13" s="96"/>
      <c r="ID13" s="96"/>
    </row>
    <row r="14" spans="1:238" ht="15" customHeight="1">
      <c r="A14" s="894" t="s">
        <v>5</v>
      </c>
      <c r="B14" s="917">
        <v>1042</v>
      </c>
      <c r="C14" s="534">
        <v>1080</v>
      </c>
      <c r="D14" s="534">
        <v>882</v>
      </c>
    </row>
    <row r="15" spans="1:238" ht="15" customHeight="1">
      <c r="A15" s="894"/>
      <c r="B15" s="917"/>
      <c r="C15" s="531">
        <f>C14/B14*100</f>
        <v>103.6468330134357</v>
      </c>
      <c r="D15" s="531">
        <f>D14/B14*100</f>
        <v>84.644913627639156</v>
      </c>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c r="DT15" s="96"/>
      <c r="DU15" s="96"/>
      <c r="DV15" s="96"/>
      <c r="DW15" s="96"/>
      <c r="DX15" s="96"/>
      <c r="DY15" s="96"/>
      <c r="DZ15" s="96"/>
      <c r="EA15" s="96"/>
      <c r="EB15" s="96"/>
      <c r="EC15" s="96"/>
      <c r="ED15" s="96"/>
      <c r="EE15" s="96"/>
      <c r="EF15" s="96"/>
      <c r="EG15" s="96"/>
      <c r="EH15" s="96"/>
      <c r="EI15" s="96"/>
      <c r="EJ15" s="96"/>
      <c r="EK15" s="96"/>
      <c r="EL15" s="96"/>
      <c r="EM15" s="96"/>
      <c r="EN15" s="96"/>
      <c r="EO15" s="96"/>
      <c r="EP15" s="96"/>
      <c r="EQ15" s="96"/>
      <c r="ER15" s="96"/>
      <c r="ES15" s="96"/>
      <c r="ET15" s="96"/>
      <c r="EU15" s="96"/>
      <c r="EV15" s="96"/>
      <c r="EW15" s="96"/>
      <c r="EX15" s="96"/>
      <c r="EY15" s="96"/>
      <c r="EZ15" s="96"/>
      <c r="FA15" s="96"/>
      <c r="FB15" s="96"/>
      <c r="FC15" s="96"/>
      <c r="FD15" s="96"/>
      <c r="FE15" s="96"/>
      <c r="FF15" s="96"/>
      <c r="FG15" s="96"/>
      <c r="FH15" s="96"/>
      <c r="FI15" s="96"/>
      <c r="FJ15" s="96"/>
      <c r="FK15" s="96"/>
      <c r="FL15" s="96"/>
      <c r="FM15" s="96"/>
      <c r="FN15" s="96"/>
      <c r="FO15" s="96"/>
      <c r="FP15" s="96"/>
      <c r="FQ15" s="96"/>
      <c r="FR15" s="96"/>
      <c r="FS15" s="96"/>
      <c r="FT15" s="96"/>
      <c r="FU15" s="96"/>
      <c r="FV15" s="96"/>
      <c r="FW15" s="96"/>
      <c r="FX15" s="96"/>
      <c r="FY15" s="96"/>
      <c r="FZ15" s="96"/>
      <c r="GA15" s="96"/>
      <c r="GB15" s="96"/>
      <c r="GC15" s="96"/>
      <c r="GD15" s="96"/>
      <c r="GE15" s="96"/>
      <c r="GF15" s="96"/>
      <c r="GG15" s="96"/>
      <c r="GH15" s="96"/>
      <c r="GI15" s="96"/>
      <c r="GJ15" s="96"/>
      <c r="GK15" s="96"/>
      <c r="GL15" s="96"/>
      <c r="GM15" s="96"/>
      <c r="GN15" s="96"/>
      <c r="GO15" s="96"/>
      <c r="GP15" s="96"/>
      <c r="GQ15" s="96"/>
      <c r="GR15" s="96"/>
      <c r="GS15" s="96"/>
      <c r="GT15" s="96"/>
      <c r="GU15" s="96"/>
      <c r="GV15" s="96"/>
      <c r="GW15" s="96"/>
      <c r="GX15" s="96"/>
      <c r="GY15" s="96"/>
      <c r="GZ15" s="96"/>
      <c r="HA15" s="96"/>
      <c r="HB15" s="96"/>
      <c r="HC15" s="96"/>
      <c r="HD15" s="96"/>
      <c r="HE15" s="96"/>
      <c r="HF15" s="96"/>
      <c r="HG15" s="96"/>
      <c r="HH15" s="96"/>
      <c r="HI15" s="96"/>
      <c r="HJ15" s="96"/>
      <c r="HK15" s="96"/>
      <c r="HL15" s="96"/>
      <c r="HM15" s="96"/>
      <c r="HN15" s="96"/>
      <c r="HO15" s="96"/>
      <c r="HP15" s="96"/>
      <c r="HQ15" s="96"/>
      <c r="HR15" s="96"/>
      <c r="HS15" s="96"/>
      <c r="HT15" s="96"/>
      <c r="HU15" s="96"/>
      <c r="HV15" s="96"/>
      <c r="HW15" s="96"/>
      <c r="HX15" s="96"/>
      <c r="HY15" s="96"/>
      <c r="HZ15" s="96"/>
      <c r="IA15" s="96"/>
      <c r="IB15" s="96"/>
      <c r="IC15" s="96"/>
      <c r="ID15" s="96"/>
    </row>
    <row r="16" spans="1:238" ht="15" customHeight="1">
      <c r="A16" s="894" t="s">
        <v>354</v>
      </c>
      <c r="B16" s="917">
        <v>967</v>
      </c>
      <c r="C16" s="534">
        <v>975</v>
      </c>
      <c r="D16" s="534">
        <v>896</v>
      </c>
    </row>
    <row r="17" spans="1:238" ht="15" customHeight="1">
      <c r="A17" s="894"/>
      <c r="B17" s="917"/>
      <c r="C17" s="531">
        <f>C16/B16*100</f>
        <v>100.82730093071355</v>
      </c>
      <c r="D17" s="531">
        <f>D16/B16*100</f>
        <v>92.657704239917265</v>
      </c>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96"/>
      <c r="FE17" s="96"/>
      <c r="FF17" s="96"/>
      <c r="FG17" s="96"/>
      <c r="FH17" s="96"/>
      <c r="FI17" s="96"/>
      <c r="FJ17" s="96"/>
      <c r="FK17" s="96"/>
      <c r="FL17" s="96"/>
      <c r="FM17" s="96"/>
      <c r="FN17" s="96"/>
      <c r="FO17" s="96"/>
      <c r="FP17" s="96"/>
      <c r="FQ17" s="96"/>
      <c r="FR17" s="96"/>
      <c r="FS17" s="96"/>
      <c r="FT17" s="96"/>
      <c r="FU17" s="96"/>
      <c r="FV17" s="96"/>
      <c r="FW17" s="96"/>
      <c r="FX17" s="96"/>
      <c r="FY17" s="96"/>
      <c r="FZ17" s="96"/>
      <c r="GA17" s="96"/>
      <c r="GB17" s="96"/>
      <c r="GC17" s="96"/>
      <c r="GD17" s="96"/>
      <c r="GE17" s="96"/>
      <c r="GF17" s="96"/>
      <c r="GG17" s="96"/>
      <c r="GH17" s="96"/>
      <c r="GI17" s="96"/>
      <c r="GJ17" s="96"/>
      <c r="GK17" s="96"/>
      <c r="GL17" s="96"/>
      <c r="GM17" s="96"/>
      <c r="GN17" s="96"/>
      <c r="GO17" s="96"/>
      <c r="GP17" s="96"/>
      <c r="GQ17" s="96"/>
      <c r="GR17" s="96"/>
      <c r="GS17" s="96"/>
      <c r="GT17" s="96"/>
      <c r="GU17" s="96"/>
      <c r="GV17" s="96"/>
      <c r="GW17" s="96"/>
      <c r="GX17" s="96"/>
      <c r="GY17" s="96"/>
      <c r="GZ17" s="96"/>
      <c r="HA17" s="96"/>
      <c r="HB17" s="96"/>
      <c r="HC17" s="96"/>
      <c r="HD17" s="96"/>
      <c r="HE17" s="96"/>
      <c r="HF17" s="96"/>
      <c r="HG17" s="96"/>
      <c r="HH17" s="96"/>
      <c r="HI17" s="96"/>
      <c r="HJ17" s="96"/>
      <c r="HK17" s="96"/>
      <c r="HL17" s="96"/>
      <c r="HM17" s="96"/>
      <c r="HN17" s="96"/>
      <c r="HO17" s="96"/>
      <c r="HP17" s="96"/>
      <c r="HQ17" s="96"/>
      <c r="HR17" s="96"/>
      <c r="HS17" s="96"/>
      <c r="HT17" s="96"/>
      <c r="HU17" s="96"/>
      <c r="HV17" s="96"/>
      <c r="HW17" s="96"/>
      <c r="HX17" s="96"/>
      <c r="HY17" s="96"/>
      <c r="HZ17" s="96"/>
      <c r="IA17" s="96"/>
      <c r="IB17" s="96"/>
      <c r="IC17" s="96"/>
      <c r="ID17" s="96"/>
    </row>
    <row r="18" spans="1:238" ht="15" customHeight="1">
      <c r="A18" s="894" t="s">
        <v>7</v>
      </c>
      <c r="B18" s="917">
        <v>563</v>
      </c>
      <c r="C18" s="534">
        <v>588</v>
      </c>
      <c r="D18" s="534">
        <v>451</v>
      </c>
    </row>
    <row r="19" spans="1:238" ht="15" customHeight="1">
      <c r="A19" s="894"/>
      <c r="B19" s="917"/>
      <c r="C19" s="531">
        <f>C18/B18*100</f>
        <v>104.44049733570159</v>
      </c>
      <c r="D19" s="531">
        <f>D18/B18*100</f>
        <v>80.106571936056838</v>
      </c>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96"/>
      <c r="FE19" s="96"/>
      <c r="FF19" s="96"/>
      <c r="FG19" s="96"/>
      <c r="FH19" s="96"/>
      <c r="FI19" s="96"/>
      <c r="FJ19" s="96"/>
      <c r="FK19" s="96"/>
      <c r="FL19" s="96"/>
      <c r="FM19" s="96"/>
      <c r="FN19" s="96"/>
      <c r="FO19" s="96"/>
      <c r="FP19" s="96"/>
      <c r="FQ19" s="96"/>
      <c r="FR19" s="96"/>
      <c r="FS19" s="96"/>
      <c r="FT19" s="96"/>
      <c r="FU19" s="96"/>
      <c r="FV19" s="96"/>
      <c r="FW19" s="96"/>
      <c r="FX19" s="96"/>
      <c r="FY19" s="96"/>
      <c r="FZ19" s="96"/>
      <c r="GA19" s="96"/>
      <c r="GB19" s="96"/>
      <c r="GC19" s="96"/>
      <c r="GD19" s="96"/>
      <c r="GE19" s="96"/>
      <c r="GF19" s="96"/>
      <c r="GG19" s="96"/>
      <c r="GH19" s="96"/>
      <c r="GI19" s="96"/>
      <c r="GJ19" s="96"/>
      <c r="GK19" s="96"/>
      <c r="GL19" s="96"/>
      <c r="GM19" s="96"/>
      <c r="GN19" s="96"/>
      <c r="GO19" s="96"/>
      <c r="GP19" s="96"/>
      <c r="GQ19" s="96"/>
      <c r="GR19" s="96"/>
      <c r="GS19" s="96"/>
      <c r="GT19" s="96"/>
      <c r="GU19" s="96"/>
      <c r="GV19" s="96"/>
      <c r="GW19" s="96"/>
      <c r="GX19" s="96"/>
      <c r="GY19" s="96"/>
      <c r="GZ19" s="96"/>
      <c r="HA19" s="96"/>
      <c r="HB19" s="96"/>
      <c r="HC19" s="96"/>
      <c r="HD19" s="96"/>
      <c r="HE19" s="96"/>
      <c r="HF19" s="96"/>
      <c r="HG19" s="96"/>
      <c r="HH19" s="96"/>
      <c r="HI19" s="96"/>
      <c r="HJ19" s="96"/>
      <c r="HK19" s="96"/>
      <c r="HL19" s="96"/>
      <c r="HM19" s="96"/>
      <c r="HN19" s="96"/>
      <c r="HO19" s="96"/>
      <c r="HP19" s="96"/>
      <c r="HQ19" s="96"/>
      <c r="HR19" s="96"/>
      <c r="HS19" s="96"/>
      <c r="HT19" s="96"/>
      <c r="HU19" s="96"/>
      <c r="HV19" s="96"/>
      <c r="HW19" s="96"/>
      <c r="HX19" s="96"/>
      <c r="HY19" s="96"/>
      <c r="HZ19" s="96"/>
      <c r="IA19" s="96"/>
      <c r="IB19" s="96"/>
      <c r="IC19" s="96"/>
      <c r="ID19" s="96"/>
    </row>
    <row r="20" spans="1:238" ht="15" customHeight="1">
      <c r="A20" s="894" t="s">
        <v>355</v>
      </c>
      <c r="B20" s="917">
        <v>835</v>
      </c>
      <c r="C20" s="534">
        <v>795</v>
      </c>
      <c r="D20" s="534">
        <v>742</v>
      </c>
    </row>
    <row r="21" spans="1:238" ht="15" customHeight="1">
      <c r="A21" s="894"/>
      <c r="B21" s="917"/>
      <c r="C21" s="531">
        <f>C20/B20*100</f>
        <v>95.209580838323348</v>
      </c>
      <c r="D21" s="531">
        <f>D20/B20*100</f>
        <v>88.862275449101801</v>
      </c>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96"/>
      <c r="GQ21" s="96"/>
      <c r="GR21" s="96"/>
      <c r="GS21" s="96"/>
      <c r="GT21" s="96"/>
      <c r="GU21" s="96"/>
      <c r="GV21" s="96"/>
      <c r="GW21" s="96"/>
      <c r="GX21" s="96"/>
      <c r="GY21" s="96"/>
      <c r="GZ21" s="96"/>
      <c r="HA21" s="96"/>
      <c r="HB21" s="96"/>
      <c r="HC21" s="96"/>
      <c r="HD21" s="96"/>
      <c r="HE21" s="96"/>
      <c r="HF21" s="96"/>
      <c r="HG21" s="96"/>
      <c r="HH21" s="96"/>
      <c r="HI21" s="96"/>
      <c r="HJ21" s="96"/>
      <c r="HK21" s="96"/>
      <c r="HL21" s="96"/>
      <c r="HM21" s="96"/>
      <c r="HN21" s="96"/>
      <c r="HO21" s="96"/>
      <c r="HP21" s="96"/>
      <c r="HQ21" s="96"/>
      <c r="HR21" s="96"/>
      <c r="HS21" s="96"/>
      <c r="HT21" s="96"/>
      <c r="HU21" s="96"/>
      <c r="HV21" s="96"/>
      <c r="HW21" s="96"/>
      <c r="HX21" s="96"/>
      <c r="HY21" s="96"/>
      <c r="HZ21" s="96"/>
      <c r="IA21" s="96"/>
      <c r="IB21" s="96"/>
      <c r="IC21" s="96"/>
      <c r="ID21" s="96"/>
    </row>
    <row r="22" spans="1:238" ht="15" customHeight="1">
      <c r="A22" s="894" t="s">
        <v>356</v>
      </c>
      <c r="B22" s="917">
        <v>818</v>
      </c>
      <c r="C22" s="534">
        <v>777</v>
      </c>
      <c r="D22" s="534">
        <v>744</v>
      </c>
    </row>
    <row r="23" spans="1:238" ht="15" customHeight="1">
      <c r="A23" s="894"/>
      <c r="B23" s="917"/>
      <c r="C23" s="531">
        <f>C22/B22*100</f>
        <v>94.987775061124694</v>
      </c>
      <c r="D23" s="531">
        <f>D22/B22*100</f>
        <v>90.953545232273839</v>
      </c>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96"/>
      <c r="FE23" s="96"/>
      <c r="FF23" s="96"/>
      <c r="FG23" s="96"/>
      <c r="FH23" s="96"/>
      <c r="FI23" s="96"/>
      <c r="FJ23" s="96"/>
      <c r="FK23" s="96"/>
      <c r="FL23" s="96"/>
      <c r="FM23" s="96"/>
      <c r="FN23" s="96"/>
      <c r="FO23" s="96"/>
      <c r="FP23" s="96"/>
      <c r="FQ23" s="96"/>
      <c r="FR23" s="96"/>
      <c r="FS23" s="96"/>
      <c r="FT23" s="96"/>
      <c r="FU23" s="96"/>
      <c r="FV23" s="96"/>
      <c r="FW23" s="96"/>
      <c r="FX23" s="96"/>
      <c r="FY23" s="96"/>
      <c r="FZ23" s="96"/>
      <c r="GA23" s="96"/>
      <c r="GB23" s="96"/>
      <c r="GC23" s="96"/>
      <c r="GD23" s="96"/>
      <c r="GE23" s="96"/>
      <c r="GF23" s="96"/>
      <c r="GG23" s="96"/>
      <c r="GH23" s="96"/>
      <c r="GI23" s="96"/>
      <c r="GJ23" s="96"/>
      <c r="GK23" s="96"/>
      <c r="GL23" s="96"/>
      <c r="GM23" s="96"/>
      <c r="GN23" s="96"/>
      <c r="GO23" s="96"/>
      <c r="GP23" s="96"/>
      <c r="GQ23" s="96"/>
      <c r="GR23" s="96"/>
      <c r="GS23" s="96"/>
      <c r="GT23" s="96"/>
      <c r="GU23" s="96"/>
      <c r="GV23" s="96"/>
      <c r="GW23" s="96"/>
      <c r="GX23" s="96"/>
      <c r="GY23" s="96"/>
      <c r="GZ23" s="96"/>
      <c r="HA23" s="96"/>
      <c r="HB23" s="96"/>
      <c r="HC23" s="96"/>
      <c r="HD23" s="96"/>
      <c r="HE23" s="96"/>
      <c r="HF23" s="96"/>
      <c r="HG23" s="96"/>
      <c r="HH23" s="96"/>
      <c r="HI23" s="96"/>
      <c r="HJ23" s="96"/>
      <c r="HK23" s="96"/>
      <c r="HL23" s="96"/>
      <c r="HM23" s="96"/>
      <c r="HN23" s="96"/>
      <c r="HO23" s="96"/>
      <c r="HP23" s="96"/>
      <c r="HQ23" s="96"/>
      <c r="HR23" s="96"/>
      <c r="HS23" s="96"/>
      <c r="HT23" s="96"/>
      <c r="HU23" s="96"/>
      <c r="HV23" s="96"/>
      <c r="HW23" s="96"/>
      <c r="HX23" s="96"/>
      <c r="HY23" s="96"/>
      <c r="HZ23" s="96"/>
      <c r="IA23" s="96"/>
      <c r="IB23" s="96"/>
      <c r="IC23" s="96"/>
      <c r="ID23" s="96"/>
    </row>
    <row r="24" spans="1:238" ht="15" customHeight="1">
      <c r="A24" s="894" t="s">
        <v>357</v>
      </c>
      <c r="B24" s="917">
        <v>437</v>
      </c>
      <c r="C24" s="534">
        <v>417</v>
      </c>
      <c r="D24" s="534">
        <v>368</v>
      </c>
    </row>
    <row r="25" spans="1:238" ht="15" customHeight="1">
      <c r="A25" s="894"/>
      <c r="B25" s="917"/>
      <c r="C25" s="531">
        <f>C24/B24*100</f>
        <v>95.423340961098404</v>
      </c>
      <c r="D25" s="531">
        <f>D24/B24*100</f>
        <v>84.210526315789465</v>
      </c>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c r="FD25" s="96"/>
      <c r="FE25" s="96"/>
      <c r="FF25" s="96"/>
      <c r="FG25" s="96"/>
      <c r="FH25" s="96"/>
      <c r="FI25" s="96"/>
      <c r="FJ25" s="96"/>
      <c r="FK25" s="96"/>
      <c r="FL25" s="96"/>
      <c r="FM25" s="96"/>
      <c r="FN25" s="96"/>
      <c r="FO25" s="96"/>
      <c r="FP25" s="96"/>
      <c r="FQ25" s="96"/>
      <c r="FR25" s="96"/>
      <c r="FS25" s="96"/>
      <c r="FT25" s="96"/>
      <c r="FU25" s="96"/>
      <c r="FV25" s="96"/>
      <c r="FW25" s="96"/>
      <c r="FX25" s="96"/>
      <c r="FY25" s="96"/>
      <c r="FZ25" s="96"/>
      <c r="GA25" s="96"/>
      <c r="GB25" s="96"/>
      <c r="GC25" s="96"/>
      <c r="GD25" s="96"/>
      <c r="GE25" s="96"/>
      <c r="GF25" s="96"/>
      <c r="GG25" s="96"/>
      <c r="GH25" s="96"/>
      <c r="GI25" s="96"/>
      <c r="GJ25" s="96"/>
      <c r="GK25" s="96"/>
      <c r="GL25" s="96"/>
      <c r="GM25" s="96"/>
      <c r="GN25" s="96"/>
      <c r="GO25" s="96"/>
      <c r="GP25" s="96"/>
      <c r="GQ25" s="96"/>
      <c r="GR25" s="96"/>
      <c r="GS25" s="96"/>
      <c r="GT25" s="96"/>
      <c r="GU25" s="96"/>
      <c r="GV25" s="96"/>
      <c r="GW25" s="96"/>
      <c r="GX25" s="96"/>
      <c r="GY25" s="96"/>
      <c r="GZ25" s="96"/>
      <c r="HA25" s="96"/>
      <c r="HB25" s="96"/>
      <c r="HC25" s="96"/>
      <c r="HD25" s="96"/>
      <c r="HE25" s="96"/>
      <c r="HF25" s="96"/>
      <c r="HG25" s="96"/>
      <c r="HH25" s="96"/>
      <c r="HI25" s="96"/>
      <c r="HJ25" s="96"/>
      <c r="HK25" s="96"/>
      <c r="HL25" s="96"/>
      <c r="HM25" s="96"/>
      <c r="HN25" s="96"/>
      <c r="HO25" s="96"/>
      <c r="HP25" s="96"/>
      <c r="HQ25" s="96"/>
      <c r="HR25" s="96"/>
      <c r="HS25" s="96"/>
      <c r="HT25" s="96"/>
      <c r="HU25" s="96"/>
      <c r="HV25" s="96"/>
      <c r="HW25" s="96"/>
      <c r="HX25" s="96"/>
      <c r="HY25" s="96"/>
      <c r="HZ25" s="96"/>
      <c r="IA25" s="96"/>
      <c r="IB25" s="96"/>
      <c r="IC25" s="96"/>
      <c r="ID25" s="96"/>
    </row>
    <row r="26" spans="1:238" ht="15" customHeight="1">
      <c r="A26" s="894" t="s">
        <v>358</v>
      </c>
      <c r="B26" s="917">
        <v>1652</v>
      </c>
      <c r="C26" s="534">
        <v>1565</v>
      </c>
      <c r="D26" s="534">
        <v>1420</v>
      </c>
    </row>
    <row r="27" spans="1:238" ht="15" customHeight="1">
      <c r="A27" s="894"/>
      <c r="B27" s="917"/>
      <c r="C27" s="531">
        <f>C26/B26*100</f>
        <v>94.733656174334129</v>
      </c>
      <c r="D27" s="531">
        <f>D26/B26*100</f>
        <v>85.956416464891035</v>
      </c>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c r="EH27" s="96"/>
      <c r="EI27" s="96"/>
      <c r="EJ27" s="96"/>
      <c r="EK27" s="96"/>
      <c r="EL27" s="96"/>
      <c r="EM27" s="96"/>
      <c r="EN27" s="96"/>
      <c r="EO27" s="96"/>
      <c r="EP27" s="96"/>
      <c r="EQ27" s="96"/>
      <c r="ER27" s="96"/>
      <c r="ES27" s="96"/>
      <c r="ET27" s="96"/>
      <c r="EU27" s="96"/>
      <c r="EV27" s="96"/>
      <c r="EW27" s="96"/>
      <c r="EX27" s="96"/>
      <c r="EY27" s="96"/>
      <c r="EZ27" s="96"/>
      <c r="FA27" s="96"/>
      <c r="FB27" s="96"/>
      <c r="FC27" s="96"/>
      <c r="FD27" s="96"/>
      <c r="FE27" s="96"/>
      <c r="FF27" s="96"/>
      <c r="FG27" s="96"/>
      <c r="FH27" s="96"/>
      <c r="FI27" s="96"/>
      <c r="FJ27" s="96"/>
      <c r="FK27" s="96"/>
      <c r="FL27" s="96"/>
      <c r="FM27" s="96"/>
      <c r="FN27" s="96"/>
      <c r="FO27" s="96"/>
      <c r="FP27" s="96"/>
      <c r="FQ27" s="96"/>
      <c r="FR27" s="96"/>
      <c r="FS27" s="96"/>
      <c r="FT27" s="96"/>
      <c r="FU27" s="96"/>
      <c r="FV27" s="96"/>
      <c r="FW27" s="96"/>
      <c r="FX27" s="96"/>
      <c r="FY27" s="96"/>
      <c r="FZ27" s="96"/>
      <c r="GA27" s="96"/>
      <c r="GB27" s="96"/>
      <c r="GC27" s="96"/>
      <c r="GD27" s="96"/>
      <c r="GE27" s="96"/>
      <c r="GF27" s="96"/>
      <c r="GG27" s="96"/>
      <c r="GH27" s="96"/>
      <c r="GI27" s="96"/>
      <c r="GJ27" s="96"/>
      <c r="GK27" s="96"/>
      <c r="GL27" s="96"/>
      <c r="GM27" s="96"/>
      <c r="GN27" s="96"/>
      <c r="GO27" s="96"/>
      <c r="GP27" s="96"/>
      <c r="GQ27" s="96"/>
      <c r="GR27" s="96"/>
      <c r="GS27" s="96"/>
      <c r="GT27" s="96"/>
      <c r="GU27" s="96"/>
      <c r="GV27" s="96"/>
      <c r="GW27" s="96"/>
      <c r="GX27" s="96"/>
      <c r="GY27" s="96"/>
      <c r="GZ27" s="96"/>
      <c r="HA27" s="96"/>
      <c r="HB27" s="96"/>
      <c r="HC27" s="96"/>
      <c r="HD27" s="96"/>
      <c r="HE27" s="96"/>
      <c r="HF27" s="96"/>
      <c r="HG27" s="96"/>
      <c r="HH27" s="96"/>
      <c r="HI27" s="96"/>
      <c r="HJ27" s="96"/>
      <c r="HK27" s="96"/>
      <c r="HL27" s="96"/>
      <c r="HM27" s="96"/>
      <c r="HN27" s="96"/>
      <c r="HO27" s="96"/>
      <c r="HP27" s="96"/>
      <c r="HQ27" s="96"/>
      <c r="HR27" s="96"/>
      <c r="HS27" s="96"/>
      <c r="HT27" s="96"/>
      <c r="HU27" s="96"/>
      <c r="HV27" s="96"/>
      <c r="HW27" s="96"/>
      <c r="HX27" s="96"/>
      <c r="HY27" s="96"/>
      <c r="HZ27" s="96"/>
      <c r="IA27" s="96"/>
      <c r="IB27" s="96"/>
      <c r="IC27" s="96"/>
      <c r="ID27" s="96"/>
    </row>
    <row r="28" spans="1:238" ht="15" customHeight="1">
      <c r="A28" s="894" t="s">
        <v>12</v>
      </c>
      <c r="B28" s="917">
        <v>931</v>
      </c>
      <c r="C28" s="534">
        <v>838</v>
      </c>
      <c r="D28" s="534">
        <v>772</v>
      </c>
    </row>
    <row r="29" spans="1:238" ht="15" customHeight="1">
      <c r="A29" s="894"/>
      <c r="B29" s="917"/>
      <c r="C29" s="531">
        <f>C28/B28*100</f>
        <v>90.010741138560689</v>
      </c>
      <c r="D29" s="531">
        <f>D28/B28*100</f>
        <v>82.921589688506984</v>
      </c>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c r="DT29" s="96"/>
      <c r="DU29" s="96"/>
      <c r="DV29" s="96"/>
      <c r="DW29" s="96"/>
      <c r="DX29" s="96"/>
      <c r="DY29" s="96"/>
      <c r="DZ29" s="96"/>
      <c r="EA29" s="96"/>
      <c r="EB29" s="96"/>
      <c r="EC29" s="96"/>
      <c r="ED29" s="96"/>
      <c r="EE29" s="96"/>
      <c r="EF29" s="96"/>
      <c r="EG29" s="96"/>
      <c r="EH29" s="96"/>
      <c r="EI29" s="96"/>
      <c r="EJ29" s="96"/>
      <c r="EK29" s="96"/>
      <c r="EL29" s="96"/>
      <c r="EM29" s="96"/>
      <c r="EN29" s="96"/>
      <c r="EO29" s="96"/>
      <c r="EP29" s="96"/>
      <c r="EQ29" s="96"/>
      <c r="ER29" s="96"/>
      <c r="ES29" s="96"/>
      <c r="ET29" s="96"/>
      <c r="EU29" s="96"/>
      <c r="EV29" s="96"/>
      <c r="EW29" s="96"/>
      <c r="EX29" s="96"/>
      <c r="EY29" s="96"/>
      <c r="EZ29" s="96"/>
      <c r="FA29" s="96"/>
      <c r="FB29" s="96"/>
      <c r="FC29" s="96"/>
      <c r="FD29" s="96"/>
      <c r="FE29" s="96"/>
      <c r="FF29" s="96"/>
      <c r="FG29" s="96"/>
      <c r="FH29" s="96"/>
      <c r="FI29" s="96"/>
      <c r="FJ29" s="96"/>
      <c r="FK29" s="96"/>
      <c r="FL29" s="96"/>
      <c r="FM29" s="96"/>
      <c r="FN29" s="96"/>
      <c r="FO29" s="96"/>
      <c r="FP29" s="96"/>
      <c r="FQ29" s="96"/>
      <c r="FR29" s="96"/>
      <c r="FS29" s="96"/>
      <c r="FT29" s="96"/>
      <c r="FU29" s="96"/>
      <c r="FV29" s="96"/>
      <c r="FW29" s="96"/>
      <c r="FX29" s="96"/>
      <c r="FY29" s="96"/>
      <c r="FZ29" s="96"/>
      <c r="GA29" s="96"/>
      <c r="GB29" s="96"/>
      <c r="GC29" s="96"/>
      <c r="GD29" s="96"/>
      <c r="GE29" s="96"/>
      <c r="GF29" s="96"/>
      <c r="GG29" s="96"/>
      <c r="GH29" s="96"/>
      <c r="GI29" s="96"/>
      <c r="GJ29" s="96"/>
      <c r="GK29" s="96"/>
      <c r="GL29" s="96"/>
      <c r="GM29" s="96"/>
      <c r="GN29" s="96"/>
      <c r="GO29" s="96"/>
      <c r="GP29" s="96"/>
      <c r="GQ29" s="96"/>
      <c r="GR29" s="96"/>
      <c r="GS29" s="96"/>
      <c r="GT29" s="96"/>
      <c r="GU29" s="96"/>
      <c r="GV29" s="96"/>
      <c r="GW29" s="96"/>
      <c r="GX29" s="96"/>
      <c r="GY29" s="96"/>
      <c r="GZ29" s="96"/>
      <c r="HA29" s="96"/>
      <c r="HB29" s="96"/>
      <c r="HC29" s="96"/>
      <c r="HD29" s="96"/>
      <c r="HE29" s="96"/>
      <c r="HF29" s="96"/>
      <c r="HG29" s="96"/>
      <c r="HH29" s="96"/>
      <c r="HI29" s="96"/>
      <c r="HJ29" s="96"/>
      <c r="HK29" s="96"/>
      <c r="HL29" s="96"/>
      <c r="HM29" s="96"/>
      <c r="HN29" s="96"/>
      <c r="HO29" s="96"/>
      <c r="HP29" s="96"/>
      <c r="HQ29" s="96"/>
      <c r="HR29" s="96"/>
      <c r="HS29" s="96"/>
      <c r="HT29" s="96"/>
      <c r="HU29" s="96"/>
      <c r="HV29" s="96"/>
      <c r="HW29" s="96"/>
      <c r="HX29" s="96"/>
      <c r="HY29" s="96"/>
      <c r="HZ29" s="96"/>
      <c r="IA29" s="96"/>
      <c r="IB29" s="96"/>
      <c r="IC29" s="96"/>
      <c r="ID29" s="96"/>
    </row>
    <row r="30" spans="1:238" ht="15" customHeight="1">
      <c r="A30" s="894" t="s">
        <v>13</v>
      </c>
      <c r="B30" s="917">
        <v>850</v>
      </c>
      <c r="C30" s="534">
        <v>794</v>
      </c>
      <c r="D30" s="534">
        <v>733</v>
      </c>
    </row>
    <row r="31" spans="1:238" ht="15" customHeight="1">
      <c r="A31" s="894"/>
      <c r="B31" s="917"/>
      <c r="C31" s="531">
        <f>C30/B30*100</f>
        <v>93.411764705882348</v>
      </c>
      <c r="D31" s="531">
        <f>D30/B30*100</f>
        <v>86.235294117647058</v>
      </c>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c r="AM31" s="96"/>
      <c r="AN31" s="96"/>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96"/>
      <c r="BM31" s="96"/>
      <c r="BN31" s="96"/>
      <c r="BO31" s="96"/>
      <c r="BP31" s="96"/>
      <c r="BQ31" s="96"/>
      <c r="BR31" s="96"/>
      <c r="BS31" s="96"/>
      <c r="BT31" s="96"/>
      <c r="BU31" s="96"/>
      <c r="BV31" s="96"/>
      <c r="BW31" s="96"/>
      <c r="BX31" s="96"/>
      <c r="BY31" s="96"/>
      <c r="BZ31" s="96"/>
      <c r="CA31" s="96"/>
      <c r="CB31" s="96"/>
      <c r="CC31" s="96"/>
      <c r="CD31" s="96"/>
      <c r="CE31" s="96"/>
      <c r="CF31" s="96"/>
      <c r="CG31" s="96"/>
      <c r="CH31" s="96"/>
      <c r="CI31" s="96"/>
      <c r="CJ31" s="96"/>
      <c r="CK31" s="96"/>
      <c r="CL31" s="96"/>
      <c r="CM31" s="96"/>
      <c r="CN31" s="96"/>
      <c r="CO31" s="96"/>
      <c r="CP31" s="96"/>
      <c r="CQ31" s="96"/>
      <c r="CR31" s="96"/>
      <c r="CS31" s="96"/>
      <c r="CT31" s="96"/>
      <c r="CU31" s="96"/>
      <c r="CV31" s="96"/>
      <c r="CW31" s="96"/>
      <c r="CX31" s="96"/>
      <c r="CY31" s="96"/>
      <c r="CZ31" s="96"/>
      <c r="DA31" s="96"/>
      <c r="DB31" s="96"/>
      <c r="DC31" s="96"/>
      <c r="DD31" s="96"/>
      <c r="DE31" s="96"/>
      <c r="DF31" s="96"/>
      <c r="DG31" s="96"/>
      <c r="DH31" s="96"/>
      <c r="DI31" s="96"/>
      <c r="DJ31" s="96"/>
      <c r="DK31" s="96"/>
      <c r="DL31" s="96"/>
      <c r="DM31" s="96"/>
      <c r="DN31" s="96"/>
      <c r="DO31" s="96"/>
      <c r="DP31" s="96"/>
      <c r="DQ31" s="96"/>
      <c r="DR31" s="96"/>
      <c r="DS31" s="96"/>
      <c r="DT31" s="96"/>
      <c r="DU31" s="96"/>
      <c r="DV31" s="96"/>
      <c r="DW31" s="96"/>
      <c r="DX31" s="96"/>
      <c r="DY31" s="96"/>
      <c r="DZ31" s="96"/>
      <c r="EA31" s="96"/>
      <c r="EB31" s="96"/>
      <c r="EC31" s="96"/>
      <c r="ED31" s="96"/>
      <c r="EE31" s="96"/>
      <c r="EF31" s="96"/>
      <c r="EG31" s="96"/>
      <c r="EH31" s="96"/>
      <c r="EI31" s="96"/>
      <c r="EJ31" s="96"/>
      <c r="EK31" s="96"/>
      <c r="EL31" s="96"/>
      <c r="EM31" s="96"/>
      <c r="EN31" s="96"/>
      <c r="EO31" s="96"/>
      <c r="EP31" s="96"/>
      <c r="EQ31" s="96"/>
      <c r="ER31" s="96"/>
      <c r="ES31" s="96"/>
      <c r="ET31" s="96"/>
      <c r="EU31" s="96"/>
      <c r="EV31" s="96"/>
      <c r="EW31" s="96"/>
      <c r="EX31" s="96"/>
      <c r="EY31" s="96"/>
      <c r="EZ31" s="96"/>
      <c r="FA31" s="96"/>
      <c r="FB31" s="96"/>
      <c r="FC31" s="96"/>
      <c r="FD31" s="96"/>
      <c r="FE31" s="96"/>
      <c r="FF31" s="96"/>
      <c r="FG31" s="96"/>
      <c r="FH31" s="96"/>
      <c r="FI31" s="96"/>
      <c r="FJ31" s="96"/>
      <c r="FK31" s="96"/>
      <c r="FL31" s="96"/>
      <c r="FM31" s="96"/>
      <c r="FN31" s="96"/>
      <c r="FO31" s="96"/>
      <c r="FP31" s="96"/>
      <c r="FQ31" s="96"/>
      <c r="FR31" s="96"/>
      <c r="FS31" s="96"/>
      <c r="FT31" s="96"/>
      <c r="FU31" s="96"/>
      <c r="FV31" s="96"/>
      <c r="FW31" s="96"/>
      <c r="FX31" s="96"/>
      <c r="FY31" s="96"/>
      <c r="FZ31" s="96"/>
      <c r="GA31" s="96"/>
      <c r="GB31" s="96"/>
      <c r="GC31" s="96"/>
      <c r="GD31" s="96"/>
      <c r="GE31" s="96"/>
      <c r="GF31" s="96"/>
      <c r="GG31" s="96"/>
      <c r="GH31" s="96"/>
      <c r="GI31" s="96"/>
      <c r="GJ31" s="96"/>
      <c r="GK31" s="96"/>
      <c r="GL31" s="96"/>
      <c r="GM31" s="96"/>
      <c r="GN31" s="96"/>
      <c r="GO31" s="96"/>
      <c r="GP31" s="96"/>
      <c r="GQ31" s="96"/>
      <c r="GR31" s="96"/>
      <c r="GS31" s="96"/>
      <c r="GT31" s="96"/>
      <c r="GU31" s="96"/>
      <c r="GV31" s="96"/>
      <c r="GW31" s="96"/>
      <c r="GX31" s="96"/>
      <c r="GY31" s="96"/>
      <c r="GZ31" s="96"/>
      <c r="HA31" s="96"/>
      <c r="HB31" s="96"/>
      <c r="HC31" s="96"/>
      <c r="HD31" s="96"/>
      <c r="HE31" s="96"/>
      <c r="HF31" s="96"/>
      <c r="HG31" s="96"/>
      <c r="HH31" s="96"/>
      <c r="HI31" s="96"/>
      <c r="HJ31" s="96"/>
      <c r="HK31" s="96"/>
      <c r="HL31" s="96"/>
      <c r="HM31" s="96"/>
      <c r="HN31" s="96"/>
      <c r="HO31" s="96"/>
      <c r="HP31" s="96"/>
      <c r="HQ31" s="96"/>
      <c r="HR31" s="96"/>
      <c r="HS31" s="96"/>
      <c r="HT31" s="96"/>
      <c r="HU31" s="96"/>
      <c r="HV31" s="96"/>
      <c r="HW31" s="96"/>
      <c r="HX31" s="96"/>
      <c r="HY31" s="96"/>
      <c r="HZ31" s="96"/>
      <c r="IA31" s="96"/>
      <c r="IB31" s="96"/>
      <c r="IC31" s="96"/>
      <c r="ID31" s="96"/>
    </row>
    <row r="32" spans="1:238" ht="15" customHeight="1">
      <c r="A32" s="894" t="s">
        <v>359</v>
      </c>
      <c r="B32" s="917">
        <v>1483</v>
      </c>
      <c r="C32" s="534">
        <v>1496</v>
      </c>
      <c r="D32" s="534">
        <v>1290</v>
      </c>
    </row>
    <row r="33" spans="1:238" ht="15" customHeight="1">
      <c r="A33" s="894"/>
      <c r="B33" s="917"/>
      <c r="C33" s="531">
        <f>C32/B32*100</f>
        <v>100.87660148347943</v>
      </c>
      <c r="D33" s="531">
        <f>D32/B32*100</f>
        <v>86.985839514497641</v>
      </c>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c r="DT33" s="96"/>
      <c r="DU33" s="96"/>
      <c r="DV33" s="96"/>
      <c r="DW33" s="96"/>
      <c r="DX33" s="96"/>
      <c r="DY33" s="96"/>
      <c r="DZ33" s="96"/>
      <c r="EA33" s="96"/>
      <c r="EB33" s="96"/>
      <c r="EC33" s="96"/>
      <c r="ED33" s="96"/>
      <c r="EE33" s="96"/>
      <c r="EF33" s="96"/>
      <c r="EG33" s="96"/>
      <c r="EH33" s="96"/>
      <c r="EI33" s="96"/>
      <c r="EJ33" s="96"/>
      <c r="EK33" s="96"/>
      <c r="EL33" s="96"/>
      <c r="EM33" s="96"/>
      <c r="EN33" s="96"/>
      <c r="EO33" s="96"/>
      <c r="EP33" s="96"/>
      <c r="EQ33" s="96"/>
      <c r="ER33" s="96"/>
      <c r="ES33" s="96"/>
      <c r="ET33" s="96"/>
      <c r="EU33" s="96"/>
      <c r="EV33" s="96"/>
      <c r="EW33" s="96"/>
      <c r="EX33" s="96"/>
      <c r="EY33" s="96"/>
      <c r="EZ33" s="96"/>
      <c r="FA33" s="96"/>
      <c r="FB33" s="96"/>
      <c r="FC33" s="96"/>
      <c r="FD33" s="96"/>
      <c r="FE33" s="96"/>
      <c r="FF33" s="96"/>
      <c r="FG33" s="96"/>
      <c r="FH33" s="96"/>
      <c r="FI33" s="96"/>
      <c r="FJ33" s="96"/>
      <c r="FK33" s="96"/>
      <c r="FL33" s="96"/>
      <c r="FM33" s="96"/>
      <c r="FN33" s="96"/>
      <c r="FO33" s="96"/>
      <c r="FP33" s="96"/>
      <c r="FQ33" s="96"/>
      <c r="FR33" s="96"/>
      <c r="FS33" s="96"/>
      <c r="FT33" s="96"/>
      <c r="FU33" s="96"/>
      <c r="FV33" s="96"/>
      <c r="FW33" s="96"/>
      <c r="FX33" s="96"/>
      <c r="FY33" s="96"/>
      <c r="FZ33" s="96"/>
      <c r="GA33" s="96"/>
      <c r="GB33" s="96"/>
      <c r="GC33" s="96"/>
      <c r="GD33" s="96"/>
      <c r="GE33" s="96"/>
      <c r="GF33" s="96"/>
      <c r="GG33" s="96"/>
      <c r="GH33" s="96"/>
      <c r="GI33" s="96"/>
      <c r="GJ33" s="96"/>
      <c r="GK33" s="96"/>
      <c r="GL33" s="96"/>
      <c r="GM33" s="96"/>
      <c r="GN33" s="96"/>
      <c r="GO33" s="96"/>
      <c r="GP33" s="96"/>
      <c r="GQ33" s="96"/>
      <c r="GR33" s="96"/>
      <c r="GS33" s="96"/>
      <c r="GT33" s="96"/>
      <c r="GU33" s="96"/>
      <c r="GV33" s="96"/>
      <c r="GW33" s="96"/>
      <c r="GX33" s="96"/>
      <c r="GY33" s="96"/>
      <c r="GZ33" s="96"/>
      <c r="HA33" s="96"/>
      <c r="HB33" s="96"/>
      <c r="HC33" s="96"/>
      <c r="HD33" s="96"/>
      <c r="HE33" s="96"/>
      <c r="HF33" s="96"/>
      <c r="HG33" s="96"/>
      <c r="HH33" s="96"/>
      <c r="HI33" s="96"/>
      <c r="HJ33" s="96"/>
      <c r="HK33" s="96"/>
      <c r="HL33" s="96"/>
      <c r="HM33" s="96"/>
      <c r="HN33" s="96"/>
      <c r="HO33" s="96"/>
      <c r="HP33" s="96"/>
      <c r="HQ33" s="96"/>
      <c r="HR33" s="96"/>
      <c r="HS33" s="96"/>
      <c r="HT33" s="96"/>
      <c r="HU33" s="96"/>
      <c r="HV33" s="96"/>
      <c r="HW33" s="96"/>
      <c r="HX33" s="96"/>
      <c r="HY33" s="96"/>
      <c r="HZ33" s="96"/>
      <c r="IA33" s="96"/>
      <c r="IB33" s="96"/>
      <c r="IC33" s="96"/>
      <c r="ID33" s="96"/>
    </row>
    <row r="34" spans="1:238" ht="15" customHeight="1">
      <c r="A34" s="894" t="s">
        <v>15</v>
      </c>
      <c r="B34" s="917">
        <v>2216</v>
      </c>
      <c r="C34" s="534">
        <v>2080</v>
      </c>
      <c r="D34" s="534">
        <v>2009</v>
      </c>
    </row>
    <row r="35" spans="1:238" ht="15" customHeight="1">
      <c r="A35" s="894"/>
      <c r="B35" s="917"/>
      <c r="C35" s="531">
        <f>C34/B34*100</f>
        <v>93.862815884476532</v>
      </c>
      <c r="D35" s="531">
        <f>D34/B34*100</f>
        <v>90.658844765342963</v>
      </c>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c r="DV35" s="96"/>
      <c r="DW35" s="96"/>
      <c r="DX35" s="96"/>
      <c r="DY35" s="96"/>
      <c r="DZ35" s="96"/>
      <c r="EA35" s="96"/>
      <c r="EB35" s="96"/>
      <c r="EC35" s="96"/>
      <c r="ED35" s="96"/>
      <c r="EE35" s="96"/>
      <c r="EF35" s="96"/>
      <c r="EG35" s="96"/>
      <c r="EH35" s="96"/>
      <c r="EI35" s="96"/>
      <c r="EJ35" s="96"/>
      <c r="EK35" s="96"/>
      <c r="EL35" s="96"/>
      <c r="EM35" s="96"/>
      <c r="EN35" s="96"/>
      <c r="EO35" s="96"/>
      <c r="EP35" s="96"/>
      <c r="EQ35" s="96"/>
      <c r="ER35" s="96"/>
      <c r="ES35" s="96"/>
      <c r="ET35" s="96"/>
      <c r="EU35" s="96"/>
      <c r="EV35" s="96"/>
      <c r="EW35" s="96"/>
      <c r="EX35" s="96"/>
      <c r="EY35" s="96"/>
      <c r="EZ35" s="96"/>
      <c r="FA35" s="96"/>
      <c r="FB35" s="96"/>
      <c r="FC35" s="96"/>
      <c r="FD35" s="96"/>
      <c r="FE35" s="96"/>
      <c r="FF35" s="96"/>
      <c r="FG35" s="96"/>
      <c r="FH35" s="96"/>
      <c r="FI35" s="96"/>
      <c r="FJ35" s="96"/>
      <c r="FK35" s="96"/>
      <c r="FL35" s="96"/>
      <c r="FM35" s="96"/>
      <c r="FN35" s="96"/>
      <c r="FO35" s="96"/>
      <c r="FP35" s="96"/>
      <c r="FQ35" s="96"/>
      <c r="FR35" s="96"/>
      <c r="FS35" s="96"/>
      <c r="FT35" s="96"/>
      <c r="FU35" s="96"/>
      <c r="FV35" s="96"/>
      <c r="FW35" s="96"/>
      <c r="FX35" s="96"/>
      <c r="FY35" s="96"/>
      <c r="FZ35" s="96"/>
      <c r="GA35" s="96"/>
      <c r="GB35" s="96"/>
      <c r="GC35" s="96"/>
      <c r="GD35" s="96"/>
      <c r="GE35" s="96"/>
      <c r="GF35" s="96"/>
      <c r="GG35" s="96"/>
      <c r="GH35" s="96"/>
      <c r="GI35" s="96"/>
      <c r="GJ35" s="96"/>
      <c r="GK35" s="96"/>
      <c r="GL35" s="96"/>
      <c r="GM35" s="96"/>
      <c r="GN35" s="96"/>
      <c r="GO35" s="96"/>
      <c r="GP35" s="96"/>
      <c r="GQ35" s="96"/>
      <c r="GR35" s="96"/>
      <c r="GS35" s="96"/>
      <c r="GT35" s="96"/>
      <c r="GU35" s="96"/>
      <c r="GV35" s="96"/>
      <c r="GW35" s="96"/>
      <c r="GX35" s="96"/>
      <c r="GY35" s="96"/>
      <c r="GZ35" s="96"/>
      <c r="HA35" s="96"/>
      <c r="HB35" s="96"/>
      <c r="HC35" s="96"/>
      <c r="HD35" s="96"/>
      <c r="HE35" s="96"/>
      <c r="HF35" s="96"/>
      <c r="HG35" s="96"/>
      <c r="HH35" s="96"/>
      <c r="HI35" s="96"/>
      <c r="HJ35" s="96"/>
      <c r="HK35" s="96"/>
      <c r="HL35" s="96"/>
      <c r="HM35" s="96"/>
      <c r="HN35" s="96"/>
      <c r="HO35" s="96"/>
      <c r="HP35" s="96"/>
      <c r="HQ35" s="96"/>
      <c r="HR35" s="96"/>
      <c r="HS35" s="96"/>
      <c r="HT35" s="96"/>
      <c r="HU35" s="96"/>
      <c r="HV35" s="96"/>
      <c r="HW35" s="96"/>
      <c r="HX35" s="96"/>
      <c r="HY35" s="96"/>
      <c r="HZ35" s="96"/>
      <c r="IA35" s="96"/>
      <c r="IB35" s="96"/>
      <c r="IC35" s="96"/>
      <c r="ID35" s="96"/>
    </row>
    <row r="36" spans="1:238" ht="15" customHeight="1">
      <c r="A36" s="894" t="s">
        <v>360</v>
      </c>
      <c r="B36" s="917">
        <v>1254</v>
      </c>
      <c r="C36" s="534">
        <v>1206</v>
      </c>
      <c r="D36" s="534">
        <v>1099</v>
      </c>
    </row>
    <row r="37" spans="1:238" ht="15" customHeight="1">
      <c r="A37" s="894"/>
      <c r="B37" s="917"/>
      <c r="C37" s="531">
        <f>C36/B36*100</f>
        <v>96.172248803827756</v>
      </c>
      <c r="D37" s="531">
        <f>D36/B36*100</f>
        <v>87.639553429027117</v>
      </c>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row>
    <row r="38" spans="1:238" ht="15" customHeight="1">
      <c r="A38" s="899" t="s">
        <v>361</v>
      </c>
      <c r="B38" s="918">
        <v>1238</v>
      </c>
      <c r="C38" s="534">
        <v>1178</v>
      </c>
      <c r="D38" s="534">
        <v>1068</v>
      </c>
    </row>
    <row r="39" spans="1:238" ht="15" customHeight="1">
      <c r="A39" s="899"/>
      <c r="B39" s="918"/>
      <c r="C39" s="531">
        <f>C38/B38*100</f>
        <v>95.153473344103389</v>
      </c>
      <c r="D39" s="531">
        <f>D38/B38*100</f>
        <v>86.268174474959608</v>
      </c>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c r="DT39" s="96"/>
      <c r="DU39" s="96"/>
      <c r="DV39" s="96"/>
      <c r="DW39" s="96"/>
      <c r="DX39" s="96"/>
      <c r="DY39" s="96"/>
      <c r="DZ39" s="96"/>
      <c r="EA39" s="96"/>
      <c r="EB39" s="96"/>
      <c r="EC39" s="96"/>
      <c r="ED39" s="96"/>
      <c r="EE39" s="96"/>
      <c r="EF39" s="96"/>
      <c r="EG39" s="96"/>
      <c r="EH39" s="96"/>
      <c r="EI39" s="96"/>
      <c r="EJ39" s="96"/>
      <c r="EK39" s="96"/>
      <c r="EL39" s="96"/>
      <c r="EM39" s="96"/>
      <c r="EN39" s="96"/>
      <c r="EO39" s="96"/>
      <c r="EP39" s="96"/>
      <c r="EQ39" s="96"/>
      <c r="ER39" s="96"/>
      <c r="ES39" s="96"/>
      <c r="ET39" s="96"/>
      <c r="EU39" s="96"/>
      <c r="EV39" s="96"/>
      <c r="EW39" s="96"/>
      <c r="EX39" s="96"/>
      <c r="EY39" s="96"/>
      <c r="EZ39" s="96"/>
      <c r="FA39" s="96"/>
      <c r="FB39" s="96"/>
      <c r="FC39" s="96"/>
      <c r="FD39" s="96"/>
      <c r="FE39" s="96"/>
      <c r="FF39" s="96"/>
      <c r="FG39" s="96"/>
      <c r="FH39" s="96"/>
      <c r="FI39" s="96"/>
      <c r="FJ39" s="96"/>
      <c r="FK39" s="96"/>
      <c r="FL39" s="96"/>
      <c r="FM39" s="96"/>
      <c r="FN39" s="96"/>
      <c r="FO39" s="96"/>
      <c r="FP39" s="96"/>
      <c r="FQ39" s="96"/>
      <c r="FR39" s="96"/>
      <c r="FS39" s="96"/>
      <c r="FT39" s="96"/>
      <c r="FU39" s="96"/>
      <c r="FV39" s="96"/>
      <c r="FW39" s="96"/>
      <c r="FX39" s="96"/>
      <c r="FY39" s="96"/>
      <c r="FZ39" s="96"/>
      <c r="GA39" s="96"/>
      <c r="GB39" s="96"/>
      <c r="GC39" s="96"/>
      <c r="GD39" s="96"/>
      <c r="GE39" s="96"/>
      <c r="GF39" s="96"/>
      <c r="GG39" s="96"/>
      <c r="GH39" s="96"/>
      <c r="GI39" s="96"/>
      <c r="GJ39" s="96"/>
      <c r="GK39" s="96"/>
      <c r="GL39" s="96"/>
      <c r="GM39" s="96"/>
      <c r="GN39" s="96"/>
      <c r="GO39" s="96"/>
      <c r="GP39" s="96"/>
      <c r="GQ39" s="96"/>
      <c r="GR39" s="96"/>
      <c r="GS39" s="96"/>
      <c r="GT39" s="96"/>
      <c r="GU39" s="96"/>
      <c r="GV39" s="96"/>
      <c r="GW39" s="96"/>
      <c r="GX39" s="96"/>
      <c r="GY39" s="96"/>
      <c r="GZ39" s="96"/>
      <c r="HA39" s="96"/>
      <c r="HB39" s="96"/>
      <c r="HC39" s="96"/>
      <c r="HD39" s="96"/>
      <c r="HE39" s="96"/>
      <c r="HF39" s="96"/>
      <c r="HG39" s="96"/>
      <c r="HH39" s="96"/>
      <c r="HI39" s="96"/>
      <c r="HJ39" s="96"/>
      <c r="HK39" s="96"/>
      <c r="HL39" s="96"/>
      <c r="HM39" s="96"/>
      <c r="HN39" s="96"/>
      <c r="HO39" s="96"/>
      <c r="HP39" s="96"/>
      <c r="HQ39" s="96"/>
      <c r="HR39" s="96"/>
      <c r="HS39" s="96"/>
      <c r="HT39" s="96"/>
      <c r="HU39" s="96"/>
      <c r="HV39" s="96"/>
      <c r="HW39" s="96"/>
      <c r="HX39" s="96"/>
      <c r="HY39" s="96"/>
      <c r="HZ39" s="96"/>
      <c r="IA39" s="96"/>
      <c r="IB39" s="96"/>
      <c r="IC39" s="96"/>
      <c r="ID39" s="96"/>
    </row>
    <row r="40" spans="1:238" ht="18" customHeight="1">
      <c r="A40" s="898"/>
      <c r="B40" s="898"/>
      <c r="C40" s="898"/>
      <c r="D40" s="898"/>
    </row>
    <row r="41" spans="1:238">
      <c r="A41" s="60"/>
    </row>
  </sheetData>
  <mergeCells count="36">
    <mergeCell ref="A40:D40"/>
    <mergeCell ref="A34:A35"/>
    <mergeCell ref="B34:B35"/>
    <mergeCell ref="A36:A37"/>
    <mergeCell ref="B36:B37"/>
    <mergeCell ref="A38:A39"/>
    <mergeCell ref="B38:B39"/>
    <mergeCell ref="A28:A29"/>
    <mergeCell ref="B28:B29"/>
    <mergeCell ref="A30:A31"/>
    <mergeCell ref="B30:B31"/>
    <mergeCell ref="A32:A33"/>
    <mergeCell ref="B32:B33"/>
    <mergeCell ref="A22:A23"/>
    <mergeCell ref="B22:B23"/>
    <mergeCell ref="A24:A25"/>
    <mergeCell ref="B24:B25"/>
    <mergeCell ref="A26:A27"/>
    <mergeCell ref="B26:B27"/>
    <mergeCell ref="A16:A17"/>
    <mergeCell ref="B16:B17"/>
    <mergeCell ref="A18:A19"/>
    <mergeCell ref="B18:B19"/>
    <mergeCell ref="A20:A21"/>
    <mergeCell ref="B20:B21"/>
    <mergeCell ref="A10:A11"/>
    <mergeCell ref="B10:B11"/>
    <mergeCell ref="A12:A13"/>
    <mergeCell ref="B12:B13"/>
    <mergeCell ref="A14:A15"/>
    <mergeCell ref="B14:B15"/>
    <mergeCell ref="A3:A5"/>
    <mergeCell ref="A6:A7"/>
    <mergeCell ref="B6:B7"/>
    <mergeCell ref="A8:A9"/>
    <mergeCell ref="B8:B9"/>
  </mergeCells>
  <phoneticPr fontId="21"/>
  <pageMargins left="0.78740157480314965" right="0.78740157480314965" top="0.86614173228346458" bottom="0.55118110236220474" header="0.51181102362204722" footer="0.51181102362204722"/>
  <pageSetup paperSize="9" scale="110"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12.5" defaultRowHeight="17.25"/>
  <cols>
    <col min="1" max="1" width="12.5" style="53"/>
    <col min="2" max="5" width="13.75" style="53" customWidth="1"/>
    <col min="6" max="6" width="7.625" style="549" customWidth="1"/>
    <col min="7" max="8" width="6.75" style="53" customWidth="1"/>
    <col min="9" max="256" width="12.5" style="53"/>
    <col min="257" max="260" width="13.75" style="53" customWidth="1"/>
    <col min="261" max="261" width="7.625" style="53" customWidth="1"/>
    <col min="262" max="264" width="6.75" style="53" customWidth="1"/>
    <col min="265" max="512" width="12.5" style="53"/>
    <col min="513" max="516" width="13.75" style="53" customWidth="1"/>
    <col min="517" max="517" width="7.625" style="53" customWidth="1"/>
    <col min="518" max="520" width="6.75" style="53" customWidth="1"/>
    <col min="521" max="768" width="12.5" style="53"/>
    <col min="769" max="772" width="13.75" style="53" customWidth="1"/>
    <col min="773" max="773" width="7.625" style="53" customWidth="1"/>
    <col min="774" max="776" width="6.75" style="53" customWidth="1"/>
    <col min="777" max="1024" width="12.5" style="53"/>
    <col min="1025" max="16384" width="12.5" style="54"/>
  </cols>
  <sheetData>
    <row r="1" spans="1:235" s="57" customFormat="1" ht="15" customHeight="1">
      <c r="A1" s="539" t="s">
        <v>530</v>
      </c>
      <c r="F1" s="558"/>
    </row>
    <row r="2" spans="1:235" ht="18" customHeight="1">
      <c r="A2" s="81"/>
      <c r="B2" s="515"/>
      <c r="C2" s="515"/>
      <c r="D2" s="515"/>
      <c r="E2" s="555" t="s">
        <v>587</v>
      </c>
    </row>
    <row r="3" spans="1:235" ht="12.75" customHeight="1">
      <c r="A3" s="808" t="s">
        <v>135</v>
      </c>
      <c r="B3" s="559"/>
      <c r="C3" s="560" t="s">
        <v>502</v>
      </c>
      <c r="D3" s="547" t="s">
        <v>503</v>
      </c>
      <c r="E3" s="559" t="s">
        <v>504</v>
      </c>
    </row>
    <row r="4" spans="1:235" ht="12.75" customHeight="1">
      <c r="A4" s="808"/>
      <c r="B4" s="519" t="s">
        <v>28</v>
      </c>
      <c r="C4" s="523" t="s">
        <v>496</v>
      </c>
      <c r="D4" s="521" t="s">
        <v>496</v>
      </c>
      <c r="E4" s="519" t="s">
        <v>496</v>
      </c>
    </row>
    <row r="5" spans="1:235" ht="12.75" customHeight="1">
      <c r="A5" s="808"/>
      <c r="B5" s="525"/>
      <c r="C5" s="526" t="s">
        <v>506</v>
      </c>
      <c r="D5" s="527" t="s">
        <v>506</v>
      </c>
      <c r="E5" s="525" t="s">
        <v>506</v>
      </c>
    </row>
    <row r="6" spans="1:235" ht="15" customHeight="1">
      <c r="A6" s="895" t="s">
        <v>507</v>
      </c>
      <c r="B6" s="887">
        <f>SUM(B8:B39)</f>
        <v>9192</v>
      </c>
      <c r="C6" s="529">
        <f>C8+C10+C12+C14+C16+C18+C20+C22+C24+C26+C28+C30+C32+C34+C36+C38</f>
        <v>3668</v>
      </c>
      <c r="D6" s="529">
        <f>D8+D10+D12+D14+D16+D18+D20+D22+D24+D26+D28+D30+D32+D34+D36+D38</f>
        <v>3705</v>
      </c>
      <c r="E6" s="529">
        <f>E8+E10+E12+E14+E16+E18+E20+E22+E24+E26+E28+E30+E32+E34+E36+E38</f>
        <v>3126</v>
      </c>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row>
    <row r="7" spans="1:235" ht="15" customHeight="1">
      <c r="A7" s="895"/>
      <c r="B7" s="887"/>
      <c r="C7" s="531">
        <f>C6/B6*100</f>
        <v>39.904264577893819</v>
      </c>
      <c r="D7" s="531">
        <f>D6/B6*100</f>
        <v>40.306788511749346</v>
      </c>
      <c r="E7" s="531">
        <f>E6/B6*100</f>
        <v>34.007832898172325</v>
      </c>
      <c r="G7" s="543"/>
      <c r="H7" s="543"/>
      <c r="I7" s="543"/>
      <c r="J7" s="543"/>
      <c r="K7" s="543"/>
      <c r="L7" s="543"/>
      <c r="M7" s="543"/>
      <c r="N7" s="543"/>
      <c r="O7" s="543"/>
      <c r="P7" s="543"/>
      <c r="Q7" s="543"/>
      <c r="R7" s="543"/>
      <c r="S7" s="543"/>
      <c r="T7" s="543"/>
      <c r="U7" s="543"/>
      <c r="V7" s="543"/>
      <c r="W7" s="543"/>
      <c r="X7" s="543"/>
      <c r="Y7" s="543"/>
      <c r="Z7" s="543"/>
      <c r="AA7" s="543"/>
      <c r="AB7" s="543"/>
      <c r="AC7" s="543"/>
      <c r="AD7" s="543"/>
      <c r="AE7" s="543"/>
      <c r="AF7" s="543"/>
      <c r="AG7" s="543"/>
      <c r="AH7" s="543"/>
      <c r="AI7" s="543"/>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3"/>
      <c r="BN7" s="543"/>
      <c r="BO7" s="543"/>
      <c r="BP7" s="543"/>
      <c r="BQ7" s="543"/>
      <c r="BR7" s="543"/>
      <c r="BS7" s="543"/>
      <c r="BT7" s="543"/>
      <c r="BU7" s="543"/>
      <c r="BV7" s="543"/>
      <c r="BW7" s="543"/>
      <c r="BX7" s="543"/>
      <c r="BY7" s="543"/>
      <c r="BZ7" s="543"/>
      <c r="CA7" s="543"/>
      <c r="CB7" s="543"/>
      <c r="CC7" s="543"/>
      <c r="CD7" s="543"/>
      <c r="CE7" s="543"/>
      <c r="CF7" s="543"/>
      <c r="CG7" s="543"/>
      <c r="CH7" s="543"/>
      <c r="CI7" s="543"/>
      <c r="CJ7" s="543"/>
      <c r="CK7" s="543"/>
      <c r="CL7" s="543"/>
      <c r="CM7" s="543"/>
      <c r="CN7" s="543"/>
      <c r="CO7" s="543"/>
      <c r="CP7" s="543"/>
      <c r="CQ7" s="543"/>
      <c r="CR7" s="543"/>
      <c r="CS7" s="543"/>
      <c r="CT7" s="543"/>
      <c r="CU7" s="543"/>
      <c r="CV7" s="543"/>
      <c r="CW7" s="543"/>
      <c r="CX7" s="543"/>
      <c r="CY7" s="543"/>
      <c r="CZ7" s="543"/>
      <c r="DA7" s="543"/>
      <c r="DB7" s="543"/>
      <c r="DC7" s="543"/>
      <c r="DD7" s="543"/>
      <c r="DE7" s="543"/>
      <c r="DF7" s="543"/>
      <c r="DG7" s="543"/>
      <c r="DH7" s="543"/>
      <c r="DI7" s="543"/>
      <c r="DJ7" s="543"/>
      <c r="DK7" s="543"/>
      <c r="DL7" s="543"/>
      <c r="DM7" s="543"/>
      <c r="DN7" s="543"/>
      <c r="DO7" s="543"/>
      <c r="DP7" s="543"/>
      <c r="DQ7" s="543"/>
      <c r="DR7" s="543"/>
      <c r="DS7" s="543"/>
      <c r="DT7" s="543"/>
      <c r="DU7" s="543"/>
      <c r="DV7" s="543"/>
      <c r="DW7" s="543"/>
      <c r="DX7" s="543"/>
      <c r="DY7" s="543"/>
      <c r="DZ7" s="543"/>
      <c r="EA7" s="543"/>
      <c r="EB7" s="543"/>
      <c r="EC7" s="543"/>
      <c r="ED7" s="543"/>
      <c r="EE7" s="543"/>
      <c r="EF7" s="543"/>
      <c r="EG7" s="543"/>
      <c r="EH7" s="543"/>
      <c r="EI7" s="543"/>
      <c r="EJ7" s="543"/>
      <c r="EK7" s="543"/>
      <c r="EL7" s="543"/>
      <c r="EM7" s="543"/>
      <c r="EN7" s="543"/>
      <c r="EO7" s="543"/>
      <c r="EP7" s="543"/>
      <c r="EQ7" s="543"/>
      <c r="ER7" s="543"/>
      <c r="ES7" s="543"/>
      <c r="ET7" s="543"/>
      <c r="EU7" s="543"/>
      <c r="EV7" s="543"/>
      <c r="EW7" s="543"/>
      <c r="EX7" s="543"/>
      <c r="EY7" s="543"/>
      <c r="EZ7" s="543"/>
      <c r="FA7" s="543"/>
      <c r="FB7" s="543"/>
      <c r="FC7" s="543"/>
      <c r="FD7" s="543"/>
      <c r="FE7" s="543"/>
      <c r="FF7" s="543"/>
      <c r="FG7" s="543"/>
      <c r="FH7" s="543"/>
      <c r="FI7" s="543"/>
      <c r="FJ7" s="543"/>
      <c r="FK7" s="543"/>
      <c r="FL7" s="543"/>
      <c r="FM7" s="543"/>
      <c r="FN7" s="543"/>
      <c r="FO7" s="543"/>
      <c r="FP7" s="543"/>
      <c r="FQ7" s="543"/>
      <c r="FR7" s="543"/>
      <c r="FS7" s="543"/>
      <c r="FT7" s="543"/>
      <c r="FU7" s="543"/>
      <c r="FV7" s="543"/>
      <c r="FW7" s="543"/>
      <c r="FX7" s="543"/>
      <c r="FY7" s="543"/>
      <c r="FZ7" s="543"/>
      <c r="GA7" s="543"/>
      <c r="GB7" s="543"/>
      <c r="GC7" s="543"/>
      <c r="GD7" s="543"/>
      <c r="GE7" s="543"/>
      <c r="GF7" s="543"/>
      <c r="GG7" s="543"/>
      <c r="GH7" s="543"/>
      <c r="GI7" s="543"/>
      <c r="GJ7" s="543"/>
      <c r="GK7" s="543"/>
      <c r="GL7" s="543"/>
      <c r="GM7" s="543"/>
      <c r="GN7" s="543"/>
      <c r="GO7" s="543"/>
      <c r="GP7" s="543"/>
      <c r="GQ7" s="543"/>
      <c r="GR7" s="543"/>
      <c r="GS7" s="543"/>
      <c r="GT7" s="543"/>
      <c r="GU7" s="543"/>
      <c r="GV7" s="543"/>
      <c r="GW7" s="543"/>
      <c r="GX7" s="543"/>
      <c r="GY7" s="543"/>
      <c r="GZ7" s="543"/>
      <c r="HA7" s="543"/>
      <c r="HB7" s="543"/>
      <c r="HC7" s="543"/>
      <c r="HD7" s="543"/>
      <c r="HE7" s="543"/>
      <c r="HF7" s="543"/>
      <c r="HG7" s="543"/>
      <c r="HH7" s="543"/>
      <c r="HI7" s="543"/>
      <c r="HJ7" s="543"/>
      <c r="HK7" s="543"/>
      <c r="HL7" s="543"/>
      <c r="HM7" s="543"/>
      <c r="HN7" s="543"/>
      <c r="HO7" s="543"/>
      <c r="HP7" s="543"/>
      <c r="HQ7" s="543"/>
      <c r="HR7" s="543"/>
      <c r="HS7" s="543"/>
      <c r="HT7" s="543"/>
      <c r="HU7" s="543"/>
      <c r="HV7" s="543"/>
      <c r="HW7" s="543"/>
      <c r="HX7" s="543"/>
      <c r="HY7" s="543"/>
      <c r="HZ7" s="543"/>
      <c r="IA7" s="543"/>
    </row>
    <row r="8" spans="1:235" ht="15" customHeight="1">
      <c r="A8" s="894" t="s">
        <v>353</v>
      </c>
      <c r="B8" s="917">
        <v>666</v>
      </c>
      <c r="C8" s="534">
        <v>274</v>
      </c>
      <c r="D8" s="534">
        <v>293</v>
      </c>
      <c r="E8" s="534">
        <v>259</v>
      </c>
    </row>
    <row r="9" spans="1:235" ht="15" customHeight="1">
      <c r="A9" s="894"/>
      <c r="B9" s="917"/>
      <c r="C9" s="531">
        <f>C8/B8*100</f>
        <v>41.141141141141141</v>
      </c>
      <c r="D9" s="531">
        <f>D8/B8*100</f>
        <v>43.993993993993996</v>
      </c>
      <c r="E9" s="531">
        <f>E8/B8*100</f>
        <v>38.888888888888893</v>
      </c>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c r="DT9" s="96"/>
      <c r="DU9" s="96"/>
      <c r="DV9" s="96"/>
      <c r="DW9" s="96"/>
      <c r="DX9" s="96"/>
      <c r="DY9" s="96"/>
      <c r="DZ9" s="96"/>
      <c r="EA9" s="96"/>
      <c r="EB9" s="96"/>
      <c r="EC9" s="96"/>
      <c r="ED9" s="96"/>
      <c r="EE9" s="96"/>
      <c r="EF9" s="96"/>
      <c r="EG9" s="96"/>
      <c r="EH9" s="96"/>
      <c r="EI9" s="96"/>
      <c r="EJ9" s="96"/>
      <c r="EK9" s="96"/>
      <c r="EL9" s="96"/>
      <c r="EM9" s="96"/>
      <c r="EN9" s="96"/>
      <c r="EO9" s="96"/>
      <c r="EP9" s="96"/>
      <c r="EQ9" s="96"/>
      <c r="ER9" s="96"/>
      <c r="ES9" s="96"/>
      <c r="ET9" s="96"/>
      <c r="EU9" s="96"/>
      <c r="EV9" s="96"/>
      <c r="EW9" s="96"/>
      <c r="EX9" s="96"/>
      <c r="EY9" s="96"/>
      <c r="EZ9" s="96"/>
      <c r="FA9" s="96"/>
      <c r="FB9" s="96"/>
      <c r="FC9" s="96"/>
      <c r="FD9" s="96"/>
      <c r="FE9" s="96"/>
      <c r="FF9" s="96"/>
      <c r="FG9" s="96"/>
      <c r="FH9" s="96"/>
      <c r="FI9" s="96"/>
      <c r="FJ9" s="96"/>
      <c r="FK9" s="96"/>
      <c r="FL9" s="96"/>
      <c r="FM9" s="96"/>
      <c r="FN9" s="96"/>
      <c r="FO9" s="96"/>
      <c r="FP9" s="96"/>
      <c r="FQ9" s="96"/>
      <c r="FR9" s="96"/>
      <c r="FS9" s="96"/>
      <c r="FT9" s="96"/>
      <c r="FU9" s="96"/>
      <c r="FV9" s="96"/>
      <c r="FW9" s="96"/>
      <c r="FX9" s="96"/>
      <c r="FY9" s="96"/>
      <c r="FZ9" s="96"/>
      <c r="GA9" s="96"/>
      <c r="GB9" s="96"/>
      <c r="GC9" s="96"/>
      <c r="GD9" s="96"/>
      <c r="GE9" s="96"/>
      <c r="GF9" s="96"/>
      <c r="GG9" s="96"/>
      <c r="GH9" s="96"/>
      <c r="GI9" s="96"/>
      <c r="GJ9" s="96"/>
      <c r="GK9" s="96"/>
      <c r="GL9" s="96"/>
      <c r="GM9" s="96"/>
      <c r="GN9" s="96"/>
      <c r="GO9" s="96"/>
      <c r="GP9" s="96"/>
      <c r="GQ9" s="96"/>
      <c r="GR9" s="96"/>
      <c r="GS9" s="96"/>
      <c r="GT9" s="96"/>
      <c r="GU9" s="96"/>
      <c r="GV9" s="96"/>
      <c r="GW9" s="96"/>
      <c r="GX9" s="96"/>
      <c r="GY9" s="96"/>
      <c r="GZ9" s="96"/>
      <c r="HA9" s="96"/>
      <c r="HB9" s="96"/>
      <c r="HC9" s="96"/>
      <c r="HD9" s="96"/>
      <c r="HE9" s="96"/>
      <c r="HF9" s="96"/>
      <c r="HG9" s="96"/>
      <c r="HH9" s="96"/>
      <c r="HI9" s="96"/>
      <c r="HJ9" s="96"/>
      <c r="HK9" s="96"/>
      <c r="HL9" s="96"/>
      <c r="HM9" s="96"/>
      <c r="HN9" s="96"/>
      <c r="HO9" s="96"/>
      <c r="HP9" s="96"/>
      <c r="HQ9" s="96"/>
      <c r="HR9" s="96"/>
      <c r="HS9" s="96"/>
      <c r="HT9" s="96"/>
      <c r="HU9" s="96"/>
      <c r="HV9" s="96"/>
      <c r="HW9" s="96"/>
      <c r="HX9" s="96"/>
      <c r="HY9" s="96"/>
      <c r="HZ9" s="96"/>
      <c r="IA9" s="96"/>
    </row>
    <row r="10" spans="1:235" ht="15" customHeight="1">
      <c r="A10" s="894" t="s">
        <v>3</v>
      </c>
      <c r="B10" s="917">
        <v>301</v>
      </c>
      <c r="C10" s="567">
        <v>125</v>
      </c>
      <c r="D10" s="567">
        <v>137</v>
      </c>
      <c r="E10" s="567">
        <v>110</v>
      </c>
    </row>
    <row r="11" spans="1:235" ht="15" customHeight="1">
      <c r="A11" s="894"/>
      <c r="B11" s="917"/>
      <c r="C11" s="531">
        <f>C10/B10*100</f>
        <v>41.528239202657808</v>
      </c>
      <c r="D11" s="531">
        <f>D10/B10*100</f>
        <v>45.514950166112953</v>
      </c>
      <c r="E11" s="531">
        <f>E10/B10*100</f>
        <v>36.544850498338874</v>
      </c>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96"/>
      <c r="GQ11" s="96"/>
      <c r="GR11" s="96"/>
      <c r="GS11" s="96"/>
      <c r="GT11" s="96"/>
      <c r="GU11" s="96"/>
      <c r="GV11" s="96"/>
      <c r="GW11" s="96"/>
      <c r="GX11" s="96"/>
      <c r="GY11" s="96"/>
      <c r="GZ11" s="96"/>
      <c r="HA11" s="96"/>
      <c r="HB11" s="96"/>
      <c r="HC11" s="96"/>
      <c r="HD11" s="96"/>
      <c r="HE11" s="96"/>
      <c r="HF11" s="96"/>
      <c r="HG11" s="96"/>
      <c r="HH11" s="96"/>
      <c r="HI11" s="96"/>
      <c r="HJ11" s="96"/>
      <c r="HK11" s="96"/>
      <c r="HL11" s="96"/>
      <c r="HM11" s="96"/>
      <c r="HN11" s="96"/>
      <c r="HO11" s="96"/>
      <c r="HP11" s="96"/>
      <c r="HQ11" s="96"/>
      <c r="HR11" s="96"/>
      <c r="HS11" s="96"/>
      <c r="HT11" s="96"/>
      <c r="HU11" s="96"/>
      <c r="HV11" s="96"/>
      <c r="HW11" s="96"/>
      <c r="HX11" s="96"/>
      <c r="HY11" s="96"/>
      <c r="HZ11" s="96"/>
      <c r="IA11" s="96"/>
    </row>
    <row r="12" spans="1:235" ht="15" customHeight="1">
      <c r="A12" s="894" t="s">
        <v>4</v>
      </c>
      <c r="B12" s="917">
        <v>574</v>
      </c>
      <c r="C12" s="567">
        <v>247</v>
      </c>
      <c r="D12" s="567">
        <v>239</v>
      </c>
      <c r="E12" s="567">
        <v>196</v>
      </c>
    </row>
    <row r="13" spans="1:235" ht="15" customHeight="1">
      <c r="A13" s="894"/>
      <c r="B13" s="917"/>
      <c r="C13" s="531">
        <f>C12/B12*100</f>
        <v>43.031358885017426</v>
      </c>
      <c r="D13" s="531">
        <f>D12/B12*100</f>
        <v>41.637630662020911</v>
      </c>
      <c r="E13" s="531">
        <f>E12/B12*100</f>
        <v>34.146341463414636</v>
      </c>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c r="DT13" s="96"/>
      <c r="DU13" s="96"/>
      <c r="DV13" s="96"/>
      <c r="DW13" s="96"/>
      <c r="DX13" s="96"/>
      <c r="DY13" s="96"/>
      <c r="DZ13" s="96"/>
      <c r="EA13" s="96"/>
      <c r="EB13" s="96"/>
      <c r="EC13" s="96"/>
      <c r="ED13" s="96"/>
      <c r="EE13" s="96"/>
      <c r="EF13" s="96"/>
      <c r="EG13" s="96"/>
      <c r="EH13" s="96"/>
      <c r="EI13" s="96"/>
      <c r="EJ13" s="96"/>
      <c r="EK13" s="96"/>
      <c r="EL13" s="96"/>
      <c r="EM13" s="96"/>
      <c r="EN13" s="96"/>
      <c r="EO13" s="96"/>
      <c r="EP13" s="96"/>
      <c r="EQ13" s="96"/>
      <c r="ER13" s="96"/>
      <c r="ES13" s="96"/>
      <c r="ET13" s="96"/>
      <c r="EU13" s="96"/>
      <c r="EV13" s="96"/>
      <c r="EW13" s="96"/>
      <c r="EX13" s="96"/>
      <c r="EY13" s="96"/>
      <c r="EZ13" s="96"/>
      <c r="FA13" s="96"/>
      <c r="FB13" s="96"/>
      <c r="FC13" s="96"/>
      <c r="FD13" s="96"/>
      <c r="FE13" s="96"/>
      <c r="FF13" s="96"/>
      <c r="FG13" s="96"/>
      <c r="FH13" s="96"/>
      <c r="FI13" s="96"/>
      <c r="FJ13" s="96"/>
      <c r="FK13" s="96"/>
      <c r="FL13" s="96"/>
      <c r="FM13" s="96"/>
      <c r="FN13" s="96"/>
      <c r="FO13" s="96"/>
      <c r="FP13" s="96"/>
      <c r="FQ13" s="96"/>
      <c r="FR13" s="96"/>
      <c r="FS13" s="96"/>
      <c r="FT13" s="96"/>
      <c r="FU13" s="96"/>
      <c r="FV13" s="96"/>
      <c r="FW13" s="96"/>
      <c r="FX13" s="96"/>
      <c r="FY13" s="96"/>
      <c r="FZ13" s="96"/>
      <c r="GA13" s="96"/>
      <c r="GB13" s="96"/>
      <c r="GC13" s="96"/>
      <c r="GD13" s="96"/>
      <c r="GE13" s="96"/>
      <c r="GF13" s="96"/>
      <c r="GG13" s="96"/>
      <c r="GH13" s="96"/>
      <c r="GI13" s="96"/>
      <c r="GJ13" s="96"/>
      <c r="GK13" s="96"/>
      <c r="GL13" s="96"/>
      <c r="GM13" s="96"/>
      <c r="GN13" s="96"/>
      <c r="GO13" s="96"/>
      <c r="GP13" s="96"/>
      <c r="GQ13" s="96"/>
      <c r="GR13" s="96"/>
      <c r="GS13" s="96"/>
      <c r="GT13" s="96"/>
      <c r="GU13" s="96"/>
      <c r="GV13" s="96"/>
      <c r="GW13" s="96"/>
      <c r="GX13" s="96"/>
      <c r="GY13" s="96"/>
      <c r="GZ13" s="96"/>
      <c r="HA13" s="96"/>
      <c r="HB13" s="96"/>
      <c r="HC13" s="96"/>
      <c r="HD13" s="96"/>
      <c r="HE13" s="96"/>
      <c r="HF13" s="96"/>
      <c r="HG13" s="96"/>
      <c r="HH13" s="96"/>
      <c r="HI13" s="96"/>
      <c r="HJ13" s="96"/>
      <c r="HK13" s="96"/>
      <c r="HL13" s="96"/>
      <c r="HM13" s="96"/>
      <c r="HN13" s="96"/>
      <c r="HO13" s="96"/>
      <c r="HP13" s="96"/>
      <c r="HQ13" s="96"/>
      <c r="HR13" s="96"/>
      <c r="HS13" s="96"/>
      <c r="HT13" s="96"/>
      <c r="HU13" s="96"/>
      <c r="HV13" s="96"/>
      <c r="HW13" s="96"/>
      <c r="HX13" s="96"/>
      <c r="HY13" s="96"/>
      <c r="HZ13" s="96"/>
      <c r="IA13" s="96"/>
    </row>
    <row r="14" spans="1:235" ht="15" customHeight="1">
      <c r="A14" s="894" t="s">
        <v>5</v>
      </c>
      <c r="B14" s="917">
        <v>550</v>
      </c>
      <c r="C14" s="567">
        <v>184</v>
      </c>
      <c r="D14" s="567">
        <v>186</v>
      </c>
      <c r="E14" s="567">
        <v>154</v>
      </c>
    </row>
    <row r="15" spans="1:235" ht="15" customHeight="1">
      <c r="A15" s="894"/>
      <c r="B15" s="917"/>
      <c r="C15" s="531">
        <f>C14/B14*100</f>
        <v>33.454545454545453</v>
      </c>
      <c r="D15" s="531">
        <f>D14/B14*100</f>
        <v>33.81818181818182</v>
      </c>
      <c r="E15" s="531">
        <f>E14/B14*100</f>
        <v>28.000000000000004</v>
      </c>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c r="DT15" s="96"/>
      <c r="DU15" s="96"/>
      <c r="DV15" s="96"/>
      <c r="DW15" s="96"/>
      <c r="DX15" s="96"/>
      <c r="DY15" s="96"/>
      <c r="DZ15" s="96"/>
      <c r="EA15" s="96"/>
      <c r="EB15" s="96"/>
      <c r="EC15" s="96"/>
      <c r="ED15" s="96"/>
      <c r="EE15" s="96"/>
      <c r="EF15" s="96"/>
      <c r="EG15" s="96"/>
      <c r="EH15" s="96"/>
      <c r="EI15" s="96"/>
      <c r="EJ15" s="96"/>
      <c r="EK15" s="96"/>
      <c r="EL15" s="96"/>
      <c r="EM15" s="96"/>
      <c r="EN15" s="96"/>
      <c r="EO15" s="96"/>
      <c r="EP15" s="96"/>
      <c r="EQ15" s="96"/>
      <c r="ER15" s="96"/>
      <c r="ES15" s="96"/>
      <c r="ET15" s="96"/>
      <c r="EU15" s="96"/>
      <c r="EV15" s="96"/>
      <c r="EW15" s="96"/>
      <c r="EX15" s="96"/>
      <c r="EY15" s="96"/>
      <c r="EZ15" s="96"/>
      <c r="FA15" s="96"/>
      <c r="FB15" s="96"/>
      <c r="FC15" s="96"/>
      <c r="FD15" s="96"/>
      <c r="FE15" s="96"/>
      <c r="FF15" s="96"/>
      <c r="FG15" s="96"/>
      <c r="FH15" s="96"/>
      <c r="FI15" s="96"/>
      <c r="FJ15" s="96"/>
      <c r="FK15" s="96"/>
      <c r="FL15" s="96"/>
      <c r="FM15" s="96"/>
      <c r="FN15" s="96"/>
      <c r="FO15" s="96"/>
      <c r="FP15" s="96"/>
      <c r="FQ15" s="96"/>
      <c r="FR15" s="96"/>
      <c r="FS15" s="96"/>
      <c r="FT15" s="96"/>
      <c r="FU15" s="96"/>
      <c r="FV15" s="96"/>
      <c r="FW15" s="96"/>
      <c r="FX15" s="96"/>
      <c r="FY15" s="96"/>
      <c r="FZ15" s="96"/>
      <c r="GA15" s="96"/>
      <c r="GB15" s="96"/>
      <c r="GC15" s="96"/>
      <c r="GD15" s="96"/>
      <c r="GE15" s="96"/>
      <c r="GF15" s="96"/>
      <c r="GG15" s="96"/>
      <c r="GH15" s="96"/>
      <c r="GI15" s="96"/>
      <c r="GJ15" s="96"/>
      <c r="GK15" s="96"/>
      <c r="GL15" s="96"/>
      <c r="GM15" s="96"/>
      <c r="GN15" s="96"/>
      <c r="GO15" s="96"/>
      <c r="GP15" s="96"/>
      <c r="GQ15" s="96"/>
      <c r="GR15" s="96"/>
      <c r="GS15" s="96"/>
      <c r="GT15" s="96"/>
      <c r="GU15" s="96"/>
      <c r="GV15" s="96"/>
      <c r="GW15" s="96"/>
      <c r="GX15" s="96"/>
      <c r="GY15" s="96"/>
      <c r="GZ15" s="96"/>
      <c r="HA15" s="96"/>
      <c r="HB15" s="96"/>
      <c r="HC15" s="96"/>
      <c r="HD15" s="96"/>
      <c r="HE15" s="96"/>
      <c r="HF15" s="96"/>
      <c r="HG15" s="96"/>
      <c r="HH15" s="96"/>
      <c r="HI15" s="96"/>
      <c r="HJ15" s="96"/>
      <c r="HK15" s="96"/>
      <c r="HL15" s="96"/>
      <c r="HM15" s="96"/>
      <c r="HN15" s="96"/>
      <c r="HO15" s="96"/>
      <c r="HP15" s="96"/>
      <c r="HQ15" s="96"/>
      <c r="HR15" s="96"/>
      <c r="HS15" s="96"/>
      <c r="HT15" s="96"/>
      <c r="HU15" s="96"/>
      <c r="HV15" s="96"/>
      <c r="HW15" s="96"/>
      <c r="HX15" s="96"/>
      <c r="HY15" s="96"/>
      <c r="HZ15" s="96"/>
      <c r="IA15" s="96"/>
    </row>
    <row r="16" spans="1:235" ht="15" customHeight="1">
      <c r="A16" s="894" t="s">
        <v>354</v>
      </c>
      <c r="B16" s="917">
        <v>418</v>
      </c>
      <c r="C16" s="567">
        <v>165</v>
      </c>
      <c r="D16" s="567">
        <v>152</v>
      </c>
      <c r="E16" s="567">
        <v>128</v>
      </c>
    </row>
    <row r="17" spans="1:235" ht="15" customHeight="1">
      <c r="A17" s="894"/>
      <c r="B17" s="917"/>
      <c r="C17" s="531">
        <f>C16/B16*100</f>
        <v>39.473684210526315</v>
      </c>
      <c r="D17" s="531">
        <f>D16/B16*100</f>
        <v>36.363636363636367</v>
      </c>
      <c r="E17" s="531">
        <f>E16/B16*100</f>
        <v>30.62200956937799</v>
      </c>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96"/>
      <c r="FE17" s="96"/>
      <c r="FF17" s="96"/>
      <c r="FG17" s="96"/>
      <c r="FH17" s="96"/>
      <c r="FI17" s="96"/>
      <c r="FJ17" s="96"/>
      <c r="FK17" s="96"/>
      <c r="FL17" s="96"/>
      <c r="FM17" s="96"/>
      <c r="FN17" s="96"/>
      <c r="FO17" s="96"/>
      <c r="FP17" s="96"/>
      <c r="FQ17" s="96"/>
      <c r="FR17" s="96"/>
      <c r="FS17" s="96"/>
      <c r="FT17" s="96"/>
      <c r="FU17" s="96"/>
      <c r="FV17" s="96"/>
      <c r="FW17" s="96"/>
      <c r="FX17" s="96"/>
      <c r="FY17" s="96"/>
      <c r="FZ17" s="96"/>
      <c r="GA17" s="96"/>
      <c r="GB17" s="96"/>
      <c r="GC17" s="96"/>
      <c r="GD17" s="96"/>
      <c r="GE17" s="96"/>
      <c r="GF17" s="96"/>
      <c r="GG17" s="96"/>
      <c r="GH17" s="96"/>
      <c r="GI17" s="96"/>
      <c r="GJ17" s="96"/>
      <c r="GK17" s="96"/>
      <c r="GL17" s="96"/>
      <c r="GM17" s="96"/>
      <c r="GN17" s="96"/>
      <c r="GO17" s="96"/>
      <c r="GP17" s="96"/>
      <c r="GQ17" s="96"/>
      <c r="GR17" s="96"/>
      <c r="GS17" s="96"/>
      <c r="GT17" s="96"/>
      <c r="GU17" s="96"/>
      <c r="GV17" s="96"/>
      <c r="GW17" s="96"/>
      <c r="GX17" s="96"/>
      <c r="GY17" s="96"/>
      <c r="GZ17" s="96"/>
      <c r="HA17" s="96"/>
      <c r="HB17" s="96"/>
      <c r="HC17" s="96"/>
      <c r="HD17" s="96"/>
      <c r="HE17" s="96"/>
      <c r="HF17" s="96"/>
      <c r="HG17" s="96"/>
      <c r="HH17" s="96"/>
      <c r="HI17" s="96"/>
      <c r="HJ17" s="96"/>
      <c r="HK17" s="96"/>
      <c r="HL17" s="96"/>
      <c r="HM17" s="96"/>
      <c r="HN17" s="96"/>
      <c r="HO17" s="96"/>
      <c r="HP17" s="96"/>
      <c r="HQ17" s="96"/>
      <c r="HR17" s="96"/>
      <c r="HS17" s="96"/>
      <c r="HT17" s="96"/>
      <c r="HU17" s="96"/>
      <c r="HV17" s="96"/>
      <c r="HW17" s="96"/>
      <c r="HX17" s="96"/>
      <c r="HY17" s="96"/>
      <c r="HZ17" s="96"/>
      <c r="IA17" s="96"/>
    </row>
    <row r="18" spans="1:235" ht="15" customHeight="1">
      <c r="A18" s="894" t="s">
        <v>7</v>
      </c>
      <c r="B18" s="917">
        <v>137</v>
      </c>
      <c r="C18" s="567">
        <v>81</v>
      </c>
      <c r="D18" s="567">
        <v>82</v>
      </c>
      <c r="E18" s="567">
        <v>73</v>
      </c>
    </row>
    <row r="19" spans="1:235" ht="15" customHeight="1">
      <c r="A19" s="894"/>
      <c r="B19" s="917"/>
      <c r="C19" s="531">
        <f>C18/B18*100</f>
        <v>59.12408759124088</v>
      </c>
      <c r="D19" s="531">
        <f>D18/B18*100</f>
        <v>59.854014598540154</v>
      </c>
      <c r="E19" s="531">
        <f>E18/B18*100</f>
        <v>53.284671532846716</v>
      </c>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96"/>
      <c r="FE19" s="96"/>
      <c r="FF19" s="96"/>
      <c r="FG19" s="96"/>
      <c r="FH19" s="96"/>
      <c r="FI19" s="96"/>
      <c r="FJ19" s="96"/>
      <c r="FK19" s="96"/>
      <c r="FL19" s="96"/>
      <c r="FM19" s="96"/>
      <c r="FN19" s="96"/>
      <c r="FO19" s="96"/>
      <c r="FP19" s="96"/>
      <c r="FQ19" s="96"/>
      <c r="FR19" s="96"/>
      <c r="FS19" s="96"/>
      <c r="FT19" s="96"/>
      <c r="FU19" s="96"/>
      <c r="FV19" s="96"/>
      <c r="FW19" s="96"/>
      <c r="FX19" s="96"/>
      <c r="FY19" s="96"/>
      <c r="FZ19" s="96"/>
      <c r="GA19" s="96"/>
      <c r="GB19" s="96"/>
      <c r="GC19" s="96"/>
      <c r="GD19" s="96"/>
      <c r="GE19" s="96"/>
      <c r="GF19" s="96"/>
      <c r="GG19" s="96"/>
      <c r="GH19" s="96"/>
      <c r="GI19" s="96"/>
      <c r="GJ19" s="96"/>
      <c r="GK19" s="96"/>
      <c r="GL19" s="96"/>
      <c r="GM19" s="96"/>
      <c r="GN19" s="96"/>
      <c r="GO19" s="96"/>
      <c r="GP19" s="96"/>
      <c r="GQ19" s="96"/>
      <c r="GR19" s="96"/>
      <c r="GS19" s="96"/>
      <c r="GT19" s="96"/>
      <c r="GU19" s="96"/>
      <c r="GV19" s="96"/>
      <c r="GW19" s="96"/>
      <c r="GX19" s="96"/>
      <c r="GY19" s="96"/>
      <c r="GZ19" s="96"/>
      <c r="HA19" s="96"/>
      <c r="HB19" s="96"/>
      <c r="HC19" s="96"/>
      <c r="HD19" s="96"/>
      <c r="HE19" s="96"/>
      <c r="HF19" s="96"/>
      <c r="HG19" s="96"/>
      <c r="HH19" s="96"/>
      <c r="HI19" s="96"/>
      <c r="HJ19" s="96"/>
      <c r="HK19" s="96"/>
      <c r="HL19" s="96"/>
      <c r="HM19" s="96"/>
      <c r="HN19" s="96"/>
      <c r="HO19" s="96"/>
      <c r="HP19" s="96"/>
      <c r="HQ19" s="96"/>
      <c r="HR19" s="96"/>
      <c r="HS19" s="96"/>
      <c r="HT19" s="96"/>
      <c r="HU19" s="96"/>
      <c r="HV19" s="96"/>
      <c r="HW19" s="96"/>
      <c r="HX19" s="96"/>
      <c r="HY19" s="96"/>
      <c r="HZ19" s="96"/>
      <c r="IA19" s="96"/>
    </row>
    <row r="20" spans="1:235" ht="15" customHeight="1">
      <c r="A20" s="894" t="s">
        <v>355</v>
      </c>
      <c r="B20" s="917">
        <v>372</v>
      </c>
      <c r="C20" s="567">
        <v>214</v>
      </c>
      <c r="D20" s="567">
        <v>206</v>
      </c>
      <c r="E20" s="567">
        <v>184</v>
      </c>
    </row>
    <row r="21" spans="1:235" ht="15" customHeight="1">
      <c r="A21" s="894"/>
      <c r="B21" s="917"/>
      <c r="C21" s="531">
        <f>C20/B20*100</f>
        <v>57.526881720430111</v>
      </c>
      <c r="D21" s="531">
        <f>D20/B20*100</f>
        <v>55.376344086021504</v>
      </c>
      <c r="E21" s="531">
        <f>E20/B20*100</f>
        <v>49.462365591397848</v>
      </c>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96"/>
      <c r="GQ21" s="96"/>
      <c r="GR21" s="96"/>
      <c r="GS21" s="96"/>
      <c r="GT21" s="96"/>
      <c r="GU21" s="96"/>
      <c r="GV21" s="96"/>
      <c r="GW21" s="96"/>
      <c r="GX21" s="96"/>
      <c r="GY21" s="96"/>
      <c r="GZ21" s="96"/>
      <c r="HA21" s="96"/>
      <c r="HB21" s="96"/>
      <c r="HC21" s="96"/>
      <c r="HD21" s="96"/>
      <c r="HE21" s="96"/>
      <c r="HF21" s="96"/>
      <c r="HG21" s="96"/>
      <c r="HH21" s="96"/>
      <c r="HI21" s="96"/>
      <c r="HJ21" s="96"/>
      <c r="HK21" s="96"/>
      <c r="HL21" s="96"/>
      <c r="HM21" s="96"/>
      <c r="HN21" s="96"/>
      <c r="HO21" s="96"/>
      <c r="HP21" s="96"/>
      <c r="HQ21" s="96"/>
      <c r="HR21" s="96"/>
      <c r="HS21" s="96"/>
      <c r="HT21" s="96"/>
      <c r="HU21" s="96"/>
      <c r="HV21" s="96"/>
      <c r="HW21" s="96"/>
      <c r="HX21" s="96"/>
      <c r="HY21" s="96"/>
      <c r="HZ21" s="96"/>
      <c r="IA21" s="96"/>
    </row>
    <row r="22" spans="1:235" ht="15" customHeight="1">
      <c r="A22" s="894" t="s">
        <v>356</v>
      </c>
      <c r="B22" s="917">
        <v>482</v>
      </c>
      <c r="C22" s="567">
        <v>181</v>
      </c>
      <c r="D22" s="567">
        <v>187</v>
      </c>
      <c r="E22" s="567">
        <v>158</v>
      </c>
    </row>
    <row r="23" spans="1:235" ht="15" customHeight="1">
      <c r="A23" s="894"/>
      <c r="B23" s="917"/>
      <c r="C23" s="531">
        <f>C22/B22*100</f>
        <v>37.551867219917014</v>
      </c>
      <c r="D23" s="531">
        <f>D22/B22*100</f>
        <v>38.796680497925315</v>
      </c>
      <c r="E23" s="531">
        <f>E22/B22*100</f>
        <v>32.780082987551864</v>
      </c>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96"/>
      <c r="FE23" s="96"/>
      <c r="FF23" s="96"/>
      <c r="FG23" s="96"/>
      <c r="FH23" s="96"/>
      <c r="FI23" s="96"/>
      <c r="FJ23" s="96"/>
      <c r="FK23" s="96"/>
      <c r="FL23" s="96"/>
      <c r="FM23" s="96"/>
      <c r="FN23" s="96"/>
      <c r="FO23" s="96"/>
      <c r="FP23" s="96"/>
      <c r="FQ23" s="96"/>
      <c r="FR23" s="96"/>
      <c r="FS23" s="96"/>
      <c r="FT23" s="96"/>
      <c r="FU23" s="96"/>
      <c r="FV23" s="96"/>
      <c r="FW23" s="96"/>
      <c r="FX23" s="96"/>
      <c r="FY23" s="96"/>
      <c r="FZ23" s="96"/>
      <c r="GA23" s="96"/>
      <c r="GB23" s="96"/>
      <c r="GC23" s="96"/>
      <c r="GD23" s="96"/>
      <c r="GE23" s="96"/>
      <c r="GF23" s="96"/>
      <c r="GG23" s="96"/>
      <c r="GH23" s="96"/>
      <c r="GI23" s="96"/>
      <c r="GJ23" s="96"/>
      <c r="GK23" s="96"/>
      <c r="GL23" s="96"/>
      <c r="GM23" s="96"/>
      <c r="GN23" s="96"/>
      <c r="GO23" s="96"/>
      <c r="GP23" s="96"/>
      <c r="GQ23" s="96"/>
      <c r="GR23" s="96"/>
      <c r="GS23" s="96"/>
      <c r="GT23" s="96"/>
      <c r="GU23" s="96"/>
      <c r="GV23" s="96"/>
      <c r="GW23" s="96"/>
      <c r="GX23" s="96"/>
      <c r="GY23" s="96"/>
      <c r="GZ23" s="96"/>
      <c r="HA23" s="96"/>
      <c r="HB23" s="96"/>
      <c r="HC23" s="96"/>
      <c r="HD23" s="96"/>
      <c r="HE23" s="96"/>
      <c r="HF23" s="96"/>
      <c r="HG23" s="96"/>
      <c r="HH23" s="96"/>
      <c r="HI23" s="96"/>
      <c r="HJ23" s="96"/>
      <c r="HK23" s="96"/>
      <c r="HL23" s="96"/>
      <c r="HM23" s="96"/>
      <c r="HN23" s="96"/>
      <c r="HO23" s="96"/>
      <c r="HP23" s="96"/>
      <c r="HQ23" s="96"/>
      <c r="HR23" s="96"/>
      <c r="HS23" s="96"/>
      <c r="HT23" s="96"/>
      <c r="HU23" s="96"/>
      <c r="HV23" s="96"/>
      <c r="HW23" s="96"/>
      <c r="HX23" s="96"/>
      <c r="HY23" s="96"/>
      <c r="HZ23" s="96"/>
      <c r="IA23" s="96"/>
    </row>
    <row r="24" spans="1:235" ht="15" customHeight="1">
      <c r="A24" s="894" t="s">
        <v>357</v>
      </c>
      <c r="B24" s="917">
        <v>226</v>
      </c>
      <c r="C24" s="567">
        <v>99</v>
      </c>
      <c r="D24" s="567">
        <v>99</v>
      </c>
      <c r="E24" s="567">
        <v>75</v>
      </c>
    </row>
    <row r="25" spans="1:235" ht="15" customHeight="1">
      <c r="A25" s="894"/>
      <c r="B25" s="917"/>
      <c r="C25" s="531">
        <f>C24/B24*100</f>
        <v>43.805309734513273</v>
      </c>
      <c r="D25" s="531">
        <f>D24/B24*100</f>
        <v>43.805309734513273</v>
      </c>
      <c r="E25" s="531">
        <f>E24/B24*100</f>
        <v>33.185840707964601</v>
      </c>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c r="FD25" s="96"/>
      <c r="FE25" s="96"/>
      <c r="FF25" s="96"/>
      <c r="FG25" s="96"/>
      <c r="FH25" s="96"/>
      <c r="FI25" s="96"/>
      <c r="FJ25" s="96"/>
      <c r="FK25" s="96"/>
      <c r="FL25" s="96"/>
      <c r="FM25" s="96"/>
      <c r="FN25" s="96"/>
      <c r="FO25" s="96"/>
      <c r="FP25" s="96"/>
      <c r="FQ25" s="96"/>
      <c r="FR25" s="96"/>
      <c r="FS25" s="96"/>
      <c r="FT25" s="96"/>
      <c r="FU25" s="96"/>
      <c r="FV25" s="96"/>
      <c r="FW25" s="96"/>
      <c r="FX25" s="96"/>
      <c r="FY25" s="96"/>
      <c r="FZ25" s="96"/>
      <c r="GA25" s="96"/>
      <c r="GB25" s="96"/>
      <c r="GC25" s="96"/>
      <c r="GD25" s="96"/>
      <c r="GE25" s="96"/>
      <c r="GF25" s="96"/>
      <c r="GG25" s="96"/>
      <c r="GH25" s="96"/>
      <c r="GI25" s="96"/>
      <c r="GJ25" s="96"/>
      <c r="GK25" s="96"/>
      <c r="GL25" s="96"/>
      <c r="GM25" s="96"/>
      <c r="GN25" s="96"/>
      <c r="GO25" s="96"/>
      <c r="GP25" s="96"/>
      <c r="GQ25" s="96"/>
      <c r="GR25" s="96"/>
      <c r="GS25" s="96"/>
      <c r="GT25" s="96"/>
      <c r="GU25" s="96"/>
      <c r="GV25" s="96"/>
      <c r="GW25" s="96"/>
      <c r="GX25" s="96"/>
      <c r="GY25" s="96"/>
      <c r="GZ25" s="96"/>
      <c r="HA25" s="96"/>
      <c r="HB25" s="96"/>
      <c r="HC25" s="96"/>
      <c r="HD25" s="96"/>
      <c r="HE25" s="96"/>
      <c r="HF25" s="96"/>
      <c r="HG25" s="96"/>
      <c r="HH25" s="96"/>
      <c r="HI25" s="96"/>
      <c r="HJ25" s="96"/>
      <c r="HK25" s="96"/>
      <c r="HL25" s="96"/>
      <c r="HM25" s="96"/>
      <c r="HN25" s="96"/>
      <c r="HO25" s="96"/>
      <c r="HP25" s="96"/>
      <c r="HQ25" s="96"/>
      <c r="HR25" s="96"/>
      <c r="HS25" s="96"/>
      <c r="HT25" s="96"/>
      <c r="HU25" s="96"/>
      <c r="HV25" s="96"/>
      <c r="HW25" s="96"/>
      <c r="HX25" s="96"/>
      <c r="HY25" s="96"/>
      <c r="HZ25" s="96"/>
      <c r="IA25" s="96"/>
    </row>
    <row r="26" spans="1:235" ht="15" customHeight="1">
      <c r="A26" s="894" t="s">
        <v>358</v>
      </c>
      <c r="B26" s="917">
        <v>881</v>
      </c>
      <c r="C26" s="567">
        <v>254</v>
      </c>
      <c r="D26" s="567">
        <v>241</v>
      </c>
      <c r="E26" s="567">
        <v>192</v>
      </c>
    </row>
    <row r="27" spans="1:235" ht="15" customHeight="1">
      <c r="A27" s="894"/>
      <c r="B27" s="917"/>
      <c r="C27" s="531">
        <f>C26/B26*100</f>
        <v>28.830874006810443</v>
      </c>
      <c r="D27" s="531">
        <f>D26/B26*100</f>
        <v>27.355278093076052</v>
      </c>
      <c r="E27" s="531">
        <f>E26/B26*100</f>
        <v>21.793416572077184</v>
      </c>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c r="EH27" s="96"/>
      <c r="EI27" s="96"/>
      <c r="EJ27" s="96"/>
      <c r="EK27" s="96"/>
      <c r="EL27" s="96"/>
      <c r="EM27" s="96"/>
      <c r="EN27" s="96"/>
      <c r="EO27" s="96"/>
      <c r="EP27" s="96"/>
      <c r="EQ27" s="96"/>
      <c r="ER27" s="96"/>
      <c r="ES27" s="96"/>
      <c r="ET27" s="96"/>
      <c r="EU27" s="96"/>
      <c r="EV27" s="96"/>
      <c r="EW27" s="96"/>
      <c r="EX27" s="96"/>
      <c r="EY27" s="96"/>
      <c r="EZ27" s="96"/>
      <c r="FA27" s="96"/>
      <c r="FB27" s="96"/>
      <c r="FC27" s="96"/>
      <c r="FD27" s="96"/>
      <c r="FE27" s="96"/>
      <c r="FF27" s="96"/>
      <c r="FG27" s="96"/>
      <c r="FH27" s="96"/>
      <c r="FI27" s="96"/>
      <c r="FJ27" s="96"/>
      <c r="FK27" s="96"/>
      <c r="FL27" s="96"/>
      <c r="FM27" s="96"/>
      <c r="FN27" s="96"/>
      <c r="FO27" s="96"/>
      <c r="FP27" s="96"/>
      <c r="FQ27" s="96"/>
      <c r="FR27" s="96"/>
      <c r="FS27" s="96"/>
      <c r="FT27" s="96"/>
      <c r="FU27" s="96"/>
      <c r="FV27" s="96"/>
      <c r="FW27" s="96"/>
      <c r="FX27" s="96"/>
      <c r="FY27" s="96"/>
      <c r="FZ27" s="96"/>
      <c r="GA27" s="96"/>
      <c r="GB27" s="96"/>
      <c r="GC27" s="96"/>
      <c r="GD27" s="96"/>
      <c r="GE27" s="96"/>
      <c r="GF27" s="96"/>
      <c r="GG27" s="96"/>
      <c r="GH27" s="96"/>
      <c r="GI27" s="96"/>
      <c r="GJ27" s="96"/>
      <c r="GK27" s="96"/>
      <c r="GL27" s="96"/>
      <c r="GM27" s="96"/>
      <c r="GN27" s="96"/>
      <c r="GO27" s="96"/>
      <c r="GP27" s="96"/>
      <c r="GQ27" s="96"/>
      <c r="GR27" s="96"/>
      <c r="GS27" s="96"/>
      <c r="GT27" s="96"/>
      <c r="GU27" s="96"/>
      <c r="GV27" s="96"/>
      <c r="GW27" s="96"/>
      <c r="GX27" s="96"/>
      <c r="GY27" s="96"/>
      <c r="GZ27" s="96"/>
      <c r="HA27" s="96"/>
      <c r="HB27" s="96"/>
      <c r="HC27" s="96"/>
      <c r="HD27" s="96"/>
      <c r="HE27" s="96"/>
      <c r="HF27" s="96"/>
      <c r="HG27" s="96"/>
      <c r="HH27" s="96"/>
      <c r="HI27" s="96"/>
      <c r="HJ27" s="96"/>
      <c r="HK27" s="96"/>
      <c r="HL27" s="96"/>
      <c r="HM27" s="96"/>
      <c r="HN27" s="96"/>
      <c r="HO27" s="96"/>
      <c r="HP27" s="96"/>
      <c r="HQ27" s="96"/>
      <c r="HR27" s="96"/>
      <c r="HS27" s="96"/>
      <c r="HT27" s="96"/>
      <c r="HU27" s="96"/>
      <c r="HV27" s="96"/>
      <c r="HW27" s="96"/>
      <c r="HX27" s="96"/>
      <c r="HY27" s="96"/>
      <c r="HZ27" s="96"/>
      <c r="IA27" s="96"/>
    </row>
    <row r="28" spans="1:235" ht="15" customHeight="1">
      <c r="A28" s="894" t="s">
        <v>12</v>
      </c>
      <c r="B28" s="917">
        <v>551</v>
      </c>
      <c r="C28" s="567">
        <v>228</v>
      </c>
      <c r="D28" s="567">
        <v>222</v>
      </c>
      <c r="E28" s="567">
        <v>161</v>
      </c>
    </row>
    <row r="29" spans="1:235" ht="15" customHeight="1">
      <c r="A29" s="894"/>
      <c r="B29" s="917"/>
      <c r="C29" s="531">
        <f>C28/B28*100</f>
        <v>41.379310344827587</v>
      </c>
      <c r="D29" s="531">
        <f>D28/B28*100</f>
        <v>40.290381125226858</v>
      </c>
      <c r="E29" s="531">
        <f>E28/B28*100</f>
        <v>29.219600725952816</v>
      </c>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c r="DT29" s="96"/>
      <c r="DU29" s="96"/>
      <c r="DV29" s="96"/>
      <c r="DW29" s="96"/>
      <c r="DX29" s="96"/>
      <c r="DY29" s="96"/>
      <c r="DZ29" s="96"/>
      <c r="EA29" s="96"/>
      <c r="EB29" s="96"/>
      <c r="EC29" s="96"/>
      <c r="ED29" s="96"/>
      <c r="EE29" s="96"/>
      <c r="EF29" s="96"/>
      <c r="EG29" s="96"/>
      <c r="EH29" s="96"/>
      <c r="EI29" s="96"/>
      <c r="EJ29" s="96"/>
      <c r="EK29" s="96"/>
      <c r="EL29" s="96"/>
      <c r="EM29" s="96"/>
      <c r="EN29" s="96"/>
      <c r="EO29" s="96"/>
      <c r="EP29" s="96"/>
      <c r="EQ29" s="96"/>
      <c r="ER29" s="96"/>
      <c r="ES29" s="96"/>
      <c r="ET29" s="96"/>
      <c r="EU29" s="96"/>
      <c r="EV29" s="96"/>
      <c r="EW29" s="96"/>
      <c r="EX29" s="96"/>
      <c r="EY29" s="96"/>
      <c r="EZ29" s="96"/>
      <c r="FA29" s="96"/>
      <c r="FB29" s="96"/>
      <c r="FC29" s="96"/>
      <c r="FD29" s="96"/>
      <c r="FE29" s="96"/>
      <c r="FF29" s="96"/>
      <c r="FG29" s="96"/>
      <c r="FH29" s="96"/>
      <c r="FI29" s="96"/>
      <c r="FJ29" s="96"/>
      <c r="FK29" s="96"/>
      <c r="FL29" s="96"/>
      <c r="FM29" s="96"/>
      <c r="FN29" s="96"/>
      <c r="FO29" s="96"/>
      <c r="FP29" s="96"/>
      <c r="FQ29" s="96"/>
      <c r="FR29" s="96"/>
      <c r="FS29" s="96"/>
      <c r="FT29" s="96"/>
      <c r="FU29" s="96"/>
      <c r="FV29" s="96"/>
      <c r="FW29" s="96"/>
      <c r="FX29" s="96"/>
      <c r="FY29" s="96"/>
      <c r="FZ29" s="96"/>
      <c r="GA29" s="96"/>
      <c r="GB29" s="96"/>
      <c r="GC29" s="96"/>
      <c r="GD29" s="96"/>
      <c r="GE29" s="96"/>
      <c r="GF29" s="96"/>
      <c r="GG29" s="96"/>
      <c r="GH29" s="96"/>
      <c r="GI29" s="96"/>
      <c r="GJ29" s="96"/>
      <c r="GK29" s="96"/>
      <c r="GL29" s="96"/>
      <c r="GM29" s="96"/>
      <c r="GN29" s="96"/>
      <c r="GO29" s="96"/>
      <c r="GP29" s="96"/>
      <c r="GQ29" s="96"/>
      <c r="GR29" s="96"/>
      <c r="GS29" s="96"/>
      <c r="GT29" s="96"/>
      <c r="GU29" s="96"/>
      <c r="GV29" s="96"/>
      <c r="GW29" s="96"/>
      <c r="GX29" s="96"/>
      <c r="GY29" s="96"/>
      <c r="GZ29" s="96"/>
      <c r="HA29" s="96"/>
      <c r="HB29" s="96"/>
      <c r="HC29" s="96"/>
      <c r="HD29" s="96"/>
      <c r="HE29" s="96"/>
      <c r="HF29" s="96"/>
      <c r="HG29" s="96"/>
      <c r="HH29" s="96"/>
      <c r="HI29" s="96"/>
      <c r="HJ29" s="96"/>
      <c r="HK29" s="96"/>
      <c r="HL29" s="96"/>
      <c r="HM29" s="96"/>
      <c r="HN29" s="96"/>
      <c r="HO29" s="96"/>
      <c r="HP29" s="96"/>
      <c r="HQ29" s="96"/>
      <c r="HR29" s="96"/>
      <c r="HS29" s="96"/>
      <c r="HT29" s="96"/>
      <c r="HU29" s="96"/>
      <c r="HV29" s="96"/>
      <c r="HW29" s="96"/>
      <c r="HX29" s="96"/>
      <c r="HY29" s="96"/>
      <c r="HZ29" s="96"/>
      <c r="IA29" s="96"/>
    </row>
    <row r="30" spans="1:235" ht="15" customHeight="1">
      <c r="A30" s="894" t="s">
        <v>13</v>
      </c>
      <c r="B30" s="917">
        <v>491</v>
      </c>
      <c r="C30" s="567">
        <v>172</v>
      </c>
      <c r="D30" s="567">
        <v>175</v>
      </c>
      <c r="E30" s="567">
        <v>136</v>
      </c>
    </row>
    <row r="31" spans="1:235" ht="15" customHeight="1">
      <c r="A31" s="894"/>
      <c r="B31" s="917"/>
      <c r="C31" s="531">
        <f>C30/B30*100</f>
        <v>35.03054989816701</v>
      </c>
      <c r="D31" s="531">
        <f>D30/B30*100</f>
        <v>35.641547861507128</v>
      </c>
      <c r="E31" s="531">
        <f>E30/B30*100</f>
        <v>27.698574338085542</v>
      </c>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c r="AM31" s="96"/>
      <c r="AN31" s="96"/>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96"/>
      <c r="BM31" s="96"/>
      <c r="BN31" s="96"/>
      <c r="BO31" s="96"/>
      <c r="BP31" s="96"/>
      <c r="BQ31" s="96"/>
      <c r="BR31" s="96"/>
      <c r="BS31" s="96"/>
      <c r="BT31" s="96"/>
      <c r="BU31" s="96"/>
      <c r="BV31" s="96"/>
      <c r="BW31" s="96"/>
      <c r="BX31" s="96"/>
      <c r="BY31" s="96"/>
      <c r="BZ31" s="96"/>
      <c r="CA31" s="96"/>
      <c r="CB31" s="96"/>
      <c r="CC31" s="96"/>
      <c r="CD31" s="96"/>
      <c r="CE31" s="96"/>
      <c r="CF31" s="96"/>
      <c r="CG31" s="96"/>
      <c r="CH31" s="96"/>
      <c r="CI31" s="96"/>
      <c r="CJ31" s="96"/>
      <c r="CK31" s="96"/>
      <c r="CL31" s="96"/>
      <c r="CM31" s="96"/>
      <c r="CN31" s="96"/>
      <c r="CO31" s="96"/>
      <c r="CP31" s="96"/>
      <c r="CQ31" s="96"/>
      <c r="CR31" s="96"/>
      <c r="CS31" s="96"/>
      <c r="CT31" s="96"/>
      <c r="CU31" s="96"/>
      <c r="CV31" s="96"/>
      <c r="CW31" s="96"/>
      <c r="CX31" s="96"/>
      <c r="CY31" s="96"/>
      <c r="CZ31" s="96"/>
      <c r="DA31" s="96"/>
      <c r="DB31" s="96"/>
      <c r="DC31" s="96"/>
      <c r="DD31" s="96"/>
      <c r="DE31" s="96"/>
      <c r="DF31" s="96"/>
      <c r="DG31" s="96"/>
      <c r="DH31" s="96"/>
      <c r="DI31" s="96"/>
      <c r="DJ31" s="96"/>
      <c r="DK31" s="96"/>
      <c r="DL31" s="96"/>
      <c r="DM31" s="96"/>
      <c r="DN31" s="96"/>
      <c r="DO31" s="96"/>
      <c r="DP31" s="96"/>
      <c r="DQ31" s="96"/>
      <c r="DR31" s="96"/>
      <c r="DS31" s="96"/>
      <c r="DT31" s="96"/>
      <c r="DU31" s="96"/>
      <c r="DV31" s="96"/>
      <c r="DW31" s="96"/>
      <c r="DX31" s="96"/>
      <c r="DY31" s="96"/>
      <c r="DZ31" s="96"/>
      <c r="EA31" s="96"/>
      <c r="EB31" s="96"/>
      <c r="EC31" s="96"/>
      <c r="ED31" s="96"/>
      <c r="EE31" s="96"/>
      <c r="EF31" s="96"/>
      <c r="EG31" s="96"/>
      <c r="EH31" s="96"/>
      <c r="EI31" s="96"/>
      <c r="EJ31" s="96"/>
      <c r="EK31" s="96"/>
      <c r="EL31" s="96"/>
      <c r="EM31" s="96"/>
      <c r="EN31" s="96"/>
      <c r="EO31" s="96"/>
      <c r="EP31" s="96"/>
      <c r="EQ31" s="96"/>
      <c r="ER31" s="96"/>
      <c r="ES31" s="96"/>
      <c r="ET31" s="96"/>
      <c r="EU31" s="96"/>
      <c r="EV31" s="96"/>
      <c r="EW31" s="96"/>
      <c r="EX31" s="96"/>
      <c r="EY31" s="96"/>
      <c r="EZ31" s="96"/>
      <c r="FA31" s="96"/>
      <c r="FB31" s="96"/>
      <c r="FC31" s="96"/>
      <c r="FD31" s="96"/>
      <c r="FE31" s="96"/>
      <c r="FF31" s="96"/>
      <c r="FG31" s="96"/>
      <c r="FH31" s="96"/>
      <c r="FI31" s="96"/>
      <c r="FJ31" s="96"/>
      <c r="FK31" s="96"/>
      <c r="FL31" s="96"/>
      <c r="FM31" s="96"/>
      <c r="FN31" s="96"/>
      <c r="FO31" s="96"/>
      <c r="FP31" s="96"/>
      <c r="FQ31" s="96"/>
      <c r="FR31" s="96"/>
      <c r="FS31" s="96"/>
      <c r="FT31" s="96"/>
      <c r="FU31" s="96"/>
      <c r="FV31" s="96"/>
      <c r="FW31" s="96"/>
      <c r="FX31" s="96"/>
      <c r="FY31" s="96"/>
      <c r="FZ31" s="96"/>
      <c r="GA31" s="96"/>
      <c r="GB31" s="96"/>
      <c r="GC31" s="96"/>
      <c r="GD31" s="96"/>
      <c r="GE31" s="96"/>
      <c r="GF31" s="96"/>
      <c r="GG31" s="96"/>
      <c r="GH31" s="96"/>
      <c r="GI31" s="96"/>
      <c r="GJ31" s="96"/>
      <c r="GK31" s="96"/>
      <c r="GL31" s="96"/>
      <c r="GM31" s="96"/>
      <c r="GN31" s="96"/>
      <c r="GO31" s="96"/>
      <c r="GP31" s="96"/>
      <c r="GQ31" s="96"/>
      <c r="GR31" s="96"/>
      <c r="GS31" s="96"/>
      <c r="GT31" s="96"/>
      <c r="GU31" s="96"/>
      <c r="GV31" s="96"/>
      <c r="GW31" s="96"/>
      <c r="GX31" s="96"/>
      <c r="GY31" s="96"/>
      <c r="GZ31" s="96"/>
      <c r="HA31" s="96"/>
      <c r="HB31" s="96"/>
      <c r="HC31" s="96"/>
      <c r="HD31" s="96"/>
      <c r="HE31" s="96"/>
      <c r="HF31" s="96"/>
      <c r="HG31" s="96"/>
      <c r="HH31" s="96"/>
      <c r="HI31" s="96"/>
      <c r="HJ31" s="96"/>
      <c r="HK31" s="96"/>
      <c r="HL31" s="96"/>
      <c r="HM31" s="96"/>
      <c r="HN31" s="96"/>
      <c r="HO31" s="96"/>
      <c r="HP31" s="96"/>
      <c r="HQ31" s="96"/>
      <c r="HR31" s="96"/>
      <c r="HS31" s="96"/>
      <c r="HT31" s="96"/>
      <c r="HU31" s="96"/>
      <c r="HV31" s="96"/>
      <c r="HW31" s="96"/>
      <c r="HX31" s="96"/>
      <c r="HY31" s="96"/>
      <c r="HZ31" s="96"/>
      <c r="IA31" s="96"/>
    </row>
    <row r="32" spans="1:235" ht="15" customHeight="1">
      <c r="A32" s="894" t="s">
        <v>359</v>
      </c>
      <c r="B32" s="917">
        <v>856</v>
      </c>
      <c r="C32" s="567">
        <v>325</v>
      </c>
      <c r="D32" s="567">
        <v>325</v>
      </c>
      <c r="E32" s="567">
        <v>254</v>
      </c>
    </row>
    <row r="33" spans="1:235" ht="15" customHeight="1">
      <c r="A33" s="894"/>
      <c r="B33" s="917"/>
      <c r="C33" s="531">
        <f>C32/B32*100</f>
        <v>37.967289719626166</v>
      </c>
      <c r="D33" s="531">
        <f>D32/B32*100</f>
        <v>37.967289719626166</v>
      </c>
      <c r="E33" s="531">
        <f>E32/B32*100</f>
        <v>29.672897196261683</v>
      </c>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c r="DT33" s="96"/>
      <c r="DU33" s="96"/>
      <c r="DV33" s="96"/>
      <c r="DW33" s="96"/>
      <c r="DX33" s="96"/>
      <c r="DY33" s="96"/>
      <c r="DZ33" s="96"/>
      <c r="EA33" s="96"/>
      <c r="EB33" s="96"/>
      <c r="EC33" s="96"/>
      <c r="ED33" s="96"/>
      <c r="EE33" s="96"/>
      <c r="EF33" s="96"/>
      <c r="EG33" s="96"/>
      <c r="EH33" s="96"/>
      <c r="EI33" s="96"/>
      <c r="EJ33" s="96"/>
      <c r="EK33" s="96"/>
      <c r="EL33" s="96"/>
      <c r="EM33" s="96"/>
      <c r="EN33" s="96"/>
      <c r="EO33" s="96"/>
      <c r="EP33" s="96"/>
      <c r="EQ33" s="96"/>
      <c r="ER33" s="96"/>
      <c r="ES33" s="96"/>
      <c r="ET33" s="96"/>
      <c r="EU33" s="96"/>
      <c r="EV33" s="96"/>
      <c r="EW33" s="96"/>
      <c r="EX33" s="96"/>
      <c r="EY33" s="96"/>
      <c r="EZ33" s="96"/>
      <c r="FA33" s="96"/>
      <c r="FB33" s="96"/>
      <c r="FC33" s="96"/>
      <c r="FD33" s="96"/>
      <c r="FE33" s="96"/>
      <c r="FF33" s="96"/>
      <c r="FG33" s="96"/>
      <c r="FH33" s="96"/>
      <c r="FI33" s="96"/>
      <c r="FJ33" s="96"/>
      <c r="FK33" s="96"/>
      <c r="FL33" s="96"/>
      <c r="FM33" s="96"/>
      <c r="FN33" s="96"/>
      <c r="FO33" s="96"/>
      <c r="FP33" s="96"/>
      <c r="FQ33" s="96"/>
      <c r="FR33" s="96"/>
      <c r="FS33" s="96"/>
      <c r="FT33" s="96"/>
      <c r="FU33" s="96"/>
      <c r="FV33" s="96"/>
      <c r="FW33" s="96"/>
      <c r="FX33" s="96"/>
      <c r="FY33" s="96"/>
      <c r="FZ33" s="96"/>
      <c r="GA33" s="96"/>
      <c r="GB33" s="96"/>
      <c r="GC33" s="96"/>
      <c r="GD33" s="96"/>
      <c r="GE33" s="96"/>
      <c r="GF33" s="96"/>
      <c r="GG33" s="96"/>
      <c r="GH33" s="96"/>
      <c r="GI33" s="96"/>
      <c r="GJ33" s="96"/>
      <c r="GK33" s="96"/>
      <c r="GL33" s="96"/>
      <c r="GM33" s="96"/>
      <c r="GN33" s="96"/>
      <c r="GO33" s="96"/>
      <c r="GP33" s="96"/>
      <c r="GQ33" s="96"/>
      <c r="GR33" s="96"/>
      <c r="GS33" s="96"/>
      <c r="GT33" s="96"/>
      <c r="GU33" s="96"/>
      <c r="GV33" s="96"/>
      <c r="GW33" s="96"/>
      <c r="GX33" s="96"/>
      <c r="GY33" s="96"/>
      <c r="GZ33" s="96"/>
      <c r="HA33" s="96"/>
      <c r="HB33" s="96"/>
      <c r="HC33" s="96"/>
      <c r="HD33" s="96"/>
      <c r="HE33" s="96"/>
      <c r="HF33" s="96"/>
      <c r="HG33" s="96"/>
      <c r="HH33" s="96"/>
      <c r="HI33" s="96"/>
      <c r="HJ33" s="96"/>
      <c r="HK33" s="96"/>
      <c r="HL33" s="96"/>
      <c r="HM33" s="96"/>
      <c r="HN33" s="96"/>
      <c r="HO33" s="96"/>
      <c r="HP33" s="96"/>
      <c r="HQ33" s="96"/>
      <c r="HR33" s="96"/>
      <c r="HS33" s="96"/>
      <c r="HT33" s="96"/>
      <c r="HU33" s="96"/>
      <c r="HV33" s="96"/>
      <c r="HW33" s="96"/>
      <c r="HX33" s="96"/>
      <c r="HY33" s="96"/>
      <c r="HZ33" s="96"/>
      <c r="IA33" s="96"/>
    </row>
    <row r="34" spans="1:235" ht="15" customHeight="1">
      <c r="A34" s="894" t="s">
        <v>15</v>
      </c>
      <c r="B34" s="917">
        <v>1255</v>
      </c>
      <c r="C34" s="567">
        <v>525</v>
      </c>
      <c r="D34" s="567">
        <v>530</v>
      </c>
      <c r="E34" s="567">
        <v>496</v>
      </c>
    </row>
    <row r="35" spans="1:235" ht="15" customHeight="1">
      <c r="A35" s="894"/>
      <c r="B35" s="917"/>
      <c r="C35" s="531">
        <f>C34/B34*100</f>
        <v>41.832669322709165</v>
      </c>
      <c r="D35" s="531">
        <f>D34/B34*100</f>
        <v>42.231075697211153</v>
      </c>
      <c r="E35" s="531">
        <f>E34/B34*100</f>
        <v>39.52191235059761</v>
      </c>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c r="DV35" s="96"/>
      <c r="DW35" s="96"/>
      <c r="DX35" s="96"/>
      <c r="DY35" s="96"/>
      <c r="DZ35" s="96"/>
      <c r="EA35" s="96"/>
      <c r="EB35" s="96"/>
      <c r="EC35" s="96"/>
      <c r="ED35" s="96"/>
      <c r="EE35" s="96"/>
      <c r="EF35" s="96"/>
      <c r="EG35" s="96"/>
      <c r="EH35" s="96"/>
      <c r="EI35" s="96"/>
      <c r="EJ35" s="96"/>
      <c r="EK35" s="96"/>
      <c r="EL35" s="96"/>
      <c r="EM35" s="96"/>
      <c r="EN35" s="96"/>
      <c r="EO35" s="96"/>
      <c r="EP35" s="96"/>
      <c r="EQ35" s="96"/>
      <c r="ER35" s="96"/>
      <c r="ES35" s="96"/>
      <c r="ET35" s="96"/>
      <c r="EU35" s="96"/>
      <c r="EV35" s="96"/>
      <c r="EW35" s="96"/>
      <c r="EX35" s="96"/>
      <c r="EY35" s="96"/>
      <c r="EZ35" s="96"/>
      <c r="FA35" s="96"/>
      <c r="FB35" s="96"/>
      <c r="FC35" s="96"/>
      <c r="FD35" s="96"/>
      <c r="FE35" s="96"/>
      <c r="FF35" s="96"/>
      <c r="FG35" s="96"/>
      <c r="FH35" s="96"/>
      <c r="FI35" s="96"/>
      <c r="FJ35" s="96"/>
      <c r="FK35" s="96"/>
      <c r="FL35" s="96"/>
      <c r="FM35" s="96"/>
      <c r="FN35" s="96"/>
      <c r="FO35" s="96"/>
      <c r="FP35" s="96"/>
      <c r="FQ35" s="96"/>
      <c r="FR35" s="96"/>
      <c r="FS35" s="96"/>
      <c r="FT35" s="96"/>
      <c r="FU35" s="96"/>
      <c r="FV35" s="96"/>
      <c r="FW35" s="96"/>
      <c r="FX35" s="96"/>
      <c r="FY35" s="96"/>
      <c r="FZ35" s="96"/>
      <c r="GA35" s="96"/>
      <c r="GB35" s="96"/>
      <c r="GC35" s="96"/>
      <c r="GD35" s="96"/>
      <c r="GE35" s="96"/>
      <c r="GF35" s="96"/>
      <c r="GG35" s="96"/>
      <c r="GH35" s="96"/>
      <c r="GI35" s="96"/>
      <c r="GJ35" s="96"/>
      <c r="GK35" s="96"/>
      <c r="GL35" s="96"/>
      <c r="GM35" s="96"/>
      <c r="GN35" s="96"/>
      <c r="GO35" s="96"/>
      <c r="GP35" s="96"/>
      <c r="GQ35" s="96"/>
      <c r="GR35" s="96"/>
      <c r="GS35" s="96"/>
      <c r="GT35" s="96"/>
      <c r="GU35" s="96"/>
      <c r="GV35" s="96"/>
      <c r="GW35" s="96"/>
      <c r="GX35" s="96"/>
      <c r="GY35" s="96"/>
      <c r="GZ35" s="96"/>
      <c r="HA35" s="96"/>
      <c r="HB35" s="96"/>
      <c r="HC35" s="96"/>
      <c r="HD35" s="96"/>
      <c r="HE35" s="96"/>
      <c r="HF35" s="96"/>
      <c r="HG35" s="96"/>
      <c r="HH35" s="96"/>
      <c r="HI35" s="96"/>
      <c r="HJ35" s="96"/>
      <c r="HK35" s="96"/>
      <c r="HL35" s="96"/>
      <c r="HM35" s="96"/>
      <c r="HN35" s="96"/>
      <c r="HO35" s="96"/>
      <c r="HP35" s="96"/>
      <c r="HQ35" s="96"/>
      <c r="HR35" s="96"/>
      <c r="HS35" s="96"/>
      <c r="HT35" s="96"/>
      <c r="HU35" s="96"/>
      <c r="HV35" s="96"/>
      <c r="HW35" s="96"/>
      <c r="HX35" s="96"/>
      <c r="HY35" s="96"/>
      <c r="HZ35" s="96"/>
      <c r="IA35" s="96"/>
    </row>
    <row r="36" spans="1:235" ht="15" customHeight="1">
      <c r="A36" s="894" t="s">
        <v>360</v>
      </c>
      <c r="B36" s="917">
        <v>783</v>
      </c>
      <c r="C36" s="567">
        <v>349</v>
      </c>
      <c r="D36" s="567">
        <v>365</v>
      </c>
      <c r="E36" s="567">
        <v>324</v>
      </c>
    </row>
    <row r="37" spans="1:235" ht="15" customHeight="1">
      <c r="A37" s="894"/>
      <c r="B37" s="917"/>
      <c r="C37" s="531">
        <f>C36/B36*100</f>
        <v>44.572158365261814</v>
      </c>
      <c r="D37" s="531">
        <f>D36/B36*100</f>
        <v>46.615581098339717</v>
      </c>
      <c r="E37" s="531">
        <f>E36/B36*100</f>
        <v>41.379310344827587</v>
      </c>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row>
    <row r="38" spans="1:235" ht="15" customHeight="1">
      <c r="A38" s="899" t="s">
        <v>361</v>
      </c>
      <c r="B38" s="918">
        <v>649</v>
      </c>
      <c r="C38" s="567">
        <v>245</v>
      </c>
      <c r="D38" s="567">
        <v>266</v>
      </c>
      <c r="E38" s="567">
        <v>226</v>
      </c>
    </row>
    <row r="39" spans="1:235" ht="15" customHeight="1">
      <c r="A39" s="899"/>
      <c r="B39" s="918"/>
      <c r="C39" s="536">
        <f>C38/B38*100</f>
        <v>37.750385208012325</v>
      </c>
      <c r="D39" s="536">
        <f>D38/B38*100</f>
        <v>40.986132511556242</v>
      </c>
      <c r="E39" s="536">
        <f>E38/B38*100</f>
        <v>34.822804314329737</v>
      </c>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c r="DT39" s="96"/>
      <c r="DU39" s="96"/>
      <c r="DV39" s="96"/>
      <c r="DW39" s="96"/>
      <c r="DX39" s="96"/>
      <c r="DY39" s="96"/>
      <c r="DZ39" s="96"/>
      <c r="EA39" s="96"/>
      <c r="EB39" s="96"/>
      <c r="EC39" s="96"/>
      <c r="ED39" s="96"/>
      <c r="EE39" s="96"/>
      <c r="EF39" s="96"/>
      <c r="EG39" s="96"/>
      <c r="EH39" s="96"/>
      <c r="EI39" s="96"/>
      <c r="EJ39" s="96"/>
      <c r="EK39" s="96"/>
      <c r="EL39" s="96"/>
      <c r="EM39" s="96"/>
      <c r="EN39" s="96"/>
      <c r="EO39" s="96"/>
      <c r="EP39" s="96"/>
      <c r="EQ39" s="96"/>
      <c r="ER39" s="96"/>
      <c r="ES39" s="96"/>
      <c r="ET39" s="96"/>
      <c r="EU39" s="96"/>
      <c r="EV39" s="96"/>
      <c r="EW39" s="96"/>
      <c r="EX39" s="96"/>
      <c r="EY39" s="96"/>
      <c r="EZ39" s="96"/>
      <c r="FA39" s="96"/>
      <c r="FB39" s="96"/>
      <c r="FC39" s="96"/>
      <c r="FD39" s="96"/>
      <c r="FE39" s="96"/>
      <c r="FF39" s="96"/>
      <c r="FG39" s="96"/>
      <c r="FH39" s="96"/>
      <c r="FI39" s="96"/>
      <c r="FJ39" s="96"/>
      <c r="FK39" s="96"/>
      <c r="FL39" s="96"/>
      <c r="FM39" s="96"/>
      <c r="FN39" s="96"/>
      <c r="FO39" s="96"/>
      <c r="FP39" s="96"/>
      <c r="FQ39" s="96"/>
      <c r="FR39" s="96"/>
      <c r="FS39" s="96"/>
      <c r="FT39" s="96"/>
      <c r="FU39" s="96"/>
      <c r="FV39" s="96"/>
      <c r="FW39" s="96"/>
      <c r="FX39" s="96"/>
      <c r="FY39" s="96"/>
      <c r="FZ39" s="96"/>
      <c r="GA39" s="96"/>
      <c r="GB39" s="96"/>
      <c r="GC39" s="96"/>
      <c r="GD39" s="96"/>
      <c r="GE39" s="96"/>
      <c r="GF39" s="96"/>
      <c r="GG39" s="96"/>
      <c r="GH39" s="96"/>
      <c r="GI39" s="96"/>
      <c r="GJ39" s="96"/>
      <c r="GK39" s="96"/>
      <c r="GL39" s="96"/>
      <c r="GM39" s="96"/>
      <c r="GN39" s="96"/>
      <c r="GO39" s="96"/>
      <c r="GP39" s="96"/>
      <c r="GQ39" s="96"/>
      <c r="GR39" s="96"/>
      <c r="GS39" s="96"/>
      <c r="GT39" s="96"/>
      <c r="GU39" s="96"/>
      <c r="GV39" s="96"/>
      <c r="GW39" s="96"/>
      <c r="GX39" s="96"/>
      <c r="GY39" s="96"/>
      <c r="GZ39" s="96"/>
      <c r="HA39" s="96"/>
      <c r="HB39" s="96"/>
      <c r="HC39" s="96"/>
      <c r="HD39" s="96"/>
      <c r="HE39" s="96"/>
      <c r="HF39" s="96"/>
      <c r="HG39" s="96"/>
      <c r="HH39" s="96"/>
      <c r="HI39" s="96"/>
      <c r="HJ39" s="96"/>
      <c r="HK39" s="96"/>
      <c r="HL39" s="96"/>
      <c r="HM39" s="96"/>
      <c r="HN39" s="96"/>
      <c r="HO39" s="96"/>
      <c r="HP39" s="96"/>
      <c r="HQ39" s="96"/>
      <c r="HR39" s="96"/>
      <c r="HS39" s="96"/>
      <c r="HT39" s="96"/>
      <c r="HU39" s="96"/>
      <c r="HV39" s="96"/>
      <c r="HW39" s="96"/>
      <c r="HX39" s="96"/>
      <c r="HY39" s="96"/>
      <c r="HZ39" s="96"/>
      <c r="IA39" s="96"/>
    </row>
    <row r="40" spans="1:235">
      <c r="A40" s="566" t="s">
        <v>610</v>
      </c>
    </row>
    <row r="41" spans="1:235">
      <c r="A41" s="566" t="s">
        <v>611</v>
      </c>
    </row>
  </sheetData>
  <mergeCells count="35">
    <mergeCell ref="A34:A35"/>
    <mergeCell ref="B34:B35"/>
    <mergeCell ref="A36:A37"/>
    <mergeCell ref="B36:B37"/>
    <mergeCell ref="A38:A39"/>
    <mergeCell ref="B38:B39"/>
    <mergeCell ref="A28:A29"/>
    <mergeCell ref="B28:B29"/>
    <mergeCell ref="A30:A31"/>
    <mergeCell ref="B30:B31"/>
    <mergeCell ref="A32:A33"/>
    <mergeCell ref="B32:B33"/>
    <mergeCell ref="A22:A23"/>
    <mergeCell ref="B22:B23"/>
    <mergeCell ref="A24:A25"/>
    <mergeCell ref="B24:B25"/>
    <mergeCell ref="A26:A27"/>
    <mergeCell ref="B26:B27"/>
    <mergeCell ref="A16:A17"/>
    <mergeCell ref="B16:B17"/>
    <mergeCell ref="A18:A19"/>
    <mergeCell ref="B18:B19"/>
    <mergeCell ref="A20:A21"/>
    <mergeCell ref="B20:B21"/>
    <mergeCell ref="A10:A11"/>
    <mergeCell ref="B10:B11"/>
    <mergeCell ref="A12:A13"/>
    <mergeCell ref="B12:B13"/>
    <mergeCell ref="A14:A15"/>
    <mergeCell ref="B14:B15"/>
    <mergeCell ref="A3:A5"/>
    <mergeCell ref="A6:A7"/>
    <mergeCell ref="B6:B7"/>
    <mergeCell ref="A8:A9"/>
    <mergeCell ref="B8:B9"/>
  </mergeCells>
  <phoneticPr fontId="21"/>
  <pageMargins left="0.78740157480314965" right="0.78740157480314965" top="0.86614173228346458" bottom="0.55118110236220474" header="0.51181102362204722" footer="0.51181102362204722"/>
  <pageSetup paperSize="9" scale="110"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4"/>
  <sheetViews>
    <sheetView showGridLines="0" view="pageBreakPreview" zoomScaleNormal="100" zoomScaleSheetLayoutView="100" zoomScalePageLayoutView="115" workbookViewId="0"/>
  </sheetViews>
  <sheetFormatPr defaultColWidth="12.5" defaultRowHeight="17.25"/>
  <cols>
    <col min="1" max="1" width="10.75" style="53" customWidth="1"/>
    <col min="2" max="8" width="10.875" style="53" customWidth="1"/>
    <col min="9" max="9" width="4.25" style="81" customWidth="1"/>
    <col min="10" max="229" width="12.5" style="53"/>
    <col min="230" max="256" width="15.75" style="53" customWidth="1"/>
    <col min="257" max="257" width="10.75" style="53" customWidth="1"/>
    <col min="258" max="264" width="10.875" style="53" customWidth="1"/>
    <col min="265" max="265" width="4.25" style="53" customWidth="1"/>
    <col min="266" max="485" width="12.5" style="53"/>
    <col min="486" max="512" width="15.75" style="53" customWidth="1"/>
    <col min="513" max="513" width="10.75" style="53" customWidth="1"/>
    <col min="514" max="520" width="10.875" style="53" customWidth="1"/>
    <col min="521" max="521" width="4.25" style="53" customWidth="1"/>
    <col min="522" max="741" width="12.5" style="53"/>
    <col min="742" max="768" width="15.75" style="53" customWidth="1"/>
    <col min="769" max="769" width="10.75" style="53" customWidth="1"/>
    <col min="770" max="776" width="10.875" style="53" customWidth="1"/>
    <col min="777" max="777" width="4.25" style="53" customWidth="1"/>
    <col min="778" max="997" width="12.5" style="53"/>
    <col min="998" max="1024" width="15.75" style="53" customWidth="1"/>
    <col min="1025" max="16384" width="12.5" style="54"/>
  </cols>
  <sheetData>
    <row r="1" spans="1:229">
      <c r="A1" s="546" t="s">
        <v>522</v>
      </c>
      <c r="C1" s="561"/>
      <c r="D1" s="96"/>
      <c r="E1" s="96"/>
      <c r="F1" s="96"/>
      <c r="G1" s="96"/>
      <c r="H1" s="96"/>
    </row>
    <row r="2" spans="1:229" ht="18" customHeight="1">
      <c r="A2" s="149"/>
      <c r="B2" s="562"/>
      <c r="C2" s="562"/>
      <c r="D2" s="562"/>
      <c r="E2" s="562"/>
      <c r="F2" s="562"/>
      <c r="G2" s="562"/>
      <c r="H2" s="555" t="s">
        <v>587</v>
      </c>
    </row>
    <row r="3" spans="1:229" ht="12.75" customHeight="1">
      <c r="A3" s="293"/>
      <c r="B3" s="883" t="s">
        <v>523</v>
      </c>
      <c r="C3" s="883"/>
      <c r="D3" s="883"/>
      <c r="E3" s="883"/>
      <c r="F3" s="883"/>
      <c r="G3" s="883" t="s">
        <v>517</v>
      </c>
      <c r="H3" s="883"/>
    </row>
    <row r="4" spans="1:229" ht="12.75" customHeight="1">
      <c r="A4" s="149"/>
      <c r="B4" s="919" t="s">
        <v>524</v>
      </c>
      <c r="C4" s="919"/>
      <c r="D4" s="919"/>
      <c r="E4" s="920" t="s">
        <v>525</v>
      </c>
      <c r="F4" s="920"/>
      <c r="G4" s="883"/>
      <c r="H4" s="883"/>
    </row>
    <row r="5" spans="1:229" ht="12.75" customHeight="1">
      <c r="A5" s="894" t="s">
        <v>135</v>
      </c>
      <c r="B5" s="519"/>
      <c r="C5" s="520" t="s">
        <v>526</v>
      </c>
      <c r="D5" s="521" t="s">
        <v>527</v>
      </c>
      <c r="E5" s="520"/>
      <c r="F5" s="522" t="s">
        <v>496</v>
      </c>
      <c r="G5" s="520"/>
      <c r="H5" s="522" t="s">
        <v>496</v>
      </c>
    </row>
    <row r="6" spans="1:229" ht="12.75" customHeight="1">
      <c r="A6" s="894"/>
      <c r="B6" s="519" t="s">
        <v>28</v>
      </c>
      <c r="C6" s="523" t="s">
        <v>496</v>
      </c>
      <c r="D6" s="563" t="s">
        <v>496</v>
      </c>
      <c r="E6" s="523" t="s">
        <v>28</v>
      </c>
      <c r="F6" s="523"/>
      <c r="G6" s="523" t="s">
        <v>28</v>
      </c>
      <c r="H6" s="519"/>
    </row>
    <row r="7" spans="1:229" ht="12.75" customHeight="1">
      <c r="A7" s="63"/>
      <c r="B7" s="525"/>
      <c r="C7" s="526" t="s">
        <v>520</v>
      </c>
      <c r="D7" s="527" t="s">
        <v>520</v>
      </c>
      <c r="E7" s="526"/>
      <c r="F7" s="528" t="s">
        <v>520</v>
      </c>
      <c r="G7" s="526"/>
      <c r="H7" s="557" t="s">
        <v>520</v>
      </c>
    </row>
    <row r="8" spans="1:229" ht="15" customHeight="1">
      <c r="A8" s="895" t="s">
        <v>507</v>
      </c>
      <c r="B8" s="887">
        <f>SUM(B10:B41)</f>
        <v>17102</v>
      </c>
      <c r="C8" s="529">
        <f>C10+C12+C14+C16+C18+C20+C22+C24+C26+C28+C30+C32+C34+C36+C38+C40</f>
        <v>19634</v>
      </c>
      <c r="D8" s="529">
        <f>D10+D12+D14+D16+D18+D20+D22+D24+D26+D28+D30+D32+D34+D36+D38+D40</f>
        <v>19049</v>
      </c>
      <c r="E8" s="887">
        <f>SUM(E10:E41)</f>
        <v>17817</v>
      </c>
      <c r="F8" s="529">
        <f>F10+F12+F14+F16+F18+F20+F22+F24+F26+F28+F30+F32+F34+F36+F38+F40</f>
        <v>22505</v>
      </c>
      <c r="G8" s="887">
        <f>SUM(G10:G41)</f>
        <v>18535</v>
      </c>
      <c r="H8" s="529">
        <f>H10+H12+H14+H16+H18+H20+H22+H24+H26+H28+H30+H32+H34+H36+H38+H40</f>
        <v>22368</v>
      </c>
      <c r="I8" s="564"/>
      <c r="J8" s="87"/>
      <c r="K8" s="921"/>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row>
    <row r="9" spans="1:229" ht="15" customHeight="1">
      <c r="A9" s="895"/>
      <c r="B9" s="887"/>
      <c r="C9" s="531">
        <f>C8/B8*100</f>
        <v>114.80528593147001</v>
      </c>
      <c r="D9" s="531">
        <f>D8/B8*100</f>
        <v>111.38463337621332</v>
      </c>
      <c r="E9" s="887"/>
      <c r="F9" s="531">
        <f>F8/E8*100</f>
        <v>126.31194926194085</v>
      </c>
      <c r="G9" s="887"/>
      <c r="H9" s="531">
        <f>H8/G8*100</f>
        <v>120.67979498246561</v>
      </c>
      <c r="I9" s="565"/>
      <c r="J9" s="87"/>
      <c r="K9" s="921"/>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row>
    <row r="10" spans="1:229" ht="15" customHeight="1">
      <c r="A10" s="894" t="s">
        <v>353</v>
      </c>
      <c r="B10" s="917">
        <v>1117</v>
      </c>
      <c r="C10" s="534">
        <v>1214</v>
      </c>
      <c r="D10" s="534">
        <v>1191</v>
      </c>
      <c r="E10" s="917">
        <v>1164</v>
      </c>
      <c r="F10" s="534">
        <v>1606</v>
      </c>
      <c r="G10" s="917">
        <v>1303</v>
      </c>
      <c r="H10" s="534">
        <v>1555</v>
      </c>
      <c r="I10" s="565"/>
      <c r="J10" s="87"/>
      <c r="K10" s="922"/>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row>
    <row r="11" spans="1:229" ht="15" customHeight="1">
      <c r="A11" s="894"/>
      <c r="B11" s="917"/>
      <c r="C11" s="531">
        <f>C10/B10*100</f>
        <v>108.68397493285586</v>
      </c>
      <c r="D11" s="531">
        <f>D10/B10*100</f>
        <v>106.62488809310653</v>
      </c>
      <c r="E11" s="917"/>
      <c r="F11" s="531">
        <f>F10/E10*100</f>
        <v>137.97250859106529</v>
      </c>
      <c r="G11" s="917"/>
      <c r="H11" s="531">
        <f>H10/G10*100</f>
        <v>119.33998465080585</v>
      </c>
      <c r="J11" s="87"/>
      <c r="K11" s="922"/>
    </row>
    <row r="12" spans="1:229" ht="15" customHeight="1">
      <c r="A12" s="894" t="s">
        <v>3</v>
      </c>
      <c r="B12" s="917">
        <v>715</v>
      </c>
      <c r="C12" s="534">
        <v>751</v>
      </c>
      <c r="D12" s="534">
        <v>735</v>
      </c>
      <c r="E12" s="917">
        <v>678</v>
      </c>
      <c r="F12" s="534">
        <v>866</v>
      </c>
      <c r="G12" s="917">
        <v>694</v>
      </c>
      <c r="H12" s="534">
        <v>787</v>
      </c>
      <c r="J12" s="87"/>
      <c r="K12" s="922"/>
    </row>
    <row r="13" spans="1:229" ht="15" customHeight="1">
      <c r="A13" s="894"/>
      <c r="B13" s="917"/>
      <c r="C13" s="531">
        <f>C12/B12*100</f>
        <v>105.03496503496504</v>
      </c>
      <c r="D13" s="531">
        <f>D12/B12*100</f>
        <v>102.79720279720279</v>
      </c>
      <c r="E13" s="917"/>
      <c r="F13" s="531">
        <f>F12/E12*100</f>
        <v>127.72861356932152</v>
      </c>
      <c r="G13" s="917"/>
      <c r="H13" s="531">
        <f>H12/G12*100</f>
        <v>113.40057636887609</v>
      </c>
      <c r="J13" s="87"/>
      <c r="K13" s="922"/>
    </row>
    <row r="14" spans="1:229" ht="15" customHeight="1">
      <c r="A14" s="894" t="s">
        <v>4</v>
      </c>
      <c r="B14" s="917">
        <v>1094</v>
      </c>
      <c r="C14" s="534">
        <v>1103</v>
      </c>
      <c r="D14" s="534">
        <v>1074</v>
      </c>
      <c r="E14" s="917">
        <v>1046</v>
      </c>
      <c r="F14" s="534">
        <v>1354</v>
      </c>
      <c r="G14" s="917">
        <v>1110</v>
      </c>
      <c r="H14" s="534">
        <v>1268</v>
      </c>
      <c r="J14" s="87"/>
      <c r="K14" s="922"/>
    </row>
    <row r="15" spans="1:229" ht="15" customHeight="1">
      <c r="A15" s="894"/>
      <c r="B15" s="917"/>
      <c r="C15" s="531">
        <f>C14/B14*100</f>
        <v>100.82266910420475</v>
      </c>
      <c r="D15" s="531">
        <f>D14/B14*100</f>
        <v>98.171846435100548</v>
      </c>
      <c r="E15" s="917"/>
      <c r="F15" s="531">
        <f>F14/E14*100</f>
        <v>129.44550669216062</v>
      </c>
      <c r="G15" s="917"/>
      <c r="H15" s="531">
        <f>H14/G14*100</f>
        <v>114.23423423423425</v>
      </c>
      <c r="J15" s="87"/>
      <c r="K15" s="922"/>
    </row>
    <row r="16" spans="1:229" ht="15" customHeight="1">
      <c r="A16" s="894" t="s">
        <v>5</v>
      </c>
      <c r="B16" s="917">
        <v>1081</v>
      </c>
      <c r="C16" s="534">
        <v>1157</v>
      </c>
      <c r="D16" s="534">
        <v>1114</v>
      </c>
      <c r="E16" s="917">
        <v>1150</v>
      </c>
      <c r="F16" s="534">
        <v>1537</v>
      </c>
      <c r="G16" s="917">
        <v>1198</v>
      </c>
      <c r="H16" s="534">
        <v>1366</v>
      </c>
      <c r="J16" s="87"/>
      <c r="K16" s="922"/>
    </row>
    <row r="17" spans="1:12" ht="15" customHeight="1">
      <c r="A17" s="894"/>
      <c r="B17" s="917"/>
      <c r="C17" s="531">
        <f>C16/B16*100</f>
        <v>107.03052728954671</v>
      </c>
      <c r="D17" s="531">
        <f>D16/B16*100</f>
        <v>103.05272895467159</v>
      </c>
      <c r="E17" s="917"/>
      <c r="F17" s="531">
        <f>F16/E16*100</f>
        <v>133.65217391304347</v>
      </c>
      <c r="G17" s="917"/>
      <c r="H17" s="531">
        <f>H16/G16*100</f>
        <v>114.02337228714525</v>
      </c>
      <c r="J17" s="87"/>
      <c r="K17" s="922"/>
    </row>
    <row r="18" spans="1:12" ht="15" customHeight="1">
      <c r="A18" s="894" t="s">
        <v>354</v>
      </c>
      <c r="B18" s="917">
        <v>789</v>
      </c>
      <c r="C18" s="534">
        <v>869</v>
      </c>
      <c r="D18" s="534">
        <v>812</v>
      </c>
      <c r="E18" s="917">
        <v>817</v>
      </c>
      <c r="F18" s="534">
        <v>1022</v>
      </c>
      <c r="G18" s="917">
        <v>820</v>
      </c>
      <c r="H18" s="534">
        <v>899</v>
      </c>
      <c r="J18" s="87"/>
      <c r="K18" s="922"/>
    </row>
    <row r="19" spans="1:12" ht="15" customHeight="1">
      <c r="A19" s="894"/>
      <c r="B19" s="917"/>
      <c r="C19" s="531">
        <f>C18/B18*100</f>
        <v>110.13941698352345</v>
      </c>
      <c r="D19" s="531">
        <f>D18/B18*100</f>
        <v>102.91508238276299</v>
      </c>
      <c r="E19" s="917"/>
      <c r="F19" s="531">
        <f>F18/E18*100</f>
        <v>125.09179926560587</v>
      </c>
      <c r="G19" s="917"/>
      <c r="H19" s="531">
        <f>H18/G18*100</f>
        <v>109.63414634146342</v>
      </c>
      <c r="J19" s="87"/>
      <c r="K19" s="922"/>
    </row>
    <row r="20" spans="1:12" ht="15" customHeight="1">
      <c r="A20" s="894" t="s">
        <v>7</v>
      </c>
      <c r="B20" s="917">
        <v>413</v>
      </c>
      <c r="C20" s="534">
        <v>544</v>
      </c>
      <c r="D20" s="534">
        <v>552</v>
      </c>
      <c r="E20" s="917">
        <v>426</v>
      </c>
      <c r="F20" s="534">
        <v>480</v>
      </c>
      <c r="G20" s="917">
        <v>357</v>
      </c>
      <c r="H20" s="534">
        <v>395</v>
      </c>
      <c r="J20" s="87"/>
      <c r="K20" s="922"/>
    </row>
    <row r="21" spans="1:12" ht="15" customHeight="1">
      <c r="A21" s="894"/>
      <c r="B21" s="917"/>
      <c r="C21" s="531">
        <f>C20/B20*100</f>
        <v>131.71912832929783</v>
      </c>
      <c r="D21" s="531">
        <f>D20/B20*100</f>
        <v>133.65617433414045</v>
      </c>
      <c r="E21" s="917"/>
      <c r="F21" s="531">
        <f>F20/E20*100</f>
        <v>112.67605633802818</v>
      </c>
      <c r="G21" s="917"/>
      <c r="H21" s="531">
        <f>H20/G20*100</f>
        <v>110.64425770308124</v>
      </c>
      <c r="J21" s="87"/>
      <c r="K21" s="922"/>
    </row>
    <row r="22" spans="1:12" ht="15" customHeight="1">
      <c r="A22" s="894" t="s">
        <v>355</v>
      </c>
      <c r="B22" s="917">
        <v>873</v>
      </c>
      <c r="C22" s="534">
        <v>980</v>
      </c>
      <c r="D22" s="534">
        <v>937</v>
      </c>
      <c r="E22" s="917">
        <v>899</v>
      </c>
      <c r="F22" s="534">
        <v>1192</v>
      </c>
      <c r="G22" s="917">
        <v>924</v>
      </c>
      <c r="H22" s="534">
        <v>1152</v>
      </c>
      <c r="J22" s="87"/>
      <c r="K22" s="922"/>
    </row>
    <row r="23" spans="1:12" ht="15" customHeight="1">
      <c r="A23" s="894"/>
      <c r="B23" s="917"/>
      <c r="C23" s="531">
        <f>C22/B22*100</f>
        <v>112.25658648339061</v>
      </c>
      <c r="D23" s="531">
        <f>D22/B22*100</f>
        <v>107.33104238258878</v>
      </c>
      <c r="E23" s="917"/>
      <c r="F23" s="531">
        <f>F22/E22*100</f>
        <v>132.59176863181312</v>
      </c>
      <c r="G23" s="917"/>
      <c r="H23" s="531">
        <f>H22/G22*100</f>
        <v>124.67532467532467</v>
      </c>
      <c r="K23" s="922"/>
    </row>
    <row r="24" spans="1:12" ht="15" customHeight="1">
      <c r="A24" s="894" t="s">
        <v>356</v>
      </c>
      <c r="B24" s="917">
        <v>826</v>
      </c>
      <c r="C24" s="534">
        <v>1067</v>
      </c>
      <c r="D24" s="534">
        <v>1037</v>
      </c>
      <c r="E24" s="917">
        <v>930</v>
      </c>
      <c r="F24" s="534">
        <v>1288</v>
      </c>
      <c r="G24" s="917">
        <v>919</v>
      </c>
      <c r="H24" s="534">
        <v>1234</v>
      </c>
      <c r="K24" s="922"/>
      <c r="L24" s="56"/>
    </row>
    <row r="25" spans="1:12" ht="15" customHeight="1">
      <c r="A25" s="894"/>
      <c r="B25" s="917"/>
      <c r="C25" s="531">
        <f>C24/B24*100</f>
        <v>129.1767554479419</v>
      </c>
      <c r="D25" s="531">
        <f>D24/B24*100</f>
        <v>125.54479418886197</v>
      </c>
      <c r="E25" s="917"/>
      <c r="F25" s="531">
        <f>F24/E24*100</f>
        <v>138.49462365591398</v>
      </c>
      <c r="G25" s="917"/>
      <c r="H25" s="531">
        <f>H24/G24*100</f>
        <v>134.27638737758434</v>
      </c>
      <c r="K25" s="922"/>
    </row>
    <row r="26" spans="1:12" ht="15" customHeight="1">
      <c r="A26" s="894" t="s">
        <v>357</v>
      </c>
      <c r="B26" s="917">
        <v>411</v>
      </c>
      <c r="C26" s="534">
        <v>469</v>
      </c>
      <c r="D26" s="534">
        <v>477</v>
      </c>
      <c r="E26" s="917">
        <v>448</v>
      </c>
      <c r="F26" s="534">
        <v>610</v>
      </c>
      <c r="G26" s="917">
        <v>439</v>
      </c>
      <c r="H26" s="534">
        <v>594</v>
      </c>
      <c r="K26" s="922"/>
    </row>
    <row r="27" spans="1:12" ht="15" customHeight="1">
      <c r="A27" s="894"/>
      <c r="B27" s="917"/>
      <c r="C27" s="531">
        <f>C26/B26*100</f>
        <v>114.11192214111922</v>
      </c>
      <c r="D27" s="531">
        <f>D26/B26*100</f>
        <v>116.05839416058394</v>
      </c>
      <c r="E27" s="917"/>
      <c r="F27" s="531">
        <f>F26/E26*100</f>
        <v>136.16071428571428</v>
      </c>
      <c r="G27" s="917"/>
      <c r="H27" s="531">
        <f>H26/G26*100</f>
        <v>135.30751708428247</v>
      </c>
      <c r="K27" s="922"/>
    </row>
    <row r="28" spans="1:12" ht="15" customHeight="1">
      <c r="A28" s="894" t="s">
        <v>358</v>
      </c>
      <c r="B28" s="917">
        <v>1529</v>
      </c>
      <c r="C28" s="534">
        <v>1586</v>
      </c>
      <c r="D28" s="534">
        <v>1587</v>
      </c>
      <c r="E28" s="917">
        <v>1615</v>
      </c>
      <c r="F28" s="534">
        <v>1702</v>
      </c>
      <c r="G28" s="917">
        <v>1652</v>
      </c>
      <c r="H28" s="534">
        <v>2007</v>
      </c>
      <c r="K28" s="922"/>
    </row>
    <row r="29" spans="1:12" ht="15" customHeight="1">
      <c r="A29" s="894"/>
      <c r="B29" s="917"/>
      <c r="C29" s="531">
        <f>C28/B28*100</f>
        <v>103.72792674950948</v>
      </c>
      <c r="D29" s="531">
        <f>D28/B28*100</f>
        <v>103.7933289731851</v>
      </c>
      <c r="E29" s="917"/>
      <c r="F29" s="531">
        <f>F28/E28*100</f>
        <v>105.38699690402478</v>
      </c>
      <c r="G29" s="917"/>
      <c r="H29" s="531">
        <f>H28/G28*100</f>
        <v>121.48910411622276</v>
      </c>
      <c r="K29" s="922"/>
    </row>
    <row r="30" spans="1:12" ht="15" customHeight="1">
      <c r="A30" s="894" t="s">
        <v>12</v>
      </c>
      <c r="B30" s="917">
        <v>931</v>
      </c>
      <c r="C30" s="534">
        <v>1007</v>
      </c>
      <c r="D30" s="534">
        <v>962</v>
      </c>
      <c r="E30" s="917">
        <v>885</v>
      </c>
      <c r="F30" s="534">
        <v>1004</v>
      </c>
      <c r="G30" s="917">
        <v>1028</v>
      </c>
      <c r="H30" s="534">
        <v>1172</v>
      </c>
      <c r="K30" s="922"/>
    </row>
    <row r="31" spans="1:12" ht="15" customHeight="1">
      <c r="A31" s="894"/>
      <c r="B31" s="917"/>
      <c r="C31" s="531">
        <f>C30/B30*100</f>
        <v>108.16326530612245</v>
      </c>
      <c r="D31" s="531">
        <f>D30/B30*100</f>
        <v>103.3297529538131</v>
      </c>
      <c r="E31" s="917"/>
      <c r="F31" s="531">
        <f>F30/E30*100</f>
        <v>113.44632768361582</v>
      </c>
      <c r="G31" s="917"/>
      <c r="H31" s="531">
        <f>H30/G30*100</f>
        <v>114.00778210116731</v>
      </c>
      <c r="K31" s="922"/>
    </row>
    <row r="32" spans="1:12" ht="15" customHeight="1">
      <c r="A32" s="894" t="s">
        <v>13</v>
      </c>
      <c r="B32" s="917">
        <v>803</v>
      </c>
      <c r="C32" s="534">
        <v>1046</v>
      </c>
      <c r="D32" s="534">
        <v>973</v>
      </c>
      <c r="E32" s="917">
        <v>909</v>
      </c>
      <c r="F32" s="534">
        <v>1039</v>
      </c>
      <c r="G32" s="917">
        <v>977</v>
      </c>
      <c r="H32" s="534">
        <v>1155</v>
      </c>
      <c r="K32" s="922"/>
    </row>
    <row r="33" spans="1:11" ht="15" customHeight="1">
      <c r="A33" s="894"/>
      <c r="B33" s="917"/>
      <c r="C33" s="531">
        <f>C32/B32*100</f>
        <v>130.2615193026152</v>
      </c>
      <c r="D33" s="531">
        <f>D32/B32*100</f>
        <v>121.17061021170611</v>
      </c>
      <c r="E33" s="917"/>
      <c r="F33" s="531">
        <f>F32/E32*100</f>
        <v>114.3014301430143</v>
      </c>
      <c r="G33" s="917"/>
      <c r="H33" s="531">
        <f>H32/G32*100</f>
        <v>118.21903787103378</v>
      </c>
      <c r="I33" s="128"/>
      <c r="K33" s="922"/>
    </row>
    <row r="34" spans="1:11" ht="15" customHeight="1">
      <c r="A34" s="894" t="s">
        <v>359</v>
      </c>
      <c r="B34" s="917">
        <v>1545</v>
      </c>
      <c r="C34" s="534">
        <v>1571</v>
      </c>
      <c r="D34" s="534">
        <v>1534</v>
      </c>
      <c r="E34" s="917">
        <v>1594</v>
      </c>
      <c r="F34" s="534">
        <v>2034</v>
      </c>
      <c r="G34" s="917">
        <v>1734</v>
      </c>
      <c r="H34" s="534">
        <v>1877</v>
      </c>
      <c r="I34" s="128"/>
      <c r="K34" s="922"/>
    </row>
    <row r="35" spans="1:11" ht="15" customHeight="1">
      <c r="A35" s="894"/>
      <c r="B35" s="917"/>
      <c r="C35" s="531">
        <f>C34/B34*100</f>
        <v>101.68284789644014</v>
      </c>
      <c r="D35" s="531">
        <f>D34/B34*100</f>
        <v>99.288025889967628</v>
      </c>
      <c r="E35" s="917"/>
      <c r="F35" s="531">
        <f>F34/E34*100</f>
        <v>127.60351317440401</v>
      </c>
      <c r="G35" s="917"/>
      <c r="H35" s="531">
        <f>H34/G34*100</f>
        <v>108.24682814302192</v>
      </c>
      <c r="I35" s="128"/>
      <c r="K35" s="922"/>
    </row>
    <row r="36" spans="1:11" ht="15" customHeight="1">
      <c r="A36" s="894" t="s">
        <v>15</v>
      </c>
      <c r="B36" s="917">
        <v>2280</v>
      </c>
      <c r="C36" s="534">
        <v>3211</v>
      </c>
      <c r="D36" s="534">
        <v>3117</v>
      </c>
      <c r="E36" s="917">
        <v>2467</v>
      </c>
      <c r="F36" s="534">
        <v>3041</v>
      </c>
      <c r="G36" s="917">
        <v>2548</v>
      </c>
      <c r="H36" s="534">
        <v>3277</v>
      </c>
      <c r="I36" s="128"/>
      <c r="K36" s="922"/>
    </row>
    <row r="37" spans="1:11" ht="15" customHeight="1">
      <c r="A37" s="894"/>
      <c r="B37" s="917"/>
      <c r="C37" s="531">
        <f>C36/B36*100</f>
        <v>140.83333333333334</v>
      </c>
      <c r="D37" s="531">
        <f>D36/B36*100</f>
        <v>136.71052631578948</v>
      </c>
      <c r="E37" s="917"/>
      <c r="F37" s="531">
        <f>F36/E36*100</f>
        <v>123.2671260640454</v>
      </c>
      <c r="G37" s="917"/>
      <c r="H37" s="531">
        <f>H36/G36*100</f>
        <v>128.61067503924644</v>
      </c>
      <c r="I37" s="128"/>
      <c r="K37" s="922"/>
    </row>
    <row r="38" spans="1:11" ht="15" customHeight="1">
      <c r="A38" s="894" t="s">
        <v>360</v>
      </c>
      <c r="B38" s="917">
        <v>1385</v>
      </c>
      <c r="C38" s="534">
        <v>1442</v>
      </c>
      <c r="D38" s="534">
        <v>1379</v>
      </c>
      <c r="E38" s="917">
        <v>1469</v>
      </c>
      <c r="F38" s="534">
        <v>1974</v>
      </c>
      <c r="G38" s="917">
        <v>1494</v>
      </c>
      <c r="H38" s="534">
        <v>1984</v>
      </c>
      <c r="I38" s="128"/>
      <c r="K38" s="922"/>
    </row>
    <row r="39" spans="1:11" ht="15" customHeight="1">
      <c r="A39" s="894"/>
      <c r="B39" s="917"/>
      <c r="C39" s="531">
        <f>C38/B38*100</f>
        <v>104.11552346570396</v>
      </c>
      <c r="D39" s="531">
        <f>D38/B38*100</f>
        <v>99.566787003610116</v>
      </c>
      <c r="E39" s="917"/>
      <c r="F39" s="531">
        <f>F38/E38*100</f>
        <v>134.37712729748128</v>
      </c>
      <c r="G39" s="917"/>
      <c r="H39" s="531">
        <f>H38/G38*100</f>
        <v>132.79785809906292</v>
      </c>
      <c r="I39" s="128"/>
      <c r="K39" s="922"/>
    </row>
    <row r="40" spans="1:11" ht="15" customHeight="1">
      <c r="A40" s="899" t="s">
        <v>361</v>
      </c>
      <c r="B40" s="918">
        <v>1310</v>
      </c>
      <c r="C40" s="534">
        <v>1617</v>
      </c>
      <c r="D40" s="534">
        <v>1568</v>
      </c>
      <c r="E40" s="918">
        <v>1320</v>
      </c>
      <c r="F40" s="534">
        <v>1756</v>
      </c>
      <c r="G40" s="918">
        <v>1338</v>
      </c>
      <c r="H40" s="534">
        <v>1646</v>
      </c>
      <c r="I40" s="128"/>
    </row>
    <row r="41" spans="1:11" ht="15" customHeight="1">
      <c r="A41" s="899"/>
      <c r="B41" s="918"/>
      <c r="C41" s="536">
        <f>C40/B40*100</f>
        <v>123.43511450381679</v>
      </c>
      <c r="D41" s="536">
        <f>D40/B40*100</f>
        <v>119.69465648854963</v>
      </c>
      <c r="E41" s="918"/>
      <c r="F41" s="536">
        <f>F40/E40*100</f>
        <v>133.03030303030303</v>
      </c>
      <c r="G41" s="918"/>
      <c r="H41" s="536">
        <f>H40/G40*100</f>
        <v>123.01943198804186</v>
      </c>
      <c r="I41" s="128"/>
    </row>
    <row r="42" spans="1:11">
      <c r="A42" s="566" t="s">
        <v>609</v>
      </c>
      <c r="H42" s="128"/>
      <c r="I42" s="128"/>
    </row>
    <row r="43" spans="1:11">
      <c r="A43" s="566" t="s">
        <v>528</v>
      </c>
      <c r="I43" s="128"/>
    </row>
    <row r="44" spans="1:11">
      <c r="A44" s="566" t="s">
        <v>529</v>
      </c>
      <c r="I44" s="128"/>
    </row>
  </sheetData>
  <mergeCells count="89">
    <mergeCell ref="A40:A41"/>
    <mergeCell ref="B40:B41"/>
    <mergeCell ref="E40:E41"/>
    <mergeCell ref="G40:G41"/>
    <mergeCell ref="A38:A39"/>
    <mergeCell ref="B38:B39"/>
    <mergeCell ref="E38:E39"/>
    <mergeCell ref="G38:G39"/>
    <mergeCell ref="K38:K39"/>
    <mergeCell ref="A36:A37"/>
    <mergeCell ref="B36:B37"/>
    <mergeCell ref="E36:E37"/>
    <mergeCell ref="G36:G37"/>
    <mergeCell ref="K36:K37"/>
    <mergeCell ref="A34:A35"/>
    <mergeCell ref="B34:B35"/>
    <mergeCell ref="E34:E35"/>
    <mergeCell ref="G34:G35"/>
    <mergeCell ref="K34:K35"/>
    <mergeCell ref="A32:A33"/>
    <mergeCell ref="B32:B33"/>
    <mergeCell ref="E32:E33"/>
    <mergeCell ref="G32:G33"/>
    <mergeCell ref="K32:K33"/>
    <mergeCell ref="A30:A31"/>
    <mergeCell ref="B30:B31"/>
    <mergeCell ref="E30:E31"/>
    <mergeCell ref="G30:G31"/>
    <mergeCell ref="K30:K31"/>
    <mergeCell ref="A28:A29"/>
    <mergeCell ref="B28:B29"/>
    <mergeCell ref="E28:E29"/>
    <mergeCell ref="G28:G29"/>
    <mergeCell ref="K28:K29"/>
    <mergeCell ref="A26:A27"/>
    <mergeCell ref="B26:B27"/>
    <mergeCell ref="E26:E27"/>
    <mergeCell ref="G26:G27"/>
    <mergeCell ref="K26:K27"/>
    <mergeCell ref="A24:A25"/>
    <mergeCell ref="B24:B25"/>
    <mergeCell ref="E24:E25"/>
    <mergeCell ref="G24:G25"/>
    <mergeCell ref="K24:K25"/>
    <mergeCell ref="A22:A23"/>
    <mergeCell ref="B22:B23"/>
    <mergeCell ref="E22:E23"/>
    <mergeCell ref="G22:G23"/>
    <mergeCell ref="K22:K23"/>
    <mergeCell ref="A20:A21"/>
    <mergeCell ref="B20:B21"/>
    <mergeCell ref="E20:E21"/>
    <mergeCell ref="G20:G21"/>
    <mergeCell ref="K20:K21"/>
    <mergeCell ref="A18:A19"/>
    <mergeCell ref="B18:B19"/>
    <mergeCell ref="E18:E19"/>
    <mergeCell ref="G18:G19"/>
    <mergeCell ref="K18:K19"/>
    <mergeCell ref="A16:A17"/>
    <mergeCell ref="B16:B17"/>
    <mergeCell ref="E16:E17"/>
    <mergeCell ref="G16:G17"/>
    <mergeCell ref="K16:K17"/>
    <mergeCell ref="A14:A15"/>
    <mergeCell ref="B14:B15"/>
    <mergeCell ref="E14:E15"/>
    <mergeCell ref="G14:G15"/>
    <mergeCell ref="K14:K15"/>
    <mergeCell ref="A12:A13"/>
    <mergeCell ref="B12:B13"/>
    <mergeCell ref="E12:E13"/>
    <mergeCell ref="G12:G13"/>
    <mergeCell ref="K12:K13"/>
    <mergeCell ref="A10:A11"/>
    <mergeCell ref="B10:B11"/>
    <mergeCell ref="E10:E11"/>
    <mergeCell ref="G10:G11"/>
    <mergeCell ref="K10:K11"/>
    <mergeCell ref="A8:A9"/>
    <mergeCell ref="B8:B9"/>
    <mergeCell ref="E8:E9"/>
    <mergeCell ref="G8:G9"/>
    <mergeCell ref="K8:K9"/>
    <mergeCell ref="B3:F3"/>
    <mergeCell ref="G3:H4"/>
    <mergeCell ref="B4:D4"/>
    <mergeCell ref="E4:F4"/>
    <mergeCell ref="A5:A6"/>
  </mergeCells>
  <phoneticPr fontId="21"/>
  <pageMargins left="0.59027777777777801" right="0.59027777777777801" top="0.86597222222222203" bottom="0.55138888888888904" header="0.511811023622047" footer="0.511811023622047"/>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40"/>
  <sheetViews>
    <sheetView showGridLines="0" view="pageBreakPreview" zoomScaleNormal="100" zoomScaleSheetLayoutView="100" workbookViewId="0"/>
  </sheetViews>
  <sheetFormatPr defaultRowHeight="13.5"/>
  <cols>
    <col min="1" max="1" width="12.5" customWidth="1"/>
    <col min="2" max="4" width="13.875" customWidth="1"/>
  </cols>
  <sheetData>
    <row r="1" spans="1:7" ht="14.25">
      <c r="A1" s="762" t="s">
        <v>641</v>
      </c>
      <c r="B1" s="39"/>
      <c r="C1" s="39"/>
      <c r="D1" s="39"/>
      <c r="E1" s="40"/>
      <c r="F1" s="38"/>
      <c r="G1" s="38"/>
    </row>
    <row r="2" spans="1:7" ht="18" thickBot="1">
      <c r="A2" s="37"/>
      <c r="B2" s="37"/>
      <c r="C2" s="37"/>
      <c r="D2" s="27" t="s">
        <v>587</v>
      </c>
      <c r="E2" s="41"/>
      <c r="F2" s="25"/>
      <c r="G2" s="25"/>
    </row>
    <row r="3" spans="1:7" ht="12.75" customHeight="1" thickBot="1">
      <c r="A3" s="924" t="s">
        <v>135</v>
      </c>
      <c r="B3" s="925" t="s">
        <v>612</v>
      </c>
      <c r="C3" s="925" t="s">
        <v>613</v>
      </c>
      <c r="D3" s="928" t="s">
        <v>614</v>
      </c>
      <c r="E3" s="41"/>
      <c r="F3" s="25"/>
      <c r="G3" s="25"/>
    </row>
    <row r="4" spans="1:7" ht="12.75" customHeight="1" thickBot="1">
      <c r="A4" s="924"/>
      <c r="B4" s="926"/>
      <c r="C4" s="926"/>
      <c r="D4" s="929"/>
      <c r="E4" s="41"/>
      <c r="F4" s="25"/>
      <c r="G4" s="25"/>
    </row>
    <row r="5" spans="1:7" ht="12.75" customHeight="1">
      <c r="A5" s="924"/>
      <c r="B5" s="927"/>
      <c r="C5" s="927"/>
      <c r="D5" s="930"/>
      <c r="E5" s="41"/>
      <c r="F5" s="25"/>
      <c r="G5" s="25"/>
    </row>
    <row r="6" spans="1:7" ht="15" customHeight="1">
      <c r="A6" s="931" t="s">
        <v>507</v>
      </c>
      <c r="B6" s="936">
        <f>B8+B10+B12+B14+B16+B18+B20+B22+B24+B26+B28+B30+B32+B34+B36+B38</f>
        <v>5344</v>
      </c>
      <c r="C6" s="938">
        <f>C8+C10+C12+C14+C16+C18+C20+C22+C24+C26+C28+C30+C32+C34+C36+C38</f>
        <v>4704</v>
      </c>
      <c r="D6" s="938">
        <f>D8+D10+D12+D14+D16+D18+D20+D22+D24+D26+D28+D30+D32+D34+D36+D38</f>
        <v>3258</v>
      </c>
      <c r="E6" s="41"/>
      <c r="F6" s="26"/>
      <c r="G6" s="26"/>
    </row>
    <row r="7" spans="1:7" ht="15" customHeight="1">
      <c r="A7" s="931"/>
      <c r="B7" s="937"/>
      <c r="C7" s="939"/>
      <c r="D7" s="939"/>
      <c r="E7" s="41"/>
      <c r="F7" s="42"/>
      <c r="G7" s="42"/>
    </row>
    <row r="8" spans="1:7" ht="15" customHeight="1">
      <c r="A8" s="923" t="s">
        <v>353</v>
      </c>
      <c r="B8" s="940">
        <v>429</v>
      </c>
      <c r="C8" s="941">
        <v>394</v>
      </c>
      <c r="D8" s="941">
        <v>266</v>
      </c>
      <c r="E8" s="41"/>
      <c r="F8" s="25"/>
      <c r="G8" s="25"/>
    </row>
    <row r="9" spans="1:7" ht="15" customHeight="1">
      <c r="A9" s="923"/>
      <c r="B9" s="940"/>
      <c r="C9" s="941"/>
      <c r="D9" s="941"/>
      <c r="E9" s="41"/>
      <c r="F9" s="43"/>
      <c r="G9" s="43"/>
    </row>
    <row r="10" spans="1:7" ht="15" customHeight="1">
      <c r="A10" s="923" t="s">
        <v>3</v>
      </c>
      <c r="B10" s="932">
        <v>164</v>
      </c>
      <c r="C10" s="933">
        <v>142</v>
      </c>
      <c r="D10" s="933">
        <v>117</v>
      </c>
      <c r="E10" s="41"/>
      <c r="F10" s="25"/>
      <c r="G10" s="25"/>
    </row>
    <row r="11" spans="1:7" ht="15" customHeight="1">
      <c r="A11" s="923"/>
      <c r="B11" s="932"/>
      <c r="C11" s="933"/>
      <c r="D11" s="933"/>
      <c r="E11" s="41"/>
      <c r="F11" s="43"/>
      <c r="G11" s="43"/>
    </row>
    <row r="12" spans="1:7" ht="15" customHeight="1">
      <c r="A12" s="923" t="s">
        <v>4</v>
      </c>
      <c r="B12" s="932">
        <v>324</v>
      </c>
      <c r="C12" s="933">
        <v>293</v>
      </c>
      <c r="D12" s="933">
        <v>178</v>
      </c>
      <c r="E12" s="41"/>
      <c r="F12" s="25"/>
      <c r="G12" s="25"/>
    </row>
    <row r="13" spans="1:7" ht="15" customHeight="1">
      <c r="A13" s="923"/>
      <c r="B13" s="932"/>
      <c r="C13" s="933"/>
      <c r="D13" s="933"/>
      <c r="E13" s="41"/>
      <c r="F13" s="43"/>
      <c r="G13" s="43"/>
    </row>
    <row r="14" spans="1:7" ht="15" customHeight="1">
      <c r="A14" s="923" t="s">
        <v>5</v>
      </c>
      <c r="B14" s="932">
        <v>279</v>
      </c>
      <c r="C14" s="933">
        <v>241</v>
      </c>
      <c r="D14" s="933">
        <v>167</v>
      </c>
      <c r="E14" s="41"/>
      <c r="F14" s="25"/>
      <c r="G14" s="25"/>
    </row>
    <row r="15" spans="1:7" ht="15" customHeight="1">
      <c r="A15" s="923"/>
      <c r="B15" s="932"/>
      <c r="C15" s="933"/>
      <c r="D15" s="933"/>
      <c r="E15" s="41"/>
      <c r="F15" s="43"/>
      <c r="G15" s="43"/>
    </row>
    <row r="16" spans="1:7" ht="15" customHeight="1">
      <c r="A16" s="923" t="s">
        <v>354</v>
      </c>
      <c r="B16" s="932">
        <v>257</v>
      </c>
      <c r="C16" s="933">
        <v>207</v>
      </c>
      <c r="D16" s="933">
        <v>138</v>
      </c>
      <c r="E16" s="41"/>
      <c r="F16" s="25"/>
      <c r="G16" s="25"/>
    </row>
    <row r="17" spans="1:7" ht="15" customHeight="1">
      <c r="A17" s="923"/>
      <c r="B17" s="932"/>
      <c r="C17" s="933"/>
      <c r="D17" s="933"/>
      <c r="E17" s="41"/>
      <c r="F17" s="43"/>
      <c r="G17" s="43"/>
    </row>
    <row r="18" spans="1:7" ht="15" customHeight="1">
      <c r="A18" s="923" t="s">
        <v>7</v>
      </c>
      <c r="B18" s="932">
        <v>195</v>
      </c>
      <c r="C18" s="933">
        <v>163</v>
      </c>
      <c r="D18" s="933">
        <v>117</v>
      </c>
      <c r="E18" s="41"/>
      <c r="F18" s="25"/>
      <c r="G18" s="25"/>
    </row>
    <row r="19" spans="1:7" ht="15" customHeight="1">
      <c r="A19" s="923"/>
      <c r="B19" s="932"/>
      <c r="C19" s="933"/>
      <c r="D19" s="933"/>
      <c r="E19" s="41"/>
      <c r="F19" s="43"/>
      <c r="G19" s="43"/>
    </row>
    <row r="20" spans="1:7" ht="15" customHeight="1">
      <c r="A20" s="923" t="s">
        <v>355</v>
      </c>
      <c r="B20" s="932">
        <v>322</v>
      </c>
      <c r="C20" s="933">
        <v>292</v>
      </c>
      <c r="D20" s="933">
        <v>193</v>
      </c>
      <c r="E20" s="41"/>
      <c r="F20" s="25"/>
      <c r="G20" s="25"/>
    </row>
    <row r="21" spans="1:7" ht="15" customHeight="1">
      <c r="A21" s="923"/>
      <c r="B21" s="932"/>
      <c r="C21" s="933"/>
      <c r="D21" s="933"/>
      <c r="E21" s="41"/>
      <c r="F21" s="43"/>
      <c r="G21" s="43"/>
    </row>
    <row r="22" spans="1:7" ht="15" customHeight="1">
      <c r="A22" s="923" t="s">
        <v>356</v>
      </c>
      <c r="B22" s="932">
        <v>256</v>
      </c>
      <c r="C22" s="933">
        <v>223</v>
      </c>
      <c r="D22" s="933">
        <v>156</v>
      </c>
      <c r="E22" s="41"/>
      <c r="F22" s="25"/>
      <c r="G22" s="25"/>
    </row>
    <row r="23" spans="1:7" ht="15" customHeight="1">
      <c r="A23" s="923"/>
      <c r="B23" s="932"/>
      <c r="C23" s="933"/>
      <c r="D23" s="933"/>
      <c r="E23" s="41"/>
      <c r="F23" s="43"/>
      <c r="G23" s="43"/>
    </row>
    <row r="24" spans="1:7" ht="15" customHeight="1">
      <c r="A24" s="923" t="s">
        <v>357</v>
      </c>
      <c r="B24" s="932">
        <v>194</v>
      </c>
      <c r="C24" s="933">
        <v>170</v>
      </c>
      <c r="D24" s="933">
        <v>109</v>
      </c>
      <c r="E24" s="41"/>
      <c r="F24" s="25"/>
      <c r="G24" s="25"/>
    </row>
    <row r="25" spans="1:7" ht="15" customHeight="1">
      <c r="A25" s="923"/>
      <c r="B25" s="932"/>
      <c r="C25" s="933"/>
      <c r="D25" s="933"/>
      <c r="E25" s="41"/>
      <c r="F25" s="43"/>
      <c r="G25" s="43"/>
    </row>
    <row r="26" spans="1:7" ht="15" customHeight="1">
      <c r="A26" s="923" t="s">
        <v>358</v>
      </c>
      <c r="B26" s="932">
        <v>407</v>
      </c>
      <c r="C26" s="933">
        <v>355</v>
      </c>
      <c r="D26" s="933">
        <v>254</v>
      </c>
      <c r="E26" s="41"/>
      <c r="F26" s="25"/>
      <c r="G26" s="25"/>
    </row>
    <row r="27" spans="1:7" ht="15" customHeight="1">
      <c r="A27" s="923"/>
      <c r="B27" s="932"/>
      <c r="C27" s="933"/>
      <c r="D27" s="933"/>
      <c r="E27" s="41"/>
      <c r="F27" s="43"/>
      <c r="G27" s="43"/>
    </row>
    <row r="28" spans="1:7" ht="15" customHeight="1">
      <c r="A28" s="923" t="s">
        <v>12</v>
      </c>
      <c r="B28" s="932">
        <v>271</v>
      </c>
      <c r="C28" s="933">
        <v>235</v>
      </c>
      <c r="D28" s="933">
        <v>171</v>
      </c>
      <c r="E28" s="41"/>
      <c r="F28" s="25"/>
      <c r="G28" s="25"/>
    </row>
    <row r="29" spans="1:7" ht="15" customHeight="1">
      <c r="A29" s="923"/>
      <c r="B29" s="932"/>
      <c r="C29" s="933"/>
      <c r="D29" s="933"/>
      <c r="E29" s="41"/>
      <c r="F29" s="43"/>
      <c r="G29" s="43"/>
    </row>
    <row r="30" spans="1:7" ht="15" customHeight="1">
      <c r="A30" s="923" t="s">
        <v>13</v>
      </c>
      <c r="B30" s="932">
        <v>287</v>
      </c>
      <c r="C30" s="933">
        <v>252</v>
      </c>
      <c r="D30" s="933">
        <v>163</v>
      </c>
      <c r="E30" s="41"/>
      <c r="F30" s="25"/>
      <c r="G30" s="25"/>
    </row>
    <row r="31" spans="1:7" ht="15" customHeight="1">
      <c r="A31" s="923"/>
      <c r="B31" s="932"/>
      <c r="C31" s="933"/>
      <c r="D31" s="933"/>
      <c r="E31" s="41"/>
      <c r="F31" s="43"/>
      <c r="G31" s="43"/>
    </row>
    <row r="32" spans="1:7" ht="15" customHeight="1">
      <c r="A32" s="923" t="s">
        <v>359</v>
      </c>
      <c r="B32" s="932">
        <v>403</v>
      </c>
      <c r="C32" s="933">
        <v>344</v>
      </c>
      <c r="D32" s="933">
        <v>250</v>
      </c>
      <c r="E32" s="41"/>
      <c r="F32" s="25"/>
      <c r="G32" s="25"/>
    </row>
    <row r="33" spans="1:7" ht="15" customHeight="1">
      <c r="A33" s="923"/>
      <c r="B33" s="932"/>
      <c r="C33" s="933"/>
      <c r="D33" s="933"/>
      <c r="E33" s="41"/>
      <c r="F33" s="43"/>
      <c r="G33" s="43"/>
    </row>
    <row r="34" spans="1:7" ht="15" customHeight="1">
      <c r="A34" s="923" t="s">
        <v>15</v>
      </c>
      <c r="B34" s="932">
        <v>718</v>
      </c>
      <c r="C34" s="933">
        <v>628</v>
      </c>
      <c r="D34" s="933">
        <v>424</v>
      </c>
      <c r="E34" s="41"/>
      <c r="F34" s="25"/>
      <c r="G34" s="25"/>
    </row>
    <row r="35" spans="1:7" ht="15" customHeight="1">
      <c r="A35" s="923"/>
      <c r="B35" s="932"/>
      <c r="C35" s="933"/>
      <c r="D35" s="933"/>
      <c r="E35" s="41"/>
      <c r="F35" s="43"/>
      <c r="G35" s="43"/>
    </row>
    <row r="36" spans="1:7" ht="15" customHeight="1">
      <c r="A36" s="923" t="s">
        <v>360</v>
      </c>
      <c r="B36" s="932">
        <v>442</v>
      </c>
      <c r="C36" s="933">
        <v>400</v>
      </c>
      <c r="D36" s="933">
        <v>301</v>
      </c>
      <c r="E36" s="41"/>
      <c r="F36" s="25"/>
      <c r="G36" s="25"/>
    </row>
    <row r="37" spans="1:7" ht="15" customHeight="1">
      <c r="A37" s="923"/>
      <c r="B37" s="932"/>
      <c r="C37" s="933"/>
      <c r="D37" s="933"/>
      <c r="E37" s="41"/>
      <c r="F37" s="43"/>
      <c r="G37" s="43"/>
    </row>
    <row r="38" spans="1:7" ht="15" customHeight="1" thickBot="1">
      <c r="A38" s="934" t="s">
        <v>361</v>
      </c>
      <c r="B38" s="932">
        <v>396</v>
      </c>
      <c r="C38" s="933">
        <v>365</v>
      </c>
      <c r="D38" s="933">
        <v>254</v>
      </c>
      <c r="E38" s="41"/>
      <c r="F38" s="25"/>
      <c r="G38" s="25"/>
    </row>
    <row r="39" spans="1:7" ht="15" customHeight="1" thickBot="1">
      <c r="A39" s="934"/>
      <c r="B39" s="942"/>
      <c r="C39" s="943"/>
      <c r="D39" s="943"/>
      <c r="E39" s="41"/>
      <c r="F39" s="43"/>
      <c r="G39" s="43"/>
    </row>
    <row r="40" spans="1:7" ht="27.75" customHeight="1">
      <c r="A40" s="935" t="s">
        <v>615</v>
      </c>
      <c r="B40" s="935"/>
      <c r="C40" s="935"/>
      <c r="D40" s="935"/>
      <c r="E40" s="935"/>
      <c r="F40" s="25"/>
      <c r="G40" s="25"/>
    </row>
  </sheetData>
  <mergeCells count="73">
    <mergeCell ref="B32:B33"/>
    <mergeCell ref="C32:C33"/>
    <mergeCell ref="D32:D33"/>
    <mergeCell ref="B38:B39"/>
    <mergeCell ref="C38:C39"/>
    <mergeCell ref="D38:D39"/>
    <mergeCell ref="B34:B35"/>
    <mergeCell ref="C34:C35"/>
    <mergeCell ref="D34:D35"/>
    <mergeCell ref="B36:B37"/>
    <mergeCell ref="C36:C37"/>
    <mergeCell ref="D36:D37"/>
    <mergeCell ref="B28:B29"/>
    <mergeCell ref="C28:C29"/>
    <mergeCell ref="D28:D29"/>
    <mergeCell ref="B30:B31"/>
    <mergeCell ref="C30:C31"/>
    <mergeCell ref="D30:D31"/>
    <mergeCell ref="B24:B25"/>
    <mergeCell ref="C24:C25"/>
    <mergeCell ref="D24:D25"/>
    <mergeCell ref="B26:B27"/>
    <mergeCell ref="C26:C27"/>
    <mergeCell ref="D26:D27"/>
    <mergeCell ref="B20:B21"/>
    <mergeCell ref="C20:C21"/>
    <mergeCell ref="D20:D21"/>
    <mergeCell ref="B22:B23"/>
    <mergeCell ref="C22:C23"/>
    <mergeCell ref="D22:D23"/>
    <mergeCell ref="B16:B17"/>
    <mergeCell ref="C16:C17"/>
    <mergeCell ref="D16:D17"/>
    <mergeCell ref="B18:B19"/>
    <mergeCell ref="C18:C19"/>
    <mergeCell ref="D18:D19"/>
    <mergeCell ref="C12:C13"/>
    <mergeCell ref="D12:D13"/>
    <mergeCell ref="B14:B15"/>
    <mergeCell ref="C14:C15"/>
    <mergeCell ref="D14:D15"/>
    <mergeCell ref="A34:A35"/>
    <mergeCell ref="A36:A37"/>
    <mergeCell ref="A38:A39"/>
    <mergeCell ref="A40:E40"/>
    <mergeCell ref="B6:B7"/>
    <mergeCell ref="C6:C7"/>
    <mergeCell ref="D6:D7"/>
    <mergeCell ref="B8:B9"/>
    <mergeCell ref="C8:C9"/>
    <mergeCell ref="D8:D9"/>
    <mergeCell ref="A22:A23"/>
    <mergeCell ref="A24:A25"/>
    <mergeCell ref="A26:A27"/>
    <mergeCell ref="A28:A29"/>
    <mergeCell ref="A30:A31"/>
    <mergeCell ref="A32:A33"/>
    <mergeCell ref="A20:A21"/>
    <mergeCell ref="A3:A5"/>
    <mergeCell ref="B3:B5"/>
    <mergeCell ref="C3:C5"/>
    <mergeCell ref="D3:D5"/>
    <mergeCell ref="A6:A7"/>
    <mergeCell ref="A8:A9"/>
    <mergeCell ref="A10:A11"/>
    <mergeCell ref="A12:A13"/>
    <mergeCell ref="A14:A15"/>
    <mergeCell ref="A16:A17"/>
    <mergeCell ref="A18:A19"/>
    <mergeCell ref="B10:B11"/>
    <mergeCell ref="C10:C11"/>
    <mergeCell ref="D10:D11"/>
    <mergeCell ref="B12:B13"/>
  </mergeCells>
  <phoneticPr fontId="21"/>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1040"/>
  <sheetViews>
    <sheetView showGridLines="0" view="pageBreakPreview" zoomScaleNormal="100" workbookViewId="0">
      <selection sqref="A1:E1"/>
    </sheetView>
  </sheetViews>
  <sheetFormatPr defaultColWidth="12.5" defaultRowHeight="17.25"/>
  <cols>
    <col min="1" max="1" width="10" style="53" customWidth="1"/>
    <col min="2" max="2" width="14.875" style="53" customWidth="1"/>
    <col min="3" max="3" width="13.625" style="53" customWidth="1"/>
    <col min="4" max="4" width="12.5" style="53"/>
    <col min="5" max="5" width="7.5" style="53" customWidth="1"/>
    <col min="6" max="240" width="12.5" style="53"/>
    <col min="241" max="256" width="15.75" style="53" customWidth="1"/>
    <col min="257" max="257" width="10" style="53" customWidth="1"/>
    <col min="258" max="258" width="14.875" style="53" customWidth="1"/>
    <col min="259" max="259" width="13.625" style="53" customWidth="1"/>
    <col min="260" max="260" width="12.5" style="53"/>
    <col min="261" max="261" width="7.5" style="53" customWidth="1"/>
    <col min="262" max="496" width="12.5" style="53"/>
    <col min="497" max="512" width="15.75" style="53" customWidth="1"/>
    <col min="513" max="513" width="10" style="53" customWidth="1"/>
    <col min="514" max="514" width="14.875" style="53" customWidth="1"/>
    <col min="515" max="515" width="13.625" style="53" customWidth="1"/>
    <col min="516" max="516" width="12.5" style="53"/>
    <col min="517" max="517" width="7.5" style="53" customWidth="1"/>
    <col min="518" max="752" width="12.5" style="53"/>
    <col min="753" max="768" width="15.75" style="53" customWidth="1"/>
    <col min="769" max="769" width="10" style="53" customWidth="1"/>
    <col min="770" max="770" width="14.875" style="53" customWidth="1"/>
    <col min="771" max="771" width="13.625" style="53" customWidth="1"/>
    <col min="772" max="772" width="12.5" style="53"/>
    <col min="773" max="773" width="7.5" style="53" customWidth="1"/>
    <col min="774" max="1008" width="12.5" style="53"/>
    <col min="1009" max="1024" width="15.75" style="53" customWidth="1"/>
    <col min="1025" max="16384" width="12.5" style="54"/>
  </cols>
  <sheetData>
    <row r="1" spans="1:240">
      <c r="A1" s="944" t="s">
        <v>642</v>
      </c>
      <c r="B1" s="944"/>
      <c r="C1" s="944"/>
      <c r="D1" s="944"/>
      <c r="E1" s="944"/>
    </row>
    <row r="2" spans="1:240" ht="18" customHeight="1" thickBot="1">
      <c r="A2" s="149"/>
      <c r="B2" s="562"/>
      <c r="C2" s="517"/>
      <c r="D2" s="555" t="s">
        <v>587</v>
      </c>
      <c r="E2" s="7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96"/>
      <c r="FE2" s="96"/>
      <c r="FF2" s="96"/>
      <c r="FG2" s="96"/>
      <c r="FH2" s="96"/>
      <c r="FI2" s="96"/>
      <c r="FJ2" s="96"/>
      <c r="FK2" s="96"/>
      <c r="FL2" s="96"/>
      <c r="FM2" s="96"/>
      <c r="FN2" s="96"/>
      <c r="FO2" s="96"/>
      <c r="FP2" s="96"/>
      <c r="FQ2" s="96"/>
      <c r="FR2" s="96"/>
      <c r="FS2" s="96"/>
      <c r="FT2" s="96"/>
      <c r="FU2" s="96"/>
      <c r="FV2" s="96"/>
      <c r="FW2" s="96"/>
      <c r="FX2" s="96"/>
      <c r="FY2" s="96"/>
      <c r="FZ2" s="96"/>
      <c r="GA2" s="96"/>
      <c r="GB2" s="96"/>
      <c r="GC2" s="96"/>
      <c r="GD2" s="96"/>
      <c r="GE2" s="96"/>
      <c r="GF2" s="96"/>
      <c r="GG2" s="96"/>
      <c r="GH2" s="96"/>
      <c r="GI2" s="96"/>
      <c r="GJ2" s="96"/>
      <c r="GK2" s="96"/>
      <c r="GL2" s="96"/>
      <c r="GM2" s="96"/>
      <c r="GN2" s="96"/>
      <c r="GO2" s="96"/>
      <c r="GP2" s="96"/>
      <c r="GQ2" s="96"/>
      <c r="GR2" s="96"/>
      <c r="GS2" s="96"/>
      <c r="GT2" s="96"/>
      <c r="GU2" s="96"/>
      <c r="GV2" s="96"/>
      <c r="GW2" s="96"/>
      <c r="GX2" s="96"/>
      <c r="GY2" s="96"/>
      <c r="GZ2" s="96"/>
      <c r="HA2" s="96"/>
      <c r="HB2" s="96"/>
      <c r="HC2" s="96"/>
      <c r="HD2" s="96"/>
      <c r="HE2" s="96"/>
      <c r="HF2" s="96"/>
      <c r="HG2" s="96"/>
      <c r="HH2" s="96"/>
      <c r="HI2" s="96"/>
      <c r="HJ2" s="96"/>
      <c r="HK2" s="96"/>
      <c r="HL2" s="96"/>
      <c r="HM2" s="96"/>
      <c r="HN2" s="96"/>
      <c r="HO2" s="96"/>
      <c r="HP2" s="96"/>
      <c r="HQ2" s="96"/>
      <c r="HR2" s="96"/>
      <c r="HS2" s="96"/>
      <c r="HT2" s="96"/>
      <c r="HU2" s="96"/>
      <c r="HV2" s="96"/>
      <c r="HW2" s="96"/>
      <c r="HX2" s="96"/>
      <c r="HY2" s="96"/>
      <c r="HZ2" s="96"/>
      <c r="IA2" s="96"/>
      <c r="IB2" s="96"/>
      <c r="IC2" s="96"/>
      <c r="ID2" s="96"/>
      <c r="IE2" s="96"/>
      <c r="IF2" s="96"/>
    </row>
    <row r="3" spans="1:240" ht="15" customHeight="1" thickBot="1">
      <c r="A3" s="808" t="s">
        <v>135</v>
      </c>
      <c r="B3" s="945" t="s">
        <v>28</v>
      </c>
      <c r="C3" s="560" t="s">
        <v>531</v>
      </c>
      <c r="D3" s="559" t="s">
        <v>532</v>
      </c>
      <c r="E3" s="60"/>
    </row>
    <row r="4" spans="1:240" ht="15" customHeight="1" thickBot="1">
      <c r="A4" s="808"/>
      <c r="B4" s="946"/>
      <c r="C4" s="519" t="s">
        <v>496</v>
      </c>
      <c r="D4" s="519" t="s">
        <v>496</v>
      </c>
      <c r="E4" s="60"/>
    </row>
    <row r="5" spans="1:240" ht="15" customHeight="1">
      <c r="A5" s="808"/>
      <c r="B5" s="919"/>
      <c r="C5" s="525" t="s">
        <v>506</v>
      </c>
      <c r="D5" s="525" t="s">
        <v>506</v>
      </c>
      <c r="E5" s="7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96"/>
      <c r="FE5" s="96"/>
      <c r="FF5" s="96"/>
      <c r="FG5" s="96"/>
      <c r="FH5" s="96"/>
      <c r="FI5" s="96"/>
      <c r="FJ5" s="96"/>
      <c r="FK5" s="96"/>
      <c r="FL5" s="96"/>
      <c r="FM5" s="96"/>
      <c r="FN5" s="96"/>
      <c r="FO5" s="96"/>
      <c r="FP5" s="96"/>
      <c r="FQ5" s="96"/>
      <c r="FR5" s="96"/>
      <c r="FS5" s="96"/>
      <c r="FT5" s="96"/>
      <c r="FU5" s="96"/>
      <c r="FV5" s="96"/>
      <c r="FW5" s="96"/>
      <c r="FX5" s="96"/>
      <c r="FY5" s="96"/>
      <c r="FZ5" s="96"/>
      <c r="GA5" s="96"/>
      <c r="GB5" s="96"/>
      <c r="GC5" s="96"/>
      <c r="GD5" s="96"/>
      <c r="GE5" s="96"/>
      <c r="GF5" s="96"/>
      <c r="GG5" s="96"/>
      <c r="GH5" s="96"/>
      <c r="GI5" s="96"/>
      <c r="GJ5" s="96"/>
      <c r="GK5" s="96"/>
      <c r="GL5" s="96"/>
      <c r="GM5" s="96"/>
      <c r="GN5" s="96"/>
      <c r="GO5" s="96"/>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row>
    <row r="6" spans="1:240" ht="15" customHeight="1">
      <c r="A6" s="895" t="s">
        <v>507</v>
      </c>
      <c r="B6" s="886">
        <f>SUM(B8:B39)</f>
        <v>592669</v>
      </c>
      <c r="C6" s="529">
        <f>C8+C10+C12+C14+C16+C18+C20+C22+C24+C26+C28+C30+C32+C34+C36+C38</f>
        <v>224</v>
      </c>
      <c r="D6" s="529">
        <f>D8+D10+D12+D14+D16+D18+D20+D22+D24+D26+D28+D30+D32+D34+D36+D38</f>
        <v>354884</v>
      </c>
      <c r="E6" s="302"/>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568"/>
      <c r="BO6" s="568"/>
      <c r="BP6" s="568"/>
      <c r="BQ6" s="568"/>
      <c r="BR6" s="568"/>
      <c r="BS6" s="568"/>
      <c r="BT6" s="568"/>
      <c r="BU6" s="568"/>
      <c r="BV6" s="568"/>
      <c r="BW6" s="568"/>
      <c r="BX6" s="568"/>
      <c r="BY6" s="568"/>
      <c r="BZ6" s="568"/>
      <c r="CA6" s="568"/>
      <c r="CB6" s="568"/>
      <c r="CC6" s="568"/>
      <c r="CD6" s="568"/>
      <c r="CE6" s="568"/>
      <c r="CF6" s="568"/>
      <c r="CG6" s="568"/>
      <c r="CH6" s="568"/>
      <c r="CI6" s="568"/>
      <c r="CJ6" s="568"/>
      <c r="CK6" s="568"/>
      <c r="CL6" s="568"/>
      <c r="CM6" s="568"/>
      <c r="CN6" s="568"/>
      <c r="CO6" s="568"/>
      <c r="CP6" s="568"/>
      <c r="CQ6" s="568"/>
      <c r="CR6" s="568"/>
      <c r="CS6" s="568"/>
      <c r="CT6" s="568"/>
      <c r="CU6" s="568"/>
      <c r="CV6" s="568"/>
      <c r="CW6" s="568"/>
      <c r="CX6" s="568"/>
      <c r="CY6" s="568"/>
      <c r="CZ6" s="568"/>
      <c r="DA6" s="568"/>
      <c r="DB6" s="568"/>
      <c r="DC6" s="568"/>
      <c r="DD6" s="568"/>
      <c r="DE6" s="568"/>
      <c r="DF6" s="568"/>
      <c r="DG6" s="568"/>
      <c r="DH6" s="568"/>
      <c r="DI6" s="568"/>
      <c r="DJ6" s="568"/>
      <c r="DK6" s="568"/>
      <c r="DL6" s="568"/>
      <c r="DM6" s="568"/>
      <c r="DN6" s="568"/>
      <c r="DO6" s="568"/>
      <c r="DP6" s="568"/>
      <c r="DQ6" s="568"/>
      <c r="DR6" s="568"/>
      <c r="DS6" s="568"/>
      <c r="DT6" s="568"/>
      <c r="DU6" s="568"/>
      <c r="DV6" s="568"/>
      <c r="DW6" s="568"/>
      <c r="DX6" s="568"/>
      <c r="DY6" s="568"/>
      <c r="DZ6" s="568"/>
      <c r="EA6" s="568"/>
      <c r="EB6" s="568"/>
      <c r="EC6" s="568"/>
      <c r="ED6" s="568"/>
      <c r="EE6" s="568"/>
      <c r="EF6" s="568"/>
      <c r="EG6" s="568"/>
      <c r="EH6" s="568"/>
      <c r="EI6" s="568"/>
      <c r="EJ6" s="568"/>
      <c r="EK6" s="568"/>
      <c r="EL6" s="568"/>
      <c r="EM6" s="568"/>
      <c r="EN6" s="568"/>
      <c r="EO6" s="568"/>
      <c r="EP6" s="568"/>
      <c r="EQ6" s="568"/>
      <c r="ER6" s="568"/>
      <c r="ES6" s="568"/>
      <c r="ET6" s="568"/>
      <c r="EU6" s="568"/>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8"/>
      <c r="GK6" s="568"/>
      <c r="GL6" s="568"/>
      <c r="GM6" s="568"/>
      <c r="GN6" s="568"/>
      <c r="GO6" s="568"/>
      <c r="GP6" s="568"/>
      <c r="GQ6" s="568"/>
      <c r="GR6" s="568"/>
      <c r="GS6" s="568"/>
      <c r="GT6" s="568"/>
      <c r="GU6" s="568"/>
      <c r="GV6" s="568"/>
      <c r="GW6" s="568"/>
      <c r="GX6" s="568"/>
      <c r="GY6" s="568"/>
      <c r="GZ6" s="568"/>
      <c r="HA6" s="568"/>
      <c r="HB6" s="568"/>
      <c r="HC6" s="568"/>
      <c r="HD6" s="568"/>
      <c r="HE6" s="568"/>
      <c r="HF6" s="568"/>
      <c r="HG6" s="568"/>
      <c r="HH6" s="568"/>
      <c r="HI6" s="568"/>
      <c r="HJ6" s="568"/>
      <c r="HK6" s="568"/>
      <c r="HL6" s="568"/>
      <c r="HM6" s="568"/>
      <c r="HN6" s="568"/>
      <c r="HO6" s="568"/>
      <c r="HP6" s="568"/>
      <c r="HQ6" s="568"/>
      <c r="HR6" s="568"/>
      <c r="HS6" s="568"/>
      <c r="HT6" s="568"/>
      <c r="HU6" s="568"/>
      <c r="HV6" s="568"/>
      <c r="HW6" s="568"/>
      <c r="HX6" s="568"/>
      <c r="HY6" s="568"/>
      <c r="HZ6" s="568"/>
      <c r="IA6" s="568"/>
      <c r="IB6" s="568"/>
      <c r="IC6" s="568"/>
      <c r="ID6" s="568"/>
      <c r="IE6" s="568"/>
      <c r="IF6" s="568"/>
    </row>
    <row r="7" spans="1:240" ht="15" customHeight="1">
      <c r="A7" s="895"/>
      <c r="B7" s="896"/>
      <c r="C7" s="531">
        <f>C6/B6*100</f>
        <v>3.7795126790839406E-2</v>
      </c>
      <c r="D7" s="531">
        <f>D6/B6*100</f>
        <v>59.878954357322556</v>
      </c>
      <c r="E7" s="569"/>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row>
    <row r="8" spans="1:240" ht="15" customHeight="1">
      <c r="A8" s="894" t="s">
        <v>353</v>
      </c>
      <c r="B8" s="888">
        <v>40923</v>
      </c>
      <c r="C8" s="534">
        <v>4</v>
      </c>
      <c r="D8" s="534">
        <v>25206</v>
      </c>
      <c r="E8" s="569"/>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row>
    <row r="9" spans="1:240" ht="15" customHeight="1">
      <c r="A9" s="894"/>
      <c r="B9" s="888"/>
      <c r="C9" s="531">
        <f>C8/B8*100</f>
        <v>9.7744544632602688E-3</v>
      </c>
      <c r="D9" s="531">
        <f>D8/B8*100</f>
        <v>61.593724800234583</v>
      </c>
      <c r="E9" s="60"/>
    </row>
    <row r="10" spans="1:240" ht="15" customHeight="1">
      <c r="A10" s="894" t="s">
        <v>3</v>
      </c>
      <c r="B10" s="888">
        <v>18857</v>
      </c>
      <c r="C10" s="570">
        <v>0</v>
      </c>
      <c r="D10" s="534">
        <v>11389</v>
      </c>
      <c r="E10" s="60"/>
    </row>
    <row r="11" spans="1:240" ht="15" customHeight="1">
      <c r="A11" s="894"/>
      <c r="B11" s="888"/>
      <c r="C11" s="531">
        <f>C10/B10*100</f>
        <v>0</v>
      </c>
      <c r="D11" s="531">
        <f>D10/B10*100</f>
        <v>60.396669671739936</v>
      </c>
      <c r="E11" s="60"/>
    </row>
    <row r="12" spans="1:240" ht="15" customHeight="1">
      <c r="A12" s="894" t="s">
        <v>4</v>
      </c>
      <c r="B12" s="888">
        <v>47033</v>
      </c>
      <c r="C12" s="534">
        <v>123</v>
      </c>
      <c r="D12" s="534">
        <v>28324</v>
      </c>
      <c r="E12" s="60"/>
    </row>
    <row r="13" spans="1:240" ht="15" customHeight="1">
      <c r="A13" s="894"/>
      <c r="B13" s="888"/>
      <c r="C13" s="531">
        <f>C12/B12*100</f>
        <v>0.26151850828141943</v>
      </c>
      <c r="D13" s="531">
        <f>D12/B12*100</f>
        <v>60.221546573682303</v>
      </c>
      <c r="E13" s="60"/>
    </row>
    <row r="14" spans="1:240" ht="15" customHeight="1">
      <c r="A14" s="894" t="s">
        <v>5</v>
      </c>
      <c r="B14" s="888">
        <v>36925</v>
      </c>
      <c r="C14" s="534">
        <v>3</v>
      </c>
      <c r="D14" s="534">
        <v>21782</v>
      </c>
      <c r="E14" s="60"/>
    </row>
    <row r="15" spans="1:240" ht="15" customHeight="1">
      <c r="A15" s="894"/>
      <c r="B15" s="888"/>
      <c r="C15" s="531">
        <f>C14/B14*100</f>
        <v>8.124576844955992E-3</v>
      </c>
      <c r="D15" s="531">
        <f>D14/B14*100</f>
        <v>58.989844278943806</v>
      </c>
      <c r="E15" s="60"/>
    </row>
    <row r="16" spans="1:240" ht="15" customHeight="1">
      <c r="A16" s="894" t="s">
        <v>354</v>
      </c>
      <c r="B16" s="888">
        <v>36709</v>
      </c>
      <c r="C16" s="534">
        <v>5</v>
      </c>
      <c r="D16" s="534">
        <v>20980</v>
      </c>
      <c r="E16" s="60"/>
    </row>
    <row r="17" spans="1:5" ht="15" customHeight="1">
      <c r="A17" s="894"/>
      <c r="B17" s="888"/>
      <c r="C17" s="531">
        <f>C16/B16*100</f>
        <v>1.3620637990683485E-2</v>
      </c>
      <c r="D17" s="531">
        <f>D16/B16*100</f>
        <v>57.152197008907905</v>
      </c>
      <c r="E17" s="60"/>
    </row>
    <row r="18" spans="1:5" ht="15" customHeight="1">
      <c r="A18" s="894" t="s">
        <v>7</v>
      </c>
      <c r="B18" s="888">
        <v>19016</v>
      </c>
      <c r="C18" s="534">
        <v>2</v>
      </c>
      <c r="D18" s="534">
        <v>9978</v>
      </c>
      <c r="E18" s="60"/>
    </row>
    <row r="19" spans="1:5" ht="15" customHeight="1">
      <c r="A19" s="894"/>
      <c r="B19" s="888"/>
      <c r="C19" s="531">
        <f>C18/B18*100</f>
        <v>1.051745898190997E-2</v>
      </c>
      <c r="D19" s="531">
        <f>D18/B18*100</f>
        <v>52.471602860748845</v>
      </c>
      <c r="E19" s="60"/>
    </row>
    <row r="20" spans="1:5" ht="15" customHeight="1">
      <c r="A20" s="894" t="s">
        <v>355</v>
      </c>
      <c r="B20" s="888">
        <v>25583</v>
      </c>
      <c r="C20" s="570">
        <v>0</v>
      </c>
      <c r="D20" s="534">
        <v>16505</v>
      </c>
      <c r="E20" s="60"/>
    </row>
    <row r="21" spans="1:5" ht="15" customHeight="1">
      <c r="A21" s="894"/>
      <c r="B21" s="888"/>
      <c r="C21" s="531">
        <f>C20/B20*100</f>
        <v>0</v>
      </c>
      <c r="D21" s="531">
        <f>D20/B20*100</f>
        <v>64.515498573271316</v>
      </c>
      <c r="E21" s="60"/>
    </row>
    <row r="22" spans="1:5" ht="15" customHeight="1">
      <c r="A22" s="894" t="s">
        <v>356</v>
      </c>
      <c r="B22" s="888">
        <v>29458</v>
      </c>
      <c r="C22" s="534">
        <v>1</v>
      </c>
      <c r="D22" s="534">
        <v>17970</v>
      </c>
      <c r="E22" s="60"/>
    </row>
    <row r="23" spans="1:5" ht="15" customHeight="1">
      <c r="A23" s="894"/>
      <c r="B23" s="888"/>
      <c r="C23" s="531">
        <f>C22/B22*100</f>
        <v>3.3946635888383462E-3</v>
      </c>
      <c r="D23" s="531">
        <f>D22/B22*100</f>
        <v>61.002104691425089</v>
      </c>
      <c r="E23" s="60"/>
    </row>
    <row r="24" spans="1:5" ht="15" customHeight="1">
      <c r="A24" s="894" t="s">
        <v>357</v>
      </c>
      <c r="B24" s="888">
        <v>17992</v>
      </c>
      <c r="C24" s="570">
        <v>0</v>
      </c>
      <c r="D24" s="534">
        <v>10986</v>
      </c>
      <c r="E24" s="60"/>
    </row>
    <row r="25" spans="1:5" ht="15" customHeight="1">
      <c r="A25" s="894"/>
      <c r="B25" s="888"/>
      <c r="C25" s="531">
        <f>C24/B24*100</f>
        <v>0</v>
      </c>
      <c r="D25" s="531">
        <f>D24/B24*100</f>
        <v>61.060471320586927</v>
      </c>
      <c r="E25" s="60"/>
    </row>
    <row r="26" spans="1:5" ht="15" customHeight="1">
      <c r="A26" s="894" t="s">
        <v>358</v>
      </c>
      <c r="B26" s="888">
        <v>55613</v>
      </c>
      <c r="C26" s="534">
        <v>4</v>
      </c>
      <c r="D26" s="534">
        <v>33486</v>
      </c>
      <c r="E26" s="60"/>
    </row>
    <row r="27" spans="1:5" ht="15" customHeight="1">
      <c r="A27" s="894"/>
      <c r="B27" s="888"/>
      <c r="C27" s="531">
        <f>C26/B26*100</f>
        <v>7.1925628899717686E-3</v>
      </c>
      <c r="D27" s="531">
        <f>D26/B26*100</f>
        <v>60.21254023339867</v>
      </c>
      <c r="E27" s="60"/>
    </row>
    <row r="28" spans="1:5" ht="15" customHeight="1">
      <c r="A28" s="894" t="s">
        <v>12</v>
      </c>
      <c r="B28" s="888">
        <v>41459</v>
      </c>
      <c r="C28" s="534">
        <v>66</v>
      </c>
      <c r="D28" s="534">
        <v>24808</v>
      </c>
      <c r="E28" s="60"/>
    </row>
    <row r="29" spans="1:5" ht="15" customHeight="1">
      <c r="A29" s="894"/>
      <c r="B29" s="888"/>
      <c r="C29" s="531">
        <f>C28/B28*100</f>
        <v>0.15919342000530645</v>
      </c>
      <c r="D29" s="531">
        <f>D28/B28*100</f>
        <v>59.837429749873372</v>
      </c>
      <c r="E29" s="60"/>
    </row>
    <row r="30" spans="1:5" ht="15" customHeight="1">
      <c r="A30" s="894" t="s">
        <v>13</v>
      </c>
      <c r="B30" s="888">
        <v>39989</v>
      </c>
      <c r="C30" s="534">
        <v>1</v>
      </c>
      <c r="D30" s="534">
        <v>24978</v>
      </c>
      <c r="E30" s="60"/>
    </row>
    <row r="31" spans="1:5" ht="15" customHeight="1">
      <c r="A31" s="894"/>
      <c r="B31" s="888"/>
      <c r="C31" s="531">
        <f>C30/B30*100</f>
        <v>2.5006876891145065E-3</v>
      </c>
      <c r="D31" s="531">
        <f>D30/B30*100</f>
        <v>62.462177098702142</v>
      </c>
      <c r="E31" s="60"/>
    </row>
    <row r="32" spans="1:5" ht="15" customHeight="1">
      <c r="A32" s="894" t="s">
        <v>359</v>
      </c>
      <c r="B32" s="888">
        <v>46669</v>
      </c>
      <c r="C32" s="534">
        <v>8</v>
      </c>
      <c r="D32" s="534">
        <v>26851</v>
      </c>
      <c r="E32" s="60"/>
    </row>
    <row r="33" spans="1:5" ht="15" customHeight="1">
      <c r="A33" s="894"/>
      <c r="B33" s="888"/>
      <c r="C33" s="531">
        <f>C32/B32*100</f>
        <v>1.7142000042854998E-2</v>
      </c>
      <c r="D33" s="531">
        <f>D32/B32*100</f>
        <v>57.534980393837451</v>
      </c>
      <c r="E33" s="60"/>
    </row>
    <row r="34" spans="1:5" ht="15" customHeight="1">
      <c r="A34" s="894" t="s">
        <v>15</v>
      </c>
      <c r="B34" s="888">
        <v>58854</v>
      </c>
      <c r="C34" s="534">
        <v>7</v>
      </c>
      <c r="D34" s="534">
        <v>35093</v>
      </c>
      <c r="E34" s="60"/>
    </row>
    <row r="35" spans="1:5" ht="15" customHeight="1">
      <c r="A35" s="894"/>
      <c r="B35" s="888"/>
      <c r="C35" s="531">
        <f>C34/B34*100</f>
        <v>1.1893838991402454E-2</v>
      </c>
      <c r="D35" s="531">
        <f>D34/B34*100</f>
        <v>59.627213103612334</v>
      </c>
      <c r="E35" s="60"/>
    </row>
    <row r="36" spans="1:5" ht="15" customHeight="1">
      <c r="A36" s="894" t="s">
        <v>360</v>
      </c>
      <c r="B36" s="888">
        <v>38506</v>
      </c>
      <c r="C36" s="570">
        <v>0</v>
      </c>
      <c r="D36" s="534">
        <v>22708</v>
      </c>
      <c r="E36" s="60"/>
    </row>
    <row r="37" spans="1:5" ht="15" customHeight="1">
      <c r="A37" s="894"/>
      <c r="B37" s="888"/>
      <c r="C37" s="531">
        <f>C36/B36*100</f>
        <v>0</v>
      </c>
      <c r="D37" s="531">
        <f>D36/B36*100</f>
        <v>58.972627642445332</v>
      </c>
      <c r="E37" s="60"/>
    </row>
    <row r="38" spans="1:5" ht="15" customHeight="1" thickBot="1">
      <c r="A38" s="899" t="s">
        <v>361</v>
      </c>
      <c r="B38" s="888">
        <v>39083</v>
      </c>
      <c r="C38" s="570">
        <v>0</v>
      </c>
      <c r="D38" s="534">
        <v>23840</v>
      </c>
      <c r="E38" s="60"/>
    </row>
    <row r="39" spans="1:5" ht="15" customHeight="1" thickBot="1">
      <c r="A39" s="899"/>
      <c r="B39" s="892"/>
      <c r="C39" s="536">
        <f>C38/B38*100</f>
        <v>0</v>
      </c>
      <c r="D39" s="536">
        <f>D38/B38*100</f>
        <v>60.99838804595349</v>
      </c>
      <c r="E39" s="60"/>
    </row>
    <row r="40" spans="1:5">
      <c r="A40" s="568" t="s">
        <v>27</v>
      </c>
    </row>
    <row r="41" spans="1:5">
      <c r="A41" s="568"/>
    </row>
    <row r="42" spans="1:5">
      <c r="A42" s="568"/>
    </row>
    <row r="43" spans="1:5">
      <c r="A43" s="568"/>
    </row>
    <row r="44" spans="1:5">
      <c r="A44" s="568"/>
    </row>
    <row r="45" spans="1:5">
      <c r="A45" s="568"/>
    </row>
    <row r="46" spans="1:5">
      <c r="A46" s="568"/>
    </row>
    <row r="47" spans="1:5">
      <c r="A47" s="568"/>
    </row>
    <row r="48" spans="1:5">
      <c r="A48" s="568"/>
    </row>
    <row r="49" spans="1:1">
      <c r="A49" s="568"/>
    </row>
    <row r="50" spans="1:1">
      <c r="A50" s="568"/>
    </row>
    <row r="51" spans="1:1">
      <c r="A51" s="568"/>
    </row>
    <row r="52" spans="1:1">
      <c r="A52" s="568"/>
    </row>
    <row r="53" spans="1:1">
      <c r="A53" s="568"/>
    </row>
    <row r="54" spans="1:1">
      <c r="A54" s="568"/>
    </row>
    <row r="55" spans="1:1">
      <c r="A55" s="568"/>
    </row>
    <row r="56" spans="1:1">
      <c r="A56" s="568"/>
    </row>
    <row r="57" spans="1:1">
      <c r="A57" s="568"/>
    </row>
    <row r="58" spans="1:1">
      <c r="A58" s="568"/>
    </row>
    <row r="59" spans="1:1">
      <c r="A59" s="568"/>
    </row>
    <row r="60" spans="1:1">
      <c r="A60" s="568"/>
    </row>
    <row r="61" spans="1:1">
      <c r="A61" s="568"/>
    </row>
    <row r="62" spans="1:1">
      <c r="A62" s="568"/>
    </row>
    <row r="63" spans="1:1">
      <c r="A63" s="568"/>
    </row>
    <row r="64" spans="1:1">
      <c r="A64" s="568"/>
    </row>
    <row r="65" spans="1:1">
      <c r="A65" s="568"/>
    </row>
    <row r="66" spans="1:1">
      <c r="A66" s="568"/>
    </row>
    <row r="67" spans="1:1">
      <c r="A67" s="568"/>
    </row>
    <row r="68" spans="1:1">
      <c r="A68" s="568"/>
    </row>
    <row r="69" spans="1:1">
      <c r="A69" s="568"/>
    </row>
    <row r="70" spans="1:1">
      <c r="A70" s="568"/>
    </row>
    <row r="71" spans="1:1">
      <c r="A71" s="568"/>
    </row>
    <row r="72" spans="1:1">
      <c r="A72" s="568"/>
    </row>
    <row r="73" spans="1:1">
      <c r="A73" s="568"/>
    </row>
    <row r="74" spans="1:1">
      <c r="A74" s="568"/>
    </row>
    <row r="75" spans="1:1">
      <c r="A75" s="568"/>
    </row>
    <row r="76" spans="1:1">
      <c r="A76" s="568"/>
    </row>
    <row r="77" spans="1:1">
      <c r="A77" s="568"/>
    </row>
    <row r="78" spans="1:1">
      <c r="A78" s="568"/>
    </row>
    <row r="79" spans="1:1">
      <c r="A79" s="568"/>
    </row>
    <row r="80" spans="1:1">
      <c r="A80" s="568"/>
    </row>
    <row r="81" spans="1:1">
      <c r="A81" s="568"/>
    </row>
    <row r="82" spans="1:1">
      <c r="A82" s="568"/>
    </row>
    <row r="83" spans="1:1">
      <c r="A83" s="568"/>
    </row>
    <row r="84" spans="1:1">
      <c r="A84" s="568"/>
    </row>
    <row r="85" spans="1:1">
      <c r="A85" s="568"/>
    </row>
    <row r="86" spans="1:1">
      <c r="A86" s="568"/>
    </row>
    <row r="87" spans="1:1">
      <c r="A87" s="568"/>
    </row>
    <row r="88" spans="1:1">
      <c r="A88" s="568"/>
    </row>
    <row r="89" spans="1:1">
      <c r="A89" s="568"/>
    </row>
    <row r="90" spans="1:1">
      <c r="A90" s="568"/>
    </row>
    <row r="91" spans="1:1">
      <c r="A91" s="568"/>
    </row>
    <row r="92" spans="1:1">
      <c r="A92" s="568"/>
    </row>
    <row r="93" spans="1:1">
      <c r="A93" s="568"/>
    </row>
    <row r="94" spans="1:1">
      <c r="A94" s="568"/>
    </row>
    <row r="95" spans="1:1">
      <c r="A95" s="568"/>
    </row>
    <row r="96" spans="1:1">
      <c r="A96" s="568"/>
    </row>
    <row r="97" spans="1:1">
      <c r="A97" s="568"/>
    </row>
    <row r="98" spans="1:1">
      <c r="A98" s="568"/>
    </row>
    <row r="99" spans="1:1">
      <c r="A99" s="568"/>
    </row>
    <row r="100" spans="1:1">
      <c r="A100" s="568"/>
    </row>
    <row r="101" spans="1:1">
      <c r="A101" s="568"/>
    </row>
    <row r="102" spans="1:1">
      <c r="A102" s="568"/>
    </row>
    <row r="103" spans="1:1">
      <c r="A103" s="568"/>
    </row>
    <row r="104" spans="1:1">
      <c r="A104" s="568"/>
    </row>
    <row r="105" spans="1:1">
      <c r="A105" s="568"/>
    </row>
    <row r="106" spans="1:1">
      <c r="A106" s="568"/>
    </row>
    <row r="107" spans="1:1">
      <c r="A107" s="568"/>
    </row>
    <row r="108" spans="1:1">
      <c r="A108" s="568"/>
    </row>
    <row r="109" spans="1:1">
      <c r="A109" s="568"/>
    </row>
    <row r="110" spans="1:1">
      <c r="A110" s="568"/>
    </row>
    <row r="111" spans="1:1">
      <c r="A111" s="568"/>
    </row>
    <row r="112" spans="1:1">
      <c r="A112" s="568"/>
    </row>
    <row r="113" spans="1:1">
      <c r="A113" s="568"/>
    </row>
    <row r="114" spans="1:1">
      <c r="A114" s="568"/>
    </row>
    <row r="115" spans="1:1">
      <c r="A115" s="568"/>
    </row>
    <row r="116" spans="1:1">
      <c r="A116" s="568"/>
    </row>
    <row r="117" spans="1:1">
      <c r="A117" s="568"/>
    </row>
    <row r="118" spans="1:1">
      <c r="A118" s="568"/>
    </row>
    <row r="119" spans="1:1">
      <c r="A119" s="568"/>
    </row>
    <row r="120" spans="1:1">
      <c r="A120" s="568"/>
    </row>
    <row r="121" spans="1:1">
      <c r="A121" s="568"/>
    </row>
    <row r="122" spans="1:1">
      <c r="A122" s="568"/>
    </row>
    <row r="123" spans="1:1">
      <c r="A123" s="568"/>
    </row>
    <row r="124" spans="1:1">
      <c r="A124" s="568"/>
    </row>
    <row r="125" spans="1:1">
      <c r="A125" s="568"/>
    </row>
    <row r="126" spans="1:1">
      <c r="A126" s="568"/>
    </row>
    <row r="127" spans="1:1">
      <c r="A127" s="568"/>
    </row>
    <row r="128" spans="1:1">
      <c r="A128" s="568"/>
    </row>
    <row r="129" spans="1:1">
      <c r="A129" s="568"/>
    </row>
    <row r="130" spans="1:1">
      <c r="A130" s="568"/>
    </row>
    <row r="131" spans="1:1">
      <c r="A131" s="568"/>
    </row>
    <row r="132" spans="1:1">
      <c r="A132" s="568"/>
    </row>
    <row r="133" spans="1:1">
      <c r="A133" s="568"/>
    </row>
    <row r="134" spans="1:1">
      <c r="A134" s="568"/>
    </row>
    <row r="135" spans="1:1">
      <c r="A135" s="568"/>
    </row>
    <row r="136" spans="1:1">
      <c r="A136" s="568"/>
    </row>
    <row r="137" spans="1:1">
      <c r="A137" s="568"/>
    </row>
    <row r="138" spans="1:1">
      <c r="A138" s="568"/>
    </row>
    <row r="139" spans="1:1">
      <c r="A139" s="568"/>
    </row>
    <row r="140" spans="1:1">
      <c r="A140" s="568"/>
    </row>
    <row r="141" spans="1:1">
      <c r="A141" s="568"/>
    </row>
    <row r="142" spans="1:1">
      <c r="A142" s="568"/>
    </row>
    <row r="143" spans="1:1">
      <c r="A143" s="568"/>
    </row>
    <row r="144" spans="1:1">
      <c r="A144" s="568"/>
    </row>
    <row r="145" spans="1:1">
      <c r="A145" s="568"/>
    </row>
    <row r="146" spans="1:1">
      <c r="A146" s="568"/>
    </row>
    <row r="147" spans="1:1">
      <c r="A147" s="568"/>
    </row>
    <row r="148" spans="1:1">
      <c r="A148" s="568"/>
    </row>
    <row r="149" spans="1:1">
      <c r="A149" s="568"/>
    </row>
    <row r="150" spans="1:1">
      <c r="A150" s="568"/>
    </row>
    <row r="151" spans="1:1">
      <c r="A151" s="568"/>
    </row>
    <row r="152" spans="1:1">
      <c r="A152" s="568"/>
    </row>
    <row r="153" spans="1:1">
      <c r="A153" s="568"/>
    </row>
    <row r="154" spans="1:1">
      <c r="A154" s="568"/>
    </row>
    <row r="155" spans="1:1">
      <c r="A155" s="568"/>
    </row>
    <row r="156" spans="1:1">
      <c r="A156" s="568"/>
    </row>
    <row r="157" spans="1:1">
      <c r="A157" s="568"/>
    </row>
    <row r="158" spans="1:1">
      <c r="A158" s="568"/>
    </row>
    <row r="159" spans="1:1">
      <c r="A159" s="568"/>
    </row>
    <row r="160" spans="1:1">
      <c r="A160" s="568"/>
    </row>
    <row r="161" spans="1:1">
      <c r="A161" s="568"/>
    </row>
    <row r="162" spans="1:1">
      <c r="A162" s="568"/>
    </row>
    <row r="163" spans="1:1">
      <c r="A163" s="568"/>
    </row>
    <row r="164" spans="1:1">
      <c r="A164" s="568"/>
    </row>
    <row r="165" spans="1:1">
      <c r="A165" s="568"/>
    </row>
    <row r="166" spans="1:1">
      <c r="A166" s="568"/>
    </row>
    <row r="167" spans="1:1">
      <c r="A167" s="568"/>
    </row>
    <row r="168" spans="1:1">
      <c r="A168" s="568"/>
    </row>
    <row r="169" spans="1:1">
      <c r="A169" s="568"/>
    </row>
    <row r="170" spans="1:1">
      <c r="A170" s="568"/>
    </row>
    <row r="171" spans="1:1">
      <c r="A171" s="568"/>
    </row>
    <row r="172" spans="1:1">
      <c r="A172" s="568"/>
    </row>
    <row r="173" spans="1:1">
      <c r="A173" s="568"/>
    </row>
    <row r="174" spans="1:1">
      <c r="A174" s="568"/>
    </row>
    <row r="175" spans="1:1">
      <c r="A175" s="568"/>
    </row>
    <row r="176" spans="1:1">
      <c r="A176" s="568"/>
    </row>
    <row r="177" spans="1:1">
      <c r="A177" s="568"/>
    </row>
    <row r="178" spans="1:1">
      <c r="A178" s="568"/>
    </row>
    <row r="179" spans="1:1">
      <c r="A179" s="568"/>
    </row>
    <row r="180" spans="1:1">
      <c r="A180" s="568"/>
    </row>
    <row r="181" spans="1:1">
      <c r="A181" s="568"/>
    </row>
    <row r="182" spans="1:1">
      <c r="A182" s="568"/>
    </row>
    <row r="183" spans="1:1">
      <c r="A183" s="568"/>
    </row>
    <row r="184" spans="1:1">
      <c r="A184" s="568"/>
    </row>
    <row r="185" spans="1:1">
      <c r="A185" s="568"/>
    </row>
    <row r="186" spans="1:1">
      <c r="A186" s="568"/>
    </row>
    <row r="187" spans="1:1">
      <c r="A187" s="568"/>
    </row>
    <row r="188" spans="1:1">
      <c r="A188" s="568"/>
    </row>
    <row r="189" spans="1:1">
      <c r="A189" s="568"/>
    </row>
    <row r="190" spans="1:1">
      <c r="A190" s="568"/>
    </row>
    <row r="191" spans="1:1">
      <c r="A191" s="568"/>
    </row>
    <row r="192" spans="1:1">
      <c r="A192" s="568"/>
    </row>
    <row r="193" spans="1:1">
      <c r="A193" s="568"/>
    </row>
    <row r="194" spans="1:1">
      <c r="A194" s="568"/>
    </row>
    <row r="195" spans="1:1">
      <c r="A195" s="568"/>
    </row>
    <row r="196" spans="1:1">
      <c r="A196" s="568"/>
    </row>
    <row r="197" spans="1:1">
      <c r="A197" s="568"/>
    </row>
    <row r="198" spans="1:1">
      <c r="A198" s="568"/>
    </row>
    <row r="199" spans="1:1">
      <c r="A199" s="568"/>
    </row>
    <row r="200" spans="1:1">
      <c r="A200" s="568"/>
    </row>
    <row r="201" spans="1:1">
      <c r="A201" s="568"/>
    </row>
    <row r="202" spans="1:1">
      <c r="A202" s="568"/>
    </row>
    <row r="203" spans="1:1">
      <c r="A203" s="568"/>
    </row>
    <row r="204" spans="1:1">
      <c r="A204" s="568"/>
    </row>
    <row r="205" spans="1:1">
      <c r="A205" s="568"/>
    </row>
    <row r="206" spans="1:1">
      <c r="A206" s="568"/>
    </row>
    <row r="207" spans="1:1">
      <c r="A207" s="568"/>
    </row>
    <row r="208" spans="1:1">
      <c r="A208" s="568"/>
    </row>
    <row r="209" spans="1:1">
      <c r="A209" s="568"/>
    </row>
    <row r="210" spans="1:1">
      <c r="A210" s="568"/>
    </row>
    <row r="211" spans="1:1">
      <c r="A211" s="568"/>
    </row>
    <row r="212" spans="1:1">
      <c r="A212" s="568"/>
    </row>
    <row r="213" spans="1:1">
      <c r="A213" s="568"/>
    </row>
    <row r="214" spans="1:1">
      <c r="A214" s="568"/>
    </row>
    <row r="215" spans="1:1">
      <c r="A215" s="568"/>
    </row>
    <row r="216" spans="1:1">
      <c r="A216" s="568"/>
    </row>
    <row r="217" spans="1:1">
      <c r="A217" s="568"/>
    </row>
    <row r="218" spans="1:1">
      <c r="A218" s="568"/>
    </row>
    <row r="219" spans="1:1">
      <c r="A219" s="568"/>
    </row>
    <row r="220" spans="1:1">
      <c r="A220" s="568"/>
    </row>
    <row r="221" spans="1:1">
      <c r="A221" s="568"/>
    </row>
    <row r="222" spans="1:1">
      <c r="A222" s="568"/>
    </row>
    <row r="223" spans="1:1">
      <c r="A223" s="568"/>
    </row>
    <row r="224" spans="1:1">
      <c r="A224" s="568"/>
    </row>
    <row r="225" spans="1:1">
      <c r="A225" s="568"/>
    </row>
    <row r="226" spans="1:1">
      <c r="A226" s="568"/>
    </row>
    <row r="227" spans="1:1">
      <c r="A227" s="568"/>
    </row>
    <row r="228" spans="1:1">
      <c r="A228" s="568"/>
    </row>
    <row r="229" spans="1:1">
      <c r="A229" s="568"/>
    </row>
    <row r="230" spans="1:1">
      <c r="A230" s="568"/>
    </row>
    <row r="231" spans="1:1">
      <c r="A231" s="568"/>
    </row>
    <row r="232" spans="1:1">
      <c r="A232" s="568"/>
    </row>
    <row r="233" spans="1:1">
      <c r="A233" s="568"/>
    </row>
    <row r="234" spans="1:1">
      <c r="A234" s="568"/>
    </row>
    <row r="235" spans="1:1">
      <c r="A235" s="568"/>
    </row>
    <row r="236" spans="1:1">
      <c r="A236" s="568"/>
    </row>
    <row r="237" spans="1:1">
      <c r="A237" s="568"/>
    </row>
    <row r="238" spans="1:1">
      <c r="A238" s="568"/>
    </row>
    <row r="239" spans="1:1">
      <c r="A239" s="568"/>
    </row>
    <row r="240" spans="1:1">
      <c r="A240" s="568"/>
    </row>
    <row r="241" spans="1:1">
      <c r="A241" s="568"/>
    </row>
    <row r="242" spans="1:1">
      <c r="A242" s="568"/>
    </row>
    <row r="243" spans="1:1">
      <c r="A243" s="568"/>
    </row>
    <row r="244" spans="1:1">
      <c r="A244" s="568"/>
    </row>
    <row r="245" spans="1:1">
      <c r="A245" s="568"/>
    </row>
    <row r="246" spans="1:1">
      <c r="A246" s="568"/>
    </row>
    <row r="247" spans="1:1">
      <c r="A247" s="568"/>
    </row>
    <row r="248" spans="1:1">
      <c r="A248" s="568"/>
    </row>
    <row r="249" spans="1:1">
      <c r="A249" s="568"/>
    </row>
    <row r="250" spans="1:1">
      <c r="A250" s="568"/>
    </row>
    <row r="251" spans="1:1">
      <c r="A251" s="568"/>
    </row>
    <row r="252" spans="1:1">
      <c r="A252" s="568"/>
    </row>
    <row r="253" spans="1:1">
      <c r="A253" s="568"/>
    </row>
    <row r="254" spans="1:1">
      <c r="A254" s="568"/>
    </row>
    <row r="255" spans="1:1">
      <c r="A255" s="568"/>
    </row>
    <row r="256" spans="1:1">
      <c r="A256" s="568"/>
    </row>
    <row r="257" spans="1:1">
      <c r="A257" s="568"/>
    </row>
    <row r="258" spans="1:1">
      <c r="A258" s="568"/>
    </row>
    <row r="259" spans="1:1">
      <c r="A259" s="568"/>
    </row>
    <row r="260" spans="1:1">
      <c r="A260" s="568"/>
    </row>
    <row r="261" spans="1:1">
      <c r="A261" s="568"/>
    </row>
    <row r="262" spans="1:1">
      <c r="A262" s="568"/>
    </row>
    <row r="263" spans="1:1">
      <c r="A263" s="568"/>
    </row>
    <row r="264" spans="1:1">
      <c r="A264" s="568"/>
    </row>
    <row r="265" spans="1:1">
      <c r="A265" s="568"/>
    </row>
    <row r="266" spans="1:1">
      <c r="A266" s="568"/>
    </row>
    <row r="267" spans="1:1">
      <c r="A267" s="568"/>
    </row>
    <row r="268" spans="1:1">
      <c r="A268" s="568"/>
    </row>
    <row r="269" spans="1:1">
      <c r="A269" s="568"/>
    </row>
    <row r="270" spans="1:1">
      <c r="A270" s="568"/>
    </row>
    <row r="271" spans="1:1">
      <c r="A271" s="568"/>
    </row>
    <row r="272" spans="1:1">
      <c r="A272" s="568"/>
    </row>
    <row r="273" spans="1:1">
      <c r="A273" s="568"/>
    </row>
    <row r="274" spans="1:1">
      <c r="A274" s="568"/>
    </row>
    <row r="275" spans="1:1">
      <c r="A275" s="568"/>
    </row>
    <row r="276" spans="1:1">
      <c r="A276" s="568"/>
    </row>
    <row r="277" spans="1:1">
      <c r="A277" s="568"/>
    </row>
    <row r="278" spans="1:1">
      <c r="A278" s="568"/>
    </row>
    <row r="279" spans="1:1">
      <c r="A279" s="568"/>
    </row>
    <row r="280" spans="1:1">
      <c r="A280" s="568"/>
    </row>
    <row r="281" spans="1:1">
      <c r="A281" s="568"/>
    </row>
    <row r="282" spans="1:1">
      <c r="A282" s="568"/>
    </row>
    <row r="283" spans="1:1">
      <c r="A283" s="568"/>
    </row>
    <row r="284" spans="1:1">
      <c r="A284" s="568"/>
    </row>
    <row r="285" spans="1:1">
      <c r="A285" s="568"/>
    </row>
    <row r="286" spans="1:1">
      <c r="A286" s="568"/>
    </row>
    <row r="287" spans="1:1">
      <c r="A287" s="568"/>
    </row>
    <row r="288" spans="1:1">
      <c r="A288" s="568"/>
    </row>
    <row r="289" spans="1:1">
      <c r="A289" s="568"/>
    </row>
    <row r="290" spans="1:1">
      <c r="A290" s="568"/>
    </row>
    <row r="291" spans="1:1">
      <c r="A291" s="568"/>
    </row>
    <row r="292" spans="1:1">
      <c r="A292" s="568"/>
    </row>
    <row r="293" spans="1:1">
      <c r="A293" s="568"/>
    </row>
    <row r="294" spans="1:1">
      <c r="A294" s="568"/>
    </row>
    <row r="295" spans="1:1">
      <c r="A295" s="568"/>
    </row>
    <row r="296" spans="1:1">
      <c r="A296" s="568"/>
    </row>
    <row r="297" spans="1:1">
      <c r="A297" s="568"/>
    </row>
    <row r="298" spans="1:1">
      <c r="A298" s="568"/>
    </row>
    <row r="299" spans="1:1">
      <c r="A299" s="568"/>
    </row>
    <row r="300" spans="1:1">
      <c r="A300" s="568"/>
    </row>
    <row r="301" spans="1:1">
      <c r="A301" s="568"/>
    </row>
    <row r="302" spans="1:1">
      <c r="A302" s="568"/>
    </row>
    <row r="303" spans="1:1">
      <c r="A303" s="568"/>
    </row>
    <row r="304" spans="1:1">
      <c r="A304" s="568"/>
    </row>
    <row r="305" spans="1:1">
      <c r="A305" s="568"/>
    </row>
    <row r="306" spans="1:1">
      <c r="A306" s="568"/>
    </row>
    <row r="307" spans="1:1">
      <c r="A307" s="568"/>
    </row>
    <row r="308" spans="1:1">
      <c r="A308" s="568"/>
    </row>
    <row r="309" spans="1:1">
      <c r="A309" s="568"/>
    </row>
    <row r="310" spans="1:1">
      <c r="A310" s="568"/>
    </row>
    <row r="311" spans="1:1">
      <c r="A311" s="568"/>
    </row>
    <row r="312" spans="1:1">
      <c r="A312" s="568"/>
    </row>
    <row r="313" spans="1:1">
      <c r="A313" s="568"/>
    </row>
    <row r="314" spans="1:1">
      <c r="A314" s="568"/>
    </row>
    <row r="315" spans="1:1">
      <c r="A315" s="568"/>
    </row>
    <row r="316" spans="1:1">
      <c r="A316" s="568"/>
    </row>
    <row r="317" spans="1:1">
      <c r="A317" s="568"/>
    </row>
    <row r="318" spans="1:1">
      <c r="A318" s="568"/>
    </row>
    <row r="319" spans="1:1">
      <c r="A319" s="568"/>
    </row>
    <row r="320" spans="1:1">
      <c r="A320" s="568"/>
    </row>
    <row r="321" spans="1:1">
      <c r="A321" s="568"/>
    </row>
    <row r="322" spans="1:1">
      <c r="A322" s="568"/>
    </row>
    <row r="323" spans="1:1">
      <c r="A323" s="568"/>
    </row>
    <row r="324" spans="1:1">
      <c r="A324" s="568"/>
    </row>
    <row r="325" spans="1:1">
      <c r="A325" s="568"/>
    </row>
    <row r="326" spans="1:1">
      <c r="A326" s="568"/>
    </row>
    <row r="327" spans="1:1">
      <c r="A327" s="568"/>
    </row>
    <row r="328" spans="1:1">
      <c r="A328" s="568"/>
    </row>
    <row r="329" spans="1:1">
      <c r="A329" s="568"/>
    </row>
    <row r="330" spans="1:1">
      <c r="A330" s="568"/>
    </row>
    <row r="331" spans="1:1">
      <c r="A331" s="568"/>
    </row>
    <row r="332" spans="1:1">
      <c r="A332" s="568"/>
    </row>
    <row r="333" spans="1:1">
      <c r="A333" s="568"/>
    </row>
    <row r="334" spans="1:1">
      <c r="A334" s="568"/>
    </row>
    <row r="335" spans="1:1">
      <c r="A335" s="568"/>
    </row>
    <row r="336" spans="1:1">
      <c r="A336" s="568"/>
    </row>
    <row r="337" spans="1:1">
      <c r="A337" s="568"/>
    </row>
    <row r="338" spans="1:1">
      <c r="A338" s="568"/>
    </row>
    <row r="339" spans="1:1">
      <c r="A339" s="568"/>
    </row>
    <row r="340" spans="1:1">
      <c r="A340" s="568"/>
    </row>
    <row r="341" spans="1:1">
      <c r="A341" s="568"/>
    </row>
    <row r="342" spans="1:1">
      <c r="A342" s="568"/>
    </row>
    <row r="343" spans="1:1">
      <c r="A343" s="568"/>
    </row>
    <row r="344" spans="1:1">
      <c r="A344" s="568"/>
    </row>
    <row r="345" spans="1:1">
      <c r="A345" s="568"/>
    </row>
    <row r="346" spans="1:1">
      <c r="A346" s="568"/>
    </row>
    <row r="347" spans="1:1">
      <c r="A347" s="568"/>
    </row>
    <row r="348" spans="1:1">
      <c r="A348" s="568"/>
    </row>
    <row r="349" spans="1:1">
      <c r="A349" s="568"/>
    </row>
    <row r="350" spans="1:1">
      <c r="A350" s="568"/>
    </row>
    <row r="351" spans="1:1">
      <c r="A351" s="568"/>
    </row>
    <row r="352" spans="1:1">
      <c r="A352" s="568"/>
    </row>
    <row r="353" spans="1:1">
      <c r="A353" s="568"/>
    </row>
    <row r="354" spans="1:1">
      <c r="A354" s="568"/>
    </row>
    <row r="355" spans="1:1">
      <c r="A355" s="568"/>
    </row>
    <row r="356" spans="1:1">
      <c r="A356" s="568"/>
    </row>
    <row r="357" spans="1:1">
      <c r="A357" s="568"/>
    </row>
    <row r="358" spans="1:1">
      <c r="A358" s="568"/>
    </row>
    <row r="359" spans="1:1">
      <c r="A359" s="568"/>
    </row>
    <row r="360" spans="1:1">
      <c r="A360" s="568"/>
    </row>
    <row r="361" spans="1:1">
      <c r="A361" s="568"/>
    </row>
    <row r="362" spans="1:1">
      <c r="A362" s="568"/>
    </row>
    <row r="363" spans="1:1">
      <c r="A363" s="568"/>
    </row>
    <row r="364" spans="1:1">
      <c r="A364" s="568"/>
    </row>
    <row r="365" spans="1:1">
      <c r="A365" s="568"/>
    </row>
    <row r="366" spans="1:1">
      <c r="A366" s="568"/>
    </row>
    <row r="367" spans="1:1">
      <c r="A367" s="568"/>
    </row>
    <row r="368" spans="1:1">
      <c r="A368" s="568"/>
    </row>
    <row r="369" spans="1:1">
      <c r="A369" s="568"/>
    </row>
    <row r="370" spans="1:1">
      <c r="A370" s="568"/>
    </row>
    <row r="371" spans="1:1">
      <c r="A371" s="568"/>
    </row>
    <row r="372" spans="1:1">
      <c r="A372" s="568"/>
    </row>
    <row r="373" spans="1:1">
      <c r="A373" s="568"/>
    </row>
    <row r="374" spans="1:1">
      <c r="A374" s="568"/>
    </row>
    <row r="375" spans="1:1">
      <c r="A375" s="568"/>
    </row>
    <row r="376" spans="1:1">
      <c r="A376" s="568"/>
    </row>
    <row r="377" spans="1:1">
      <c r="A377" s="568"/>
    </row>
    <row r="378" spans="1:1">
      <c r="A378" s="568"/>
    </row>
    <row r="379" spans="1:1">
      <c r="A379" s="568"/>
    </row>
    <row r="380" spans="1:1">
      <c r="A380" s="568"/>
    </row>
    <row r="381" spans="1:1">
      <c r="A381" s="568"/>
    </row>
    <row r="382" spans="1:1">
      <c r="A382" s="568"/>
    </row>
    <row r="383" spans="1:1">
      <c r="A383" s="568"/>
    </row>
    <row r="384" spans="1:1">
      <c r="A384" s="568"/>
    </row>
    <row r="385" spans="1:1">
      <c r="A385" s="568"/>
    </row>
    <row r="386" spans="1:1">
      <c r="A386" s="568"/>
    </row>
    <row r="387" spans="1:1">
      <c r="A387" s="568"/>
    </row>
    <row r="388" spans="1:1">
      <c r="A388" s="568"/>
    </row>
    <row r="389" spans="1:1">
      <c r="A389" s="568"/>
    </row>
    <row r="390" spans="1:1">
      <c r="A390" s="568"/>
    </row>
    <row r="391" spans="1:1">
      <c r="A391" s="568"/>
    </row>
    <row r="392" spans="1:1">
      <c r="A392" s="568"/>
    </row>
    <row r="393" spans="1:1">
      <c r="A393" s="568"/>
    </row>
    <row r="394" spans="1:1">
      <c r="A394" s="568"/>
    </row>
    <row r="395" spans="1:1">
      <c r="A395" s="568"/>
    </row>
    <row r="396" spans="1:1">
      <c r="A396" s="568"/>
    </row>
    <row r="397" spans="1:1">
      <c r="A397" s="568"/>
    </row>
    <row r="398" spans="1:1">
      <c r="A398" s="568"/>
    </row>
    <row r="399" spans="1:1">
      <c r="A399" s="568"/>
    </row>
    <row r="400" spans="1:1">
      <c r="A400" s="568"/>
    </row>
    <row r="401" spans="1:1">
      <c r="A401" s="568"/>
    </row>
    <row r="402" spans="1:1">
      <c r="A402" s="568"/>
    </row>
    <row r="403" spans="1:1">
      <c r="A403" s="568"/>
    </row>
    <row r="404" spans="1:1">
      <c r="A404" s="568"/>
    </row>
    <row r="405" spans="1:1">
      <c r="A405" s="568"/>
    </row>
    <row r="406" spans="1:1">
      <c r="A406" s="568"/>
    </row>
    <row r="407" spans="1:1">
      <c r="A407" s="568"/>
    </row>
    <row r="408" spans="1:1">
      <c r="A408" s="568"/>
    </row>
    <row r="409" spans="1:1">
      <c r="A409" s="568"/>
    </row>
    <row r="410" spans="1:1">
      <c r="A410" s="568"/>
    </row>
    <row r="411" spans="1:1">
      <c r="A411" s="568"/>
    </row>
    <row r="412" spans="1:1">
      <c r="A412" s="568"/>
    </row>
    <row r="413" spans="1:1">
      <c r="A413" s="568"/>
    </row>
    <row r="414" spans="1:1">
      <c r="A414" s="568"/>
    </row>
    <row r="415" spans="1:1">
      <c r="A415" s="568"/>
    </row>
    <row r="416" spans="1:1">
      <c r="A416" s="568"/>
    </row>
    <row r="417" spans="1:1">
      <c r="A417" s="568"/>
    </row>
    <row r="418" spans="1:1">
      <c r="A418" s="568"/>
    </row>
    <row r="419" spans="1:1">
      <c r="A419" s="568"/>
    </row>
    <row r="420" spans="1:1">
      <c r="A420" s="568"/>
    </row>
    <row r="421" spans="1:1">
      <c r="A421" s="568"/>
    </row>
    <row r="422" spans="1:1">
      <c r="A422" s="568"/>
    </row>
    <row r="423" spans="1:1">
      <c r="A423" s="568"/>
    </row>
    <row r="424" spans="1:1">
      <c r="A424" s="568"/>
    </row>
    <row r="425" spans="1:1">
      <c r="A425" s="568"/>
    </row>
    <row r="426" spans="1:1">
      <c r="A426" s="568"/>
    </row>
    <row r="427" spans="1:1">
      <c r="A427" s="568"/>
    </row>
    <row r="428" spans="1:1">
      <c r="A428" s="568"/>
    </row>
    <row r="429" spans="1:1">
      <c r="A429" s="568"/>
    </row>
    <row r="430" spans="1:1">
      <c r="A430" s="568"/>
    </row>
    <row r="431" spans="1:1">
      <c r="A431" s="568"/>
    </row>
    <row r="432" spans="1:1">
      <c r="A432" s="568"/>
    </row>
    <row r="433" spans="1:1">
      <c r="A433" s="568"/>
    </row>
    <row r="434" spans="1:1">
      <c r="A434" s="568"/>
    </row>
    <row r="435" spans="1:1">
      <c r="A435" s="568"/>
    </row>
    <row r="436" spans="1:1">
      <c r="A436" s="568"/>
    </row>
    <row r="437" spans="1:1">
      <c r="A437" s="568"/>
    </row>
    <row r="438" spans="1:1">
      <c r="A438" s="568"/>
    </row>
    <row r="439" spans="1:1">
      <c r="A439" s="568"/>
    </row>
    <row r="440" spans="1:1">
      <c r="A440" s="568"/>
    </row>
    <row r="441" spans="1:1">
      <c r="A441" s="568"/>
    </row>
    <row r="442" spans="1:1">
      <c r="A442" s="568"/>
    </row>
    <row r="443" spans="1:1">
      <c r="A443" s="568"/>
    </row>
    <row r="444" spans="1:1">
      <c r="A444" s="568"/>
    </row>
    <row r="445" spans="1:1">
      <c r="A445" s="568"/>
    </row>
    <row r="446" spans="1:1">
      <c r="A446" s="568"/>
    </row>
    <row r="447" spans="1:1">
      <c r="A447" s="568"/>
    </row>
    <row r="448" spans="1:1">
      <c r="A448" s="568"/>
    </row>
    <row r="449" spans="1:1">
      <c r="A449" s="568"/>
    </row>
    <row r="450" spans="1:1">
      <c r="A450" s="568"/>
    </row>
    <row r="451" spans="1:1">
      <c r="A451" s="568"/>
    </row>
    <row r="452" spans="1:1">
      <c r="A452" s="568"/>
    </row>
    <row r="453" spans="1:1">
      <c r="A453" s="568"/>
    </row>
    <row r="454" spans="1:1">
      <c r="A454" s="568"/>
    </row>
    <row r="455" spans="1:1">
      <c r="A455" s="568"/>
    </row>
    <row r="456" spans="1:1">
      <c r="A456" s="568"/>
    </row>
    <row r="457" spans="1:1">
      <c r="A457" s="568"/>
    </row>
    <row r="458" spans="1:1">
      <c r="A458" s="568"/>
    </row>
    <row r="459" spans="1:1">
      <c r="A459" s="568"/>
    </row>
    <row r="460" spans="1:1">
      <c r="A460" s="568"/>
    </row>
    <row r="461" spans="1:1">
      <c r="A461" s="568"/>
    </row>
    <row r="462" spans="1:1">
      <c r="A462" s="568"/>
    </row>
    <row r="463" spans="1:1">
      <c r="A463" s="568"/>
    </row>
    <row r="464" spans="1:1">
      <c r="A464" s="568"/>
    </row>
    <row r="465" spans="1:1">
      <c r="A465" s="568"/>
    </row>
    <row r="466" spans="1:1">
      <c r="A466" s="568"/>
    </row>
    <row r="467" spans="1:1">
      <c r="A467" s="568"/>
    </row>
    <row r="468" spans="1:1">
      <c r="A468" s="568"/>
    </row>
    <row r="469" spans="1:1">
      <c r="A469" s="568"/>
    </row>
    <row r="470" spans="1:1">
      <c r="A470" s="568"/>
    </row>
    <row r="471" spans="1:1">
      <c r="A471" s="568"/>
    </row>
    <row r="472" spans="1:1">
      <c r="A472" s="568"/>
    </row>
    <row r="473" spans="1:1">
      <c r="A473" s="568"/>
    </row>
    <row r="474" spans="1:1">
      <c r="A474" s="568"/>
    </row>
    <row r="475" spans="1:1">
      <c r="A475" s="568"/>
    </row>
    <row r="476" spans="1:1">
      <c r="A476" s="568"/>
    </row>
    <row r="477" spans="1:1">
      <c r="A477" s="568"/>
    </row>
    <row r="478" spans="1:1">
      <c r="A478" s="568"/>
    </row>
    <row r="479" spans="1:1">
      <c r="A479" s="568"/>
    </row>
    <row r="480" spans="1:1">
      <c r="A480" s="568"/>
    </row>
    <row r="481" spans="1:1">
      <c r="A481" s="568"/>
    </row>
    <row r="482" spans="1:1">
      <c r="A482" s="568"/>
    </row>
    <row r="483" spans="1:1">
      <c r="A483" s="568"/>
    </row>
    <row r="484" spans="1:1">
      <c r="A484" s="568"/>
    </row>
    <row r="485" spans="1:1">
      <c r="A485" s="568"/>
    </row>
    <row r="486" spans="1:1">
      <c r="A486" s="568"/>
    </row>
    <row r="487" spans="1:1">
      <c r="A487" s="568"/>
    </row>
    <row r="488" spans="1:1">
      <c r="A488" s="568"/>
    </row>
    <row r="489" spans="1:1">
      <c r="A489" s="568"/>
    </row>
    <row r="490" spans="1:1">
      <c r="A490" s="568"/>
    </row>
    <row r="491" spans="1:1">
      <c r="A491" s="568"/>
    </row>
    <row r="492" spans="1:1">
      <c r="A492" s="568"/>
    </row>
    <row r="493" spans="1:1">
      <c r="A493" s="568"/>
    </row>
    <row r="494" spans="1:1">
      <c r="A494" s="568"/>
    </row>
    <row r="495" spans="1:1">
      <c r="A495" s="568"/>
    </row>
    <row r="496" spans="1:1">
      <c r="A496" s="568"/>
    </row>
    <row r="497" spans="1:1">
      <c r="A497" s="568"/>
    </row>
    <row r="498" spans="1:1">
      <c r="A498" s="568"/>
    </row>
    <row r="499" spans="1:1">
      <c r="A499" s="568"/>
    </row>
    <row r="500" spans="1:1">
      <c r="A500" s="568"/>
    </row>
    <row r="501" spans="1:1">
      <c r="A501" s="568"/>
    </row>
    <row r="502" spans="1:1">
      <c r="A502" s="568"/>
    </row>
    <row r="503" spans="1:1">
      <c r="A503" s="568"/>
    </row>
    <row r="504" spans="1:1">
      <c r="A504" s="568"/>
    </row>
    <row r="505" spans="1:1">
      <c r="A505" s="568"/>
    </row>
    <row r="506" spans="1:1">
      <c r="A506" s="568"/>
    </row>
    <row r="507" spans="1:1">
      <c r="A507" s="568"/>
    </row>
    <row r="508" spans="1:1">
      <c r="A508" s="568"/>
    </row>
    <row r="509" spans="1:1">
      <c r="A509" s="568"/>
    </row>
    <row r="510" spans="1:1">
      <c r="A510" s="568"/>
    </row>
    <row r="511" spans="1:1">
      <c r="A511" s="568"/>
    </row>
    <row r="512" spans="1:1">
      <c r="A512" s="568"/>
    </row>
    <row r="513" spans="1:1">
      <c r="A513" s="568"/>
    </row>
    <row r="514" spans="1:1">
      <c r="A514" s="568"/>
    </row>
    <row r="515" spans="1:1">
      <c r="A515" s="568"/>
    </row>
    <row r="516" spans="1:1">
      <c r="A516" s="568"/>
    </row>
    <row r="517" spans="1:1">
      <c r="A517" s="568"/>
    </row>
    <row r="518" spans="1:1">
      <c r="A518" s="568"/>
    </row>
    <row r="519" spans="1:1">
      <c r="A519" s="568"/>
    </row>
    <row r="520" spans="1:1">
      <c r="A520" s="568"/>
    </row>
    <row r="521" spans="1:1">
      <c r="A521" s="568"/>
    </row>
    <row r="522" spans="1:1">
      <c r="A522" s="568"/>
    </row>
    <row r="523" spans="1:1">
      <c r="A523" s="568"/>
    </row>
    <row r="524" spans="1:1">
      <c r="A524" s="568"/>
    </row>
    <row r="525" spans="1:1">
      <c r="A525" s="568"/>
    </row>
    <row r="526" spans="1:1">
      <c r="A526" s="568"/>
    </row>
    <row r="527" spans="1:1">
      <c r="A527" s="568"/>
    </row>
    <row r="528" spans="1:1">
      <c r="A528" s="568"/>
    </row>
    <row r="529" spans="1:1">
      <c r="A529" s="568"/>
    </row>
    <row r="530" spans="1:1">
      <c r="A530" s="568"/>
    </row>
    <row r="531" spans="1:1">
      <c r="A531" s="568"/>
    </row>
    <row r="532" spans="1:1">
      <c r="A532" s="568"/>
    </row>
    <row r="533" spans="1:1">
      <c r="A533" s="568"/>
    </row>
    <row r="534" spans="1:1">
      <c r="A534" s="568"/>
    </row>
    <row r="535" spans="1:1">
      <c r="A535" s="568"/>
    </row>
    <row r="536" spans="1:1">
      <c r="A536" s="568"/>
    </row>
    <row r="537" spans="1:1">
      <c r="A537" s="568"/>
    </row>
    <row r="538" spans="1:1">
      <c r="A538" s="568"/>
    </row>
    <row r="539" spans="1:1">
      <c r="A539" s="568"/>
    </row>
    <row r="540" spans="1:1">
      <c r="A540" s="568"/>
    </row>
    <row r="541" spans="1:1">
      <c r="A541" s="568"/>
    </row>
    <row r="542" spans="1:1">
      <c r="A542" s="568"/>
    </row>
    <row r="543" spans="1:1">
      <c r="A543" s="568"/>
    </row>
    <row r="544" spans="1:1">
      <c r="A544" s="568"/>
    </row>
    <row r="545" spans="1:1">
      <c r="A545" s="568"/>
    </row>
    <row r="546" spans="1:1">
      <c r="A546" s="568"/>
    </row>
    <row r="547" spans="1:1">
      <c r="A547" s="568"/>
    </row>
    <row r="548" spans="1:1">
      <c r="A548" s="568"/>
    </row>
    <row r="549" spans="1:1">
      <c r="A549" s="568"/>
    </row>
    <row r="550" spans="1:1">
      <c r="A550" s="568"/>
    </row>
    <row r="551" spans="1:1">
      <c r="A551" s="568"/>
    </row>
    <row r="552" spans="1:1">
      <c r="A552" s="568"/>
    </row>
    <row r="553" spans="1:1">
      <c r="A553" s="568"/>
    </row>
    <row r="554" spans="1:1">
      <c r="A554" s="568"/>
    </row>
    <row r="555" spans="1:1">
      <c r="A555" s="568"/>
    </row>
    <row r="556" spans="1:1">
      <c r="A556" s="568"/>
    </row>
    <row r="557" spans="1:1">
      <c r="A557" s="568"/>
    </row>
    <row r="558" spans="1:1">
      <c r="A558" s="568"/>
    </row>
    <row r="559" spans="1:1">
      <c r="A559" s="568"/>
    </row>
    <row r="560" spans="1:1">
      <c r="A560" s="568"/>
    </row>
    <row r="561" spans="1:1">
      <c r="A561" s="568"/>
    </row>
    <row r="562" spans="1:1">
      <c r="A562" s="568"/>
    </row>
    <row r="563" spans="1:1">
      <c r="A563" s="568"/>
    </row>
    <row r="564" spans="1:1">
      <c r="A564" s="568"/>
    </row>
    <row r="565" spans="1:1">
      <c r="A565" s="568"/>
    </row>
    <row r="566" spans="1:1">
      <c r="A566" s="568"/>
    </row>
    <row r="567" spans="1:1">
      <c r="A567" s="568"/>
    </row>
    <row r="568" spans="1:1">
      <c r="A568" s="568"/>
    </row>
    <row r="569" spans="1:1">
      <c r="A569" s="568"/>
    </row>
    <row r="570" spans="1:1">
      <c r="A570" s="568"/>
    </row>
    <row r="571" spans="1:1">
      <c r="A571" s="568"/>
    </row>
    <row r="572" spans="1:1">
      <c r="A572" s="568"/>
    </row>
    <row r="573" spans="1:1">
      <c r="A573" s="568"/>
    </row>
    <row r="574" spans="1:1">
      <c r="A574" s="568"/>
    </row>
    <row r="575" spans="1:1">
      <c r="A575" s="568"/>
    </row>
    <row r="576" spans="1:1">
      <c r="A576" s="568"/>
    </row>
    <row r="577" spans="1:1">
      <c r="A577" s="568"/>
    </row>
    <row r="578" spans="1:1">
      <c r="A578" s="568"/>
    </row>
    <row r="579" spans="1:1">
      <c r="A579" s="568"/>
    </row>
    <row r="580" spans="1:1">
      <c r="A580" s="568"/>
    </row>
    <row r="581" spans="1:1">
      <c r="A581" s="568"/>
    </row>
    <row r="582" spans="1:1">
      <c r="A582" s="568"/>
    </row>
    <row r="583" spans="1:1">
      <c r="A583" s="568"/>
    </row>
    <row r="584" spans="1:1">
      <c r="A584" s="568"/>
    </row>
    <row r="585" spans="1:1">
      <c r="A585" s="568"/>
    </row>
    <row r="586" spans="1:1">
      <c r="A586" s="568"/>
    </row>
    <row r="587" spans="1:1">
      <c r="A587" s="568"/>
    </row>
    <row r="588" spans="1:1">
      <c r="A588" s="568"/>
    </row>
    <row r="589" spans="1:1">
      <c r="A589" s="568"/>
    </row>
    <row r="590" spans="1:1">
      <c r="A590" s="568"/>
    </row>
    <row r="591" spans="1:1">
      <c r="A591" s="568"/>
    </row>
    <row r="592" spans="1:1">
      <c r="A592" s="568"/>
    </row>
    <row r="593" spans="1:1">
      <c r="A593" s="568"/>
    </row>
    <row r="594" spans="1:1">
      <c r="A594" s="568"/>
    </row>
    <row r="595" spans="1:1">
      <c r="A595" s="568"/>
    </row>
    <row r="596" spans="1:1">
      <c r="A596" s="568"/>
    </row>
    <row r="597" spans="1:1">
      <c r="A597" s="568"/>
    </row>
    <row r="598" spans="1:1">
      <c r="A598" s="568"/>
    </row>
    <row r="599" spans="1:1">
      <c r="A599" s="568"/>
    </row>
    <row r="600" spans="1:1">
      <c r="A600" s="568"/>
    </row>
    <row r="601" spans="1:1">
      <c r="A601" s="568"/>
    </row>
    <row r="602" spans="1:1">
      <c r="A602" s="568"/>
    </row>
    <row r="603" spans="1:1">
      <c r="A603" s="568"/>
    </row>
    <row r="604" spans="1:1">
      <c r="A604" s="568"/>
    </row>
    <row r="605" spans="1:1">
      <c r="A605" s="568"/>
    </row>
    <row r="606" spans="1:1">
      <c r="A606" s="568"/>
    </row>
    <row r="607" spans="1:1">
      <c r="A607" s="568"/>
    </row>
    <row r="608" spans="1:1">
      <c r="A608" s="568"/>
    </row>
    <row r="609" spans="1:1">
      <c r="A609" s="568"/>
    </row>
    <row r="610" spans="1:1">
      <c r="A610" s="568"/>
    </row>
    <row r="611" spans="1:1">
      <c r="A611" s="568"/>
    </row>
    <row r="612" spans="1:1">
      <c r="A612" s="568"/>
    </row>
    <row r="613" spans="1:1">
      <c r="A613" s="568"/>
    </row>
    <row r="614" spans="1:1">
      <c r="A614" s="568"/>
    </row>
    <row r="615" spans="1:1">
      <c r="A615" s="568"/>
    </row>
    <row r="616" spans="1:1">
      <c r="A616" s="568"/>
    </row>
    <row r="617" spans="1:1">
      <c r="A617" s="568"/>
    </row>
    <row r="618" spans="1:1">
      <c r="A618" s="568"/>
    </row>
    <row r="619" spans="1:1">
      <c r="A619" s="568"/>
    </row>
    <row r="620" spans="1:1">
      <c r="A620" s="568"/>
    </row>
    <row r="621" spans="1:1">
      <c r="A621" s="568"/>
    </row>
    <row r="622" spans="1:1">
      <c r="A622" s="568"/>
    </row>
    <row r="623" spans="1:1">
      <c r="A623" s="568"/>
    </row>
    <row r="624" spans="1:1">
      <c r="A624" s="568"/>
    </row>
    <row r="625" spans="1:1">
      <c r="A625" s="568"/>
    </row>
    <row r="626" spans="1:1">
      <c r="A626" s="568"/>
    </row>
    <row r="627" spans="1:1">
      <c r="A627" s="568"/>
    </row>
    <row r="628" spans="1:1">
      <c r="A628" s="568"/>
    </row>
    <row r="629" spans="1:1">
      <c r="A629" s="568"/>
    </row>
    <row r="630" spans="1:1">
      <c r="A630" s="568"/>
    </row>
    <row r="631" spans="1:1">
      <c r="A631" s="568"/>
    </row>
    <row r="632" spans="1:1">
      <c r="A632" s="568"/>
    </row>
    <row r="633" spans="1:1">
      <c r="A633" s="568"/>
    </row>
    <row r="634" spans="1:1">
      <c r="A634" s="568"/>
    </row>
    <row r="635" spans="1:1">
      <c r="A635" s="568"/>
    </row>
    <row r="636" spans="1:1">
      <c r="A636" s="568"/>
    </row>
    <row r="637" spans="1:1">
      <c r="A637" s="568"/>
    </row>
    <row r="638" spans="1:1">
      <c r="A638" s="568"/>
    </row>
    <row r="639" spans="1:1">
      <c r="A639" s="568"/>
    </row>
    <row r="640" spans="1:1">
      <c r="A640" s="568"/>
    </row>
    <row r="641" spans="1:1">
      <c r="A641" s="568"/>
    </row>
    <row r="642" spans="1:1">
      <c r="A642" s="568"/>
    </row>
    <row r="643" spans="1:1">
      <c r="A643" s="568"/>
    </row>
    <row r="644" spans="1:1">
      <c r="A644" s="568"/>
    </row>
    <row r="645" spans="1:1">
      <c r="A645" s="568"/>
    </row>
    <row r="646" spans="1:1">
      <c r="A646" s="568"/>
    </row>
    <row r="647" spans="1:1">
      <c r="A647" s="568"/>
    </row>
    <row r="648" spans="1:1">
      <c r="A648" s="568"/>
    </row>
    <row r="649" spans="1:1">
      <c r="A649" s="568"/>
    </row>
    <row r="650" spans="1:1">
      <c r="A650" s="568"/>
    </row>
    <row r="651" spans="1:1">
      <c r="A651" s="568"/>
    </row>
    <row r="652" spans="1:1">
      <c r="A652" s="568"/>
    </row>
    <row r="653" spans="1:1">
      <c r="A653" s="568"/>
    </row>
    <row r="654" spans="1:1">
      <c r="A654" s="568"/>
    </row>
    <row r="655" spans="1:1">
      <c r="A655" s="568"/>
    </row>
    <row r="656" spans="1:1">
      <c r="A656" s="568"/>
    </row>
    <row r="657" spans="1:1">
      <c r="A657" s="568"/>
    </row>
    <row r="658" spans="1:1">
      <c r="A658" s="568"/>
    </row>
    <row r="659" spans="1:1">
      <c r="A659" s="568"/>
    </row>
    <row r="660" spans="1:1">
      <c r="A660" s="568"/>
    </row>
    <row r="661" spans="1:1">
      <c r="A661" s="568"/>
    </row>
    <row r="662" spans="1:1">
      <c r="A662" s="568"/>
    </row>
    <row r="663" spans="1:1">
      <c r="A663" s="568"/>
    </row>
    <row r="664" spans="1:1">
      <c r="A664" s="568"/>
    </row>
    <row r="665" spans="1:1">
      <c r="A665" s="568"/>
    </row>
    <row r="666" spans="1:1">
      <c r="A666" s="568"/>
    </row>
    <row r="667" spans="1:1">
      <c r="A667" s="568"/>
    </row>
    <row r="668" spans="1:1">
      <c r="A668" s="568"/>
    </row>
    <row r="669" spans="1:1">
      <c r="A669" s="568"/>
    </row>
    <row r="670" spans="1:1">
      <c r="A670" s="568"/>
    </row>
    <row r="671" spans="1:1">
      <c r="A671" s="568"/>
    </row>
    <row r="672" spans="1:1">
      <c r="A672" s="568"/>
    </row>
    <row r="673" spans="1:1">
      <c r="A673" s="568"/>
    </row>
    <row r="674" spans="1:1">
      <c r="A674" s="568"/>
    </row>
    <row r="675" spans="1:1">
      <c r="A675" s="568"/>
    </row>
    <row r="676" spans="1:1">
      <c r="A676" s="568"/>
    </row>
    <row r="677" spans="1:1">
      <c r="A677" s="568"/>
    </row>
    <row r="678" spans="1:1">
      <c r="A678" s="568"/>
    </row>
    <row r="679" spans="1:1">
      <c r="A679" s="568"/>
    </row>
    <row r="680" spans="1:1">
      <c r="A680" s="568"/>
    </row>
    <row r="681" spans="1:1">
      <c r="A681" s="568"/>
    </row>
    <row r="682" spans="1:1">
      <c r="A682" s="568"/>
    </row>
    <row r="683" spans="1:1">
      <c r="A683" s="568"/>
    </row>
    <row r="684" spans="1:1">
      <c r="A684" s="568"/>
    </row>
    <row r="685" spans="1:1">
      <c r="A685" s="568"/>
    </row>
    <row r="686" spans="1:1">
      <c r="A686" s="568"/>
    </row>
    <row r="687" spans="1:1">
      <c r="A687" s="568"/>
    </row>
    <row r="688" spans="1:1">
      <c r="A688" s="568"/>
    </row>
    <row r="689" spans="1:1">
      <c r="A689" s="568"/>
    </row>
    <row r="690" spans="1:1">
      <c r="A690" s="568"/>
    </row>
    <row r="691" spans="1:1">
      <c r="A691" s="568"/>
    </row>
    <row r="692" spans="1:1">
      <c r="A692" s="568"/>
    </row>
    <row r="693" spans="1:1">
      <c r="A693" s="568"/>
    </row>
    <row r="694" spans="1:1">
      <c r="A694" s="568"/>
    </row>
    <row r="695" spans="1:1">
      <c r="A695" s="568"/>
    </row>
    <row r="696" spans="1:1">
      <c r="A696" s="568"/>
    </row>
    <row r="697" spans="1:1">
      <c r="A697" s="568"/>
    </row>
    <row r="698" spans="1:1">
      <c r="A698" s="568"/>
    </row>
    <row r="699" spans="1:1">
      <c r="A699" s="568"/>
    </row>
    <row r="700" spans="1:1">
      <c r="A700" s="568"/>
    </row>
    <row r="701" spans="1:1">
      <c r="A701" s="568"/>
    </row>
    <row r="702" spans="1:1">
      <c r="A702" s="568"/>
    </row>
    <row r="703" spans="1:1">
      <c r="A703" s="568"/>
    </row>
    <row r="704" spans="1:1">
      <c r="A704" s="568"/>
    </row>
    <row r="705" spans="1:1">
      <c r="A705" s="568"/>
    </row>
    <row r="706" spans="1:1">
      <c r="A706" s="568"/>
    </row>
    <row r="707" spans="1:1">
      <c r="A707" s="568"/>
    </row>
    <row r="708" spans="1:1">
      <c r="A708" s="568"/>
    </row>
    <row r="709" spans="1:1">
      <c r="A709" s="568"/>
    </row>
    <row r="710" spans="1:1">
      <c r="A710" s="568"/>
    </row>
    <row r="711" spans="1:1">
      <c r="A711" s="568"/>
    </row>
    <row r="712" spans="1:1">
      <c r="A712" s="568"/>
    </row>
    <row r="713" spans="1:1">
      <c r="A713" s="568"/>
    </row>
    <row r="714" spans="1:1">
      <c r="A714" s="568"/>
    </row>
    <row r="715" spans="1:1">
      <c r="A715" s="568"/>
    </row>
    <row r="716" spans="1:1">
      <c r="A716" s="568"/>
    </row>
    <row r="717" spans="1:1">
      <c r="A717" s="568"/>
    </row>
    <row r="718" spans="1:1">
      <c r="A718" s="568"/>
    </row>
    <row r="719" spans="1:1">
      <c r="A719" s="568"/>
    </row>
    <row r="720" spans="1:1">
      <c r="A720" s="568"/>
    </row>
    <row r="721" spans="1:1">
      <c r="A721" s="568"/>
    </row>
    <row r="722" spans="1:1">
      <c r="A722" s="568"/>
    </row>
    <row r="723" spans="1:1">
      <c r="A723" s="568"/>
    </row>
    <row r="724" spans="1:1">
      <c r="A724" s="568"/>
    </row>
    <row r="725" spans="1:1">
      <c r="A725" s="568"/>
    </row>
    <row r="726" spans="1:1">
      <c r="A726" s="568"/>
    </row>
    <row r="727" spans="1:1">
      <c r="A727" s="568"/>
    </row>
    <row r="728" spans="1:1">
      <c r="A728" s="568"/>
    </row>
    <row r="729" spans="1:1">
      <c r="A729" s="568"/>
    </row>
    <row r="730" spans="1:1">
      <c r="A730" s="568"/>
    </row>
    <row r="731" spans="1:1">
      <c r="A731" s="568"/>
    </row>
    <row r="732" spans="1:1">
      <c r="A732" s="568"/>
    </row>
    <row r="733" spans="1:1">
      <c r="A733" s="568"/>
    </row>
    <row r="734" spans="1:1">
      <c r="A734" s="568"/>
    </row>
    <row r="735" spans="1:1">
      <c r="A735" s="568"/>
    </row>
    <row r="736" spans="1:1">
      <c r="A736" s="568"/>
    </row>
    <row r="737" spans="1:1">
      <c r="A737" s="568"/>
    </row>
    <row r="738" spans="1:1">
      <c r="A738" s="568"/>
    </row>
    <row r="739" spans="1:1">
      <c r="A739" s="568"/>
    </row>
    <row r="740" spans="1:1">
      <c r="A740" s="568"/>
    </row>
    <row r="741" spans="1:1">
      <c r="A741" s="568"/>
    </row>
    <row r="742" spans="1:1">
      <c r="A742" s="568"/>
    </row>
    <row r="743" spans="1:1">
      <c r="A743" s="568"/>
    </row>
    <row r="744" spans="1:1">
      <c r="A744" s="568"/>
    </row>
    <row r="745" spans="1:1">
      <c r="A745" s="568"/>
    </row>
    <row r="746" spans="1:1">
      <c r="A746" s="568"/>
    </row>
    <row r="747" spans="1:1">
      <c r="A747" s="568"/>
    </row>
    <row r="748" spans="1:1">
      <c r="A748" s="568"/>
    </row>
    <row r="749" spans="1:1">
      <c r="A749" s="568"/>
    </row>
    <row r="750" spans="1:1">
      <c r="A750" s="568"/>
    </row>
    <row r="751" spans="1:1">
      <c r="A751" s="568"/>
    </row>
    <row r="752" spans="1:1">
      <c r="A752" s="568"/>
    </row>
    <row r="753" spans="1:1">
      <c r="A753" s="568"/>
    </row>
    <row r="754" spans="1:1">
      <c r="A754" s="568"/>
    </row>
    <row r="755" spans="1:1">
      <c r="A755" s="568"/>
    </row>
    <row r="756" spans="1:1">
      <c r="A756" s="568"/>
    </row>
    <row r="757" spans="1:1">
      <c r="A757" s="568"/>
    </row>
    <row r="758" spans="1:1">
      <c r="A758" s="568"/>
    </row>
    <row r="759" spans="1:1">
      <c r="A759" s="568"/>
    </row>
    <row r="760" spans="1:1">
      <c r="A760" s="568"/>
    </row>
    <row r="761" spans="1:1">
      <c r="A761" s="568"/>
    </row>
    <row r="762" spans="1:1">
      <c r="A762" s="568"/>
    </row>
    <row r="763" spans="1:1">
      <c r="A763" s="568"/>
    </row>
    <row r="764" spans="1:1">
      <c r="A764" s="568"/>
    </row>
    <row r="765" spans="1:1">
      <c r="A765" s="568"/>
    </row>
    <row r="766" spans="1:1">
      <c r="A766" s="568"/>
    </row>
    <row r="767" spans="1:1">
      <c r="A767" s="568"/>
    </row>
    <row r="768" spans="1:1">
      <c r="A768" s="568"/>
    </row>
    <row r="769" spans="1:1">
      <c r="A769" s="568"/>
    </row>
    <row r="770" spans="1:1">
      <c r="A770" s="568"/>
    </row>
    <row r="771" spans="1:1">
      <c r="A771" s="568"/>
    </row>
    <row r="772" spans="1:1">
      <c r="A772" s="568"/>
    </row>
    <row r="773" spans="1:1">
      <c r="A773" s="568"/>
    </row>
    <row r="774" spans="1:1">
      <c r="A774" s="568"/>
    </row>
    <row r="775" spans="1:1">
      <c r="A775" s="568"/>
    </row>
    <row r="776" spans="1:1">
      <c r="A776" s="568"/>
    </row>
    <row r="777" spans="1:1">
      <c r="A777" s="568"/>
    </row>
    <row r="778" spans="1:1">
      <c r="A778" s="568"/>
    </row>
    <row r="779" spans="1:1">
      <c r="A779" s="568"/>
    </row>
    <row r="780" spans="1:1">
      <c r="A780" s="568"/>
    </row>
    <row r="781" spans="1:1">
      <c r="A781" s="568"/>
    </row>
    <row r="782" spans="1:1">
      <c r="A782" s="568"/>
    </row>
    <row r="783" spans="1:1">
      <c r="A783" s="568"/>
    </row>
    <row r="784" spans="1:1">
      <c r="A784" s="568"/>
    </row>
    <row r="785" spans="1:1">
      <c r="A785" s="568"/>
    </row>
    <row r="786" spans="1:1">
      <c r="A786" s="568"/>
    </row>
    <row r="787" spans="1:1">
      <c r="A787" s="568"/>
    </row>
    <row r="788" spans="1:1">
      <c r="A788" s="568"/>
    </row>
    <row r="789" spans="1:1">
      <c r="A789" s="568"/>
    </row>
    <row r="790" spans="1:1">
      <c r="A790" s="568"/>
    </row>
    <row r="791" spans="1:1">
      <c r="A791" s="568"/>
    </row>
    <row r="792" spans="1:1">
      <c r="A792" s="568"/>
    </row>
    <row r="793" spans="1:1">
      <c r="A793" s="568"/>
    </row>
    <row r="794" spans="1:1">
      <c r="A794" s="568"/>
    </row>
    <row r="795" spans="1:1">
      <c r="A795" s="568"/>
    </row>
    <row r="796" spans="1:1">
      <c r="A796" s="568"/>
    </row>
    <row r="797" spans="1:1">
      <c r="A797" s="568"/>
    </row>
    <row r="798" spans="1:1">
      <c r="A798" s="568"/>
    </row>
    <row r="799" spans="1:1">
      <c r="A799" s="568"/>
    </row>
    <row r="800" spans="1:1">
      <c r="A800" s="568"/>
    </row>
    <row r="801" spans="1:1">
      <c r="A801" s="568"/>
    </row>
    <row r="802" spans="1:1">
      <c r="A802" s="568"/>
    </row>
    <row r="803" spans="1:1">
      <c r="A803" s="568"/>
    </row>
    <row r="804" spans="1:1">
      <c r="A804" s="568"/>
    </row>
    <row r="805" spans="1:1">
      <c r="A805" s="568"/>
    </row>
    <row r="806" spans="1:1">
      <c r="A806" s="568"/>
    </row>
    <row r="807" spans="1:1">
      <c r="A807" s="568"/>
    </row>
    <row r="808" spans="1:1">
      <c r="A808" s="568"/>
    </row>
    <row r="809" spans="1:1">
      <c r="A809" s="568"/>
    </row>
    <row r="810" spans="1:1">
      <c r="A810" s="568"/>
    </row>
    <row r="811" spans="1:1">
      <c r="A811" s="568"/>
    </row>
    <row r="812" spans="1:1">
      <c r="A812" s="568"/>
    </row>
    <row r="813" spans="1:1">
      <c r="A813" s="568"/>
    </row>
    <row r="814" spans="1:1">
      <c r="A814" s="568"/>
    </row>
    <row r="815" spans="1:1">
      <c r="A815" s="568"/>
    </row>
    <row r="816" spans="1:1">
      <c r="A816" s="568"/>
    </row>
    <row r="817" spans="1:1">
      <c r="A817" s="568"/>
    </row>
    <row r="818" spans="1:1">
      <c r="A818" s="568"/>
    </row>
    <row r="819" spans="1:1">
      <c r="A819" s="568"/>
    </row>
    <row r="820" spans="1:1">
      <c r="A820" s="568"/>
    </row>
    <row r="821" spans="1:1">
      <c r="A821" s="568"/>
    </row>
    <row r="822" spans="1:1">
      <c r="A822" s="568"/>
    </row>
    <row r="823" spans="1:1">
      <c r="A823" s="568"/>
    </row>
    <row r="824" spans="1:1">
      <c r="A824" s="568"/>
    </row>
    <row r="825" spans="1:1">
      <c r="A825" s="568"/>
    </row>
    <row r="826" spans="1:1">
      <c r="A826" s="568"/>
    </row>
    <row r="827" spans="1:1">
      <c r="A827" s="568"/>
    </row>
    <row r="828" spans="1:1">
      <c r="A828" s="568"/>
    </row>
    <row r="829" spans="1:1">
      <c r="A829" s="568"/>
    </row>
    <row r="830" spans="1:1">
      <c r="A830" s="568"/>
    </row>
    <row r="831" spans="1:1">
      <c r="A831" s="568"/>
    </row>
    <row r="832" spans="1:1">
      <c r="A832" s="568"/>
    </row>
    <row r="833" spans="1:1">
      <c r="A833" s="568"/>
    </row>
    <row r="834" spans="1:1">
      <c r="A834" s="568"/>
    </row>
    <row r="835" spans="1:1">
      <c r="A835" s="568"/>
    </row>
    <row r="836" spans="1:1">
      <c r="A836" s="568"/>
    </row>
    <row r="837" spans="1:1">
      <c r="A837" s="568"/>
    </row>
    <row r="838" spans="1:1">
      <c r="A838" s="568"/>
    </row>
    <row r="839" spans="1:1">
      <c r="A839" s="568"/>
    </row>
    <row r="840" spans="1:1">
      <c r="A840" s="568"/>
    </row>
    <row r="841" spans="1:1">
      <c r="A841" s="568"/>
    </row>
    <row r="842" spans="1:1">
      <c r="A842" s="568"/>
    </row>
    <row r="843" spans="1:1">
      <c r="A843" s="568"/>
    </row>
    <row r="844" spans="1:1">
      <c r="A844" s="568"/>
    </row>
    <row r="845" spans="1:1">
      <c r="A845" s="568"/>
    </row>
    <row r="846" spans="1:1">
      <c r="A846" s="568"/>
    </row>
    <row r="847" spans="1:1">
      <c r="A847" s="568"/>
    </row>
    <row r="848" spans="1:1">
      <c r="A848" s="568"/>
    </row>
    <row r="849" spans="1:1">
      <c r="A849" s="568"/>
    </row>
    <row r="850" spans="1:1">
      <c r="A850" s="568"/>
    </row>
    <row r="851" spans="1:1">
      <c r="A851" s="568"/>
    </row>
    <row r="852" spans="1:1">
      <c r="A852" s="568"/>
    </row>
    <row r="853" spans="1:1">
      <c r="A853" s="568"/>
    </row>
    <row r="854" spans="1:1">
      <c r="A854" s="568"/>
    </row>
    <row r="855" spans="1:1">
      <c r="A855" s="568"/>
    </row>
    <row r="856" spans="1:1">
      <c r="A856" s="568"/>
    </row>
    <row r="857" spans="1:1">
      <c r="A857" s="568"/>
    </row>
    <row r="858" spans="1:1">
      <c r="A858" s="568"/>
    </row>
    <row r="859" spans="1:1">
      <c r="A859" s="568"/>
    </row>
    <row r="860" spans="1:1">
      <c r="A860" s="568"/>
    </row>
    <row r="861" spans="1:1">
      <c r="A861" s="568"/>
    </row>
    <row r="862" spans="1:1">
      <c r="A862" s="568"/>
    </row>
    <row r="863" spans="1:1">
      <c r="A863" s="568"/>
    </row>
    <row r="864" spans="1:1">
      <c r="A864" s="568"/>
    </row>
    <row r="865" spans="1:1">
      <c r="A865" s="568"/>
    </row>
    <row r="866" spans="1:1">
      <c r="A866" s="568"/>
    </row>
    <row r="867" spans="1:1">
      <c r="A867" s="568"/>
    </row>
    <row r="868" spans="1:1">
      <c r="A868" s="568"/>
    </row>
    <row r="869" spans="1:1">
      <c r="A869" s="568"/>
    </row>
    <row r="870" spans="1:1">
      <c r="A870" s="568"/>
    </row>
    <row r="871" spans="1:1">
      <c r="A871" s="568"/>
    </row>
    <row r="872" spans="1:1">
      <c r="A872" s="568"/>
    </row>
    <row r="873" spans="1:1">
      <c r="A873" s="568"/>
    </row>
    <row r="874" spans="1:1">
      <c r="A874" s="568"/>
    </row>
    <row r="875" spans="1:1">
      <c r="A875" s="568"/>
    </row>
    <row r="876" spans="1:1">
      <c r="A876" s="568"/>
    </row>
    <row r="877" spans="1:1">
      <c r="A877" s="568"/>
    </row>
    <row r="878" spans="1:1">
      <c r="A878" s="568"/>
    </row>
    <row r="879" spans="1:1">
      <c r="A879" s="568"/>
    </row>
    <row r="880" spans="1:1">
      <c r="A880" s="568"/>
    </row>
    <row r="881" spans="1:1">
      <c r="A881" s="568"/>
    </row>
    <row r="882" spans="1:1">
      <c r="A882" s="568"/>
    </row>
    <row r="883" spans="1:1">
      <c r="A883" s="568"/>
    </row>
    <row r="884" spans="1:1">
      <c r="A884" s="568"/>
    </row>
    <row r="885" spans="1:1">
      <c r="A885" s="568"/>
    </row>
    <row r="886" spans="1:1">
      <c r="A886" s="568"/>
    </row>
    <row r="887" spans="1:1">
      <c r="A887" s="568"/>
    </row>
    <row r="888" spans="1:1">
      <c r="A888" s="568"/>
    </row>
    <row r="889" spans="1:1">
      <c r="A889" s="568"/>
    </row>
    <row r="890" spans="1:1">
      <c r="A890" s="568"/>
    </row>
    <row r="891" spans="1:1">
      <c r="A891" s="568"/>
    </row>
    <row r="892" spans="1:1">
      <c r="A892" s="568"/>
    </row>
    <row r="893" spans="1:1">
      <c r="A893" s="568"/>
    </row>
    <row r="894" spans="1:1">
      <c r="A894" s="568"/>
    </row>
    <row r="895" spans="1:1">
      <c r="A895" s="568"/>
    </row>
    <row r="896" spans="1:1">
      <c r="A896" s="568"/>
    </row>
    <row r="897" spans="1:1">
      <c r="A897" s="568"/>
    </row>
    <row r="898" spans="1:1">
      <c r="A898" s="568"/>
    </row>
    <row r="899" spans="1:1">
      <c r="A899" s="568"/>
    </row>
    <row r="900" spans="1:1">
      <c r="A900" s="568"/>
    </row>
    <row r="901" spans="1:1">
      <c r="A901" s="568"/>
    </row>
    <row r="902" spans="1:1">
      <c r="A902" s="568"/>
    </row>
    <row r="903" spans="1:1">
      <c r="A903" s="568"/>
    </row>
    <row r="904" spans="1:1">
      <c r="A904" s="568"/>
    </row>
    <row r="905" spans="1:1">
      <c r="A905" s="568"/>
    </row>
    <row r="906" spans="1:1">
      <c r="A906" s="568"/>
    </row>
    <row r="907" spans="1:1">
      <c r="A907" s="568"/>
    </row>
    <row r="908" spans="1:1">
      <c r="A908" s="568"/>
    </row>
    <row r="909" spans="1:1">
      <c r="A909" s="568"/>
    </row>
    <row r="910" spans="1:1">
      <c r="A910" s="568"/>
    </row>
    <row r="911" spans="1:1">
      <c r="A911" s="568"/>
    </row>
    <row r="912" spans="1:1">
      <c r="A912" s="568"/>
    </row>
    <row r="913" spans="1:1">
      <c r="A913" s="568"/>
    </row>
    <row r="914" spans="1:1">
      <c r="A914" s="568"/>
    </row>
    <row r="915" spans="1:1">
      <c r="A915" s="568"/>
    </row>
    <row r="916" spans="1:1">
      <c r="A916" s="568"/>
    </row>
    <row r="917" spans="1:1">
      <c r="A917" s="568"/>
    </row>
    <row r="918" spans="1:1">
      <c r="A918" s="568"/>
    </row>
    <row r="919" spans="1:1">
      <c r="A919" s="568"/>
    </row>
    <row r="920" spans="1:1">
      <c r="A920" s="568"/>
    </row>
    <row r="921" spans="1:1">
      <c r="A921" s="568"/>
    </row>
    <row r="922" spans="1:1">
      <c r="A922" s="568"/>
    </row>
    <row r="923" spans="1:1">
      <c r="A923" s="568"/>
    </row>
    <row r="924" spans="1:1">
      <c r="A924" s="568"/>
    </row>
    <row r="925" spans="1:1">
      <c r="A925" s="568"/>
    </row>
    <row r="926" spans="1:1">
      <c r="A926" s="568"/>
    </row>
    <row r="927" spans="1:1">
      <c r="A927" s="568"/>
    </row>
    <row r="928" spans="1:1">
      <c r="A928" s="568"/>
    </row>
    <row r="929" spans="1:1">
      <c r="A929" s="568"/>
    </row>
    <row r="930" spans="1:1">
      <c r="A930" s="568"/>
    </row>
    <row r="931" spans="1:1">
      <c r="A931" s="568"/>
    </row>
    <row r="932" spans="1:1">
      <c r="A932" s="568"/>
    </row>
    <row r="933" spans="1:1">
      <c r="A933" s="568"/>
    </row>
    <row r="934" spans="1:1">
      <c r="A934" s="568"/>
    </row>
    <row r="935" spans="1:1">
      <c r="A935" s="568"/>
    </row>
    <row r="936" spans="1:1">
      <c r="A936" s="568"/>
    </row>
    <row r="937" spans="1:1">
      <c r="A937" s="568"/>
    </row>
    <row r="938" spans="1:1">
      <c r="A938" s="568"/>
    </row>
    <row r="939" spans="1:1">
      <c r="A939" s="568"/>
    </row>
    <row r="940" spans="1:1">
      <c r="A940" s="568"/>
    </row>
    <row r="941" spans="1:1">
      <c r="A941" s="568"/>
    </row>
    <row r="942" spans="1:1">
      <c r="A942" s="568"/>
    </row>
    <row r="943" spans="1:1">
      <c r="A943" s="568"/>
    </row>
    <row r="944" spans="1:1">
      <c r="A944" s="568"/>
    </row>
    <row r="945" spans="1:1">
      <c r="A945" s="568"/>
    </row>
    <row r="946" spans="1:1">
      <c r="A946" s="568"/>
    </row>
    <row r="947" spans="1:1">
      <c r="A947" s="568"/>
    </row>
    <row r="948" spans="1:1">
      <c r="A948" s="568"/>
    </row>
    <row r="949" spans="1:1">
      <c r="A949" s="568"/>
    </row>
    <row r="950" spans="1:1">
      <c r="A950" s="568"/>
    </row>
    <row r="951" spans="1:1">
      <c r="A951" s="568"/>
    </row>
    <row r="952" spans="1:1">
      <c r="A952" s="568"/>
    </row>
    <row r="953" spans="1:1">
      <c r="A953" s="568"/>
    </row>
    <row r="954" spans="1:1">
      <c r="A954" s="568"/>
    </row>
    <row r="955" spans="1:1">
      <c r="A955" s="568"/>
    </row>
    <row r="956" spans="1:1">
      <c r="A956" s="568"/>
    </row>
    <row r="957" spans="1:1">
      <c r="A957" s="568"/>
    </row>
    <row r="958" spans="1:1">
      <c r="A958" s="568"/>
    </row>
    <row r="959" spans="1:1">
      <c r="A959" s="568"/>
    </row>
    <row r="960" spans="1:1">
      <c r="A960" s="568"/>
    </row>
    <row r="961" spans="1:1">
      <c r="A961" s="568"/>
    </row>
    <row r="962" spans="1:1">
      <c r="A962" s="568"/>
    </row>
    <row r="963" spans="1:1">
      <c r="A963" s="568"/>
    </row>
    <row r="964" spans="1:1">
      <c r="A964" s="568"/>
    </row>
    <row r="965" spans="1:1">
      <c r="A965" s="568"/>
    </row>
    <row r="966" spans="1:1">
      <c r="A966" s="568"/>
    </row>
    <row r="967" spans="1:1">
      <c r="A967" s="568"/>
    </row>
    <row r="968" spans="1:1">
      <c r="A968" s="568"/>
    </row>
    <row r="969" spans="1:1">
      <c r="A969" s="568"/>
    </row>
    <row r="970" spans="1:1">
      <c r="A970" s="568"/>
    </row>
    <row r="971" spans="1:1">
      <c r="A971" s="568"/>
    </row>
    <row r="972" spans="1:1">
      <c r="A972" s="568"/>
    </row>
    <row r="973" spans="1:1">
      <c r="A973" s="568"/>
    </row>
    <row r="974" spans="1:1">
      <c r="A974" s="568"/>
    </row>
    <row r="975" spans="1:1">
      <c r="A975" s="568"/>
    </row>
    <row r="976" spans="1:1">
      <c r="A976" s="568"/>
    </row>
    <row r="977" spans="1:1">
      <c r="A977" s="568"/>
    </row>
    <row r="978" spans="1:1">
      <c r="A978" s="568"/>
    </row>
    <row r="979" spans="1:1">
      <c r="A979" s="568"/>
    </row>
    <row r="980" spans="1:1">
      <c r="A980" s="568"/>
    </row>
    <row r="981" spans="1:1">
      <c r="A981" s="568"/>
    </row>
    <row r="982" spans="1:1">
      <c r="A982" s="568"/>
    </row>
    <row r="983" spans="1:1">
      <c r="A983" s="568"/>
    </row>
    <row r="984" spans="1:1">
      <c r="A984" s="568"/>
    </row>
    <row r="985" spans="1:1">
      <c r="A985" s="568"/>
    </row>
    <row r="986" spans="1:1">
      <c r="A986" s="568"/>
    </row>
    <row r="987" spans="1:1">
      <c r="A987" s="568"/>
    </row>
    <row r="988" spans="1:1">
      <c r="A988" s="568"/>
    </row>
    <row r="989" spans="1:1">
      <c r="A989" s="568"/>
    </row>
    <row r="990" spans="1:1">
      <c r="A990" s="568"/>
    </row>
    <row r="991" spans="1:1">
      <c r="A991" s="568"/>
    </row>
    <row r="992" spans="1:1">
      <c r="A992" s="568"/>
    </row>
    <row r="993" spans="1:1">
      <c r="A993" s="568"/>
    </row>
    <row r="994" spans="1:1">
      <c r="A994" s="568"/>
    </row>
    <row r="995" spans="1:1">
      <c r="A995" s="568"/>
    </row>
    <row r="996" spans="1:1">
      <c r="A996" s="568"/>
    </row>
    <row r="997" spans="1:1">
      <c r="A997" s="568"/>
    </row>
    <row r="998" spans="1:1">
      <c r="A998" s="568"/>
    </row>
    <row r="999" spans="1:1">
      <c r="A999" s="568"/>
    </row>
    <row r="1000" spans="1:1">
      <c r="A1000" s="568"/>
    </row>
    <row r="1001" spans="1:1">
      <c r="A1001" s="568"/>
    </row>
    <row r="1002" spans="1:1">
      <c r="A1002" s="568"/>
    </row>
    <row r="1003" spans="1:1">
      <c r="A1003" s="568"/>
    </row>
    <row r="1004" spans="1:1">
      <c r="A1004" s="568"/>
    </row>
    <row r="1005" spans="1:1">
      <c r="A1005" s="568"/>
    </row>
    <row r="1006" spans="1:1">
      <c r="A1006" s="568"/>
    </row>
    <row r="1007" spans="1:1">
      <c r="A1007" s="568"/>
    </row>
    <row r="1008" spans="1:1">
      <c r="A1008" s="568"/>
    </row>
    <row r="1009" spans="1:1">
      <c r="A1009" s="568"/>
    </row>
    <row r="1010" spans="1:1">
      <c r="A1010" s="568"/>
    </row>
    <row r="1011" spans="1:1">
      <c r="A1011" s="568"/>
    </row>
    <row r="1012" spans="1:1">
      <c r="A1012" s="568"/>
    </row>
    <row r="1013" spans="1:1">
      <c r="A1013" s="568"/>
    </row>
    <row r="1014" spans="1:1">
      <c r="A1014" s="568"/>
    </row>
    <row r="1015" spans="1:1">
      <c r="A1015" s="568"/>
    </row>
    <row r="1016" spans="1:1">
      <c r="A1016" s="568"/>
    </row>
    <row r="1017" spans="1:1">
      <c r="A1017" s="568"/>
    </row>
    <row r="1018" spans="1:1">
      <c r="A1018" s="568"/>
    </row>
    <row r="1019" spans="1:1">
      <c r="A1019" s="568"/>
    </row>
    <row r="1020" spans="1:1">
      <c r="A1020" s="568"/>
    </row>
    <row r="1021" spans="1:1">
      <c r="A1021" s="568"/>
    </row>
    <row r="1022" spans="1:1">
      <c r="A1022" s="568"/>
    </row>
    <row r="1023" spans="1:1">
      <c r="A1023" s="568"/>
    </row>
    <row r="1024" spans="1:1">
      <c r="A1024" s="568"/>
    </row>
    <row r="1025" spans="1:1">
      <c r="A1025" s="568"/>
    </row>
    <row r="1026" spans="1:1">
      <c r="A1026" s="568"/>
    </row>
    <row r="1027" spans="1:1">
      <c r="A1027" s="568"/>
    </row>
    <row r="1028" spans="1:1">
      <c r="A1028" s="568"/>
    </row>
    <row r="1029" spans="1:1">
      <c r="A1029" s="568"/>
    </row>
    <row r="1030" spans="1:1">
      <c r="A1030" s="568"/>
    </row>
    <row r="1031" spans="1:1">
      <c r="A1031" s="568"/>
    </row>
    <row r="1032" spans="1:1">
      <c r="A1032" s="568"/>
    </row>
    <row r="1033" spans="1:1">
      <c r="A1033" s="568"/>
    </row>
    <row r="1034" spans="1:1">
      <c r="A1034" s="568"/>
    </row>
    <row r="1035" spans="1:1">
      <c r="A1035" s="568"/>
    </row>
    <row r="1036" spans="1:1">
      <c r="A1036" s="568"/>
    </row>
    <row r="1037" spans="1:1">
      <c r="A1037" s="568"/>
    </row>
    <row r="1038" spans="1:1">
      <c r="A1038" s="568"/>
    </row>
    <row r="1039" spans="1:1">
      <c r="A1039" s="568"/>
    </row>
    <row r="1040" spans="1:1">
      <c r="A1040" s="568"/>
    </row>
  </sheetData>
  <mergeCells count="37">
    <mergeCell ref="A38:A39"/>
    <mergeCell ref="B38:B39"/>
    <mergeCell ref="A32:A33"/>
    <mergeCell ref="B32:B33"/>
    <mergeCell ref="A34:A35"/>
    <mergeCell ref="B34:B35"/>
    <mergeCell ref="A36:A37"/>
    <mergeCell ref="B36:B37"/>
    <mergeCell ref="A26:A27"/>
    <mergeCell ref="B26:B27"/>
    <mergeCell ref="A28:A29"/>
    <mergeCell ref="B28:B29"/>
    <mergeCell ref="A30:A31"/>
    <mergeCell ref="B30:B31"/>
    <mergeCell ref="A20:A21"/>
    <mergeCell ref="B20:B21"/>
    <mergeCell ref="A22:A23"/>
    <mergeCell ref="B22:B23"/>
    <mergeCell ref="A24:A25"/>
    <mergeCell ref="B24:B25"/>
    <mergeCell ref="A14:A15"/>
    <mergeCell ref="B14:B15"/>
    <mergeCell ref="A16:A17"/>
    <mergeCell ref="B16:B17"/>
    <mergeCell ref="A18:A19"/>
    <mergeCell ref="B18:B19"/>
    <mergeCell ref="A8:A9"/>
    <mergeCell ref="B8:B9"/>
    <mergeCell ref="A10:A11"/>
    <mergeCell ref="B10:B11"/>
    <mergeCell ref="A12:A13"/>
    <mergeCell ref="B12:B13"/>
    <mergeCell ref="A1:E1"/>
    <mergeCell ref="A3:A5"/>
    <mergeCell ref="B3:B5"/>
    <mergeCell ref="A6:A7"/>
    <mergeCell ref="B6:B7"/>
  </mergeCells>
  <phoneticPr fontId="21"/>
  <pageMargins left="0.78740157480314965" right="0.78740157480314965" top="0.86614173228346458" bottom="0.55118110236220474" header="0.51181102362204722" footer="0.51181102362204722"/>
  <pageSetup paperSize="9" scale="110"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039"/>
  <sheetViews>
    <sheetView showGridLines="0" view="pageBreakPreview" zoomScaleNormal="100" workbookViewId="0">
      <selection activeCell="E1" sqref="E1"/>
    </sheetView>
  </sheetViews>
  <sheetFormatPr defaultColWidth="12.5" defaultRowHeight="17.25"/>
  <cols>
    <col min="1" max="1" width="10" style="53" customWidth="1"/>
    <col min="2" max="3" width="15" style="53" customWidth="1"/>
    <col min="4" max="4" width="15.25" style="53" customWidth="1"/>
    <col min="5" max="5" width="5.5" style="53" customWidth="1"/>
    <col min="6" max="241" width="12.5" style="53"/>
    <col min="242" max="256" width="19.75" style="53" customWidth="1"/>
    <col min="257" max="257" width="10" style="53" customWidth="1"/>
    <col min="258" max="259" width="15" style="53" customWidth="1"/>
    <col min="260" max="260" width="15.25" style="53" customWidth="1"/>
    <col min="261" max="261" width="9.375" style="53" customWidth="1"/>
    <col min="262" max="497" width="12.5" style="53"/>
    <col min="498" max="512" width="19.75" style="53" customWidth="1"/>
    <col min="513" max="513" width="10" style="53" customWidth="1"/>
    <col min="514" max="515" width="15" style="53" customWidth="1"/>
    <col min="516" max="516" width="15.25" style="53" customWidth="1"/>
    <col min="517" max="517" width="9.375" style="53" customWidth="1"/>
    <col min="518" max="753" width="12.5" style="53"/>
    <col min="754" max="768" width="19.75" style="53" customWidth="1"/>
    <col min="769" max="769" width="10" style="53" customWidth="1"/>
    <col min="770" max="771" width="15" style="53" customWidth="1"/>
    <col min="772" max="772" width="15.25" style="53" customWidth="1"/>
    <col min="773" max="773" width="9.375" style="53" customWidth="1"/>
    <col min="774" max="1009" width="12.5" style="53"/>
    <col min="1010" max="1024" width="19.75" style="53" customWidth="1"/>
    <col min="1025" max="16384" width="12.5" style="54"/>
  </cols>
  <sheetData>
    <row r="1" spans="1:241">
      <c r="A1" s="546" t="s">
        <v>643</v>
      </c>
      <c r="B1" s="571"/>
      <c r="C1" s="571"/>
      <c r="D1" s="571"/>
      <c r="E1" s="571"/>
    </row>
    <row r="2" spans="1:241" ht="18" customHeight="1" thickBot="1">
      <c r="A2" s="161"/>
      <c r="B2" s="482"/>
      <c r="C2" s="323"/>
      <c r="D2" s="555" t="s">
        <v>587</v>
      </c>
      <c r="E2" s="7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96"/>
      <c r="FE2" s="96"/>
      <c r="FF2" s="96"/>
      <c r="FG2" s="96"/>
      <c r="FH2" s="96"/>
      <c r="FI2" s="96"/>
      <c r="FJ2" s="96"/>
      <c r="FK2" s="96"/>
      <c r="FL2" s="96"/>
      <c r="FM2" s="96"/>
      <c r="FN2" s="96"/>
      <c r="FO2" s="96"/>
      <c r="FP2" s="96"/>
      <c r="FQ2" s="96"/>
      <c r="FR2" s="96"/>
      <c r="FS2" s="96"/>
      <c r="FT2" s="96"/>
      <c r="FU2" s="96"/>
      <c r="FV2" s="96"/>
      <c r="FW2" s="96"/>
      <c r="FX2" s="96"/>
      <c r="FY2" s="96"/>
      <c r="FZ2" s="96"/>
      <c r="GA2" s="96"/>
      <c r="GB2" s="96"/>
      <c r="GC2" s="96"/>
      <c r="GD2" s="96"/>
      <c r="GE2" s="96"/>
      <c r="GF2" s="96"/>
      <c r="GG2" s="96"/>
      <c r="GH2" s="96"/>
      <c r="GI2" s="96"/>
      <c r="GJ2" s="96"/>
      <c r="GK2" s="96"/>
      <c r="GL2" s="96"/>
      <c r="GM2" s="96"/>
      <c r="GN2" s="96"/>
      <c r="GO2" s="96"/>
      <c r="GP2" s="96"/>
      <c r="GQ2" s="96"/>
      <c r="GR2" s="96"/>
      <c r="GS2" s="96"/>
      <c r="GT2" s="96"/>
      <c r="GU2" s="96"/>
      <c r="GV2" s="96"/>
      <c r="GW2" s="96"/>
      <c r="GX2" s="96"/>
      <c r="GY2" s="96"/>
      <c r="GZ2" s="96"/>
      <c r="HA2" s="96"/>
      <c r="HB2" s="96"/>
      <c r="HC2" s="96"/>
      <c r="HD2" s="96"/>
      <c r="HE2" s="96"/>
      <c r="HF2" s="96"/>
      <c r="HG2" s="96"/>
      <c r="HH2" s="96"/>
      <c r="HI2" s="96"/>
      <c r="HJ2" s="96"/>
      <c r="HK2" s="96"/>
      <c r="HL2" s="96"/>
      <c r="HM2" s="96"/>
      <c r="HN2" s="96"/>
      <c r="HO2" s="96"/>
      <c r="HP2" s="96"/>
      <c r="HQ2" s="96"/>
      <c r="HR2" s="96"/>
      <c r="HS2" s="96"/>
      <c r="HT2" s="96"/>
      <c r="HU2" s="96"/>
      <c r="HV2" s="96"/>
      <c r="HW2" s="96"/>
      <c r="HX2" s="96"/>
      <c r="HY2" s="96"/>
      <c r="HZ2" s="96"/>
      <c r="IA2" s="96"/>
      <c r="IB2" s="96"/>
      <c r="IC2" s="96"/>
      <c r="ID2" s="96"/>
      <c r="IE2" s="96"/>
      <c r="IF2" s="96"/>
      <c r="IG2" s="96"/>
    </row>
    <row r="3" spans="1:241" ht="15" customHeight="1" thickBot="1">
      <c r="A3" s="808" t="s">
        <v>135</v>
      </c>
      <c r="B3" s="945" t="s">
        <v>28</v>
      </c>
      <c r="C3" s="560" t="s">
        <v>531</v>
      </c>
      <c r="D3" s="559" t="s">
        <v>532</v>
      </c>
      <c r="E3" s="60"/>
    </row>
    <row r="4" spans="1:241" ht="15" customHeight="1" thickBot="1">
      <c r="A4" s="808"/>
      <c r="B4" s="946"/>
      <c r="C4" s="519" t="s">
        <v>496</v>
      </c>
      <c r="D4" s="519" t="s">
        <v>496</v>
      </c>
      <c r="E4" s="60"/>
    </row>
    <row r="5" spans="1:241" ht="15" customHeight="1">
      <c r="A5" s="808"/>
      <c r="B5" s="919"/>
      <c r="C5" s="525" t="s">
        <v>506</v>
      </c>
      <c r="D5" s="525" t="s">
        <v>506</v>
      </c>
      <c r="E5" s="7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96"/>
      <c r="FE5" s="96"/>
      <c r="FF5" s="96"/>
      <c r="FG5" s="96"/>
      <c r="FH5" s="96"/>
      <c r="FI5" s="96"/>
      <c r="FJ5" s="96"/>
      <c r="FK5" s="96"/>
      <c r="FL5" s="96"/>
      <c r="FM5" s="96"/>
      <c r="FN5" s="96"/>
      <c r="FO5" s="96"/>
      <c r="FP5" s="96"/>
      <c r="FQ5" s="96"/>
      <c r="FR5" s="96"/>
      <c r="FS5" s="96"/>
      <c r="FT5" s="96"/>
      <c r="FU5" s="96"/>
      <c r="FV5" s="96"/>
      <c r="FW5" s="96"/>
      <c r="FX5" s="96"/>
      <c r="FY5" s="96"/>
      <c r="FZ5" s="96"/>
      <c r="GA5" s="96"/>
      <c r="GB5" s="96"/>
      <c r="GC5" s="96"/>
      <c r="GD5" s="96"/>
      <c r="GE5" s="96"/>
      <c r="GF5" s="96"/>
      <c r="GG5" s="96"/>
      <c r="GH5" s="96"/>
      <c r="GI5" s="96"/>
      <c r="GJ5" s="96"/>
      <c r="GK5" s="96"/>
      <c r="GL5" s="96"/>
      <c r="GM5" s="96"/>
      <c r="GN5" s="96"/>
      <c r="GO5" s="96"/>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c r="IG5" s="96"/>
    </row>
    <row r="6" spans="1:241" ht="15" customHeight="1">
      <c r="A6" s="895" t="s">
        <v>507</v>
      </c>
      <c r="B6" s="886">
        <f>SUM(B8:B39)</f>
        <v>138639</v>
      </c>
      <c r="C6" s="529">
        <f>C8+C10+C12+C14+C16+C18+C20+C22+C24+C26+C28+C30+C32+C34+C36+C38</f>
        <v>1268</v>
      </c>
      <c r="D6" s="529">
        <f>D8+D10+D12+D14+D16+D18+D20+D22+D24+D26+D28+D30+D32+D34+D36+D38</f>
        <v>192</v>
      </c>
      <c r="E6" s="572"/>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568"/>
      <c r="BO6" s="568"/>
      <c r="BP6" s="568"/>
      <c r="BQ6" s="568"/>
      <c r="BR6" s="568"/>
      <c r="BS6" s="568"/>
      <c r="BT6" s="568"/>
      <c r="BU6" s="568"/>
      <c r="BV6" s="568"/>
      <c r="BW6" s="568"/>
      <c r="BX6" s="568"/>
      <c r="BY6" s="568"/>
      <c r="BZ6" s="568"/>
      <c r="CA6" s="568"/>
      <c r="CB6" s="568"/>
      <c r="CC6" s="568"/>
      <c r="CD6" s="568"/>
      <c r="CE6" s="568"/>
      <c r="CF6" s="568"/>
      <c r="CG6" s="568"/>
      <c r="CH6" s="568"/>
      <c r="CI6" s="568"/>
      <c r="CJ6" s="568"/>
      <c r="CK6" s="568"/>
      <c r="CL6" s="568"/>
      <c r="CM6" s="568"/>
      <c r="CN6" s="568"/>
      <c r="CO6" s="568"/>
      <c r="CP6" s="568"/>
      <c r="CQ6" s="568"/>
      <c r="CR6" s="568"/>
      <c r="CS6" s="568"/>
      <c r="CT6" s="568"/>
      <c r="CU6" s="568"/>
      <c r="CV6" s="568"/>
      <c r="CW6" s="568"/>
      <c r="CX6" s="568"/>
      <c r="CY6" s="568"/>
      <c r="CZ6" s="568"/>
      <c r="DA6" s="568"/>
      <c r="DB6" s="568"/>
      <c r="DC6" s="568"/>
      <c r="DD6" s="568"/>
      <c r="DE6" s="568"/>
      <c r="DF6" s="568"/>
      <c r="DG6" s="568"/>
      <c r="DH6" s="568"/>
      <c r="DI6" s="568"/>
      <c r="DJ6" s="568"/>
      <c r="DK6" s="568"/>
      <c r="DL6" s="568"/>
      <c r="DM6" s="568"/>
      <c r="DN6" s="568"/>
      <c r="DO6" s="568"/>
      <c r="DP6" s="568"/>
      <c r="DQ6" s="568"/>
      <c r="DR6" s="568"/>
      <c r="DS6" s="568"/>
      <c r="DT6" s="568"/>
      <c r="DU6" s="568"/>
      <c r="DV6" s="568"/>
      <c r="DW6" s="568"/>
      <c r="DX6" s="568"/>
      <c r="DY6" s="568"/>
      <c r="DZ6" s="568"/>
      <c r="EA6" s="568"/>
      <c r="EB6" s="568"/>
      <c r="EC6" s="568"/>
      <c r="ED6" s="568"/>
      <c r="EE6" s="568"/>
      <c r="EF6" s="568"/>
      <c r="EG6" s="568"/>
      <c r="EH6" s="568"/>
      <c r="EI6" s="568"/>
      <c r="EJ6" s="568"/>
      <c r="EK6" s="568"/>
      <c r="EL6" s="568"/>
      <c r="EM6" s="568"/>
      <c r="EN6" s="568"/>
      <c r="EO6" s="568"/>
      <c r="EP6" s="568"/>
      <c r="EQ6" s="568"/>
      <c r="ER6" s="568"/>
      <c r="ES6" s="568"/>
      <c r="ET6" s="568"/>
      <c r="EU6" s="568"/>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8"/>
      <c r="GK6" s="568"/>
      <c r="GL6" s="568"/>
      <c r="GM6" s="568"/>
      <c r="GN6" s="568"/>
      <c r="GO6" s="568"/>
      <c r="GP6" s="568"/>
      <c r="GQ6" s="568"/>
      <c r="GR6" s="568"/>
      <c r="GS6" s="568"/>
      <c r="GT6" s="568"/>
      <c r="GU6" s="568"/>
      <c r="GV6" s="568"/>
      <c r="GW6" s="568"/>
      <c r="GX6" s="568"/>
      <c r="GY6" s="568"/>
      <c r="GZ6" s="568"/>
      <c r="HA6" s="568"/>
      <c r="HB6" s="568"/>
      <c r="HC6" s="568"/>
      <c r="HD6" s="568"/>
      <c r="HE6" s="568"/>
      <c r="HF6" s="568"/>
      <c r="HG6" s="568"/>
      <c r="HH6" s="568"/>
      <c r="HI6" s="568"/>
      <c r="HJ6" s="568"/>
      <c r="HK6" s="568"/>
      <c r="HL6" s="568"/>
      <c r="HM6" s="568"/>
      <c r="HN6" s="568"/>
      <c r="HO6" s="568"/>
      <c r="HP6" s="568"/>
      <c r="HQ6" s="568"/>
      <c r="HR6" s="568"/>
      <c r="HS6" s="568"/>
      <c r="HT6" s="568"/>
      <c r="HU6" s="568"/>
      <c r="HV6" s="568"/>
      <c r="HW6" s="568"/>
      <c r="HX6" s="568"/>
      <c r="HY6" s="568"/>
      <c r="HZ6" s="568"/>
      <c r="IA6" s="568"/>
      <c r="IB6" s="568"/>
      <c r="IC6" s="568"/>
      <c r="ID6" s="568"/>
      <c r="IE6" s="568"/>
      <c r="IF6" s="568"/>
      <c r="IG6" s="568"/>
    </row>
    <row r="7" spans="1:241" ht="15" customHeight="1">
      <c r="A7" s="895"/>
      <c r="B7" s="896"/>
      <c r="C7" s="531">
        <f>C6/B6*100</f>
        <v>0.91460555832053037</v>
      </c>
      <c r="D7" s="531">
        <f>D6/B6*100</f>
        <v>0.13848916971414971</v>
      </c>
      <c r="E7" s="572"/>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row>
    <row r="8" spans="1:241" ht="15" customHeight="1">
      <c r="A8" s="894" t="s">
        <v>353</v>
      </c>
      <c r="B8" s="888">
        <v>9531</v>
      </c>
      <c r="C8" s="534">
        <v>116</v>
      </c>
      <c r="D8" s="534">
        <v>14</v>
      </c>
      <c r="E8" s="572"/>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row>
    <row r="9" spans="1:241" ht="15" customHeight="1">
      <c r="A9" s="894"/>
      <c r="B9" s="888"/>
      <c r="C9" s="531">
        <f>C8/B8*100</f>
        <v>1.217081103766656</v>
      </c>
      <c r="D9" s="531">
        <f>D8/B8*100</f>
        <v>0.14688909873045852</v>
      </c>
      <c r="E9" s="572"/>
    </row>
    <row r="10" spans="1:241" ht="15" customHeight="1">
      <c r="A10" s="894" t="s">
        <v>3</v>
      </c>
      <c r="B10" s="888">
        <v>4415</v>
      </c>
      <c r="C10" s="534">
        <v>45</v>
      </c>
      <c r="D10" s="534">
        <v>2</v>
      </c>
      <c r="E10" s="572"/>
    </row>
    <row r="11" spans="1:241" ht="15" customHeight="1">
      <c r="A11" s="894"/>
      <c r="B11" s="888"/>
      <c r="C11" s="531">
        <f>C10/B10*100</f>
        <v>1.0192525481313703</v>
      </c>
      <c r="D11" s="531">
        <f>D10/B10*100</f>
        <v>4.5300113250283124E-2</v>
      </c>
      <c r="E11" s="572"/>
    </row>
    <row r="12" spans="1:241" ht="15" customHeight="1">
      <c r="A12" s="894" t="s">
        <v>4</v>
      </c>
      <c r="B12" s="888">
        <v>10923</v>
      </c>
      <c r="C12" s="534">
        <v>92</v>
      </c>
      <c r="D12" s="534">
        <v>22</v>
      </c>
      <c r="E12" s="572"/>
    </row>
    <row r="13" spans="1:241" ht="15" customHeight="1">
      <c r="A13" s="894"/>
      <c r="B13" s="888"/>
      <c r="C13" s="531">
        <f>C12/B12*100</f>
        <v>0.84225945253135581</v>
      </c>
      <c r="D13" s="531">
        <f>D12/B12*100</f>
        <v>0.2014098690835851</v>
      </c>
      <c r="E13" s="572"/>
    </row>
    <row r="14" spans="1:241" ht="15" customHeight="1">
      <c r="A14" s="894" t="s">
        <v>5</v>
      </c>
      <c r="B14" s="888">
        <v>8611</v>
      </c>
      <c r="C14" s="534">
        <v>66</v>
      </c>
      <c r="D14" s="534">
        <v>10</v>
      </c>
      <c r="E14" s="572"/>
    </row>
    <row r="15" spans="1:241" ht="15" customHeight="1">
      <c r="A15" s="894"/>
      <c r="B15" s="888"/>
      <c r="C15" s="531">
        <f>C14/B14*100</f>
        <v>0.76646150272906743</v>
      </c>
      <c r="D15" s="531">
        <f>D14/B14*100</f>
        <v>0.11613053071652538</v>
      </c>
      <c r="E15" s="572"/>
    </row>
    <row r="16" spans="1:241" ht="15" customHeight="1">
      <c r="A16" s="894" t="s">
        <v>354</v>
      </c>
      <c r="B16" s="888">
        <v>8566</v>
      </c>
      <c r="C16" s="534">
        <v>98</v>
      </c>
      <c r="D16" s="534">
        <v>11</v>
      </c>
      <c r="E16" s="572"/>
    </row>
    <row r="17" spans="1:5" ht="15" customHeight="1">
      <c r="A17" s="894"/>
      <c r="B17" s="888"/>
      <c r="C17" s="531">
        <f>C16/B16*100</f>
        <v>1.1440579033387812</v>
      </c>
      <c r="D17" s="531">
        <f>D16/B16*100</f>
        <v>0.12841466261965911</v>
      </c>
      <c r="E17" s="572"/>
    </row>
    <row r="18" spans="1:5" ht="15" customHeight="1">
      <c r="A18" s="894" t="s">
        <v>7</v>
      </c>
      <c r="B18" s="888">
        <v>4558</v>
      </c>
      <c r="C18" s="534">
        <v>28</v>
      </c>
      <c r="D18" s="534">
        <v>4</v>
      </c>
      <c r="E18" s="572"/>
    </row>
    <row r="19" spans="1:5" ht="15" customHeight="1">
      <c r="A19" s="894"/>
      <c r="B19" s="888"/>
      <c r="C19" s="531">
        <f>C18/B18*100</f>
        <v>0.61430451952610798</v>
      </c>
      <c r="D19" s="531">
        <f>D18/B18*100</f>
        <v>8.7757788503729714E-2</v>
      </c>
      <c r="E19" s="572"/>
    </row>
    <row r="20" spans="1:5" ht="15" customHeight="1">
      <c r="A20" s="894" t="s">
        <v>355</v>
      </c>
      <c r="B20" s="888">
        <v>5887</v>
      </c>
      <c r="C20" s="534">
        <v>57</v>
      </c>
      <c r="D20" s="534">
        <v>9</v>
      </c>
      <c r="E20" s="572"/>
    </row>
    <row r="21" spans="1:5" ht="15" customHeight="1">
      <c r="A21" s="894"/>
      <c r="B21" s="888"/>
      <c r="C21" s="531">
        <f>C20/B20*100</f>
        <v>0.96823509427552235</v>
      </c>
      <c r="D21" s="531">
        <f>D20/B20*100</f>
        <v>0.15287922541192459</v>
      </c>
      <c r="E21" s="572"/>
    </row>
    <row r="22" spans="1:5" ht="15" customHeight="1">
      <c r="A22" s="894" t="s">
        <v>356</v>
      </c>
      <c r="B22" s="888">
        <v>6970</v>
      </c>
      <c r="C22" s="534">
        <v>56</v>
      </c>
      <c r="D22" s="534">
        <v>12</v>
      </c>
      <c r="E22" s="572"/>
    </row>
    <row r="23" spans="1:5" ht="15" customHeight="1">
      <c r="A23" s="894"/>
      <c r="B23" s="888"/>
      <c r="C23" s="531">
        <f>C22/B22*100</f>
        <v>0.80344332855093248</v>
      </c>
      <c r="D23" s="531">
        <f>D22/B22*100</f>
        <v>0.17216642754662839</v>
      </c>
      <c r="E23" s="572"/>
    </row>
    <row r="24" spans="1:5" ht="15" customHeight="1">
      <c r="A24" s="894" t="s">
        <v>357</v>
      </c>
      <c r="B24" s="888">
        <v>4313</v>
      </c>
      <c r="C24" s="534">
        <v>48</v>
      </c>
      <c r="D24" s="534">
        <v>10</v>
      </c>
      <c r="E24" s="572"/>
    </row>
    <row r="25" spans="1:5" ht="15" customHeight="1">
      <c r="A25" s="894"/>
      <c r="B25" s="888"/>
      <c r="C25" s="531">
        <f>C24/B24*100</f>
        <v>1.1129144447020634</v>
      </c>
      <c r="D25" s="531">
        <f>D24/B24*100</f>
        <v>0.2318571759795966</v>
      </c>
      <c r="E25" s="572"/>
    </row>
    <row r="26" spans="1:5" ht="15" customHeight="1">
      <c r="A26" s="894" t="s">
        <v>358</v>
      </c>
      <c r="B26" s="888">
        <v>13083</v>
      </c>
      <c r="C26" s="534">
        <v>96</v>
      </c>
      <c r="D26" s="534">
        <v>19</v>
      </c>
      <c r="E26" s="572"/>
    </row>
    <row r="27" spans="1:5" ht="15" customHeight="1">
      <c r="A27" s="894"/>
      <c r="B27" s="888"/>
      <c r="C27" s="531">
        <f>C26/B26*100</f>
        <v>0.73377665673010772</v>
      </c>
      <c r="D27" s="531">
        <f>D26/B26*100</f>
        <v>0.14522662997783381</v>
      </c>
      <c r="E27" s="572"/>
    </row>
    <row r="28" spans="1:5" ht="15" customHeight="1">
      <c r="A28" s="894" t="s">
        <v>12</v>
      </c>
      <c r="B28" s="888">
        <v>9657</v>
      </c>
      <c r="C28" s="534">
        <v>83</v>
      </c>
      <c r="D28" s="534">
        <v>15</v>
      </c>
      <c r="E28" s="572"/>
    </row>
    <row r="29" spans="1:5" ht="15" customHeight="1">
      <c r="A29" s="894"/>
      <c r="B29" s="888"/>
      <c r="C29" s="531">
        <f>C28/B28*100</f>
        <v>0.85948016982499742</v>
      </c>
      <c r="D29" s="531">
        <f>D28/B28*100</f>
        <v>0.15532774153463808</v>
      </c>
      <c r="E29" s="572"/>
    </row>
    <row r="30" spans="1:5" ht="15" customHeight="1">
      <c r="A30" s="894" t="s">
        <v>13</v>
      </c>
      <c r="B30" s="888">
        <v>9365</v>
      </c>
      <c r="C30" s="534">
        <v>77</v>
      </c>
      <c r="D30" s="534">
        <v>12</v>
      </c>
      <c r="E30" s="572"/>
    </row>
    <row r="31" spans="1:5" ht="15" customHeight="1">
      <c r="A31" s="894"/>
      <c r="B31" s="888"/>
      <c r="C31" s="531">
        <f>C30/B30*100</f>
        <v>0.82221035771489581</v>
      </c>
      <c r="D31" s="531">
        <f>D30/B30*100</f>
        <v>0.12813667912439936</v>
      </c>
      <c r="E31" s="572"/>
    </row>
    <row r="32" spans="1:5" ht="15" customHeight="1">
      <c r="A32" s="894" t="s">
        <v>359</v>
      </c>
      <c r="B32" s="888">
        <v>10743</v>
      </c>
      <c r="C32" s="534">
        <v>93</v>
      </c>
      <c r="D32" s="534">
        <v>14</v>
      </c>
      <c r="E32" s="572"/>
    </row>
    <row r="33" spans="1:5" ht="15" customHeight="1">
      <c r="A33" s="894"/>
      <c r="B33" s="888"/>
      <c r="C33" s="531">
        <f>C32/B32*100</f>
        <v>0.86567997765987159</v>
      </c>
      <c r="D33" s="531">
        <f>D32/B32*100</f>
        <v>0.13031741599180863</v>
      </c>
      <c r="E33" s="572"/>
    </row>
    <row r="34" spans="1:5" ht="15" customHeight="1">
      <c r="A34" s="894" t="s">
        <v>15</v>
      </c>
      <c r="B34" s="888">
        <v>13745</v>
      </c>
      <c r="C34" s="534">
        <v>122</v>
      </c>
      <c r="D34" s="534">
        <v>12</v>
      </c>
      <c r="E34" s="572"/>
    </row>
    <row r="35" spans="1:5" ht="15" customHeight="1">
      <c r="A35" s="894"/>
      <c r="B35" s="888"/>
      <c r="C35" s="531">
        <f>C34/B34*100</f>
        <v>0.88759548926882503</v>
      </c>
      <c r="D35" s="531">
        <f>D34/B34*100</f>
        <v>8.7304474354310657E-2</v>
      </c>
      <c r="E35" s="572"/>
    </row>
    <row r="36" spans="1:5" ht="15" customHeight="1">
      <c r="A36" s="894" t="s">
        <v>360</v>
      </c>
      <c r="B36" s="888">
        <v>8998</v>
      </c>
      <c r="C36" s="534">
        <v>102</v>
      </c>
      <c r="D36" s="534">
        <v>16</v>
      </c>
      <c r="E36" s="572"/>
    </row>
    <row r="37" spans="1:5" ht="15" customHeight="1">
      <c r="A37" s="894"/>
      <c r="B37" s="888"/>
      <c r="C37" s="531">
        <f>C36/B36*100</f>
        <v>1.1335852411647034</v>
      </c>
      <c r="D37" s="531">
        <f>D36/B36*100</f>
        <v>0.17781729273171815</v>
      </c>
      <c r="E37" s="572"/>
    </row>
    <row r="38" spans="1:5" ht="15" customHeight="1" thickBot="1">
      <c r="A38" s="899" t="s">
        <v>361</v>
      </c>
      <c r="B38" s="888">
        <v>9274</v>
      </c>
      <c r="C38" s="534">
        <v>89</v>
      </c>
      <c r="D38" s="534">
        <v>10</v>
      </c>
      <c r="E38" s="572"/>
    </row>
    <row r="39" spans="1:5" ht="15" customHeight="1" thickBot="1">
      <c r="A39" s="899"/>
      <c r="B39" s="892"/>
      <c r="C39" s="536">
        <f>C38/B38*100</f>
        <v>0.95967220185464741</v>
      </c>
      <c r="D39" s="536">
        <f>D38/B38*100</f>
        <v>0.10782833728703904</v>
      </c>
      <c r="E39" s="572"/>
    </row>
    <row r="40" spans="1:5">
      <c r="A40" s="60"/>
    </row>
    <row r="41" spans="1:5">
      <c r="A41" s="568"/>
    </row>
    <row r="42" spans="1:5">
      <c r="A42" s="568"/>
    </row>
    <row r="43" spans="1:5">
      <c r="A43" s="568"/>
    </row>
    <row r="44" spans="1:5">
      <c r="A44" s="568"/>
    </row>
    <row r="45" spans="1:5">
      <c r="A45" s="568"/>
    </row>
    <row r="46" spans="1:5">
      <c r="A46" s="568"/>
    </row>
    <row r="47" spans="1:5">
      <c r="A47" s="568"/>
    </row>
    <row r="48" spans="1:5">
      <c r="A48" s="568"/>
    </row>
    <row r="49" spans="1:1">
      <c r="A49" s="568"/>
    </row>
    <row r="50" spans="1:1">
      <c r="A50" s="568"/>
    </row>
    <row r="51" spans="1:1">
      <c r="A51" s="568"/>
    </row>
    <row r="52" spans="1:1">
      <c r="A52" s="568"/>
    </row>
    <row r="53" spans="1:1">
      <c r="A53" s="568"/>
    </row>
    <row r="54" spans="1:1">
      <c r="A54" s="568"/>
    </row>
    <row r="55" spans="1:1">
      <c r="A55" s="568"/>
    </row>
    <row r="56" spans="1:1">
      <c r="A56" s="568"/>
    </row>
    <row r="57" spans="1:1">
      <c r="A57" s="568"/>
    </row>
    <row r="58" spans="1:1">
      <c r="A58" s="568"/>
    </row>
    <row r="59" spans="1:1">
      <c r="A59" s="568"/>
    </row>
    <row r="60" spans="1:1">
      <c r="A60" s="568"/>
    </row>
    <row r="61" spans="1:1">
      <c r="A61" s="568"/>
    </row>
    <row r="62" spans="1:1">
      <c r="A62" s="568"/>
    </row>
    <row r="63" spans="1:1">
      <c r="A63" s="568"/>
    </row>
    <row r="64" spans="1:1">
      <c r="A64" s="568"/>
    </row>
    <row r="65" spans="1:1">
      <c r="A65" s="568"/>
    </row>
    <row r="66" spans="1:1">
      <c r="A66" s="568"/>
    </row>
    <row r="67" spans="1:1">
      <c r="A67" s="568"/>
    </row>
    <row r="68" spans="1:1">
      <c r="A68" s="568"/>
    </row>
    <row r="69" spans="1:1">
      <c r="A69" s="568"/>
    </row>
    <row r="70" spans="1:1">
      <c r="A70" s="568"/>
    </row>
    <row r="71" spans="1:1">
      <c r="A71" s="568"/>
    </row>
    <row r="72" spans="1:1">
      <c r="A72" s="568"/>
    </row>
    <row r="73" spans="1:1">
      <c r="A73" s="568"/>
    </row>
    <row r="74" spans="1:1">
      <c r="A74" s="568"/>
    </row>
    <row r="75" spans="1:1">
      <c r="A75" s="568"/>
    </row>
    <row r="76" spans="1:1">
      <c r="A76" s="568"/>
    </row>
    <row r="77" spans="1:1">
      <c r="A77" s="568"/>
    </row>
    <row r="78" spans="1:1">
      <c r="A78" s="568"/>
    </row>
    <row r="79" spans="1:1">
      <c r="A79" s="568"/>
    </row>
    <row r="80" spans="1:1">
      <c r="A80" s="568"/>
    </row>
    <row r="81" spans="1:1">
      <c r="A81" s="568"/>
    </row>
    <row r="82" spans="1:1">
      <c r="A82" s="568"/>
    </row>
    <row r="83" spans="1:1">
      <c r="A83" s="568"/>
    </row>
    <row r="84" spans="1:1">
      <c r="A84" s="568"/>
    </row>
    <row r="85" spans="1:1">
      <c r="A85" s="568"/>
    </row>
    <row r="86" spans="1:1">
      <c r="A86" s="568"/>
    </row>
    <row r="87" spans="1:1">
      <c r="A87" s="568"/>
    </row>
    <row r="88" spans="1:1">
      <c r="A88" s="568"/>
    </row>
    <row r="89" spans="1:1">
      <c r="A89" s="568"/>
    </row>
    <row r="90" spans="1:1">
      <c r="A90" s="568"/>
    </row>
    <row r="91" spans="1:1">
      <c r="A91" s="568"/>
    </row>
    <row r="92" spans="1:1">
      <c r="A92" s="568"/>
    </row>
    <row r="93" spans="1:1">
      <c r="A93" s="568"/>
    </row>
    <row r="94" spans="1:1">
      <c r="A94" s="568"/>
    </row>
    <row r="95" spans="1:1">
      <c r="A95" s="568"/>
    </row>
    <row r="96" spans="1:1">
      <c r="A96" s="568"/>
    </row>
    <row r="97" spans="1:1">
      <c r="A97" s="568"/>
    </row>
    <row r="98" spans="1:1">
      <c r="A98" s="568"/>
    </row>
    <row r="99" spans="1:1">
      <c r="A99" s="568"/>
    </row>
    <row r="100" spans="1:1">
      <c r="A100" s="568"/>
    </row>
    <row r="101" spans="1:1">
      <c r="A101" s="568"/>
    </row>
    <row r="102" spans="1:1">
      <c r="A102" s="568"/>
    </row>
    <row r="103" spans="1:1">
      <c r="A103" s="568"/>
    </row>
    <row r="104" spans="1:1">
      <c r="A104" s="568"/>
    </row>
    <row r="105" spans="1:1">
      <c r="A105" s="568"/>
    </row>
    <row r="106" spans="1:1">
      <c r="A106" s="568"/>
    </row>
    <row r="107" spans="1:1">
      <c r="A107" s="568"/>
    </row>
    <row r="108" spans="1:1">
      <c r="A108" s="568"/>
    </row>
    <row r="109" spans="1:1">
      <c r="A109" s="568"/>
    </row>
    <row r="110" spans="1:1">
      <c r="A110" s="568"/>
    </row>
    <row r="111" spans="1:1">
      <c r="A111" s="568"/>
    </row>
    <row r="112" spans="1:1">
      <c r="A112" s="568"/>
    </row>
    <row r="113" spans="1:1">
      <c r="A113" s="568"/>
    </row>
    <row r="114" spans="1:1">
      <c r="A114" s="568"/>
    </row>
    <row r="115" spans="1:1">
      <c r="A115" s="568"/>
    </row>
    <row r="116" spans="1:1">
      <c r="A116" s="568"/>
    </row>
    <row r="117" spans="1:1">
      <c r="A117" s="568"/>
    </row>
    <row r="118" spans="1:1">
      <c r="A118" s="568"/>
    </row>
    <row r="119" spans="1:1">
      <c r="A119" s="568"/>
    </row>
    <row r="120" spans="1:1">
      <c r="A120" s="568"/>
    </row>
    <row r="121" spans="1:1">
      <c r="A121" s="568"/>
    </row>
    <row r="122" spans="1:1">
      <c r="A122" s="568"/>
    </row>
    <row r="123" spans="1:1">
      <c r="A123" s="568"/>
    </row>
    <row r="124" spans="1:1">
      <c r="A124" s="568"/>
    </row>
    <row r="125" spans="1:1">
      <c r="A125" s="568"/>
    </row>
    <row r="126" spans="1:1">
      <c r="A126" s="568"/>
    </row>
    <row r="127" spans="1:1">
      <c r="A127" s="568"/>
    </row>
    <row r="128" spans="1:1">
      <c r="A128" s="568"/>
    </row>
    <row r="129" spans="1:1">
      <c r="A129" s="568"/>
    </row>
    <row r="130" spans="1:1">
      <c r="A130" s="568"/>
    </row>
    <row r="131" spans="1:1">
      <c r="A131" s="568"/>
    </row>
    <row r="132" spans="1:1">
      <c r="A132" s="568"/>
    </row>
    <row r="133" spans="1:1">
      <c r="A133" s="568"/>
    </row>
    <row r="134" spans="1:1">
      <c r="A134" s="568"/>
    </row>
    <row r="135" spans="1:1">
      <c r="A135" s="568"/>
    </row>
    <row r="136" spans="1:1">
      <c r="A136" s="568"/>
    </row>
    <row r="137" spans="1:1">
      <c r="A137" s="568"/>
    </row>
    <row r="138" spans="1:1">
      <c r="A138" s="568"/>
    </row>
    <row r="139" spans="1:1">
      <c r="A139" s="568"/>
    </row>
    <row r="140" spans="1:1">
      <c r="A140" s="568"/>
    </row>
    <row r="141" spans="1:1">
      <c r="A141" s="568"/>
    </row>
    <row r="142" spans="1:1">
      <c r="A142" s="568"/>
    </row>
    <row r="143" spans="1:1">
      <c r="A143" s="568"/>
    </row>
    <row r="144" spans="1:1">
      <c r="A144" s="568"/>
    </row>
    <row r="145" spans="1:1">
      <c r="A145" s="568"/>
    </row>
    <row r="146" spans="1:1">
      <c r="A146" s="568"/>
    </row>
    <row r="147" spans="1:1">
      <c r="A147" s="568"/>
    </row>
    <row r="148" spans="1:1">
      <c r="A148" s="568"/>
    </row>
    <row r="149" spans="1:1">
      <c r="A149" s="568"/>
    </row>
    <row r="150" spans="1:1">
      <c r="A150" s="568"/>
    </row>
    <row r="151" spans="1:1">
      <c r="A151" s="568"/>
    </row>
    <row r="152" spans="1:1">
      <c r="A152" s="568"/>
    </row>
    <row r="153" spans="1:1">
      <c r="A153" s="568"/>
    </row>
    <row r="154" spans="1:1">
      <c r="A154" s="568"/>
    </row>
    <row r="155" spans="1:1">
      <c r="A155" s="568"/>
    </row>
    <row r="156" spans="1:1">
      <c r="A156" s="568"/>
    </row>
    <row r="157" spans="1:1">
      <c r="A157" s="568"/>
    </row>
    <row r="158" spans="1:1">
      <c r="A158" s="568"/>
    </row>
    <row r="159" spans="1:1">
      <c r="A159" s="568"/>
    </row>
    <row r="160" spans="1:1">
      <c r="A160" s="568"/>
    </row>
    <row r="161" spans="1:1">
      <c r="A161" s="568"/>
    </row>
    <row r="162" spans="1:1">
      <c r="A162" s="568"/>
    </row>
    <row r="163" spans="1:1">
      <c r="A163" s="568"/>
    </row>
    <row r="164" spans="1:1">
      <c r="A164" s="568"/>
    </row>
    <row r="165" spans="1:1">
      <c r="A165" s="568"/>
    </row>
    <row r="166" spans="1:1">
      <c r="A166" s="568"/>
    </row>
    <row r="167" spans="1:1">
      <c r="A167" s="568"/>
    </row>
    <row r="168" spans="1:1">
      <c r="A168" s="568"/>
    </row>
    <row r="169" spans="1:1">
      <c r="A169" s="568"/>
    </row>
    <row r="170" spans="1:1">
      <c r="A170" s="568"/>
    </row>
    <row r="171" spans="1:1">
      <c r="A171" s="568"/>
    </row>
    <row r="172" spans="1:1">
      <c r="A172" s="568"/>
    </row>
    <row r="173" spans="1:1">
      <c r="A173" s="568"/>
    </row>
    <row r="174" spans="1:1">
      <c r="A174" s="568"/>
    </row>
    <row r="175" spans="1:1">
      <c r="A175" s="568"/>
    </row>
    <row r="176" spans="1:1">
      <c r="A176" s="568"/>
    </row>
    <row r="177" spans="1:1">
      <c r="A177" s="568"/>
    </row>
    <row r="178" spans="1:1">
      <c r="A178" s="568"/>
    </row>
    <row r="179" spans="1:1">
      <c r="A179" s="568"/>
    </row>
    <row r="180" spans="1:1">
      <c r="A180" s="568"/>
    </row>
    <row r="181" spans="1:1">
      <c r="A181" s="568"/>
    </row>
    <row r="182" spans="1:1">
      <c r="A182" s="568"/>
    </row>
    <row r="183" spans="1:1">
      <c r="A183" s="568"/>
    </row>
    <row r="184" spans="1:1">
      <c r="A184" s="568"/>
    </row>
    <row r="185" spans="1:1">
      <c r="A185" s="568"/>
    </row>
    <row r="186" spans="1:1">
      <c r="A186" s="568"/>
    </row>
    <row r="187" spans="1:1">
      <c r="A187" s="568"/>
    </row>
    <row r="188" spans="1:1">
      <c r="A188" s="568"/>
    </row>
    <row r="189" spans="1:1">
      <c r="A189" s="568"/>
    </row>
    <row r="190" spans="1:1">
      <c r="A190" s="568"/>
    </row>
    <row r="191" spans="1:1">
      <c r="A191" s="568"/>
    </row>
    <row r="192" spans="1:1">
      <c r="A192" s="568"/>
    </row>
    <row r="193" spans="1:1">
      <c r="A193" s="568"/>
    </row>
    <row r="194" spans="1:1">
      <c r="A194" s="568"/>
    </row>
    <row r="195" spans="1:1">
      <c r="A195" s="568"/>
    </row>
    <row r="196" spans="1:1">
      <c r="A196" s="568"/>
    </row>
    <row r="197" spans="1:1">
      <c r="A197" s="568"/>
    </row>
    <row r="198" spans="1:1">
      <c r="A198" s="568"/>
    </row>
    <row r="199" spans="1:1">
      <c r="A199" s="568"/>
    </row>
    <row r="200" spans="1:1">
      <c r="A200" s="568"/>
    </row>
    <row r="201" spans="1:1">
      <c r="A201" s="568"/>
    </row>
    <row r="202" spans="1:1">
      <c r="A202" s="568"/>
    </row>
    <row r="203" spans="1:1">
      <c r="A203" s="568"/>
    </row>
    <row r="204" spans="1:1">
      <c r="A204" s="568"/>
    </row>
    <row r="205" spans="1:1">
      <c r="A205" s="568"/>
    </row>
    <row r="206" spans="1:1">
      <c r="A206" s="568"/>
    </row>
    <row r="207" spans="1:1">
      <c r="A207" s="568"/>
    </row>
    <row r="208" spans="1:1">
      <c r="A208" s="568"/>
    </row>
    <row r="209" spans="1:1">
      <c r="A209" s="568"/>
    </row>
    <row r="210" spans="1:1">
      <c r="A210" s="568"/>
    </row>
    <row r="211" spans="1:1">
      <c r="A211" s="568"/>
    </row>
    <row r="212" spans="1:1">
      <c r="A212" s="568"/>
    </row>
    <row r="213" spans="1:1">
      <c r="A213" s="568"/>
    </row>
    <row r="214" spans="1:1">
      <c r="A214" s="568"/>
    </row>
    <row r="215" spans="1:1">
      <c r="A215" s="568"/>
    </row>
    <row r="216" spans="1:1">
      <c r="A216" s="568"/>
    </row>
    <row r="217" spans="1:1">
      <c r="A217" s="568"/>
    </row>
    <row r="218" spans="1:1">
      <c r="A218" s="568"/>
    </row>
    <row r="219" spans="1:1">
      <c r="A219" s="568"/>
    </row>
    <row r="220" spans="1:1">
      <c r="A220" s="568"/>
    </row>
    <row r="221" spans="1:1">
      <c r="A221" s="568"/>
    </row>
    <row r="222" spans="1:1">
      <c r="A222" s="568"/>
    </row>
    <row r="223" spans="1:1">
      <c r="A223" s="568"/>
    </row>
    <row r="224" spans="1:1">
      <c r="A224" s="568"/>
    </row>
    <row r="225" spans="1:1">
      <c r="A225" s="568"/>
    </row>
    <row r="226" spans="1:1">
      <c r="A226" s="568"/>
    </row>
    <row r="227" spans="1:1">
      <c r="A227" s="568"/>
    </row>
    <row r="228" spans="1:1">
      <c r="A228" s="568"/>
    </row>
    <row r="229" spans="1:1">
      <c r="A229" s="568"/>
    </row>
    <row r="230" spans="1:1">
      <c r="A230" s="568"/>
    </row>
    <row r="231" spans="1:1">
      <c r="A231" s="568"/>
    </row>
    <row r="232" spans="1:1">
      <c r="A232" s="568"/>
    </row>
    <row r="233" spans="1:1">
      <c r="A233" s="568"/>
    </row>
    <row r="234" spans="1:1">
      <c r="A234" s="568"/>
    </row>
    <row r="235" spans="1:1">
      <c r="A235" s="568"/>
    </row>
    <row r="236" spans="1:1">
      <c r="A236" s="568"/>
    </row>
    <row r="237" spans="1:1">
      <c r="A237" s="568"/>
    </row>
    <row r="238" spans="1:1">
      <c r="A238" s="568"/>
    </row>
    <row r="239" spans="1:1">
      <c r="A239" s="568"/>
    </row>
    <row r="240" spans="1:1">
      <c r="A240" s="568"/>
    </row>
    <row r="241" spans="1:1">
      <c r="A241" s="568"/>
    </row>
    <row r="242" spans="1:1">
      <c r="A242" s="568"/>
    </row>
    <row r="243" spans="1:1">
      <c r="A243" s="568"/>
    </row>
    <row r="244" spans="1:1">
      <c r="A244" s="568"/>
    </row>
    <row r="245" spans="1:1">
      <c r="A245" s="568"/>
    </row>
    <row r="246" spans="1:1">
      <c r="A246" s="568"/>
    </row>
    <row r="247" spans="1:1">
      <c r="A247" s="568"/>
    </row>
    <row r="248" spans="1:1">
      <c r="A248" s="568"/>
    </row>
    <row r="249" spans="1:1">
      <c r="A249" s="568"/>
    </row>
    <row r="250" spans="1:1">
      <c r="A250" s="568"/>
    </row>
    <row r="251" spans="1:1">
      <c r="A251" s="568"/>
    </row>
    <row r="252" spans="1:1">
      <c r="A252" s="568"/>
    </row>
    <row r="253" spans="1:1">
      <c r="A253" s="568"/>
    </row>
    <row r="254" spans="1:1">
      <c r="A254" s="568"/>
    </row>
    <row r="255" spans="1:1">
      <c r="A255" s="568"/>
    </row>
    <row r="256" spans="1:1">
      <c r="A256" s="568"/>
    </row>
    <row r="257" spans="1:1">
      <c r="A257" s="568"/>
    </row>
    <row r="258" spans="1:1">
      <c r="A258" s="568"/>
    </row>
    <row r="259" spans="1:1">
      <c r="A259" s="568"/>
    </row>
    <row r="260" spans="1:1">
      <c r="A260" s="568"/>
    </row>
    <row r="261" spans="1:1">
      <c r="A261" s="568"/>
    </row>
    <row r="262" spans="1:1">
      <c r="A262" s="568"/>
    </row>
    <row r="263" spans="1:1">
      <c r="A263" s="568"/>
    </row>
    <row r="264" spans="1:1">
      <c r="A264" s="568"/>
    </row>
    <row r="265" spans="1:1">
      <c r="A265" s="568"/>
    </row>
    <row r="266" spans="1:1">
      <c r="A266" s="568"/>
    </row>
    <row r="267" spans="1:1">
      <c r="A267" s="568"/>
    </row>
    <row r="268" spans="1:1">
      <c r="A268" s="568"/>
    </row>
    <row r="269" spans="1:1">
      <c r="A269" s="568"/>
    </row>
    <row r="270" spans="1:1">
      <c r="A270" s="568"/>
    </row>
    <row r="271" spans="1:1">
      <c r="A271" s="568"/>
    </row>
    <row r="272" spans="1:1">
      <c r="A272" s="568"/>
    </row>
    <row r="273" spans="1:1">
      <c r="A273" s="568"/>
    </row>
    <row r="274" spans="1:1">
      <c r="A274" s="568"/>
    </row>
    <row r="275" spans="1:1">
      <c r="A275" s="568"/>
    </row>
    <row r="276" spans="1:1">
      <c r="A276" s="568"/>
    </row>
    <row r="277" spans="1:1">
      <c r="A277" s="568"/>
    </row>
    <row r="278" spans="1:1">
      <c r="A278" s="568"/>
    </row>
    <row r="279" spans="1:1">
      <c r="A279" s="568"/>
    </row>
    <row r="280" spans="1:1">
      <c r="A280" s="568"/>
    </row>
    <row r="281" spans="1:1">
      <c r="A281" s="568"/>
    </row>
    <row r="282" spans="1:1">
      <c r="A282" s="568"/>
    </row>
    <row r="283" spans="1:1">
      <c r="A283" s="568"/>
    </row>
    <row r="284" spans="1:1">
      <c r="A284" s="568"/>
    </row>
    <row r="285" spans="1:1">
      <c r="A285" s="568"/>
    </row>
    <row r="286" spans="1:1">
      <c r="A286" s="568"/>
    </row>
    <row r="287" spans="1:1">
      <c r="A287" s="568"/>
    </row>
    <row r="288" spans="1:1">
      <c r="A288" s="568"/>
    </row>
    <row r="289" spans="1:1">
      <c r="A289" s="568"/>
    </row>
    <row r="290" spans="1:1">
      <c r="A290" s="568"/>
    </row>
    <row r="291" spans="1:1">
      <c r="A291" s="568"/>
    </row>
    <row r="292" spans="1:1">
      <c r="A292" s="568"/>
    </row>
    <row r="293" spans="1:1">
      <c r="A293" s="568"/>
    </row>
    <row r="294" spans="1:1">
      <c r="A294" s="568"/>
    </row>
    <row r="295" spans="1:1">
      <c r="A295" s="568"/>
    </row>
    <row r="296" spans="1:1">
      <c r="A296" s="568"/>
    </row>
    <row r="297" spans="1:1">
      <c r="A297" s="568"/>
    </row>
    <row r="298" spans="1:1">
      <c r="A298" s="568"/>
    </row>
    <row r="299" spans="1:1">
      <c r="A299" s="568"/>
    </row>
    <row r="300" spans="1:1">
      <c r="A300" s="568"/>
    </row>
    <row r="301" spans="1:1">
      <c r="A301" s="568"/>
    </row>
    <row r="302" spans="1:1">
      <c r="A302" s="568"/>
    </row>
    <row r="303" spans="1:1">
      <c r="A303" s="568"/>
    </row>
    <row r="304" spans="1:1">
      <c r="A304" s="568"/>
    </row>
    <row r="305" spans="1:1">
      <c r="A305" s="568"/>
    </row>
    <row r="306" spans="1:1">
      <c r="A306" s="568"/>
    </row>
    <row r="307" spans="1:1">
      <c r="A307" s="568"/>
    </row>
    <row r="308" spans="1:1">
      <c r="A308" s="568"/>
    </row>
    <row r="309" spans="1:1">
      <c r="A309" s="568"/>
    </row>
    <row r="310" spans="1:1">
      <c r="A310" s="568"/>
    </row>
    <row r="311" spans="1:1">
      <c r="A311" s="568"/>
    </row>
    <row r="312" spans="1:1">
      <c r="A312" s="568"/>
    </row>
    <row r="313" spans="1:1">
      <c r="A313" s="568"/>
    </row>
    <row r="314" spans="1:1">
      <c r="A314" s="568"/>
    </row>
    <row r="315" spans="1:1">
      <c r="A315" s="568"/>
    </row>
    <row r="316" spans="1:1">
      <c r="A316" s="568"/>
    </row>
    <row r="317" spans="1:1">
      <c r="A317" s="568"/>
    </row>
    <row r="318" spans="1:1">
      <c r="A318" s="568"/>
    </row>
    <row r="319" spans="1:1">
      <c r="A319" s="568"/>
    </row>
    <row r="320" spans="1:1">
      <c r="A320" s="568"/>
    </row>
    <row r="321" spans="1:1">
      <c r="A321" s="568"/>
    </row>
    <row r="322" spans="1:1">
      <c r="A322" s="568"/>
    </row>
    <row r="323" spans="1:1">
      <c r="A323" s="568"/>
    </row>
    <row r="324" spans="1:1">
      <c r="A324" s="568"/>
    </row>
    <row r="325" spans="1:1">
      <c r="A325" s="568"/>
    </row>
    <row r="326" spans="1:1">
      <c r="A326" s="568"/>
    </row>
    <row r="327" spans="1:1">
      <c r="A327" s="568"/>
    </row>
    <row r="328" spans="1:1">
      <c r="A328" s="568"/>
    </row>
    <row r="329" spans="1:1">
      <c r="A329" s="568"/>
    </row>
    <row r="330" spans="1:1">
      <c r="A330" s="568"/>
    </row>
    <row r="331" spans="1:1">
      <c r="A331" s="568"/>
    </row>
    <row r="332" spans="1:1">
      <c r="A332" s="568"/>
    </row>
    <row r="333" spans="1:1">
      <c r="A333" s="568"/>
    </row>
    <row r="334" spans="1:1">
      <c r="A334" s="568"/>
    </row>
    <row r="335" spans="1:1">
      <c r="A335" s="568"/>
    </row>
    <row r="336" spans="1:1">
      <c r="A336" s="568"/>
    </row>
    <row r="337" spans="1:1">
      <c r="A337" s="568"/>
    </row>
    <row r="338" spans="1:1">
      <c r="A338" s="568"/>
    </row>
    <row r="339" spans="1:1">
      <c r="A339" s="568"/>
    </row>
    <row r="340" spans="1:1">
      <c r="A340" s="568"/>
    </row>
    <row r="341" spans="1:1">
      <c r="A341" s="568"/>
    </row>
    <row r="342" spans="1:1">
      <c r="A342" s="568"/>
    </row>
    <row r="343" spans="1:1">
      <c r="A343" s="568"/>
    </row>
    <row r="344" spans="1:1">
      <c r="A344" s="568"/>
    </row>
    <row r="345" spans="1:1">
      <c r="A345" s="568"/>
    </row>
    <row r="346" spans="1:1">
      <c r="A346" s="568"/>
    </row>
    <row r="347" spans="1:1">
      <c r="A347" s="568"/>
    </row>
    <row r="348" spans="1:1">
      <c r="A348" s="568"/>
    </row>
    <row r="349" spans="1:1">
      <c r="A349" s="568"/>
    </row>
    <row r="350" spans="1:1">
      <c r="A350" s="568"/>
    </row>
    <row r="351" spans="1:1">
      <c r="A351" s="568"/>
    </row>
    <row r="352" spans="1:1">
      <c r="A352" s="568"/>
    </row>
    <row r="353" spans="1:1">
      <c r="A353" s="568"/>
    </row>
    <row r="354" spans="1:1">
      <c r="A354" s="568"/>
    </row>
    <row r="355" spans="1:1">
      <c r="A355" s="568"/>
    </row>
    <row r="356" spans="1:1">
      <c r="A356" s="568"/>
    </row>
    <row r="357" spans="1:1">
      <c r="A357" s="568"/>
    </row>
    <row r="358" spans="1:1">
      <c r="A358" s="568"/>
    </row>
    <row r="359" spans="1:1">
      <c r="A359" s="568"/>
    </row>
    <row r="360" spans="1:1">
      <c r="A360" s="568"/>
    </row>
    <row r="361" spans="1:1">
      <c r="A361" s="568"/>
    </row>
    <row r="362" spans="1:1">
      <c r="A362" s="568"/>
    </row>
    <row r="363" spans="1:1">
      <c r="A363" s="568"/>
    </row>
    <row r="364" spans="1:1">
      <c r="A364" s="568"/>
    </row>
    <row r="365" spans="1:1">
      <c r="A365" s="568"/>
    </row>
    <row r="366" spans="1:1">
      <c r="A366" s="568"/>
    </row>
    <row r="367" spans="1:1">
      <c r="A367" s="568"/>
    </row>
    <row r="368" spans="1:1">
      <c r="A368" s="568"/>
    </row>
    <row r="369" spans="1:1">
      <c r="A369" s="568"/>
    </row>
    <row r="370" spans="1:1">
      <c r="A370" s="568"/>
    </row>
    <row r="371" spans="1:1">
      <c r="A371" s="568"/>
    </row>
    <row r="372" spans="1:1">
      <c r="A372" s="568"/>
    </row>
    <row r="373" spans="1:1">
      <c r="A373" s="568"/>
    </row>
    <row r="374" spans="1:1">
      <c r="A374" s="568"/>
    </row>
    <row r="375" spans="1:1">
      <c r="A375" s="568"/>
    </row>
    <row r="376" spans="1:1">
      <c r="A376" s="568"/>
    </row>
    <row r="377" spans="1:1">
      <c r="A377" s="568"/>
    </row>
    <row r="378" spans="1:1">
      <c r="A378" s="568"/>
    </row>
    <row r="379" spans="1:1">
      <c r="A379" s="568"/>
    </row>
    <row r="380" spans="1:1">
      <c r="A380" s="568"/>
    </row>
    <row r="381" spans="1:1">
      <c r="A381" s="568"/>
    </row>
    <row r="382" spans="1:1">
      <c r="A382" s="568"/>
    </row>
    <row r="383" spans="1:1">
      <c r="A383" s="568"/>
    </row>
    <row r="384" spans="1:1">
      <c r="A384" s="568"/>
    </row>
    <row r="385" spans="1:1">
      <c r="A385" s="568"/>
    </row>
    <row r="386" spans="1:1">
      <c r="A386" s="568"/>
    </row>
    <row r="387" spans="1:1">
      <c r="A387" s="568"/>
    </row>
    <row r="388" spans="1:1">
      <c r="A388" s="568"/>
    </row>
    <row r="389" spans="1:1">
      <c r="A389" s="568"/>
    </row>
    <row r="390" spans="1:1">
      <c r="A390" s="568"/>
    </row>
    <row r="391" spans="1:1">
      <c r="A391" s="568"/>
    </row>
    <row r="392" spans="1:1">
      <c r="A392" s="568"/>
    </row>
    <row r="393" spans="1:1">
      <c r="A393" s="568"/>
    </row>
    <row r="394" spans="1:1">
      <c r="A394" s="568"/>
    </row>
    <row r="395" spans="1:1">
      <c r="A395" s="568"/>
    </row>
    <row r="396" spans="1:1">
      <c r="A396" s="568"/>
    </row>
    <row r="397" spans="1:1">
      <c r="A397" s="568"/>
    </row>
    <row r="398" spans="1:1">
      <c r="A398" s="568"/>
    </row>
    <row r="399" spans="1:1">
      <c r="A399" s="568"/>
    </row>
    <row r="400" spans="1:1">
      <c r="A400" s="568"/>
    </row>
    <row r="401" spans="1:1">
      <c r="A401" s="568"/>
    </row>
    <row r="402" spans="1:1">
      <c r="A402" s="568"/>
    </row>
    <row r="403" spans="1:1">
      <c r="A403" s="568"/>
    </row>
    <row r="404" spans="1:1">
      <c r="A404" s="568"/>
    </row>
    <row r="405" spans="1:1">
      <c r="A405" s="568"/>
    </row>
    <row r="406" spans="1:1">
      <c r="A406" s="568"/>
    </row>
    <row r="407" spans="1:1">
      <c r="A407" s="568"/>
    </row>
    <row r="408" spans="1:1">
      <c r="A408" s="568"/>
    </row>
    <row r="409" spans="1:1">
      <c r="A409" s="568"/>
    </row>
    <row r="410" spans="1:1">
      <c r="A410" s="568"/>
    </row>
    <row r="411" spans="1:1">
      <c r="A411" s="568"/>
    </row>
    <row r="412" spans="1:1">
      <c r="A412" s="568"/>
    </row>
    <row r="413" spans="1:1">
      <c r="A413" s="568"/>
    </row>
    <row r="414" spans="1:1">
      <c r="A414" s="568"/>
    </row>
    <row r="415" spans="1:1">
      <c r="A415" s="568"/>
    </row>
    <row r="416" spans="1:1">
      <c r="A416" s="568"/>
    </row>
    <row r="417" spans="1:1">
      <c r="A417" s="568"/>
    </row>
    <row r="418" spans="1:1">
      <c r="A418" s="568"/>
    </row>
    <row r="419" spans="1:1">
      <c r="A419" s="568"/>
    </row>
    <row r="420" spans="1:1">
      <c r="A420" s="568"/>
    </row>
    <row r="421" spans="1:1">
      <c r="A421" s="568"/>
    </row>
    <row r="422" spans="1:1">
      <c r="A422" s="568"/>
    </row>
    <row r="423" spans="1:1">
      <c r="A423" s="568"/>
    </row>
    <row r="424" spans="1:1">
      <c r="A424" s="568"/>
    </row>
    <row r="425" spans="1:1">
      <c r="A425" s="568"/>
    </row>
    <row r="426" spans="1:1">
      <c r="A426" s="568"/>
    </row>
    <row r="427" spans="1:1">
      <c r="A427" s="568"/>
    </row>
    <row r="428" spans="1:1">
      <c r="A428" s="568"/>
    </row>
    <row r="429" spans="1:1">
      <c r="A429" s="568"/>
    </row>
    <row r="430" spans="1:1">
      <c r="A430" s="568"/>
    </row>
    <row r="431" spans="1:1">
      <c r="A431" s="568"/>
    </row>
    <row r="432" spans="1:1">
      <c r="A432" s="568"/>
    </row>
    <row r="433" spans="1:1">
      <c r="A433" s="568"/>
    </row>
    <row r="434" spans="1:1">
      <c r="A434" s="568"/>
    </row>
    <row r="435" spans="1:1">
      <c r="A435" s="568"/>
    </row>
    <row r="436" spans="1:1">
      <c r="A436" s="568"/>
    </row>
    <row r="437" spans="1:1">
      <c r="A437" s="568"/>
    </row>
    <row r="438" spans="1:1">
      <c r="A438" s="568"/>
    </row>
    <row r="439" spans="1:1">
      <c r="A439" s="568"/>
    </row>
    <row r="440" spans="1:1">
      <c r="A440" s="568"/>
    </row>
    <row r="441" spans="1:1">
      <c r="A441" s="568"/>
    </row>
    <row r="442" spans="1:1">
      <c r="A442" s="568"/>
    </row>
    <row r="443" spans="1:1">
      <c r="A443" s="568"/>
    </row>
    <row r="444" spans="1:1">
      <c r="A444" s="568"/>
    </row>
    <row r="445" spans="1:1">
      <c r="A445" s="568"/>
    </row>
    <row r="446" spans="1:1">
      <c r="A446" s="568"/>
    </row>
    <row r="447" spans="1:1">
      <c r="A447" s="568"/>
    </row>
    <row r="448" spans="1:1">
      <c r="A448" s="568"/>
    </row>
    <row r="449" spans="1:1">
      <c r="A449" s="568"/>
    </row>
    <row r="450" spans="1:1">
      <c r="A450" s="568"/>
    </row>
    <row r="451" spans="1:1">
      <c r="A451" s="568"/>
    </row>
    <row r="452" spans="1:1">
      <c r="A452" s="568"/>
    </row>
    <row r="453" spans="1:1">
      <c r="A453" s="568"/>
    </row>
    <row r="454" spans="1:1">
      <c r="A454" s="568"/>
    </row>
    <row r="455" spans="1:1">
      <c r="A455" s="568"/>
    </row>
    <row r="456" spans="1:1">
      <c r="A456" s="568"/>
    </row>
    <row r="457" spans="1:1">
      <c r="A457" s="568"/>
    </row>
    <row r="458" spans="1:1">
      <c r="A458" s="568"/>
    </row>
    <row r="459" spans="1:1">
      <c r="A459" s="568"/>
    </row>
    <row r="460" spans="1:1">
      <c r="A460" s="568"/>
    </row>
    <row r="461" spans="1:1">
      <c r="A461" s="568"/>
    </row>
    <row r="462" spans="1:1">
      <c r="A462" s="568"/>
    </row>
    <row r="463" spans="1:1">
      <c r="A463" s="568"/>
    </row>
    <row r="464" spans="1:1">
      <c r="A464" s="568"/>
    </row>
    <row r="465" spans="1:1">
      <c r="A465" s="568"/>
    </row>
    <row r="466" spans="1:1">
      <c r="A466" s="568"/>
    </row>
    <row r="467" spans="1:1">
      <c r="A467" s="568"/>
    </row>
    <row r="468" spans="1:1">
      <c r="A468" s="568"/>
    </row>
    <row r="469" spans="1:1">
      <c r="A469" s="568"/>
    </row>
    <row r="470" spans="1:1">
      <c r="A470" s="568"/>
    </row>
    <row r="471" spans="1:1">
      <c r="A471" s="568"/>
    </row>
    <row r="472" spans="1:1">
      <c r="A472" s="568"/>
    </row>
    <row r="473" spans="1:1">
      <c r="A473" s="568"/>
    </row>
    <row r="474" spans="1:1">
      <c r="A474" s="568"/>
    </row>
    <row r="475" spans="1:1">
      <c r="A475" s="568"/>
    </row>
    <row r="476" spans="1:1">
      <c r="A476" s="568"/>
    </row>
    <row r="477" spans="1:1">
      <c r="A477" s="568"/>
    </row>
    <row r="478" spans="1:1">
      <c r="A478" s="568"/>
    </row>
    <row r="479" spans="1:1">
      <c r="A479" s="568"/>
    </row>
    <row r="480" spans="1:1">
      <c r="A480" s="568"/>
    </row>
    <row r="481" spans="1:1">
      <c r="A481" s="568"/>
    </row>
    <row r="482" spans="1:1">
      <c r="A482" s="568"/>
    </row>
    <row r="483" spans="1:1">
      <c r="A483" s="568"/>
    </row>
    <row r="484" spans="1:1">
      <c r="A484" s="568"/>
    </row>
    <row r="485" spans="1:1">
      <c r="A485" s="568"/>
    </row>
    <row r="486" spans="1:1">
      <c r="A486" s="568"/>
    </row>
    <row r="487" spans="1:1">
      <c r="A487" s="568"/>
    </row>
    <row r="488" spans="1:1">
      <c r="A488" s="568"/>
    </row>
    <row r="489" spans="1:1">
      <c r="A489" s="568"/>
    </row>
    <row r="490" spans="1:1">
      <c r="A490" s="568"/>
    </row>
    <row r="491" spans="1:1">
      <c r="A491" s="568"/>
    </row>
    <row r="492" spans="1:1">
      <c r="A492" s="568"/>
    </row>
    <row r="493" spans="1:1">
      <c r="A493" s="568"/>
    </row>
    <row r="494" spans="1:1">
      <c r="A494" s="568"/>
    </row>
    <row r="495" spans="1:1">
      <c r="A495" s="568"/>
    </row>
    <row r="496" spans="1:1">
      <c r="A496" s="568"/>
    </row>
    <row r="497" spans="1:1">
      <c r="A497" s="568"/>
    </row>
    <row r="498" spans="1:1">
      <c r="A498" s="568"/>
    </row>
    <row r="499" spans="1:1">
      <c r="A499" s="568"/>
    </row>
    <row r="500" spans="1:1">
      <c r="A500" s="568"/>
    </row>
    <row r="501" spans="1:1">
      <c r="A501" s="568"/>
    </row>
    <row r="502" spans="1:1">
      <c r="A502" s="568"/>
    </row>
    <row r="503" spans="1:1">
      <c r="A503" s="568"/>
    </row>
    <row r="504" spans="1:1">
      <c r="A504" s="568"/>
    </row>
    <row r="505" spans="1:1">
      <c r="A505" s="568"/>
    </row>
    <row r="506" spans="1:1">
      <c r="A506" s="568"/>
    </row>
    <row r="507" spans="1:1">
      <c r="A507" s="568"/>
    </row>
    <row r="508" spans="1:1">
      <c r="A508" s="568"/>
    </row>
    <row r="509" spans="1:1">
      <c r="A509" s="568"/>
    </row>
    <row r="510" spans="1:1">
      <c r="A510" s="568"/>
    </row>
    <row r="511" spans="1:1">
      <c r="A511" s="568"/>
    </row>
    <row r="512" spans="1:1">
      <c r="A512" s="568"/>
    </row>
    <row r="513" spans="1:1">
      <c r="A513" s="568"/>
    </row>
    <row r="514" spans="1:1">
      <c r="A514" s="568"/>
    </row>
    <row r="515" spans="1:1">
      <c r="A515" s="568"/>
    </row>
    <row r="516" spans="1:1">
      <c r="A516" s="568"/>
    </row>
    <row r="517" spans="1:1">
      <c r="A517" s="568"/>
    </row>
    <row r="518" spans="1:1">
      <c r="A518" s="568"/>
    </row>
    <row r="519" spans="1:1">
      <c r="A519" s="568"/>
    </row>
    <row r="520" spans="1:1">
      <c r="A520" s="568"/>
    </row>
    <row r="521" spans="1:1">
      <c r="A521" s="568"/>
    </row>
    <row r="522" spans="1:1">
      <c r="A522" s="568"/>
    </row>
    <row r="523" spans="1:1">
      <c r="A523" s="568"/>
    </row>
    <row r="524" spans="1:1">
      <c r="A524" s="568"/>
    </row>
    <row r="525" spans="1:1">
      <c r="A525" s="568"/>
    </row>
    <row r="526" spans="1:1">
      <c r="A526" s="568"/>
    </row>
    <row r="527" spans="1:1">
      <c r="A527" s="568"/>
    </row>
    <row r="528" spans="1:1">
      <c r="A528" s="568"/>
    </row>
    <row r="529" spans="1:1">
      <c r="A529" s="568"/>
    </row>
    <row r="530" spans="1:1">
      <c r="A530" s="568"/>
    </row>
    <row r="531" spans="1:1">
      <c r="A531" s="568"/>
    </row>
    <row r="532" spans="1:1">
      <c r="A532" s="568"/>
    </row>
    <row r="533" spans="1:1">
      <c r="A533" s="568"/>
    </row>
    <row r="534" spans="1:1">
      <c r="A534" s="568"/>
    </row>
    <row r="535" spans="1:1">
      <c r="A535" s="568"/>
    </row>
    <row r="536" spans="1:1">
      <c r="A536" s="568"/>
    </row>
    <row r="537" spans="1:1">
      <c r="A537" s="568"/>
    </row>
    <row r="538" spans="1:1">
      <c r="A538" s="568"/>
    </row>
    <row r="539" spans="1:1">
      <c r="A539" s="568"/>
    </row>
    <row r="540" spans="1:1">
      <c r="A540" s="568"/>
    </row>
    <row r="541" spans="1:1">
      <c r="A541" s="568"/>
    </row>
    <row r="542" spans="1:1">
      <c r="A542" s="568"/>
    </row>
    <row r="543" spans="1:1">
      <c r="A543" s="568"/>
    </row>
    <row r="544" spans="1:1">
      <c r="A544" s="568"/>
    </row>
    <row r="545" spans="1:1">
      <c r="A545" s="568"/>
    </row>
    <row r="546" spans="1:1">
      <c r="A546" s="568"/>
    </row>
    <row r="547" spans="1:1">
      <c r="A547" s="568"/>
    </row>
    <row r="548" spans="1:1">
      <c r="A548" s="568"/>
    </row>
    <row r="549" spans="1:1">
      <c r="A549" s="568"/>
    </row>
    <row r="550" spans="1:1">
      <c r="A550" s="568"/>
    </row>
    <row r="551" spans="1:1">
      <c r="A551" s="568"/>
    </row>
    <row r="552" spans="1:1">
      <c r="A552" s="568"/>
    </row>
    <row r="553" spans="1:1">
      <c r="A553" s="568"/>
    </row>
    <row r="554" spans="1:1">
      <c r="A554" s="568"/>
    </row>
    <row r="555" spans="1:1">
      <c r="A555" s="568"/>
    </row>
    <row r="556" spans="1:1">
      <c r="A556" s="568"/>
    </row>
    <row r="557" spans="1:1">
      <c r="A557" s="568"/>
    </row>
    <row r="558" spans="1:1">
      <c r="A558" s="568"/>
    </row>
    <row r="559" spans="1:1">
      <c r="A559" s="568"/>
    </row>
    <row r="560" spans="1:1">
      <c r="A560" s="568"/>
    </row>
    <row r="561" spans="1:1">
      <c r="A561" s="568"/>
    </row>
    <row r="562" spans="1:1">
      <c r="A562" s="568"/>
    </row>
    <row r="563" spans="1:1">
      <c r="A563" s="568"/>
    </row>
    <row r="564" spans="1:1">
      <c r="A564" s="568"/>
    </row>
    <row r="565" spans="1:1">
      <c r="A565" s="568"/>
    </row>
    <row r="566" spans="1:1">
      <c r="A566" s="568"/>
    </row>
    <row r="567" spans="1:1">
      <c r="A567" s="568"/>
    </row>
    <row r="568" spans="1:1">
      <c r="A568" s="568"/>
    </row>
    <row r="569" spans="1:1">
      <c r="A569" s="568"/>
    </row>
    <row r="570" spans="1:1">
      <c r="A570" s="568"/>
    </row>
    <row r="571" spans="1:1">
      <c r="A571" s="568"/>
    </row>
    <row r="572" spans="1:1">
      <c r="A572" s="568"/>
    </row>
    <row r="573" spans="1:1">
      <c r="A573" s="568"/>
    </row>
    <row r="574" spans="1:1">
      <c r="A574" s="568"/>
    </row>
    <row r="575" spans="1:1">
      <c r="A575" s="568"/>
    </row>
    <row r="576" spans="1:1">
      <c r="A576" s="568"/>
    </row>
    <row r="577" spans="1:1">
      <c r="A577" s="568"/>
    </row>
    <row r="578" spans="1:1">
      <c r="A578" s="568"/>
    </row>
    <row r="579" spans="1:1">
      <c r="A579" s="568"/>
    </row>
    <row r="580" spans="1:1">
      <c r="A580" s="568"/>
    </row>
    <row r="581" spans="1:1">
      <c r="A581" s="568"/>
    </row>
    <row r="582" spans="1:1">
      <c r="A582" s="568"/>
    </row>
    <row r="583" spans="1:1">
      <c r="A583" s="568"/>
    </row>
    <row r="584" spans="1:1">
      <c r="A584" s="568"/>
    </row>
    <row r="585" spans="1:1">
      <c r="A585" s="568"/>
    </row>
    <row r="586" spans="1:1">
      <c r="A586" s="568"/>
    </row>
    <row r="587" spans="1:1">
      <c r="A587" s="568"/>
    </row>
    <row r="588" spans="1:1">
      <c r="A588" s="568"/>
    </row>
    <row r="589" spans="1:1">
      <c r="A589" s="568"/>
    </row>
    <row r="590" spans="1:1">
      <c r="A590" s="568"/>
    </row>
    <row r="591" spans="1:1">
      <c r="A591" s="568"/>
    </row>
    <row r="592" spans="1:1">
      <c r="A592" s="568"/>
    </row>
    <row r="593" spans="1:1">
      <c r="A593" s="568"/>
    </row>
    <row r="594" spans="1:1">
      <c r="A594" s="568"/>
    </row>
    <row r="595" spans="1:1">
      <c r="A595" s="568"/>
    </row>
    <row r="596" spans="1:1">
      <c r="A596" s="568"/>
    </row>
    <row r="597" spans="1:1">
      <c r="A597" s="568"/>
    </row>
    <row r="598" spans="1:1">
      <c r="A598" s="568"/>
    </row>
    <row r="599" spans="1:1">
      <c r="A599" s="568"/>
    </row>
    <row r="600" spans="1:1">
      <c r="A600" s="568"/>
    </row>
    <row r="601" spans="1:1">
      <c r="A601" s="568"/>
    </row>
    <row r="602" spans="1:1">
      <c r="A602" s="568"/>
    </row>
    <row r="603" spans="1:1">
      <c r="A603" s="568"/>
    </row>
    <row r="604" spans="1:1">
      <c r="A604" s="568"/>
    </row>
    <row r="605" spans="1:1">
      <c r="A605" s="568"/>
    </row>
    <row r="606" spans="1:1">
      <c r="A606" s="568"/>
    </row>
    <row r="607" spans="1:1">
      <c r="A607" s="568"/>
    </row>
    <row r="608" spans="1:1">
      <c r="A608" s="568"/>
    </row>
    <row r="609" spans="1:1">
      <c r="A609" s="568"/>
    </row>
    <row r="610" spans="1:1">
      <c r="A610" s="568"/>
    </row>
    <row r="611" spans="1:1">
      <c r="A611" s="568"/>
    </row>
    <row r="612" spans="1:1">
      <c r="A612" s="568"/>
    </row>
    <row r="613" spans="1:1">
      <c r="A613" s="568"/>
    </row>
    <row r="614" spans="1:1">
      <c r="A614" s="568"/>
    </row>
    <row r="615" spans="1:1">
      <c r="A615" s="568"/>
    </row>
    <row r="616" spans="1:1">
      <c r="A616" s="568"/>
    </row>
    <row r="617" spans="1:1">
      <c r="A617" s="568"/>
    </row>
    <row r="618" spans="1:1">
      <c r="A618" s="568"/>
    </row>
    <row r="619" spans="1:1">
      <c r="A619" s="568"/>
    </row>
    <row r="620" spans="1:1">
      <c r="A620" s="568"/>
    </row>
    <row r="621" spans="1:1">
      <c r="A621" s="568"/>
    </row>
    <row r="622" spans="1:1">
      <c r="A622" s="568"/>
    </row>
    <row r="623" spans="1:1">
      <c r="A623" s="568"/>
    </row>
    <row r="624" spans="1:1">
      <c r="A624" s="568"/>
    </row>
    <row r="625" spans="1:1">
      <c r="A625" s="568"/>
    </row>
    <row r="626" spans="1:1">
      <c r="A626" s="568"/>
    </row>
    <row r="627" spans="1:1">
      <c r="A627" s="568"/>
    </row>
    <row r="628" spans="1:1">
      <c r="A628" s="568"/>
    </row>
    <row r="629" spans="1:1">
      <c r="A629" s="568"/>
    </row>
    <row r="630" spans="1:1">
      <c r="A630" s="568"/>
    </row>
    <row r="631" spans="1:1">
      <c r="A631" s="568"/>
    </row>
    <row r="632" spans="1:1">
      <c r="A632" s="568"/>
    </row>
    <row r="633" spans="1:1">
      <c r="A633" s="568"/>
    </row>
    <row r="634" spans="1:1">
      <c r="A634" s="568"/>
    </row>
    <row r="635" spans="1:1">
      <c r="A635" s="568"/>
    </row>
    <row r="636" spans="1:1">
      <c r="A636" s="568"/>
    </row>
    <row r="637" spans="1:1">
      <c r="A637" s="568"/>
    </row>
    <row r="638" spans="1:1">
      <c r="A638" s="568"/>
    </row>
    <row r="639" spans="1:1">
      <c r="A639" s="568"/>
    </row>
    <row r="640" spans="1:1">
      <c r="A640" s="568"/>
    </row>
    <row r="641" spans="1:1">
      <c r="A641" s="568"/>
    </row>
    <row r="642" spans="1:1">
      <c r="A642" s="568"/>
    </row>
    <row r="643" spans="1:1">
      <c r="A643" s="568"/>
    </row>
    <row r="644" spans="1:1">
      <c r="A644" s="568"/>
    </row>
    <row r="645" spans="1:1">
      <c r="A645" s="568"/>
    </row>
    <row r="646" spans="1:1">
      <c r="A646" s="568"/>
    </row>
    <row r="647" spans="1:1">
      <c r="A647" s="568"/>
    </row>
    <row r="648" spans="1:1">
      <c r="A648" s="568"/>
    </row>
    <row r="649" spans="1:1">
      <c r="A649" s="568"/>
    </row>
    <row r="650" spans="1:1">
      <c r="A650" s="568"/>
    </row>
    <row r="651" spans="1:1">
      <c r="A651" s="568"/>
    </row>
    <row r="652" spans="1:1">
      <c r="A652" s="568"/>
    </row>
    <row r="653" spans="1:1">
      <c r="A653" s="568"/>
    </row>
    <row r="654" spans="1:1">
      <c r="A654" s="568"/>
    </row>
    <row r="655" spans="1:1">
      <c r="A655" s="568"/>
    </row>
    <row r="656" spans="1:1">
      <c r="A656" s="568"/>
    </row>
    <row r="657" spans="1:1">
      <c r="A657" s="568"/>
    </row>
    <row r="658" spans="1:1">
      <c r="A658" s="568"/>
    </row>
    <row r="659" spans="1:1">
      <c r="A659" s="568"/>
    </row>
    <row r="660" spans="1:1">
      <c r="A660" s="568"/>
    </row>
    <row r="661" spans="1:1">
      <c r="A661" s="568"/>
    </row>
    <row r="662" spans="1:1">
      <c r="A662" s="568"/>
    </row>
    <row r="663" spans="1:1">
      <c r="A663" s="568"/>
    </row>
    <row r="664" spans="1:1">
      <c r="A664" s="568"/>
    </row>
    <row r="665" spans="1:1">
      <c r="A665" s="568"/>
    </row>
    <row r="666" spans="1:1">
      <c r="A666" s="568"/>
    </row>
    <row r="667" spans="1:1">
      <c r="A667" s="568"/>
    </row>
    <row r="668" spans="1:1">
      <c r="A668" s="568"/>
    </row>
    <row r="669" spans="1:1">
      <c r="A669" s="568"/>
    </row>
    <row r="670" spans="1:1">
      <c r="A670" s="568"/>
    </row>
    <row r="671" spans="1:1">
      <c r="A671" s="568"/>
    </row>
    <row r="672" spans="1:1">
      <c r="A672" s="568"/>
    </row>
    <row r="673" spans="1:1">
      <c r="A673" s="568"/>
    </row>
    <row r="674" spans="1:1">
      <c r="A674" s="568"/>
    </row>
    <row r="675" spans="1:1">
      <c r="A675" s="568"/>
    </row>
    <row r="676" spans="1:1">
      <c r="A676" s="568"/>
    </row>
    <row r="677" spans="1:1">
      <c r="A677" s="568"/>
    </row>
    <row r="678" spans="1:1">
      <c r="A678" s="568"/>
    </row>
    <row r="679" spans="1:1">
      <c r="A679" s="568"/>
    </row>
    <row r="680" spans="1:1">
      <c r="A680" s="568"/>
    </row>
    <row r="681" spans="1:1">
      <c r="A681" s="568"/>
    </row>
    <row r="682" spans="1:1">
      <c r="A682" s="568"/>
    </row>
    <row r="683" spans="1:1">
      <c r="A683" s="568"/>
    </row>
    <row r="684" spans="1:1">
      <c r="A684" s="568"/>
    </row>
    <row r="685" spans="1:1">
      <c r="A685" s="568"/>
    </row>
    <row r="686" spans="1:1">
      <c r="A686" s="568"/>
    </row>
    <row r="687" spans="1:1">
      <c r="A687" s="568"/>
    </row>
    <row r="688" spans="1:1">
      <c r="A688" s="568"/>
    </row>
    <row r="689" spans="1:1">
      <c r="A689" s="568"/>
    </row>
    <row r="690" spans="1:1">
      <c r="A690" s="568"/>
    </row>
    <row r="691" spans="1:1">
      <c r="A691" s="568"/>
    </row>
    <row r="692" spans="1:1">
      <c r="A692" s="568"/>
    </row>
    <row r="693" spans="1:1">
      <c r="A693" s="568"/>
    </row>
    <row r="694" spans="1:1">
      <c r="A694" s="568"/>
    </row>
    <row r="695" spans="1:1">
      <c r="A695" s="568"/>
    </row>
    <row r="696" spans="1:1">
      <c r="A696" s="568"/>
    </row>
    <row r="697" spans="1:1">
      <c r="A697" s="568"/>
    </row>
    <row r="698" spans="1:1">
      <c r="A698" s="568"/>
    </row>
    <row r="699" spans="1:1">
      <c r="A699" s="568"/>
    </row>
    <row r="700" spans="1:1">
      <c r="A700" s="568"/>
    </row>
    <row r="701" spans="1:1">
      <c r="A701" s="568"/>
    </row>
    <row r="702" spans="1:1">
      <c r="A702" s="568"/>
    </row>
    <row r="703" spans="1:1">
      <c r="A703" s="568"/>
    </row>
    <row r="704" spans="1:1">
      <c r="A704" s="568"/>
    </row>
    <row r="705" spans="1:1">
      <c r="A705" s="568"/>
    </row>
    <row r="706" spans="1:1">
      <c r="A706" s="568"/>
    </row>
    <row r="707" spans="1:1">
      <c r="A707" s="568"/>
    </row>
    <row r="708" spans="1:1">
      <c r="A708" s="568"/>
    </row>
    <row r="709" spans="1:1">
      <c r="A709" s="568"/>
    </row>
    <row r="710" spans="1:1">
      <c r="A710" s="568"/>
    </row>
    <row r="711" spans="1:1">
      <c r="A711" s="568"/>
    </row>
    <row r="712" spans="1:1">
      <c r="A712" s="568"/>
    </row>
    <row r="713" spans="1:1">
      <c r="A713" s="568"/>
    </row>
    <row r="714" spans="1:1">
      <c r="A714" s="568"/>
    </row>
    <row r="715" spans="1:1">
      <c r="A715" s="568"/>
    </row>
    <row r="716" spans="1:1">
      <c r="A716" s="568"/>
    </row>
    <row r="717" spans="1:1">
      <c r="A717" s="568"/>
    </row>
    <row r="718" spans="1:1">
      <c r="A718" s="568"/>
    </row>
    <row r="719" spans="1:1">
      <c r="A719" s="568"/>
    </row>
    <row r="720" spans="1:1">
      <c r="A720" s="568"/>
    </row>
    <row r="721" spans="1:1">
      <c r="A721" s="568"/>
    </row>
    <row r="722" spans="1:1">
      <c r="A722" s="568"/>
    </row>
    <row r="723" spans="1:1">
      <c r="A723" s="568"/>
    </row>
    <row r="724" spans="1:1">
      <c r="A724" s="568"/>
    </row>
    <row r="725" spans="1:1">
      <c r="A725" s="568"/>
    </row>
    <row r="726" spans="1:1">
      <c r="A726" s="568"/>
    </row>
    <row r="727" spans="1:1">
      <c r="A727" s="568"/>
    </row>
    <row r="728" spans="1:1">
      <c r="A728" s="568"/>
    </row>
    <row r="729" spans="1:1">
      <c r="A729" s="568"/>
    </row>
    <row r="730" spans="1:1">
      <c r="A730" s="568"/>
    </row>
    <row r="731" spans="1:1">
      <c r="A731" s="568"/>
    </row>
    <row r="732" spans="1:1">
      <c r="A732" s="568"/>
    </row>
    <row r="733" spans="1:1">
      <c r="A733" s="568"/>
    </row>
    <row r="734" spans="1:1">
      <c r="A734" s="568"/>
    </row>
    <row r="735" spans="1:1">
      <c r="A735" s="568"/>
    </row>
    <row r="736" spans="1:1">
      <c r="A736" s="568"/>
    </row>
    <row r="737" spans="1:1">
      <c r="A737" s="568"/>
    </row>
    <row r="738" spans="1:1">
      <c r="A738" s="568"/>
    </row>
    <row r="739" spans="1:1">
      <c r="A739" s="568"/>
    </row>
    <row r="740" spans="1:1">
      <c r="A740" s="568"/>
    </row>
    <row r="741" spans="1:1">
      <c r="A741" s="568"/>
    </row>
    <row r="742" spans="1:1">
      <c r="A742" s="568"/>
    </row>
    <row r="743" spans="1:1">
      <c r="A743" s="568"/>
    </row>
    <row r="744" spans="1:1">
      <c r="A744" s="568"/>
    </row>
    <row r="745" spans="1:1">
      <c r="A745" s="568"/>
    </row>
    <row r="746" spans="1:1">
      <c r="A746" s="568"/>
    </row>
    <row r="747" spans="1:1">
      <c r="A747" s="568"/>
    </row>
    <row r="748" spans="1:1">
      <c r="A748" s="568"/>
    </row>
    <row r="749" spans="1:1">
      <c r="A749" s="568"/>
    </row>
    <row r="750" spans="1:1">
      <c r="A750" s="568"/>
    </row>
    <row r="751" spans="1:1">
      <c r="A751" s="568"/>
    </row>
    <row r="752" spans="1:1">
      <c r="A752" s="568"/>
    </row>
    <row r="753" spans="1:1">
      <c r="A753" s="568"/>
    </row>
    <row r="754" spans="1:1">
      <c r="A754" s="568"/>
    </row>
    <row r="755" spans="1:1">
      <c r="A755" s="568"/>
    </row>
    <row r="756" spans="1:1">
      <c r="A756" s="568"/>
    </row>
    <row r="757" spans="1:1">
      <c r="A757" s="568"/>
    </row>
    <row r="758" spans="1:1">
      <c r="A758" s="568"/>
    </row>
    <row r="759" spans="1:1">
      <c r="A759" s="568"/>
    </row>
    <row r="760" spans="1:1">
      <c r="A760" s="568"/>
    </row>
    <row r="761" spans="1:1">
      <c r="A761" s="568"/>
    </row>
    <row r="762" spans="1:1">
      <c r="A762" s="568"/>
    </row>
    <row r="763" spans="1:1">
      <c r="A763" s="568"/>
    </row>
    <row r="764" spans="1:1">
      <c r="A764" s="568"/>
    </row>
    <row r="765" spans="1:1">
      <c r="A765" s="568"/>
    </row>
    <row r="766" spans="1:1">
      <c r="A766" s="568"/>
    </row>
    <row r="767" spans="1:1">
      <c r="A767" s="568"/>
    </row>
    <row r="768" spans="1:1">
      <c r="A768" s="568"/>
    </row>
    <row r="769" spans="1:1">
      <c r="A769" s="568"/>
    </row>
    <row r="770" spans="1:1">
      <c r="A770" s="568"/>
    </row>
    <row r="771" spans="1:1">
      <c r="A771" s="568"/>
    </row>
    <row r="772" spans="1:1">
      <c r="A772" s="568"/>
    </row>
    <row r="773" spans="1:1">
      <c r="A773" s="568"/>
    </row>
    <row r="774" spans="1:1">
      <c r="A774" s="568"/>
    </row>
    <row r="775" spans="1:1">
      <c r="A775" s="568"/>
    </row>
    <row r="776" spans="1:1">
      <c r="A776" s="568"/>
    </row>
    <row r="777" spans="1:1">
      <c r="A777" s="568"/>
    </row>
    <row r="778" spans="1:1">
      <c r="A778" s="568"/>
    </row>
    <row r="779" spans="1:1">
      <c r="A779" s="568"/>
    </row>
    <row r="780" spans="1:1">
      <c r="A780" s="568"/>
    </row>
    <row r="781" spans="1:1">
      <c r="A781" s="568"/>
    </row>
    <row r="782" spans="1:1">
      <c r="A782" s="568"/>
    </row>
    <row r="783" spans="1:1">
      <c r="A783" s="568"/>
    </row>
    <row r="784" spans="1:1">
      <c r="A784" s="568"/>
    </row>
    <row r="785" spans="1:1">
      <c r="A785" s="568"/>
    </row>
    <row r="786" spans="1:1">
      <c r="A786" s="568"/>
    </row>
    <row r="787" spans="1:1">
      <c r="A787" s="568"/>
    </row>
    <row r="788" spans="1:1">
      <c r="A788" s="568"/>
    </row>
    <row r="789" spans="1:1">
      <c r="A789" s="568"/>
    </row>
    <row r="790" spans="1:1">
      <c r="A790" s="568"/>
    </row>
    <row r="791" spans="1:1">
      <c r="A791" s="568"/>
    </row>
    <row r="792" spans="1:1">
      <c r="A792" s="568"/>
    </row>
    <row r="793" spans="1:1">
      <c r="A793" s="568"/>
    </row>
    <row r="794" spans="1:1">
      <c r="A794" s="568"/>
    </row>
    <row r="795" spans="1:1">
      <c r="A795" s="568"/>
    </row>
    <row r="796" spans="1:1">
      <c r="A796" s="568"/>
    </row>
    <row r="797" spans="1:1">
      <c r="A797" s="568"/>
    </row>
    <row r="798" spans="1:1">
      <c r="A798" s="568"/>
    </row>
    <row r="799" spans="1:1">
      <c r="A799" s="568"/>
    </row>
    <row r="800" spans="1:1">
      <c r="A800" s="568"/>
    </row>
    <row r="801" spans="1:1">
      <c r="A801" s="568"/>
    </row>
    <row r="802" spans="1:1">
      <c r="A802" s="568"/>
    </row>
    <row r="803" spans="1:1">
      <c r="A803" s="568"/>
    </row>
    <row r="804" spans="1:1">
      <c r="A804" s="568"/>
    </row>
    <row r="805" spans="1:1">
      <c r="A805" s="568"/>
    </row>
    <row r="806" spans="1:1">
      <c r="A806" s="568"/>
    </row>
    <row r="807" spans="1:1">
      <c r="A807" s="568"/>
    </row>
    <row r="808" spans="1:1">
      <c r="A808" s="568"/>
    </row>
    <row r="809" spans="1:1">
      <c r="A809" s="568"/>
    </row>
    <row r="810" spans="1:1">
      <c r="A810" s="568"/>
    </row>
    <row r="811" spans="1:1">
      <c r="A811" s="568"/>
    </row>
    <row r="812" spans="1:1">
      <c r="A812" s="568"/>
    </row>
    <row r="813" spans="1:1">
      <c r="A813" s="568"/>
    </row>
    <row r="814" spans="1:1">
      <c r="A814" s="568"/>
    </row>
    <row r="815" spans="1:1">
      <c r="A815" s="568"/>
    </row>
    <row r="816" spans="1:1">
      <c r="A816" s="568"/>
    </row>
    <row r="817" spans="1:1">
      <c r="A817" s="568"/>
    </row>
    <row r="818" spans="1:1">
      <c r="A818" s="568"/>
    </row>
    <row r="819" spans="1:1">
      <c r="A819" s="568"/>
    </row>
    <row r="820" spans="1:1">
      <c r="A820" s="568"/>
    </row>
    <row r="821" spans="1:1">
      <c r="A821" s="568"/>
    </row>
    <row r="822" spans="1:1">
      <c r="A822" s="568"/>
    </row>
    <row r="823" spans="1:1">
      <c r="A823" s="568"/>
    </row>
    <row r="824" spans="1:1">
      <c r="A824" s="568"/>
    </row>
    <row r="825" spans="1:1">
      <c r="A825" s="568"/>
    </row>
    <row r="826" spans="1:1">
      <c r="A826" s="568"/>
    </row>
    <row r="827" spans="1:1">
      <c r="A827" s="568"/>
    </row>
    <row r="828" spans="1:1">
      <c r="A828" s="568"/>
    </row>
    <row r="829" spans="1:1">
      <c r="A829" s="568"/>
    </row>
    <row r="830" spans="1:1">
      <c r="A830" s="568"/>
    </row>
    <row r="831" spans="1:1">
      <c r="A831" s="568"/>
    </row>
    <row r="832" spans="1:1">
      <c r="A832" s="568"/>
    </row>
    <row r="833" spans="1:1">
      <c r="A833" s="568"/>
    </row>
    <row r="834" spans="1:1">
      <c r="A834" s="568"/>
    </row>
    <row r="835" spans="1:1">
      <c r="A835" s="568"/>
    </row>
    <row r="836" spans="1:1">
      <c r="A836" s="568"/>
    </row>
    <row r="837" spans="1:1">
      <c r="A837" s="568"/>
    </row>
    <row r="838" spans="1:1">
      <c r="A838" s="568"/>
    </row>
    <row r="839" spans="1:1">
      <c r="A839" s="568"/>
    </row>
    <row r="840" spans="1:1">
      <c r="A840" s="568"/>
    </row>
    <row r="841" spans="1:1">
      <c r="A841" s="568"/>
    </row>
    <row r="842" spans="1:1">
      <c r="A842" s="568"/>
    </row>
    <row r="843" spans="1:1">
      <c r="A843" s="568"/>
    </row>
    <row r="844" spans="1:1">
      <c r="A844" s="568"/>
    </row>
    <row r="845" spans="1:1">
      <c r="A845" s="568"/>
    </row>
    <row r="846" spans="1:1">
      <c r="A846" s="568"/>
    </row>
    <row r="847" spans="1:1">
      <c r="A847" s="568"/>
    </row>
    <row r="848" spans="1:1">
      <c r="A848" s="568"/>
    </row>
    <row r="849" spans="1:1">
      <c r="A849" s="568"/>
    </row>
    <row r="850" spans="1:1">
      <c r="A850" s="568"/>
    </row>
    <row r="851" spans="1:1">
      <c r="A851" s="568"/>
    </row>
    <row r="852" spans="1:1">
      <c r="A852" s="568"/>
    </row>
    <row r="853" spans="1:1">
      <c r="A853" s="568"/>
    </row>
    <row r="854" spans="1:1">
      <c r="A854" s="568"/>
    </row>
    <row r="855" spans="1:1">
      <c r="A855" s="568"/>
    </row>
    <row r="856" spans="1:1">
      <c r="A856" s="568"/>
    </row>
    <row r="857" spans="1:1">
      <c r="A857" s="568"/>
    </row>
    <row r="858" spans="1:1">
      <c r="A858" s="568"/>
    </row>
    <row r="859" spans="1:1">
      <c r="A859" s="568"/>
    </row>
    <row r="860" spans="1:1">
      <c r="A860" s="568"/>
    </row>
    <row r="861" spans="1:1">
      <c r="A861" s="568"/>
    </row>
    <row r="862" spans="1:1">
      <c r="A862" s="568"/>
    </row>
    <row r="863" spans="1:1">
      <c r="A863" s="568"/>
    </row>
    <row r="864" spans="1:1">
      <c r="A864" s="568"/>
    </row>
    <row r="865" spans="1:1">
      <c r="A865" s="568"/>
    </row>
    <row r="866" spans="1:1">
      <c r="A866" s="568"/>
    </row>
    <row r="867" spans="1:1">
      <c r="A867" s="568"/>
    </row>
    <row r="868" spans="1:1">
      <c r="A868" s="568"/>
    </row>
    <row r="869" spans="1:1">
      <c r="A869" s="568"/>
    </row>
    <row r="870" spans="1:1">
      <c r="A870" s="568"/>
    </row>
    <row r="871" spans="1:1">
      <c r="A871" s="568"/>
    </row>
    <row r="872" spans="1:1">
      <c r="A872" s="568"/>
    </row>
    <row r="873" spans="1:1">
      <c r="A873" s="568"/>
    </row>
    <row r="874" spans="1:1">
      <c r="A874" s="568"/>
    </row>
    <row r="875" spans="1:1">
      <c r="A875" s="568"/>
    </row>
    <row r="876" spans="1:1">
      <c r="A876" s="568"/>
    </row>
    <row r="877" spans="1:1">
      <c r="A877" s="568"/>
    </row>
    <row r="878" spans="1:1">
      <c r="A878" s="568"/>
    </row>
    <row r="879" spans="1:1">
      <c r="A879" s="568"/>
    </row>
    <row r="880" spans="1:1">
      <c r="A880" s="568"/>
    </row>
    <row r="881" spans="1:1">
      <c r="A881" s="568"/>
    </row>
    <row r="882" spans="1:1">
      <c r="A882" s="568"/>
    </row>
    <row r="883" spans="1:1">
      <c r="A883" s="568"/>
    </row>
    <row r="884" spans="1:1">
      <c r="A884" s="568"/>
    </row>
    <row r="885" spans="1:1">
      <c r="A885" s="568"/>
    </row>
    <row r="886" spans="1:1">
      <c r="A886" s="568"/>
    </row>
    <row r="887" spans="1:1">
      <c r="A887" s="568"/>
    </row>
    <row r="888" spans="1:1">
      <c r="A888" s="568"/>
    </row>
    <row r="889" spans="1:1">
      <c r="A889" s="568"/>
    </row>
    <row r="890" spans="1:1">
      <c r="A890" s="568"/>
    </row>
    <row r="891" spans="1:1">
      <c r="A891" s="568"/>
    </row>
    <row r="892" spans="1:1">
      <c r="A892" s="568"/>
    </row>
    <row r="893" spans="1:1">
      <c r="A893" s="568"/>
    </row>
    <row r="894" spans="1:1">
      <c r="A894" s="568"/>
    </row>
    <row r="895" spans="1:1">
      <c r="A895" s="568"/>
    </row>
    <row r="896" spans="1:1">
      <c r="A896" s="568"/>
    </row>
    <row r="897" spans="1:1">
      <c r="A897" s="568"/>
    </row>
    <row r="898" spans="1:1">
      <c r="A898" s="568"/>
    </row>
    <row r="899" spans="1:1">
      <c r="A899" s="568"/>
    </row>
    <row r="900" spans="1:1">
      <c r="A900" s="568"/>
    </row>
    <row r="901" spans="1:1">
      <c r="A901" s="568"/>
    </row>
    <row r="902" spans="1:1">
      <c r="A902" s="568"/>
    </row>
    <row r="903" spans="1:1">
      <c r="A903" s="568"/>
    </row>
    <row r="904" spans="1:1">
      <c r="A904" s="568"/>
    </row>
    <row r="905" spans="1:1">
      <c r="A905" s="568"/>
    </row>
    <row r="906" spans="1:1">
      <c r="A906" s="568"/>
    </row>
    <row r="907" spans="1:1">
      <c r="A907" s="568"/>
    </row>
    <row r="908" spans="1:1">
      <c r="A908" s="568"/>
    </row>
    <row r="909" spans="1:1">
      <c r="A909" s="568"/>
    </row>
    <row r="910" spans="1:1">
      <c r="A910" s="568"/>
    </row>
    <row r="911" spans="1:1">
      <c r="A911" s="568"/>
    </row>
    <row r="912" spans="1:1">
      <c r="A912" s="568"/>
    </row>
    <row r="913" spans="1:1">
      <c r="A913" s="568"/>
    </row>
    <row r="914" spans="1:1">
      <c r="A914" s="568"/>
    </row>
    <row r="915" spans="1:1">
      <c r="A915" s="568"/>
    </row>
    <row r="916" spans="1:1">
      <c r="A916" s="568"/>
    </row>
    <row r="917" spans="1:1">
      <c r="A917" s="568"/>
    </row>
    <row r="918" spans="1:1">
      <c r="A918" s="568"/>
    </row>
    <row r="919" spans="1:1">
      <c r="A919" s="568"/>
    </row>
    <row r="920" spans="1:1">
      <c r="A920" s="568"/>
    </row>
    <row r="921" spans="1:1">
      <c r="A921" s="568"/>
    </row>
    <row r="922" spans="1:1">
      <c r="A922" s="568"/>
    </row>
    <row r="923" spans="1:1">
      <c r="A923" s="568"/>
    </row>
    <row r="924" spans="1:1">
      <c r="A924" s="568"/>
    </row>
    <row r="925" spans="1:1">
      <c r="A925" s="568"/>
    </row>
    <row r="926" spans="1:1">
      <c r="A926" s="568"/>
    </row>
    <row r="927" spans="1:1">
      <c r="A927" s="568"/>
    </row>
    <row r="928" spans="1:1">
      <c r="A928" s="568"/>
    </row>
    <row r="929" spans="1:1">
      <c r="A929" s="568"/>
    </row>
    <row r="930" spans="1:1">
      <c r="A930" s="568"/>
    </row>
    <row r="931" spans="1:1">
      <c r="A931" s="568"/>
    </row>
    <row r="932" spans="1:1">
      <c r="A932" s="568"/>
    </row>
    <row r="933" spans="1:1">
      <c r="A933" s="568"/>
    </row>
    <row r="934" spans="1:1">
      <c r="A934" s="568"/>
    </row>
    <row r="935" spans="1:1">
      <c r="A935" s="568"/>
    </row>
    <row r="936" spans="1:1">
      <c r="A936" s="568"/>
    </row>
    <row r="937" spans="1:1">
      <c r="A937" s="568"/>
    </row>
    <row r="938" spans="1:1">
      <c r="A938" s="568"/>
    </row>
    <row r="939" spans="1:1">
      <c r="A939" s="568"/>
    </row>
    <row r="940" spans="1:1">
      <c r="A940" s="568"/>
    </row>
    <row r="941" spans="1:1">
      <c r="A941" s="568"/>
    </row>
    <row r="942" spans="1:1">
      <c r="A942" s="568"/>
    </row>
    <row r="943" spans="1:1">
      <c r="A943" s="568"/>
    </row>
    <row r="944" spans="1:1">
      <c r="A944" s="568"/>
    </row>
    <row r="945" spans="1:1">
      <c r="A945" s="568"/>
    </row>
    <row r="946" spans="1:1">
      <c r="A946" s="568"/>
    </row>
    <row r="947" spans="1:1">
      <c r="A947" s="568"/>
    </row>
    <row r="948" spans="1:1">
      <c r="A948" s="568"/>
    </row>
    <row r="949" spans="1:1">
      <c r="A949" s="568"/>
    </row>
    <row r="950" spans="1:1">
      <c r="A950" s="568"/>
    </row>
    <row r="951" spans="1:1">
      <c r="A951" s="568"/>
    </row>
    <row r="952" spans="1:1">
      <c r="A952" s="568"/>
    </row>
    <row r="953" spans="1:1">
      <c r="A953" s="568"/>
    </row>
    <row r="954" spans="1:1">
      <c r="A954" s="568"/>
    </row>
    <row r="955" spans="1:1">
      <c r="A955" s="568"/>
    </row>
    <row r="956" spans="1:1">
      <c r="A956" s="568"/>
    </row>
    <row r="957" spans="1:1">
      <c r="A957" s="568"/>
    </row>
    <row r="958" spans="1:1">
      <c r="A958" s="568"/>
    </row>
    <row r="959" spans="1:1">
      <c r="A959" s="568"/>
    </row>
    <row r="960" spans="1:1">
      <c r="A960" s="568"/>
    </row>
    <row r="961" spans="1:1">
      <c r="A961" s="568"/>
    </row>
    <row r="962" spans="1:1">
      <c r="A962" s="568"/>
    </row>
    <row r="963" spans="1:1">
      <c r="A963" s="568"/>
    </row>
    <row r="964" spans="1:1">
      <c r="A964" s="568"/>
    </row>
    <row r="965" spans="1:1">
      <c r="A965" s="568"/>
    </row>
    <row r="966" spans="1:1">
      <c r="A966" s="568"/>
    </row>
    <row r="967" spans="1:1">
      <c r="A967" s="568"/>
    </row>
    <row r="968" spans="1:1">
      <c r="A968" s="568"/>
    </row>
    <row r="969" spans="1:1">
      <c r="A969" s="568"/>
    </row>
    <row r="970" spans="1:1">
      <c r="A970" s="568"/>
    </row>
    <row r="971" spans="1:1">
      <c r="A971" s="568"/>
    </row>
    <row r="972" spans="1:1">
      <c r="A972" s="568"/>
    </row>
    <row r="973" spans="1:1">
      <c r="A973" s="568"/>
    </row>
    <row r="974" spans="1:1">
      <c r="A974" s="568"/>
    </row>
    <row r="975" spans="1:1">
      <c r="A975" s="568"/>
    </row>
    <row r="976" spans="1:1">
      <c r="A976" s="568"/>
    </row>
    <row r="977" spans="1:1">
      <c r="A977" s="568"/>
    </row>
    <row r="978" spans="1:1">
      <c r="A978" s="568"/>
    </row>
    <row r="979" spans="1:1">
      <c r="A979" s="568"/>
    </row>
    <row r="980" spans="1:1">
      <c r="A980" s="568"/>
    </row>
    <row r="981" spans="1:1">
      <c r="A981" s="568"/>
    </row>
    <row r="982" spans="1:1">
      <c r="A982" s="568"/>
    </row>
    <row r="983" spans="1:1">
      <c r="A983" s="568"/>
    </row>
    <row r="984" spans="1:1">
      <c r="A984" s="568"/>
    </row>
    <row r="985" spans="1:1">
      <c r="A985" s="568"/>
    </row>
    <row r="986" spans="1:1">
      <c r="A986" s="568"/>
    </row>
    <row r="987" spans="1:1">
      <c r="A987" s="568"/>
    </row>
    <row r="988" spans="1:1">
      <c r="A988" s="568"/>
    </row>
    <row r="989" spans="1:1">
      <c r="A989" s="568"/>
    </row>
    <row r="990" spans="1:1">
      <c r="A990" s="568"/>
    </row>
    <row r="991" spans="1:1">
      <c r="A991" s="568"/>
    </row>
    <row r="992" spans="1:1">
      <c r="A992" s="568"/>
    </row>
    <row r="993" spans="1:1">
      <c r="A993" s="568"/>
    </row>
    <row r="994" spans="1:1">
      <c r="A994" s="568"/>
    </row>
    <row r="995" spans="1:1">
      <c r="A995" s="568"/>
    </row>
    <row r="996" spans="1:1">
      <c r="A996" s="568"/>
    </row>
    <row r="997" spans="1:1">
      <c r="A997" s="568"/>
    </row>
    <row r="998" spans="1:1">
      <c r="A998" s="568"/>
    </row>
    <row r="999" spans="1:1">
      <c r="A999" s="568"/>
    </row>
    <row r="1000" spans="1:1">
      <c r="A1000" s="568"/>
    </row>
    <row r="1001" spans="1:1">
      <c r="A1001" s="568"/>
    </row>
    <row r="1002" spans="1:1">
      <c r="A1002" s="568"/>
    </row>
    <row r="1003" spans="1:1">
      <c r="A1003" s="568"/>
    </row>
    <row r="1004" spans="1:1">
      <c r="A1004" s="568"/>
    </row>
    <row r="1005" spans="1:1">
      <c r="A1005" s="568"/>
    </row>
    <row r="1006" spans="1:1">
      <c r="A1006" s="568"/>
    </row>
    <row r="1007" spans="1:1">
      <c r="A1007" s="568"/>
    </row>
    <row r="1008" spans="1:1">
      <c r="A1008" s="568"/>
    </row>
    <row r="1009" spans="1:1">
      <c r="A1009" s="568"/>
    </row>
    <row r="1010" spans="1:1">
      <c r="A1010" s="568"/>
    </row>
    <row r="1011" spans="1:1">
      <c r="A1011" s="568"/>
    </row>
    <row r="1012" spans="1:1">
      <c r="A1012" s="568"/>
    </row>
    <row r="1013" spans="1:1">
      <c r="A1013" s="568"/>
    </row>
    <row r="1014" spans="1:1">
      <c r="A1014" s="568"/>
    </row>
    <row r="1015" spans="1:1">
      <c r="A1015" s="568"/>
    </row>
    <row r="1016" spans="1:1">
      <c r="A1016" s="568"/>
    </row>
    <row r="1017" spans="1:1">
      <c r="A1017" s="568"/>
    </row>
    <row r="1018" spans="1:1">
      <c r="A1018" s="568"/>
    </row>
    <row r="1019" spans="1:1">
      <c r="A1019" s="568"/>
    </row>
    <row r="1020" spans="1:1">
      <c r="A1020" s="568"/>
    </row>
    <row r="1021" spans="1:1">
      <c r="A1021" s="568"/>
    </row>
    <row r="1022" spans="1:1">
      <c r="A1022" s="568"/>
    </row>
    <row r="1023" spans="1:1">
      <c r="A1023" s="568"/>
    </row>
    <row r="1024" spans="1:1">
      <c r="A1024" s="568"/>
    </row>
    <row r="1025" spans="1:1">
      <c r="A1025" s="568"/>
    </row>
    <row r="1026" spans="1:1">
      <c r="A1026" s="568"/>
    </row>
    <row r="1027" spans="1:1">
      <c r="A1027" s="568"/>
    </row>
    <row r="1028" spans="1:1">
      <c r="A1028" s="568"/>
    </row>
    <row r="1029" spans="1:1">
      <c r="A1029" s="568"/>
    </row>
    <row r="1030" spans="1:1">
      <c r="A1030" s="568"/>
    </row>
    <row r="1031" spans="1:1">
      <c r="A1031" s="568"/>
    </row>
    <row r="1032" spans="1:1">
      <c r="A1032" s="568"/>
    </row>
    <row r="1033" spans="1:1">
      <c r="A1033" s="568"/>
    </row>
    <row r="1034" spans="1:1">
      <c r="A1034" s="568"/>
    </row>
    <row r="1035" spans="1:1">
      <c r="A1035" s="568"/>
    </row>
    <row r="1036" spans="1:1">
      <c r="A1036" s="568"/>
    </row>
    <row r="1037" spans="1:1">
      <c r="A1037" s="568"/>
    </row>
    <row r="1038" spans="1:1">
      <c r="A1038" s="568"/>
    </row>
    <row r="1039" spans="1:1">
      <c r="A1039" s="568"/>
    </row>
  </sheetData>
  <mergeCells count="36">
    <mergeCell ref="A34:A35"/>
    <mergeCell ref="B34:B35"/>
    <mergeCell ref="A36:A37"/>
    <mergeCell ref="B36:B37"/>
    <mergeCell ref="A38:A39"/>
    <mergeCell ref="B38:B39"/>
    <mergeCell ref="A28:A29"/>
    <mergeCell ref="B28:B29"/>
    <mergeCell ref="A30:A31"/>
    <mergeCell ref="B30:B31"/>
    <mergeCell ref="A32:A33"/>
    <mergeCell ref="B32:B33"/>
    <mergeCell ref="A22:A23"/>
    <mergeCell ref="B22:B23"/>
    <mergeCell ref="A24:A25"/>
    <mergeCell ref="B24:B25"/>
    <mergeCell ref="A26:A27"/>
    <mergeCell ref="B26:B27"/>
    <mergeCell ref="A16:A17"/>
    <mergeCell ref="B16:B17"/>
    <mergeCell ref="A18:A19"/>
    <mergeCell ref="B18:B19"/>
    <mergeCell ref="A20:A21"/>
    <mergeCell ref="B20:B21"/>
    <mergeCell ref="A10:A11"/>
    <mergeCell ref="B10:B11"/>
    <mergeCell ref="A12:A13"/>
    <mergeCell ref="B12:B13"/>
    <mergeCell ref="A14:A15"/>
    <mergeCell ref="B14:B15"/>
    <mergeCell ref="A3:A5"/>
    <mergeCell ref="B3:B5"/>
    <mergeCell ref="A6:A7"/>
    <mergeCell ref="B6:B7"/>
    <mergeCell ref="A8:A9"/>
    <mergeCell ref="B8:B9"/>
  </mergeCells>
  <phoneticPr fontId="21"/>
  <pageMargins left="0.78749999999999998" right="0.78749999999999998" top="0.86597222222222203" bottom="0.55138888888888904" header="0.511811023622047" footer="0.511811023622047"/>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040"/>
  <sheetViews>
    <sheetView showGridLines="0" view="pageBreakPreview" zoomScaleNormal="100" workbookViewId="0"/>
  </sheetViews>
  <sheetFormatPr defaultColWidth="12.5" defaultRowHeight="17.25"/>
  <cols>
    <col min="1" max="1" width="14.75" style="1" customWidth="1"/>
    <col min="2" max="4" width="19.5" style="1" customWidth="1"/>
    <col min="5" max="244" width="12.5" style="1"/>
    <col min="245" max="256" width="19.75" style="1" customWidth="1"/>
    <col min="257" max="257" width="14.75" style="1" customWidth="1"/>
    <col min="258" max="258" width="19.5" style="1" customWidth="1"/>
    <col min="259" max="259" width="21.125" style="1" customWidth="1"/>
    <col min="260" max="500" width="12.5" style="1"/>
    <col min="501" max="512" width="19.75" style="1" customWidth="1"/>
    <col min="513" max="513" width="14.75" style="1" customWidth="1"/>
    <col min="514" max="514" width="19.5" style="1" customWidth="1"/>
    <col min="515" max="515" width="21.125" style="1" customWidth="1"/>
    <col min="516" max="756" width="12.5" style="1"/>
    <col min="757" max="768" width="19.75" style="1" customWidth="1"/>
    <col min="769" max="769" width="14.75" style="1" customWidth="1"/>
    <col min="770" max="770" width="19.5" style="1" customWidth="1"/>
    <col min="771" max="771" width="21.125" style="1" customWidth="1"/>
    <col min="772" max="1012" width="12.5" style="1"/>
    <col min="1013" max="1024" width="19.75" style="1" customWidth="1"/>
  </cols>
  <sheetData>
    <row r="1" spans="1:244">
      <c r="A1" s="13" t="s">
        <v>644</v>
      </c>
    </row>
    <row r="2" spans="1:244" ht="18" customHeight="1">
      <c r="A2" s="29"/>
      <c r="B2" s="25"/>
      <c r="C2" s="25"/>
      <c r="D2" s="27" t="s">
        <v>587</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row>
    <row r="3" spans="1:244" ht="15" customHeight="1">
      <c r="A3" s="947" t="s">
        <v>135</v>
      </c>
      <c r="B3" s="948" t="s">
        <v>28</v>
      </c>
      <c r="C3" s="30" t="s">
        <v>533</v>
      </c>
      <c r="D3" s="30" t="s">
        <v>534</v>
      </c>
    </row>
    <row r="4" spans="1:244" ht="15" customHeight="1">
      <c r="A4" s="947"/>
      <c r="B4" s="948"/>
      <c r="C4" s="31" t="s">
        <v>535</v>
      </c>
      <c r="D4" s="31" t="s">
        <v>496</v>
      </c>
    </row>
    <row r="5" spans="1:244" ht="15" customHeight="1">
      <c r="A5" s="947"/>
      <c r="B5" s="948"/>
      <c r="C5" s="32" t="s">
        <v>536</v>
      </c>
      <c r="D5" s="32" t="s">
        <v>497</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row>
    <row r="6" spans="1:244" ht="15" customHeight="1">
      <c r="A6" s="949" t="s">
        <v>507</v>
      </c>
      <c r="B6" s="950">
        <f>SUM(B8:B39)</f>
        <v>296172</v>
      </c>
      <c r="C6" s="33">
        <f>C8+C10+C12+C14+C16+C18+C20+C22+C24+C26+C28+C30+C32+C34+C36+C38</f>
        <v>4124</v>
      </c>
      <c r="D6" s="33">
        <f>D8+D10+D12+D14+D16+D18+D20+D22+D24+D26+D28+D30+D32+D34+D36+D38</f>
        <v>1173</v>
      </c>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row>
    <row r="7" spans="1:244" ht="15" customHeight="1">
      <c r="A7" s="949"/>
      <c r="B7" s="950"/>
      <c r="C7" s="34">
        <f>C6/B6*100</f>
        <v>1.3924341261159057</v>
      </c>
      <c r="D7" s="34">
        <f>D6/B6*100</f>
        <v>0.39605364450386937</v>
      </c>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row>
    <row r="8" spans="1:244" ht="15" customHeight="1">
      <c r="A8" s="951" t="s">
        <v>353</v>
      </c>
      <c r="B8" s="952">
        <v>21354</v>
      </c>
      <c r="C8" s="35">
        <v>349</v>
      </c>
      <c r="D8" s="35">
        <v>88</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row>
    <row r="9" spans="1:244" ht="15" customHeight="1">
      <c r="A9" s="951"/>
      <c r="B9" s="952"/>
      <c r="C9" s="34">
        <f>C8/B8*100</f>
        <v>1.6343542193500049</v>
      </c>
      <c r="D9" s="34">
        <f>D8/B8*100</f>
        <v>0.41210077737192097</v>
      </c>
    </row>
    <row r="10" spans="1:244" ht="15" customHeight="1">
      <c r="A10" s="951" t="s">
        <v>3</v>
      </c>
      <c r="B10" s="952">
        <v>11475</v>
      </c>
      <c r="C10" s="35">
        <v>134</v>
      </c>
      <c r="D10" s="35">
        <v>42</v>
      </c>
    </row>
    <row r="11" spans="1:244" ht="15" customHeight="1">
      <c r="A11" s="951"/>
      <c r="B11" s="952"/>
      <c r="C11" s="34">
        <f>C10/B10*100</f>
        <v>1.167755991285403</v>
      </c>
      <c r="D11" s="34">
        <f>D10/B10*100</f>
        <v>0.36601307189542481</v>
      </c>
    </row>
    <row r="12" spans="1:244" ht="15" customHeight="1">
      <c r="A12" s="951" t="s">
        <v>4</v>
      </c>
      <c r="B12" s="952">
        <v>20365</v>
      </c>
      <c r="C12" s="35">
        <v>290</v>
      </c>
      <c r="D12" s="35">
        <v>79</v>
      </c>
    </row>
    <row r="13" spans="1:244" ht="15" customHeight="1">
      <c r="A13" s="951"/>
      <c r="B13" s="952"/>
      <c r="C13" s="34">
        <f>C12/B12*100</f>
        <v>1.4240117849251166</v>
      </c>
      <c r="D13" s="34">
        <f>D12/B12*100</f>
        <v>0.3879204517554628</v>
      </c>
    </row>
    <row r="14" spans="1:244" ht="15" customHeight="1">
      <c r="A14" s="951" t="s">
        <v>5</v>
      </c>
      <c r="B14" s="952">
        <v>20221</v>
      </c>
      <c r="C14" s="35">
        <v>284</v>
      </c>
      <c r="D14" s="35">
        <v>75</v>
      </c>
    </row>
    <row r="15" spans="1:244" ht="15" customHeight="1">
      <c r="A15" s="951"/>
      <c r="B15" s="952"/>
      <c r="C15" s="34">
        <f>C14/B14*100</f>
        <v>1.4044804905791008</v>
      </c>
      <c r="D15" s="34">
        <f>D14/B14*100</f>
        <v>0.37090153800504427</v>
      </c>
    </row>
    <row r="16" spans="1:244" ht="15" customHeight="1">
      <c r="A16" s="951" t="s">
        <v>354</v>
      </c>
      <c r="B16" s="952">
        <v>17371</v>
      </c>
      <c r="C16" s="35">
        <v>183</v>
      </c>
      <c r="D16" s="35">
        <v>59</v>
      </c>
    </row>
    <row r="17" spans="1:4" ht="15" customHeight="1">
      <c r="A17" s="951"/>
      <c r="B17" s="952"/>
      <c r="C17" s="34">
        <f>C16/B16*100</f>
        <v>1.0534799378274136</v>
      </c>
      <c r="D17" s="34">
        <f>D16/B16*100</f>
        <v>0.33964653733233546</v>
      </c>
    </row>
    <row r="18" spans="1:4" ht="15" customHeight="1">
      <c r="A18" s="951" t="s">
        <v>7</v>
      </c>
      <c r="B18" s="952">
        <v>13149</v>
      </c>
      <c r="C18" s="35">
        <v>141</v>
      </c>
      <c r="D18" s="35">
        <v>51</v>
      </c>
    </row>
    <row r="19" spans="1:4" ht="15" customHeight="1">
      <c r="A19" s="951"/>
      <c r="B19" s="952"/>
      <c r="C19" s="34">
        <f>C18/B18*100</f>
        <v>1.0723248916267396</v>
      </c>
      <c r="D19" s="34">
        <f>D18/B18*100</f>
        <v>0.38786219484371437</v>
      </c>
    </row>
    <row r="20" spans="1:4" ht="15" customHeight="1">
      <c r="A20" s="951" t="s">
        <v>355</v>
      </c>
      <c r="B20" s="952">
        <v>12453</v>
      </c>
      <c r="C20" s="35">
        <v>187</v>
      </c>
      <c r="D20" s="35">
        <v>56</v>
      </c>
    </row>
    <row r="21" spans="1:4" ht="15" customHeight="1">
      <c r="A21" s="951"/>
      <c r="B21" s="952"/>
      <c r="C21" s="34">
        <f>C20/B20*100</f>
        <v>1.5016461896731712</v>
      </c>
      <c r="D21" s="34">
        <f>D20/B20*100</f>
        <v>0.44969083754918493</v>
      </c>
    </row>
    <row r="22" spans="1:4" ht="15" customHeight="1">
      <c r="A22" s="951" t="s">
        <v>356</v>
      </c>
      <c r="B22" s="952">
        <v>12899</v>
      </c>
      <c r="C22" s="35">
        <v>184</v>
      </c>
      <c r="D22" s="35">
        <v>43</v>
      </c>
    </row>
    <row r="23" spans="1:4" ht="15" customHeight="1">
      <c r="A23" s="951"/>
      <c r="B23" s="952"/>
      <c r="C23" s="34">
        <f>C22/B22*100</f>
        <v>1.4264671679975192</v>
      </c>
      <c r="D23" s="34">
        <f>D22/B22*100</f>
        <v>0.33335917512985502</v>
      </c>
    </row>
    <row r="24" spans="1:4" ht="15" customHeight="1">
      <c r="A24" s="951" t="s">
        <v>357</v>
      </c>
      <c r="B24" s="952">
        <v>8519</v>
      </c>
      <c r="C24" s="35">
        <v>112</v>
      </c>
      <c r="D24" s="35">
        <v>24</v>
      </c>
    </row>
    <row r="25" spans="1:4" ht="15" customHeight="1">
      <c r="A25" s="951"/>
      <c r="B25" s="952"/>
      <c r="C25" s="34">
        <f>C24/B24*100</f>
        <v>1.3147082990961381</v>
      </c>
      <c r="D25" s="34">
        <f>D24/B24*100</f>
        <v>0.28172320694917241</v>
      </c>
    </row>
    <row r="26" spans="1:4" ht="15" customHeight="1">
      <c r="A26" s="951" t="s">
        <v>358</v>
      </c>
      <c r="B26" s="952">
        <v>28119</v>
      </c>
      <c r="C26" s="35">
        <v>343</v>
      </c>
      <c r="D26" s="35">
        <v>100</v>
      </c>
    </row>
    <row r="27" spans="1:4" ht="15" customHeight="1">
      <c r="A27" s="951"/>
      <c r="B27" s="952"/>
      <c r="C27" s="34">
        <f>C26/B26*100</f>
        <v>1.2198157829225791</v>
      </c>
      <c r="D27" s="34">
        <f>D26/B26*100</f>
        <v>0.35563142359258865</v>
      </c>
    </row>
    <row r="28" spans="1:4" ht="15" customHeight="1">
      <c r="A28" s="951" t="s">
        <v>12</v>
      </c>
      <c r="B28" s="952">
        <v>18185</v>
      </c>
      <c r="C28" s="35">
        <v>228</v>
      </c>
      <c r="D28" s="35">
        <v>64</v>
      </c>
    </row>
    <row r="29" spans="1:4" ht="15" customHeight="1">
      <c r="A29" s="951"/>
      <c r="B29" s="952"/>
      <c r="C29" s="34">
        <f>C28/B28*100</f>
        <v>1.2537805883970305</v>
      </c>
      <c r="D29" s="34">
        <f>D28/B28*100</f>
        <v>0.35193841077811383</v>
      </c>
    </row>
    <row r="30" spans="1:4" ht="15" customHeight="1">
      <c r="A30" s="951" t="s">
        <v>13</v>
      </c>
      <c r="B30" s="952">
        <v>16508</v>
      </c>
      <c r="C30" s="35">
        <v>232</v>
      </c>
      <c r="D30" s="35">
        <v>68</v>
      </c>
    </row>
    <row r="31" spans="1:4" ht="15" customHeight="1">
      <c r="A31" s="951"/>
      <c r="B31" s="952"/>
      <c r="C31" s="34">
        <f>C30/B30*100</f>
        <v>1.4053792100799611</v>
      </c>
      <c r="D31" s="34">
        <f>D30/B30*100</f>
        <v>0.41192149260964378</v>
      </c>
    </row>
    <row r="32" spans="1:4" ht="15" customHeight="1">
      <c r="A32" s="951" t="s">
        <v>359</v>
      </c>
      <c r="B32" s="952">
        <v>22613</v>
      </c>
      <c r="C32" s="35">
        <v>320</v>
      </c>
      <c r="D32" s="35">
        <v>91</v>
      </c>
    </row>
    <row r="33" spans="1:5" ht="15" customHeight="1">
      <c r="A33" s="951"/>
      <c r="B33" s="952"/>
      <c r="C33" s="34">
        <f>C32/B32*100</f>
        <v>1.4151151992216866</v>
      </c>
      <c r="D33" s="34">
        <f>D32/B32*100</f>
        <v>0.40242338477866713</v>
      </c>
    </row>
    <row r="34" spans="1:5" ht="15" customHeight="1">
      <c r="A34" s="951" t="s">
        <v>15</v>
      </c>
      <c r="B34" s="952">
        <v>31852</v>
      </c>
      <c r="C34" s="35">
        <v>523</v>
      </c>
      <c r="D34" s="35">
        <v>157</v>
      </c>
    </row>
    <row r="35" spans="1:5" ht="15" customHeight="1">
      <c r="A35" s="951"/>
      <c r="B35" s="952"/>
      <c r="C35" s="34">
        <f>C34/B34*100</f>
        <v>1.6419691071204321</v>
      </c>
      <c r="D35" s="34">
        <f>D34/B34*100</f>
        <v>0.4929046841642597</v>
      </c>
    </row>
    <row r="36" spans="1:5" ht="15" customHeight="1">
      <c r="A36" s="951" t="s">
        <v>360</v>
      </c>
      <c r="B36" s="952">
        <v>20313</v>
      </c>
      <c r="C36" s="35">
        <v>336</v>
      </c>
      <c r="D36" s="35">
        <v>101</v>
      </c>
    </row>
    <row r="37" spans="1:5" ht="15" customHeight="1">
      <c r="A37" s="951"/>
      <c r="B37" s="952"/>
      <c r="C37" s="34">
        <f>C36/B36*100</f>
        <v>1.6541131295229656</v>
      </c>
      <c r="D37" s="34">
        <f>D36/B36*100</f>
        <v>0.49721853000541522</v>
      </c>
    </row>
    <row r="38" spans="1:5" ht="15" customHeight="1">
      <c r="A38" s="954" t="s">
        <v>361</v>
      </c>
      <c r="B38" s="955">
        <v>20776</v>
      </c>
      <c r="C38" s="35">
        <v>278</v>
      </c>
      <c r="D38" s="35">
        <v>75</v>
      </c>
    </row>
    <row r="39" spans="1:5" ht="15" customHeight="1">
      <c r="A39" s="954"/>
      <c r="B39" s="955"/>
      <c r="C39" s="36">
        <f>C38/B38*100</f>
        <v>1.3380824027724298</v>
      </c>
      <c r="D39" s="36">
        <f>D38/B38*100</f>
        <v>0.36099345398536775</v>
      </c>
    </row>
    <row r="40" spans="1:5" ht="38.25" customHeight="1">
      <c r="A40" s="953" t="s">
        <v>608</v>
      </c>
      <c r="B40" s="953"/>
      <c r="C40" s="953"/>
      <c r="D40" s="953"/>
      <c r="E40" s="953"/>
    </row>
    <row r="41" spans="1:5">
      <c r="A41" s="14"/>
    </row>
    <row r="42" spans="1:5">
      <c r="A42" s="14"/>
    </row>
    <row r="43" spans="1:5">
      <c r="A43" s="14"/>
    </row>
    <row r="44" spans="1:5">
      <c r="A44" s="14"/>
    </row>
    <row r="45" spans="1:5">
      <c r="A45" s="14"/>
    </row>
    <row r="46" spans="1:5">
      <c r="A46" s="14"/>
    </row>
    <row r="47" spans="1:5">
      <c r="A47" s="14"/>
    </row>
    <row r="48" spans="1:5">
      <c r="A48" s="14"/>
    </row>
    <row r="49" spans="1:1">
      <c r="A49" s="14"/>
    </row>
    <row r="50" spans="1:1">
      <c r="A50" s="14"/>
    </row>
    <row r="51" spans="1:1">
      <c r="A51" s="14"/>
    </row>
    <row r="52" spans="1:1">
      <c r="A52" s="14"/>
    </row>
    <row r="53" spans="1:1">
      <c r="A53" s="14"/>
    </row>
    <row r="54" spans="1:1">
      <c r="A54" s="14"/>
    </row>
    <row r="55" spans="1:1">
      <c r="A55" s="14"/>
    </row>
    <row r="56" spans="1:1">
      <c r="A56" s="14"/>
    </row>
    <row r="57" spans="1:1">
      <c r="A57" s="14"/>
    </row>
    <row r="58" spans="1:1">
      <c r="A58" s="14"/>
    </row>
    <row r="59" spans="1:1">
      <c r="A59" s="14"/>
    </row>
    <row r="60" spans="1:1">
      <c r="A60" s="14"/>
    </row>
    <row r="61" spans="1:1">
      <c r="A61" s="14"/>
    </row>
    <row r="62" spans="1:1">
      <c r="A62" s="14"/>
    </row>
    <row r="63" spans="1:1">
      <c r="A63" s="14"/>
    </row>
    <row r="64" spans="1:1">
      <c r="A64" s="14"/>
    </row>
    <row r="65" spans="1:1">
      <c r="A65" s="14"/>
    </row>
    <row r="66" spans="1:1">
      <c r="A66" s="14"/>
    </row>
    <row r="67" spans="1:1">
      <c r="A67" s="14"/>
    </row>
    <row r="68" spans="1:1">
      <c r="A68" s="14"/>
    </row>
    <row r="69" spans="1:1">
      <c r="A69" s="14"/>
    </row>
    <row r="70" spans="1:1">
      <c r="A70" s="14"/>
    </row>
    <row r="71" spans="1:1">
      <c r="A71" s="14"/>
    </row>
    <row r="72" spans="1:1">
      <c r="A72" s="14"/>
    </row>
    <row r="73" spans="1:1">
      <c r="A73" s="14"/>
    </row>
    <row r="74" spans="1:1">
      <c r="A74" s="14"/>
    </row>
    <row r="75" spans="1:1">
      <c r="A75" s="14"/>
    </row>
    <row r="76" spans="1:1">
      <c r="A76" s="14"/>
    </row>
    <row r="77" spans="1:1">
      <c r="A77" s="14"/>
    </row>
    <row r="78" spans="1:1">
      <c r="A78" s="14"/>
    </row>
    <row r="79" spans="1:1">
      <c r="A79" s="14"/>
    </row>
    <row r="80" spans="1:1">
      <c r="A80" s="14"/>
    </row>
    <row r="81" spans="1:1">
      <c r="A81" s="14"/>
    </row>
    <row r="82" spans="1:1">
      <c r="A82" s="14"/>
    </row>
    <row r="83" spans="1:1">
      <c r="A83" s="14"/>
    </row>
    <row r="84" spans="1:1">
      <c r="A84" s="14"/>
    </row>
    <row r="85" spans="1:1">
      <c r="A85" s="14"/>
    </row>
    <row r="86" spans="1:1">
      <c r="A86" s="14"/>
    </row>
    <row r="87" spans="1:1">
      <c r="A87" s="14"/>
    </row>
    <row r="88" spans="1:1">
      <c r="A88" s="14"/>
    </row>
    <row r="89" spans="1:1">
      <c r="A89" s="14"/>
    </row>
    <row r="90" spans="1:1">
      <c r="A90" s="14"/>
    </row>
    <row r="91" spans="1:1">
      <c r="A91" s="14"/>
    </row>
    <row r="92" spans="1:1">
      <c r="A92" s="14"/>
    </row>
    <row r="93" spans="1:1">
      <c r="A93" s="14"/>
    </row>
    <row r="94" spans="1:1">
      <c r="A94" s="14"/>
    </row>
    <row r="95" spans="1:1">
      <c r="A95" s="14"/>
    </row>
    <row r="96" spans="1:1">
      <c r="A96" s="14"/>
    </row>
    <row r="97" spans="1:1">
      <c r="A97" s="14"/>
    </row>
    <row r="98" spans="1:1">
      <c r="A98" s="14"/>
    </row>
    <row r="99" spans="1:1">
      <c r="A99" s="14"/>
    </row>
    <row r="100" spans="1:1">
      <c r="A100" s="14"/>
    </row>
    <row r="101" spans="1:1">
      <c r="A101" s="14"/>
    </row>
    <row r="102" spans="1:1">
      <c r="A102" s="14"/>
    </row>
    <row r="103" spans="1:1">
      <c r="A103" s="14"/>
    </row>
    <row r="104" spans="1:1">
      <c r="A104" s="14"/>
    </row>
    <row r="105" spans="1:1">
      <c r="A105" s="14"/>
    </row>
    <row r="106" spans="1:1">
      <c r="A106" s="14"/>
    </row>
    <row r="107" spans="1:1">
      <c r="A107" s="14"/>
    </row>
    <row r="108" spans="1:1">
      <c r="A108" s="14"/>
    </row>
    <row r="109" spans="1:1">
      <c r="A109" s="14"/>
    </row>
    <row r="110" spans="1:1">
      <c r="A110" s="14"/>
    </row>
    <row r="111" spans="1:1">
      <c r="A111" s="14"/>
    </row>
    <row r="112" spans="1:1">
      <c r="A112" s="14"/>
    </row>
    <row r="113" spans="1:1">
      <c r="A113" s="14"/>
    </row>
    <row r="114" spans="1:1">
      <c r="A114" s="14"/>
    </row>
    <row r="115" spans="1:1">
      <c r="A115" s="14"/>
    </row>
    <row r="116" spans="1:1">
      <c r="A116" s="14"/>
    </row>
    <row r="117" spans="1:1">
      <c r="A117" s="14"/>
    </row>
    <row r="118" spans="1:1">
      <c r="A118" s="14"/>
    </row>
    <row r="119" spans="1:1">
      <c r="A119" s="14"/>
    </row>
    <row r="120" spans="1:1">
      <c r="A120" s="14"/>
    </row>
    <row r="121" spans="1:1">
      <c r="A121" s="14"/>
    </row>
    <row r="122" spans="1:1">
      <c r="A122" s="14"/>
    </row>
    <row r="123" spans="1:1">
      <c r="A123" s="14"/>
    </row>
    <row r="124" spans="1:1">
      <c r="A124" s="14"/>
    </row>
    <row r="125" spans="1:1">
      <c r="A125" s="14"/>
    </row>
    <row r="126" spans="1:1">
      <c r="A126" s="14"/>
    </row>
    <row r="127" spans="1:1">
      <c r="A127" s="14"/>
    </row>
    <row r="128" spans="1:1">
      <c r="A128" s="14"/>
    </row>
    <row r="129" spans="1:1">
      <c r="A129" s="14"/>
    </row>
    <row r="130" spans="1:1">
      <c r="A130" s="14"/>
    </row>
    <row r="131" spans="1:1">
      <c r="A131" s="14"/>
    </row>
    <row r="132" spans="1:1">
      <c r="A132" s="14"/>
    </row>
    <row r="133" spans="1:1">
      <c r="A133" s="14"/>
    </row>
    <row r="134" spans="1:1">
      <c r="A134" s="14"/>
    </row>
    <row r="135" spans="1:1">
      <c r="A135" s="14"/>
    </row>
    <row r="136" spans="1:1">
      <c r="A136" s="14"/>
    </row>
    <row r="137" spans="1:1">
      <c r="A137" s="14"/>
    </row>
    <row r="138" spans="1:1">
      <c r="A138" s="14"/>
    </row>
    <row r="139" spans="1:1">
      <c r="A139" s="14"/>
    </row>
    <row r="140" spans="1:1">
      <c r="A140" s="14"/>
    </row>
    <row r="141" spans="1:1">
      <c r="A141" s="14"/>
    </row>
    <row r="142" spans="1:1">
      <c r="A142" s="14"/>
    </row>
    <row r="143" spans="1:1">
      <c r="A143" s="14"/>
    </row>
    <row r="144" spans="1:1">
      <c r="A144" s="14"/>
    </row>
    <row r="145" spans="1:1">
      <c r="A145" s="14"/>
    </row>
    <row r="146" spans="1:1">
      <c r="A146" s="14"/>
    </row>
    <row r="147" spans="1:1">
      <c r="A147" s="14"/>
    </row>
    <row r="148" spans="1:1">
      <c r="A148" s="14"/>
    </row>
    <row r="149" spans="1:1">
      <c r="A149" s="14"/>
    </row>
    <row r="150" spans="1:1">
      <c r="A150" s="14"/>
    </row>
    <row r="151" spans="1:1">
      <c r="A151" s="14"/>
    </row>
    <row r="152" spans="1:1">
      <c r="A152" s="14"/>
    </row>
    <row r="153" spans="1:1">
      <c r="A153" s="14"/>
    </row>
    <row r="154" spans="1:1">
      <c r="A154" s="14"/>
    </row>
    <row r="155" spans="1:1">
      <c r="A155" s="14"/>
    </row>
    <row r="156" spans="1:1">
      <c r="A156" s="14"/>
    </row>
    <row r="157" spans="1:1">
      <c r="A157" s="14"/>
    </row>
    <row r="158" spans="1:1">
      <c r="A158" s="14"/>
    </row>
    <row r="159" spans="1:1">
      <c r="A159" s="14"/>
    </row>
    <row r="160" spans="1:1">
      <c r="A160" s="14"/>
    </row>
    <row r="161" spans="1:1">
      <c r="A161" s="14"/>
    </row>
    <row r="162" spans="1:1">
      <c r="A162" s="14"/>
    </row>
    <row r="163" spans="1:1">
      <c r="A163" s="14"/>
    </row>
    <row r="164" spans="1:1">
      <c r="A164" s="14"/>
    </row>
    <row r="165" spans="1:1">
      <c r="A165" s="14"/>
    </row>
    <row r="166" spans="1:1">
      <c r="A166" s="14"/>
    </row>
    <row r="167" spans="1:1">
      <c r="A167" s="14"/>
    </row>
    <row r="168" spans="1:1">
      <c r="A168" s="14"/>
    </row>
    <row r="169" spans="1:1">
      <c r="A169" s="14"/>
    </row>
    <row r="170" spans="1:1">
      <c r="A170" s="14"/>
    </row>
    <row r="171" spans="1:1">
      <c r="A171" s="14"/>
    </row>
    <row r="172" spans="1:1">
      <c r="A172" s="14"/>
    </row>
    <row r="173" spans="1:1">
      <c r="A173" s="14"/>
    </row>
    <row r="174" spans="1:1">
      <c r="A174" s="14"/>
    </row>
    <row r="175" spans="1:1">
      <c r="A175" s="14"/>
    </row>
    <row r="176" spans="1:1">
      <c r="A176" s="14"/>
    </row>
    <row r="177" spans="1:1">
      <c r="A177" s="14"/>
    </row>
    <row r="178" spans="1:1">
      <c r="A178" s="14"/>
    </row>
    <row r="179" spans="1:1">
      <c r="A179" s="14"/>
    </row>
    <row r="180" spans="1:1">
      <c r="A180" s="14"/>
    </row>
    <row r="181" spans="1:1">
      <c r="A181" s="14"/>
    </row>
    <row r="182" spans="1:1">
      <c r="A182" s="14"/>
    </row>
    <row r="183" spans="1:1">
      <c r="A183" s="14"/>
    </row>
    <row r="184" spans="1:1">
      <c r="A184" s="14"/>
    </row>
    <row r="185" spans="1:1">
      <c r="A185" s="14"/>
    </row>
    <row r="186" spans="1:1">
      <c r="A186" s="14"/>
    </row>
    <row r="187" spans="1:1">
      <c r="A187" s="14"/>
    </row>
    <row r="188" spans="1:1">
      <c r="A188" s="14"/>
    </row>
    <row r="189" spans="1:1">
      <c r="A189" s="14"/>
    </row>
    <row r="190" spans="1:1">
      <c r="A190" s="14"/>
    </row>
    <row r="191" spans="1:1">
      <c r="A191" s="14"/>
    </row>
    <row r="192" spans="1:1">
      <c r="A192" s="14"/>
    </row>
    <row r="193" spans="1:1">
      <c r="A193" s="14"/>
    </row>
    <row r="194" spans="1:1">
      <c r="A194" s="14"/>
    </row>
    <row r="195" spans="1:1">
      <c r="A195" s="14"/>
    </row>
    <row r="196" spans="1:1">
      <c r="A196" s="14"/>
    </row>
    <row r="197" spans="1:1">
      <c r="A197" s="14"/>
    </row>
    <row r="198" spans="1:1">
      <c r="A198" s="14"/>
    </row>
    <row r="199" spans="1:1">
      <c r="A199" s="14"/>
    </row>
    <row r="200" spans="1:1">
      <c r="A200" s="14"/>
    </row>
    <row r="201" spans="1:1">
      <c r="A201" s="14"/>
    </row>
    <row r="202" spans="1:1">
      <c r="A202" s="14"/>
    </row>
    <row r="203" spans="1:1">
      <c r="A203" s="14"/>
    </row>
    <row r="204" spans="1:1">
      <c r="A204" s="14"/>
    </row>
    <row r="205" spans="1:1">
      <c r="A205" s="14"/>
    </row>
    <row r="206" spans="1:1">
      <c r="A206" s="14"/>
    </row>
    <row r="207" spans="1:1">
      <c r="A207" s="14"/>
    </row>
    <row r="208" spans="1:1">
      <c r="A208" s="14"/>
    </row>
    <row r="209" spans="1:1">
      <c r="A209" s="14"/>
    </row>
    <row r="210" spans="1:1">
      <c r="A210" s="14"/>
    </row>
    <row r="211" spans="1:1">
      <c r="A211" s="14"/>
    </row>
    <row r="212" spans="1:1">
      <c r="A212" s="14"/>
    </row>
    <row r="213" spans="1:1">
      <c r="A213" s="14"/>
    </row>
    <row r="214" spans="1:1">
      <c r="A214" s="14"/>
    </row>
    <row r="215" spans="1:1">
      <c r="A215" s="14"/>
    </row>
    <row r="216" spans="1:1">
      <c r="A216" s="14"/>
    </row>
    <row r="217" spans="1:1">
      <c r="A217" s="14"/>
    </row>
    <row r="218" spans="1:1">
      <c r="A218" s="14"/>
    </row>
    <row r="219" spans="1:1">
      <c r="A219" s="14"/>
    </row>
    <row r="220" spans="1:1">
      <c r="A220" s="14"/>
    </row>
    <row r="221" spans="1:1">
      <c r="A221" s="14"/>
    </row>
    <row r="222" spans="1:1">
      <c r="A222" s="14"/>
    </row>
    <row r="223" spans="1:1">
      <c r="A223" s="14"/>
    </row>
    <row r="224" spans="1:1">
      <c r="A224" s="14"/>
    </row>
    <row r="225" spans="1:1">
      <c r="A225" s="14"/>
    </row>
    <row r="226" spans="1:1">
      <c r="A226" s="14"/>
    </row>
    <row r="227" spans="1:1">
      <c r="A227" s="14"/>
    </row>
    <row r="228" spans="1:1">
      <c r="A228" s="14"/>
    </row>
    <row r="229" spans="1:1">
      <c r="A229" s="14"/>
    </row>
    <row r="230" spans="1:1">
      <c r="A230" s="14"/>
    </row>
    <row r="231" spans="1:1">
      <c r="A231" s="14"/>
    </row>
    <row r="232" spans="1:1">
      <c r="A232" s="14"/>
    </row>
    <row r="233" spans="1:1">
      <c r="A233" s="14"/>
    </row>
    <row r="234" spans="1:1">
      <c r="A234" s="14"/>
    </row>
    <row r="235" spans="1:1">
      <c r="A235" s="14"/>
    </row>
    <row r="236" spans="1:1">
      <c r="A236" s="14"/>
    </row>
    <row r="237" spans="1:1">
      <c r="A237" s="14"/>
    </row>
    <row r="238" spans="1:1">
      <c r="A238" s="14"/>
    </row>
    <row r="239" spans="1:1">
      <c r="A239" s="14"/>
    </row>
    <row r="240" spans="1:1">
      <c r="A240" s="14"/>
    </row>
    <row r="241" spans="1:1">
      <c r="A241" s="14"/>
    </row>
    <row r="242" spans="1:1">
      <c r="A242" s="14"/>
    </row>
    <row r="243" spans="1:1">
      <c r="A243" s="14"/>
    </row>
    <row r="244" spans="1:1">
      <c r="A244" s="14"/>
    </row>
    <row r="245" spans="1:1">
      <c r="A245" s="14"/>
    </row>
    <row r="246" spans="1:1">
      <c r="A246" s="14"/>
    </row>
    <row r="247" spans="1:1">
      <c r="A247" s="14"/>
    </row>
    <row r="248" spans="1:1">
      <c r="A248" s="14"/>
    </row>
    <row r="249" spans="1:1">
      <c r="A249" s="14"/>
    </row>
    <row r="250" spans="1:1">
      <c r="A250" s="14"/>
    </row>
    <row r="251" spans="1:1">
      <c r="A251" s="14"/>
    </row>
    <row r="252" spans="1:1">
      <c r="A252" s="14"/>
    </row>
    <row r="253" spans="1:1">
      <c r="A253" s="14"/>
    </row>
    <row r="254" spans="1:1">
      <c r="A254" s="14"/>
    </row>
    <row r="255" spans="1:1">
      <c r="A255" s="14"/>
    </row>
    <row r="256" spans="1:1">
      <c r="A256" s="14"/>
    </row>
    <row r="257" spans="1:1">
      <c r="A257" s="14"/>
    </row>
    <row r="258" spans="1:1">
      <c r="A258" s="14"/>
    </row>
    <row r="259" spans="1:1">
      <c r="A259" s="14"/>
    </row>
    <row r="260" spans="1:1">
      <c r="A260" s="14"/>
    </row>
    <row r="261" spans="1:1">
      <c r="A261" s="14"/>
    </row>
    <row r="262" spans="1:1">
      <c r="A262" s="14"/>
    </row>
    <row r="263" spans="1:1">
      <c r="A263" s="14"/>
    </row>
    <row r="264" spans="1:1">
      <c r="A264" s="14"/>
    </row>
    <row r="265" spans="1:1">
      <c r="A265" s="14"/>
    </row>
    <row r="266" spans="1:1">
      <c r="A266" s="14"/>
    </row>
    <row r="267" spans="1:1">
      <c r="A267" s="14"/>
    </row>
    <row r="268" spans="1:1">
      <c r="A268" s="14"/>
    </row>
    <row r="269" spans="1:1">
      <c r="A269" s="14"/>
    </row>
    <row r="270" spans="1:1">
      <c r="A270" s="14"/>
    </row>
    <row r="271" spans="1:1">
      <c r="A271" s="14"/>
    </row>
    <row r="272" spans="1:1">
      <c r="A272" s="14"/>
    </row>
    <row r="273" spans="1:1">
      <c r="A273" s="14"/>
    </row>
    <row r="274" spans="1:1">
      <c r="A274" s="14"/>
    </row>
    <row r="275" spans="1:1">
      <c r="A275" s="14"/>
    </row>
    <row r="276" spans="1:1">
      <c r="A276" s="14"/>
    </row>
    <row r="277" spans="1:1">
      <c r="A277" s="14"/>
    </row>
    <row r="278" spans="1:1">
      <c r="A278" s="14"/>
    </row>
    <row r="279" spans="1:1">
      <c r="A279" s="14"/>
    </row>
    <row r="280" spans="1:1">
      <c r="A280" s="14"/>
    </row>
    <row r="281" spans="1:1">
      <c r="A281" s="14"/>
    </row>
    <row r="282" spans="1:1">
      <c r="A282" s="14"/>
    </row>
    <row r="283" spans="1:1">
      <c r="A283" s="14"/>
    </row>
    <row r="284" spans="1:1">
      <c r="A284" s="14"/>
    </row>
    <row r="285" spans="1:1">
      <c r="A285" s="14"/>
    </row>
    <row r="286" spans="1:1">
      <c r="A286" s="14"/>
    </row>
    <row r="287" spans="1:1">
      <c r="A287" s="14"/>
    </row>
    <row r="288" spans="1:1">
      <c r="A288" s="14"/>
    </row>
    <row r="289" spans="1:1">
      <c r="A289" s="14"/>
    </row>
    <row r="290" spans="1:1">
      <c r="A290" s="14"/>
    </row>
    <row r="291" spans="1:1">
      <c r="A291" s="14"/>
    </row>
    <row r="292" spans="1:1">
      <c r="A292" s="14"/>
    </row>
    <row r="293" spans="1:1">
      <c r="A293" s="14"/>
    </row>
    <row r="294" spans="1:1">
      <c r="A294" s="14"/>
    </row>
    <row r="295" spans="1:1">
      <c r="A295" s="14"/>
    </row>
    <row r="296" spans="1:1">
      <c r="A296" s="14"/>
    </row>
    <row r="297" spans="1:1">
      <c r="A297" s="14"/>
    </row>
    <row r="298" spans="1:1">
      <c r="A298" s="14"/>
    </row>
    <row r="299" spans="1:1">
      <c r="A299" s="14"/>
    </row>
    <row r="300" spans="1:1">
      <c r="A300" s="14"/>
    </row>
    <row r="301" spans="1:1">
      <c r="A301" s="14"/>
    </row>
    <row r="302" spans="1:1">
      <c r="A302" s="14"/>
    </row>
    <row r="303" spans="1:1">
      <c r="A303" s="14"/>
    </row>
    <row r="304" spans="1:1">
      <c r="A304" s="14"/>
    </row>
    <row r="305" spans="1:1">
      <c r="A305" s="14"/>
    </row>
    <row r="306" spans="1:1">
      <c r="A306" s="14"/>
    </row>
    <row r="307" spans="1:1">
      <c r="A307" s="14"/>
    </row>
    <row r="308" spans="1:1">
      <c r="A308" s="14"/>
    </row>
    <row r="309" spans="1:1">
      <c r="A309" s="14"/>
    </row>
    <row r="310" spans="1:1">
      <c r="A310" s="14"/>
    </row>
    <row r="311" spans="1:1">
      <c r="A311" s="14"/>
    </row>
    <row r="312" spans="1:1">
      <c r="A312" s="14"/>
    </row>
    <row r="313" spans="1:1">
      <c r="A313" s="14"/>
    </row>
    <row r="314" spans="1:1">
      <c r="A314" s="14"/>
    </row>
    <row r="315" spans="1:1">
      <c r="A315" s="14"/>
    </row>
    <row r="316" spans="1:1">
      <c r="A316" s="14"/>
    </row>
    <row r="317" spans="1:1">
      <c r="A317" s="14"/>
    </row>
    <row r="318" spans="1:1">
      <c r="A318" s="14"/>
    </row>
    <row r="319" spans="1:1">
      <c r="A319" s="14"/>
    </row>
    <row r="320" spans="1:1">
      <c r="A320" s="14"/>
    </row>
    <row r="321" spans="1:1">
      <c r="A321" s="14"/>
    </row>
    <row r="322" spans="1:1">
      <c r="A322" s="14"/>
    </row>
    <row r="323" spans="1:1">
      <c r="A323" s="14"/>
    </row>
    <row r="324" spans="1:1">
      <c r="A324" s="14"/>
    </row>
    <row r="325" spans="1:1">
      <c r="A325" s="14"/>
    </row>
    <row r="326" spans="1:1">
      <c r="A326" s="14"/>
    </row>
    <row r="327" spans="1:1">
      <c r="A327" s="14"/>
    </row>
    <row r="328" spans="1:1">
      <c r="A328" s="14"/>
    </row>
    <row r="329" spans="1:1">
      <c r="A329" s="14"/>
    </row>
    <row r="330" spans="1:1">
      <c r="A330" s="14"/>
    </row>
    <row r="331" spans="1:1">
      <c r="A331" s="14"/>
    </row>
    <row r="332" spans="1:1">
      <c r="A332" s="14"/>
    </row>
    <row r="333" spans="1:1">
      <c r="A333" s="14"/>
    </row>
    <row r="334" spans="1:1">
      <c r="A334" s="14"/>
    </row>
    <row r="335" spans="1:1">
      <c r="A335" s="14"/>
    </row>
    <row r="336" spans="1:1">
      <c r="A336" s="14"/>
    </row>
    <row r="337" spans="1:1">
      <c r="A337" s="14"/>
    </row>
    <row r="338" spans="1:1">
      <c r="A338" s="14"/>
    </row>
    <row r="339" spans="1:1">
      <c r="A339" s="14"/>
    </row>
    <row r="340" spans="1:1">
      <c r="A340" s="14"/>
    </row>
    <row r="341" spans="1:1">
      <c r="A341" s="14"/>
    </row>
    <row r="342" spans="1:1">
      <c r="A342" s="14"/>
    </row>
    <row r="343" spans="1:1">
      <c r="A343" s="14"/>
    </row>
    <row r="344" spans="1:1">
      <c r="A344" s="14"/>
    </row>
    <row r="345" spans="1:1">
      <c r="A345" s="14"/>
    </row>
    <row r="346" spans="1:1">
      <c r="A346" s="14"/>
    </row>
    <row r="347" spans="1:1">
      <c r="A347" s="14"/>
    </row>
    <row r="348" spans="1:1">
      <c r="A348" s="14"/>
    </row>
    <row r="349" spans="1:1">
      <c r="A349" s="14"/>
    </row>
    <row r="350" spans="1:1">
      <c r="A350" s="14"/>
    </row>
    <row r="351" spans="1:1">
      <c r="A351" s="14"/>
    </row>
    <row r="352" spans="1:1">
      <c r="A352" s="14"/>
    </row>
    <row r="353" spans="1:1">
      <c r="A353" s="14"/>
    </row>
    <row r="354" spans="1:1">
      <c r="A354" s="14"/>
    </row>
    <row r="355" spans="1:1">
      <c r="A355" s="14"/>
    </row>
    <row r="356" spans="1:1">
      <c r="A356" s="14"/>
    </row>
    <row r="357" spans="1:1">
      <c r="A357" s="14"/>
    </row>
    <row r="358" spans="1:1">
      <c r="A358" s="14"/>
    </row>
    <row r="359" spans="1:1">
      <c r="A359" s="14"/>
    </row>
    <row r="360" spans="1:1">
      <c r="A360" s="14"/>
    </row>
    <row r="361" spans="1:1">
      <c r="A361" s="14"/>
    </row>
    <row r="362" spans="1:1">
      <c r="A362" s="14"/>
    </row>
    <row r="363" spans="1:1">
      <c r="A363" s="14"/>
    </row>
    <row r="364" spans="1:1">
      <c r="A364" s="14"/>
    </row>
    <row r="365" spans="1:1">
      <c r="A365" s="14"/>
    </row>
    <row r="366" spans="1:1">
      <c r="A366" s="14"/>
    </row>
    <row r="367" spans="1:1">
      <c r="A367" s="14"/>
    </row>
    <row r="368" spans="1:1">
      <c r="A368" s="14"/>
    </row>
    <row r="369" spans="1:1">
      <c r="A369" s="14"/>
    </row>
    <row r="370" spans="1:1">
      <c r="A370" s="14"/>
    </row>
    <row r="371" spans="1:1">
      <c r="A371" s="14"/>
    </row>
    <row r="372" spans="1:1">
      <c r="A372" s="14"/>
    </row>
    <row r="373" spans="1:1">
      <c r="A373" s="14"/>
    </row>
    <row r="374" spans="1:1">
      <c r="A374" s="14"/>
    </row>
    <row r="375" spans="1:1">
      <c r="A375" s="14"/>
    </row>
    <row r="376" spans="1:1">
      <c r="A376" s="14"/>
    </row>
    <row r="377" spans="1:1">
      <c r="A377" s="14"/>
    </row>
    <row r="378" spans="1:1">
      <c r="A378" s="14"/>
    </row>
    <row r="379" spans="1:1">
      <c r="A379" s="14"/>
    </row>
    <row r="380" spans="1:1">
      <c r="A380" s="14"/>
    </row>
    <row r="381" spans="1:1">
      <c r="A381" s="14"/>
    </row>
    <row r="382" spans="1:1">
      <c r="A382" s="14"/>
    </row>
    <row r="383" spans="1:1">
      <c r="A383" s="14"/>
    </row>
    <row r="384" spans="1:1">
      <c r="A384" s="14"/>
    </row>
    <row r="385" spans="1:1">
      <c r="A385" s="14"/>
    </row>
    <row r="386" spans="1:1">
      <c r="A386" s="14"/>
    </row>
    <row r="387" spans="1:1">
      <c r="A387" s="14"/>
    </row>
    <row r="388" spans="1:1">
      <c r="A388" s="14"/>
    </row>
    <row r="389" spans="1:1">
      <c r="A389" s="14"/>
    </row>
    <row r="390" spans="1:1">
      <c r="A390" s="14"/>
    </row>
    <row r="391" spans="1:1">
      <c r="A391" s="14"/>
    </row>
    <row r="392" spans="1:1">
      <c r="A392" s="14"/>
    </row>
    <row r="393" spans="1:1">
      <c r="A393" s="14"/>
    </row>
    <row r="394" spans="1:1">
      <c r="A394" s="14"/>
    </row>
    <row r="395" spans="1:1">
      <c r="A395" s="14"/>
    </row>
    <row r="396" spans="1:1">
      <c r="A396" s="14"/>
    </row>
    <row r="397" spans="1:1">
      <c r="A397" s="14"/>
    </row>
    <row r="398" spans="1:1">
      <c r="A398" s="14"/>
    </row>
    <row r="399" spans="1:1">
      <c r="A399" s="14"/>
    </row>
    <row r="400" spans="1:1">
      <c r="A400" s="14"/>
    </row>
    <row r="401" spans="1:1">
      <c r="A401" s="14"/>
    </row>
    <row r="402" spans="1:1">
      <c r="A402" s="14"/>
    </row>
    <row r="403" spans="1:1">
      <c r="A403" s="14"/>
    </row>
    <row r="404" spans="1:1">
      <c r="A404" s="14"/>
    </row>
    <row r="405" spans="1:1">
      <c r="A405" s="14"/>
    </row>
    <row r="406" spans="1:1">
      <c r="A406" s="14"/>
    </row>
    <row r="407" spans="1:1">
      <c r="A407" s="14"/>
    </row>
    <row r="408" spans="1:1">
      <c r="A408" s="14"/>
    </row>
    <row r="409" spans="1:1">
      <c r="A409" s="14"/>
    </row>
    <row r="410" spans="1:1">
      <c r="A410" s="14"/>
    </row>
    <row r="411" spans="1:1">
      <c r="A411" s="14"/>
    </row>
    <row r="412" spans="1:1">
      <c r="A412" s="14"/>
    </row>
    <row r="413" spans="1:1">
      <c r="A413" s="14"/>
    </row>
    <row r="414" spans="1:1">
      <c r="A414" s="14"/>
    </row>
    <row r="415" spans="1:1">
      <c r="A415" s="14"/>
    </row>
    <row r="416" spans="1:1">
      <c r="A416" s="14"/>
    </row>
    <row r="417" spans="1:1">
      <c r="A417" s="14"/>
    </row>
    <row r="418" spans="1:1">
      <c r="A418" s="14"/>
    </row>
    <row r="419" spans="1:1">
      <c r="A419" s="14"/>
    </row>
    <row r="420" spans="1:1">
      <c r="A420" s="14"/>
    </row>
    <row r="421" spans="1:1">
      <c r="A421" s="14"/>
    </row>
    <row r="422" spans="1:1">
      <c r="A422" s="14"/>
    </row>
    <row r="423" spans="1:1">
      <c r="A423" s="14"/>
    </row>
    <row r="424" spans="1:1">
      <c r="A424" s="14"/>
    </row>
    <row r="425" spans="1:1">
      <c r="A425" s="14"/>
    </row>
    <row r="426" spans="1:1">
      <c r="A426" s="14"/>
    </row>
    <row r="427" spans="1:1">
      <c r="A427" s="14"/>
    </row>
    <row r="428" spans="1:1">
      <c r="A428" s="14"/>
    </row>
    <row r="429" spans="1:1">
      <c r="A429" s="14"/>
    </row>
    <row r="430" spans="1:1">
      <c r="A430" s="14"/>
    </row>
    <row r="431" spans="1:1">
      <c r="A431" s="14"/>
    </row>
    <row r="432" spans="1:1">
      <c r="A432" s="14"/>
    </row>
    <row r="433" spans="1:1">
      <c r="A433" s="14"/>
    </row>
    <row r="434" spans="1:1">
      <c r="A434" s="14"/>
    </row>
    <row r="435" spans="1:1">
      <c r="A435" s="14"/>
    </row>
    <row r="436" spans="1:1">
      <c r="A436" s="14"/>
    </row>
    <row r="437" spans="1:1">
      <c r="A437" s="14"/>
    </row>
    <row r="438" spans="1:1">
      <c r="A438" s="14"/>
    </row>
    <row r="439" spans="1:1">
      <c r="A439" s="14"/>
    </row>
    <row r="440" spans="1:1">
      <c r="A440" s="14"/>
    </row>
    <row r="441" spans="1:1">
      <c r="A441" s="14"/>
    </row>
    <row r="442" spans="1:1">
      <c r="A442" s="14"/>
    </row>
    <row r="443" spans="1:1">
      <c r="A443" s="14"/>
    </row>
    <row r="444" spans="1:1">
      <c r="A444" s="14"/>
    </row>
    <row r="445" spans="1:1">
      <c r="A445" s="14"/>
    </row>
    <row r="446" spans="1:1">
      <c r="A446" s="14"/>
    </row>
    <row r="447" spans="1:1">
      <c r="A447" s="14"/>
    </row>
    <row r="448" spans="1:1">
      <c r="A448" s="14"/>
    </row>
    <row r="449" spans="1:1">
      <c r="A449" s="14"/>
    </row>
    <row r="450" spans="1:1">
      <c r="A450" s="14"/>
    </row>
    <row r="451" spans="1:1">
      <c r="A451" s="14"/>
    </row>
    <row r="452" spans="1:1">
      <c r="A452" s="14"/>
    </row>
    <row r="453" spans="1:1">
      <c r="A453" s="14"/>
    </row>
    <row r="454" spans="1:1">
      <c r="A454" s="14"/>
    </row>
    <row r="455" spans="1:1">
      <c r="A455" s="14"/>
    </row>
    <row r="456" spans="1:1">
      <c r="A456" s="14"/>
    </row>
    <row r="457" spans="1:1">
      <c r="A457" s="14"/>
    </row>
    <row r="458" spans="1:1">
      <c r="A458" s="14"/>
    </row>
    <row r="459" spans="1:1">
      <c r="A459" s="14"/>
    </row>
    <row r="460" spans="1:1">
      <c r="A460" s="14"/>
    </row>
    <row r="461" spans="1:1">
      <c r="A461" s="14"/>
    </row>
    <row r="462" spans="1:1">
      <c r="A462" s="14"/>
    </row>
    <row r="463" spans="1:1">
      <c r="A463" s="14"/>
    </row>
    <row r="464" spans="1:1">
      <c r="A464" s="14"/>
    </row>
    <row r="465" spans="1:1">
      <c r="A465" s="14"/>
    </row>
    <row r="466" spans="1:1">
      <c r="A466" s="14"/>
    </row>
    <row r="467" spans="1:1">
      <c r="A467" s="14"/>
    </row>
    <row r="468" spans="1:1">
      <c r="A468" s="14"/>
    </row>
    <row r="469" spans="1:1">
      <c r="A469" s="14"/>
    </row>
    <row r="470" spans="1:1">
      <c r="A470" s="14"/>
    </row>
    <row r="471" spans="1:1">
      <c r="A471" s="14"/>
    </row>
    <row r="472" spans="1:1">
      <c r="A472" s="14"/>
    </row>
    <row r="473" spans="1:1">
      <c r="A473" s="14"/>
    </row>
    <row r="474" spans="1:1">
      <c r="A474" s="14"/>
    </row>
    <row r="475" spans="1:1">
      <c r="A475" s="14"/>
    </row>
    <row r="476" spans="1:1">
      <c r="A476" s="14"/>
    </row>
    <row r="477" spans="1:1">
      <c r="A477" s="14"/>
    </row>
    <row r="478" spans="1:1">
      <c r="A478" s="14"/>
    </row>
    <row r="479" spans="1:1">
      <c r="A479" s="14"/>
    </row>
    <row r="480" spans="1:1">
      <c r="A480" s="14"/>
    </row>
    <row r="481" spans="1:1">
      <c r="A481" s="14"/>
    </row>
    <row r="482" spans="1:1">
      <c r="A482" s="14"/>
    </row>
    <row r="483" spans="1:1">
      <c r="A483" s="14"/>
    </row>
    <row r="484" spans="1:1">
      <c r="A484" s="14"/>
    </row>
    <row r="485" spans="1:1">
      <c r="A485" s="14"/>
    </row>
    <row r="486" spans="1:1">
      <c r="A486" s="14"/>
    </row>
    <row r="487" spans="1:1">
      <c r="A487" s="14"/>
    </row>
    <row r="488" spans="1:1">
      <c r="A488" s="14"/>
    </row>
    <row r="489" spans="1:1">
      <c r="A489" s="14"/>
    </row>
    <row r="490" spans="1:1">
      <c r="A490" s="14"/>
    </row>
    <row r="491" spans="1:1">
      <c r="A491" s="14"/>
    </row>
    <row r="492" spans="1:1">
      <c r="A492" s="14"/>
    </row>
    <row r="493" spans="1:1">
      <c r="A493" s="14"/>
    </row>
    <row r="494" spans="1:1">
      <c r="A494" s="14"/>
    </row>
    <row r="495" spans="1:1">
      <c r="A495" s="14"/>
    </row>
    <row r="496" spans="1:1">
      <c r="A496" s="14"/>
    </row>
    <row r="497" spans="1:1">
      <c r="A497" s="14"/>
    </row>
    <row r="498" spans="1:1">
      <c r="A498" s="14"/>
    </row>
    <row r="499" spans="1:1">
      <c r="A499" s="14"/>
    </row>
    <row r="500" spans="1:1">
      <c r="A500" s="14"/>
    </row>
    <row r="501" spans="1:1">
      <c r="A501" s="14"/>
    </row>
    <row r="502" spans="1:1">
      <c r="A502" s="14"/>
    </row>
    <row r="503" spans="1:1">
      <c r="A503" s="14"/>
    </row>
    <row r="504" spans="1:1">
      <c r="A504" s="14"/>
    </row>
    <row r="505" spans="1:1">
      <c r="A505" s="14"/>
    </row>
    <row r="506" spans="1:1">
      <c r="A506" s="14"/>
    </row>
    <row r="507" spans="1:1">
      <c r="A507" s="14"/>
    </row>
    <row r="508" spans="1:1">
      <c r="A508" s="14"/>
    </row>
    <row r="509" spans="1:1">
      <c r="A509" s="14"/>
    </row>
    <row r="510" spans="1:1">
      <c r="A510" s="14"/>
    </row>
    <row r="511" spans="1:1">
      <c r="A511" s="14"/>
    </row>
    <row r="512" spans="1:1">
      <c r="A512" s="14"/>
    </row>
    <row r="513" spans="1:1">
      <c r="A513" s="14"/>
    </row>
    <row r="514" spans="1:1">
      <c r="A514" s="14"/>
    </row>
    <row r="515" spans="1:1">
      <c r="A515" s="14"/>
    </row>
    <row r="516" spans="1:1">
      <c r="A516" s="14"/>
    </row>
    <row r="517" spans="1:1">
      <c r="A517" s="14"/>
    </row>
    <row r="518" spans="1:1">
      <c r="A518" s="14"/>
    </row>
    <row r="519" spans="1:1">
      <c r="A519" s="14"/>
    </row>
    <row r="520" spans="1:1">
      <c r="A520" s="14"/>
    </row>
    <row r="521" spans="1:1">
      <c r="A521" s="14"/>
    </row>
    <row r="522" spans="1:1">
      <c r="A522" s="14"/>
    </row>
    <row r="523" spans="1:1">
      <c r="A523" s="14"/>
    </row>
    <row r="524" spans="1:1">
      <c r="A524" s="14"/>
    </row>
    <row r="525" spans="1:1">
      <c r="A525" s="14"/>
    </row>
    <row r="526" spans="1:1">
      <c r="A526" s="14"/>
    </row>
    <row r="527" spans="1:1">
      <c r="A527" s="14"/>
    </row>
    <row r="528" spans="1:1">
      <c r="A528" s="14"/>
    </row>
    <row r="529" spans="1:1">
      <c r="A529" s="14"/>
    </row>
    <row r="530" spans="1:1">
      <c r="A530" s="14"/>
    </row>
    <row r="531" spans="1:1">
      <c r="A531" s="14"/>
    </row>
    <row r="532" spans="1:1">
      <c r="A532" s="14"/>
    </row>
    <row r="533" spans="1:1">
      <c r="A533" s="14"/>
    </row>
    <row r="534" spans="1:1">
      <c r="A534" s="14"/>
    </row>
    <row r="535" spans="1:1">
      <c r="A535" s="14"/>
    </row>
    <row r="536" spans="1:1">
      <c r="A536" s="14"/>
    </row>
    <row r="537" spans="1:1">
      <c r="A537" s="14"/>
    </row>
    <row r="538" spans="1:1">
      <c r="A538" s="14"/>
    </row>
    <row r="539" spans="1:1">
      <c r="A539" s="14"/>
    </row>
    <row r="540" spans="1:1">
      <c r="A540" s="14"/>
    </row>
    <row r="541" spans="1:1">
      <c r="A541" s="14"/>
    </row>
    <row r="542" spans="1:1">
      <c r="A542" s="14"/>
    </row>
    <row r="543" spans="1:1">
      <c r="A543" s="14"/>
    </row>
    <row r="544" spans="1:1">
      <c r="A544" s="14"/>
    </row>
    <row r="545" spans="1:1">
      <c r="A545" s="14"/>
    </row>
    <row r="546" spans="1:1">
      <c r="A546" s="14"/>
    </row>
    <row r="547" spans="1:1">
      <c r="A547" s="14"/>
    </row>
    <row r="548" spans="1:1">
      <c r="A548" s="14"/>
    </row>
    <row r="549" spans="1:1">
      <c r="A549" s="14"/>
    </row>
    <row r="550" spans="1:1">
      <c r="A550" s="14"/>
    </row>
    <row r="551" spans="1:1">
      <c r="A551" s="14"/>
    </row>
    <row r="552" spans="1:1">
      <c r="A552" s="14"/>
    </row>
    <row r="553" spans="1:1">
      <c r="A553" s="14"/>
    </row>
    <row r="554" spans="1:1">
      <c r="A554" s="14"/>
    </row>
    <row r="555" spans="1:1">
      <c r="A555" s="14"/>
    </row>
    <row r="556" spans="1:1">
      <c r="A556" s="14"/>
    </row>
    <row r="557" spans="1:1">
      <c r="A557" s="14"/>
    </row>
    <row r="558" spans="1:1">
      <c r="A558" s="14"/>
    </row>
    <row r="559" spans="1:1">
      <c r="A559" s="14"/>
    </row>
    <row r="560" spans="1:1">
      <c r="A560" s="14"/>
    </row>
    <row r="561" spans="1:1">
      <c r="A561" s="14"/>
    </row>
    <row r="562" spans="1:1">
      <c r="A562" s="14"/>
    </row>
    <row r="563" spans="1:1">
      <c r="A563" s="14"/>
    </row>
    <row r="564" spans="1:1">
      <c r="A564" s="14"/>
    </row>
    <row r="565" spans="1:1">
      <c r="A565" s="14"/>
    </row>
    <row r="566" spans="1:1">
      <c r="A566" s="14"/>
    </row>
    <row r="567" spans="1:1">
      <c r="A567" s="14"/>
    </row>
    <row r="568" spans="1:1">
      <c r="A568" s="14"/>
    </row>
    <row r="569" spans="1:1">
      <c r="A569" s="14"/>
    </row>
    <row r="570" spans="1:1">
      <c r="A570" s="14"/>
    </row>
    <row r="571" spans="1:1">
      <c r="A571" s="14"/>
    </row>
    <row r="572" spans="1:1">
      <c r="A572" s="14"/>
    </row>
    <row r="573" spans="1:1">
      <c r="A573" s="14"/>
    </row>
    <row r="574" spans="1:1">
      <c r="A574" s="14"/>
    </row>
    <row r="575" spans="1:1">
      <c r="A575" s="14"/>
    </row>
    <row r="576" spans="1:1">
      <c r="A576" s="14"/>
    </row>
    <row r="577" spans="1:1">
      <c r="A577" s="14"/>
    </row>
    <row r="578" spans="1:1">
      <c r="A578" s="14"/>
    </row>
    <row r="579" spans="1:1">
      <c r="A579" s="14"/>
    </row>
    <row r="580" spans="1:1">
      <c r="A580" s="14"/>
    </row>
    <row r="581" spans="1:1">
      <c r="A581" s="14"/>
    </row>
    <row r="582" spans="1:1">
      <c r="A582" s="14"/>
    </row>
    <row r="583" spans="1:1">
      <c r="A583" s="14"/>
    </row>
    <row r="584" spans="1:1">
      <c r="A584" s="14"/>
    </row>
    <row r="585" spans="1:1">
      <c r="A585" s="14"/>
    </row>
    <row r="586" spans="1:1">
      <c r="A586" s="14"/>
    </row>
    <row r="587" spans="1:1">
      <c r="A587" s="14"/>
    </row>
    <row r="588" spans="1:1">
      <c r="A588" s="14"/>
    </row>
    <row r="589" spans="1:1">
      <c r="A589" s="14"/>
    </row>
    <row r="590" spans="1:1">
      <c r="A590" s="14"/>
    </row>
    <row r="591" spans="1:1">
      <c r="A591" s="14"/>
    </row>
    <row r="592" spans="1:1">
      <c r="A592" s="14"/>
    </row>
    <row r="593" spans="1:1">
      <c r="A593" s="14"/>
    </row>
    <row r="594" spans="1:1">
      <c r="A594" s="14"/>
    </row>
    <row r="595" spans="1:1">
      <c r="A595" s="14"/>
    </row>
    <row r="596" spans="1:1">
      <c r="A596" s="14"/>
    </row>
    <row r="597" spans="1:1">
      <c r="A597" s="14"/>
    </row>
    <row r="598" spans="1:1">
      <c r="A598" s="14"/>
    </row>
    <row r="599" spans="1:1">
      <c r="A599" s="14"/>
    </row>
    <row r="600" spans="1:1">
      <c r="A600" s="14"/>
    </row>
    <row r="601" spans="1:1">
      <c r="A601" s="14"/>
    </row>
    <row r="602" spans="1:1">
      <c r="A602" s="14"/>
    </row>
    <row r="603" spans="1:1">
      <c r="A603" s="14"/>
    </row>
    <row r="604" spans="1:1">
      <c r="A604" s="14"/>
    </row>
    <row r="605" spans="1:1">
      <c r="A605" s="14"/>
    </row>
    <row r="606" spans="1:1">
      <c r="A606" s="14"/>
    </row>
    <row r="607" spans="1:1">
      <c r="A607" s="14"/>
    </row>
    <row r="608" spans="1:1">
      <c r="A608" s="14"/>
    </row>
    <row r="609" spans="1:1">
      <c r="A609" s="14"/>
    </row>
    <row r="610" spans="1:1">
      <c r="A610" s="14"/>
    </row>
    <row r="611" spans="1:1">
      <c r="A611" s="14"/>
    </row>
    <row r="612" spans="1:1">
      <c r="A612" s="14"/>
    </row>
    <row r="613" spans="1:1">
      <c r="A613" s="14"/>
    </row>
    <row r="614" spans="1:1">
      <c r="A614" s="14"/>
    </row>
    <row r="615" spans="1:1">
      <c r="A615" s="14"/>
    </row>
    <row r="616" spans="1:1">
      <c r="A616" s="14"/>
    </row>
    <row r="617" spans="1:1">
      <c r="A617" s="14"/>
    </row>
    <row r="618" spans="1:1">
      <c r="A618" s="14"/>
    </row>
    <row r="619" spans="1:1">
      <c r="A619" s="14"/>
    </row>
    <row r="620" spans="1:1">
      <c r="A620" s="14"/>
    </row>
    <row r="621" spans="1:1">
      <c r="A621" s="14"/>
    </row>
    <row r="622" spans="1:1">
      <c r="A622" s="14"/>
    </row>
    <row r="623" spans="1:1">
      <c r="A623" s="14"/>
    </row>
    <row r="624" spans="1:1">
      <c r="A624" s="14"/>
    </row>
    <row r="625" spans="1:1">
      <c r="A625" s="14"/>
    </row>
    <row r="626" spans="1:1">
      <c r="A626" s="14"/>
    </row>
    <row r="627" spans="1:1">
      <c r="A627" s="14"/>
    </row>
    <row r="628" spans="1:1">
      <c r="A628" s="14"/>
    </row>
    <row r="629" spans="1:1">
      <c r="A629" s="14"/>
    </row>
    <row r="630" spans="1:1">
      <c r="A630" s="14"/>
    </row>
    <row r="631" spans="1:1">
      <c r="A631" s="14"/>
    </row>
    <row r="632" spans="1:1">
      <c r="A632" s="14"/>
    </row>
    <row r="633" spans="1:1">
      <c r="A633" s="14"/>
    </row>
    <row r="634" spans="1:1">
      <c r="A634" s="14"/>
    </row>
    <row r="635" spans="1:1">
      <c r="A635" s="14"/>
    </row>
    <row r="636" spans="1:1">
      <c r="A636" s="14"/>
    </row>
    <row r="637" spans="1:1">
      <c r="A637" s="14"/>
    </row>
    <row r="638" spans="1:1">
      <c r="A638" s="14"/>
    </row>
    <row r="639" spans="1:1">
      <c r="A639" s="14"/>
    </row>
    <row r="640" spans="1:1">
      <c r="A640" s="14"/>
    </row>
    <row r="641" spans="1:1">
      <c r="A641" s="14"/>
    </row>
    <row r="642" spans="1:1">
      <c r="A642" s="14"/>
    </row>
    <row r="643" spans="1:1">
      <c r="A643" s="14"/>
    </row>
    <row r="644" spans="1:1">
      <c r="A644" s="14"/>
    </row>
    <row r="645" spans="1:1">
      <c r="A645" s="14"/>
    </row>
    <row r="646" spans="1:1">
      <c r="A646" s="14"/>
    </row>
    <row r="647" spans="1:1">
      <c r="A647" s="14"/>
    </row>
    <row r="648" spans="1:1">
      <c r="A648" s="14"/>
    </row>
    <row r="649" spans="1:1">
      <c r="A649" s="14"/>
    </row>
    <row r="650" spans="1:1">
      <c r="A650" s="14"/>
    </row>
    <row r="651" spans="1:1">
      <c r="A651" s="14"/>
    </row>
    <row r="652" spans="1:1">
      <c r="A652" s="14"/>
    </row>
    <row r="653" spans="1:1">
      <c r="A653" s="14"/>
    </row>
    <row r="654" spans="1:1">
      <c r="A654" s="14"/>
    </row>
    <row r="655" spans="1:1">
      <c r="A655" s="14"/>
    </row>
    <row r="656" spans="1:1">
      <c r="A656" s="14"/>
    </row>
    <row r="657" spans="1:1">
      <c r="A657" s="14"/>
    </row>
    <row r="658" spans="1:1">
      <c r="A658" s="14"/>
    </row>
    <row r="659" spans="1:1">
      <c r="A659" s="14"/>
    </row>
    <row r="660" spans="1:1">
      <c r="A660" s="14"/>
    </row>
    <row r="661" spans="1:1">
      <c r="A661" s="14"/>
    </row>
    <row r="662" spans="1:1">
      <c r="A662" s="14"/>
    </row>
    <row r="663" spans="1:1">
      <c r="A663" s="14"/>
    </row>
    <row r="664" spans="1:1">
      <c r="A664" s="14"/>
    </row>
    <row r="665" spans="1:1">
      <c r="A665" s="14"/>
    </row>
    <row r="666" spans="1:1">
      <c r="A666" s="14"/>
    </row>
    <row r="667" spans="1:1">
      <c r="A667" s="14"/>
    </row>
    <row r="668" spans="1:1">
      <c r="A668" s="14"/>
    </row>
    <row r="669" spans="1:1">
      <c r="A669" s="14"/>
    </row>
    <row r="670" spans="1:1">
      <c r="A670" s="14"/>
    </row>
    <row r="671" spans="1:1">
      <c r="A671" s="14"/>
    </row>
    <row r="672" spans="1:1">
      <c r="A672" s="14"/>
    </row>
    <row r="673" spans="1:1">
      <c r="A673" s="14"/>
    </row>
    <row r="674" spans="1:1">
      <c r="A674" s="14"/>
    </row>
    <row r="675" spans="1:1">
      <c r="A675" s="14"/>
    </row>
    <row r="676" spans="1:1">
      <c r="A676" s="14"/>
    </row>
    <row r="677" spans="1:1">
      <c r="A677" s="14"/>
    </row>
    <row r="678" spans="1:1">
      <c r="A678" s="14"/>
    </row>
    <row r="679" spans="1:1">
      <c r="A679" s="14"/>
    </row>
    <row r="680" spans="1:1">
      <c r="A680" s="14"/>
    </row>
    <row r="681" spans="1:1">
      <c r="A681" s="14"/>
    </row>
    <row r="682" spans="1:1">
      <c r="A682" s="14"/>
    </row>
    <row r="683" spans="1:1">
      <c r="A683" s="14"/>
    </row>
    <row r="684" spans="1:1">
      <c r="A684" s="14"/>
    </row>
    <row r="685" spans="1:1">
      <c r="A685" s="14"/>
    </row>
    <row r="686" spans="1:1">
      <c r="A686" s="14"/>
    </row>
    <row r="687" spans="1:1">
      <c r="A687" s="14"/>
    </row>
    <row r="688" spans="1:1">
      <c r="A688" s="14"/>
    </row>
    <row r="689" spans="1:1">
      <c r="A689" s="14"/>
    </row>
    <row r="690" spans="1:1">
      <c r="A690" s="14"/>
    </row>
    <row r="691" spans="1:1">
      <c r="A691" s="14"/>
    </row>
    <row r="692" spans="1:1">
      <c r="A692" s="14"/>
    </row>
    <row r="693" spans="1:1">
      <c r="A693" s="14"/>
    </row>
    <row r="694" spans="1:1">
      <c r="A694" s="14"/>
    </row>
    <row r="695" spans="1:1">
      <c r="A695" s="14"/>
    </row>
    <row r="696" spans="1:1">
      <c r="A696" s="14"/>
    </row>
    <row r="697" spans="1:1">
      <c r="A697" s="14"/>
    </row>
    <row r="698" spans="1:1">
      <c r="A698" s="14"/>
    </row>
    <row r="699" spans="1:1">
      <c r="A699" s="14"/>
    </row>
    <row r="700" spans="1:1">
      <c r="A700" s="14"/>
    </row>
    <row r="701" spans="1:1">
      <c r="A701" s="14"/>
    </row>
    <row r="702" spans="1:1">
      <c r="A702" s="14"/>
    </row>
    <row r="703" spans="1:1">
      <c r="A703" s="14"/>
    </row>
    <row r="704" spans="1:1">
      <c r="A704" s="14"/>
    </row>
    <row r="705" spans="1:1">
      <c r="A705" s="14"/>
    </row>
    <row r="706" spans="1:1">
      <c r="A706" s="14"/>
    </row>
    <row r="707" spans="1:1">
      <c r="A707" s="14"/>
    </row>
    <row r="708" spans="1:1">
      <c r="A708" s="14"/>
    </row>
    <row r="709" spans="1:1">
      <c r="A709" s="14"/>
    </row>
    <row r="710" spans="1:1">
      <c r="A710" s="14"/>
    </row>
    <row r="711" spans="1:1">
      <c r="A711" s="14"/>
    </row>
    <row r="712" spans="1:1">
      <c r="A712" s="14"/>
    </row>
    <row r="713" spans="1:1">
      <c r="A713" s="14"/>
    </row>
    <row r="714" spans="1:1">
      <c r="A714" s="14"/>
    </row>
    <row r="715" spans="1:1">
      <c r="A715" s="14"/>
    </row>
    <row r="716" spans="1:1">
      <c r="A716" s="14"/>
    </row>
    <row r="717" spans="1:1">
      <c r="A717" s="14"/>
    </row>
    <row r="718" spans="1:1">
      <c r="A718" s="14"/>
    </row>
    <row r="719" spans="1:1">
      <c r="A719" s="14"/>
    </row>
    <row r="720" spans="1:1">
      <c r="A720" s="14"/>
    </row>
    <row r="721" spans="1:1">
      <c r="A721" s="14"/>
    </row>
    <row r="722" spans="1:1">
      <c r="A722" s="14"/>
    </row>
    <row r="723" spans="1:1">
      <c r="A723" s="14"/>
    </row>
    <row r="724" spans="1:1">
      <c r="A724" s="14"/>
    </row>
    <row r="725" spans="1:1">
      <c r="A725" s="14"/>
    </row>
    <row r="726" spans="1:1">
      <c r="A726" s="14"/>
    </row>
    <row r="727" spans="1:1">
      <c r="A727" s="14"/>
    </row>
    <row r="728" spans="1:1">
      <c r="A728" s="14"/>
    </row>
    <row r="729" spans="1:1">
      <c r="A729" s="14"/>
    </row>
    <row r="730" spans="1:1">
      <c r="A730" s="14"/>
    </row>
    <row r="731" spans="1:1">
      <c r="A731" s="14"/>
    </row>
    <row r="732" spans="1:1">
      <c r="A732" s="14"/>
    </row>
    <row r="733" spans="1:1">
      <c r="A733" s="14"/>
    </row>
    <row r="734" spans="1:1">
      <c r="A734" s="14"/>
    </row>
    <row r="735" spans="1:1">
      <c r="A735" s="14"/>
    </row>
    <row r="736" spans="1:1">
      <c r="A736" s="14"/>
    </row>
    <row r="737" spans="1:1">
      <c r="A737" s="14"/>
    </row>
    <row r="738" spans="1:1">
      <c r="A738" s="14"/>
    </row>
    <row r="739" spans="1:1">
      <c r="A739" s="14"/>
    </row>
    <row r="740" spans="1:1">
      <c r="A740" s="14"/>
    </row>
    <row r="741" spans="1:1">
      <c r="A741" s="14"/>
    </row>
    <row r="742" spans="1:1">
      <c r="A742" s="14"/>
    </row>
    <row r="743" spans="1:1">
      <c r="A743" s="14"/>
    </row>
    <row r="744" spans="1:1">
      <c r="A744" s="14"/>
    </row>
    <row r="745" spans="1:1">
      <c r="A745" s="14"/>
    </row>
    <row r="746" spans="1:1">
      <c r="A746" s="14"/>
    </row>
    <row r="747" spans="1:1">
      <c r="A747" s="14"/>
    </row>
    <row r="748" spans="1:1">
      <c r="A748" s="14"/>
    </row>
    <row r="749" spans="1:1">
      <c r="A749" s="14"/>
    </row>
    <row r="750" spans="1:1">
      <c r="A750" s="14"/>
    </row>
    <row r="751" spans="1:1">
      <c r="A751" s="14"/>
    </row>
    <row r="752" spans="1:1">
      <c r="A752" s="14"/>
    </row>
    <row r="753" spans="1:1">
      <c r="A753" s="14"/>
    </row>
    <row r="754" spans="1:1">
      <c r="A754" s="14"/>
    </row>
    <row r="755" spans="1:1">
      <c r="A755" s="14"/>
    </row>
    <row r="756" spans="1:1">
      <c r="A756" s="14"/>
    </row>
    <row r="757" spans="1:1">
      <c r="A757" s="14"/>
    </row>
    <row r="758" spans="1:1">
      <c r="A758" s="14"/>
    </row>
    <row r="759" spans="1:1">
      <c r="A759" s="14"/>
    </row>
    <row r="760" spans="1:1">
      <c r="A760" s="14"/>
    </row>
    <row r="761" spans="1:1">
      <c r="A761" s="14"/>
    </row>
    <row r="762" spans="1:1">
      <c r="A762" s="14"/>
    </row>
    <row r="763" spans="1:1">
      <c r="A763" s="14"/>
    </row>
    <row r="764" spans="1:1">
      <c r="A764" s="14"/>
    </row>
    <row r="765" spans="1:1">
      <c r="A765" s="14"/>
    </row>
    <row r="766" spans="1:1">
      <c r="A766" s="14"/>
    </row>
    <row r="767" spans="1:1">
      <c r="A767" s="14"/>
    </row>
    <row r="768" spans="1:1">
      <c r="A768" s="14"/>
    </row>
    <row r="769" spans="1:1">
      <c r="A769" s="14"/>
    </row>
    <row r="770" spans="1:1">
      <c r="A770" s="14"/>
    </row>
    <row r="771" spans="1:1">
      <c r="A771" s="14"/>
    </row>
    <row r="772" spans="1:1">
      <c r="A772" s="14"/>
    </row>
    <row r="773" spans="1:1">
      <c r="A773" s="14"/>
    </row>
    <row r="774" spans="1:1">
      <c r="A774" s="14"/>
    </row>
    <row r="775" spans="1:1">
      <c r="A775" s="14"/>
    </row>
    <row r="776" spans="1:1">
      <c r="A776" s="14"/>
    </row>
    <row r="777" spans="1:1">
      <c r="A777" s="14"/>
    </row>
    <row r="778" spans="1:1">
      <c r="A778" s="14"/>
    </row>
    <row r="779" spans="1:1">
      <c r="A779" s="14"/>
    </row>
    <row r="780" spans="1:1">
      <c r="A780" s="14"/>
    </row>
    <row r="781" spans="1:1">
      <c r="A781" s="14"/>
    </row>
    <row r="782" spans="1:1">
      <c r="A782" s="14"/>
    </row>
    <row r="783" spans="1:1">
      <c r="A783" s="14"/>
    </row>
    <row r="784" spans="1:1">
      <c r="A784" s="14"/>
    </row>
    <row r="785" spans="1:1">
      <c r="A785" s="14"/>
    </row>
    <row r="786" spans="1:1">
      <c r="A786" s="14"/>
    </row>
    <row r="787" spans="1:1">
      <c r="A787" s="14"/>
    </row>
    <row r="788" spans="1:1">
      <c r="A788" s="14"/>
    </row>
    <row r="789" spans="1:1">
      <c r="A789" s="14"/>
    </row>
    <row r="790" spans="1:1">
      <c r="A790" s="14"/>
    </row>
    <row r="791" spans="1:1">
      <c r="A791" s="14"/>
    </row>
    <row r="792" spans="1:1">
      <c r="A792" s="14"/>
    </row>
    <row r="793" spans="1:1">
      <c r="A793" s="14"/>
    </row>
    <row r="794" spans="1:1">
      <c r="A794" s="14"/>
    </row>
    <row r="795" spans="1:1">
      <c r="A795" s="14"/>
    </row>
    <row r="796" spans="1:1">
      <c r="A796" s="14"/>
    </row>
    <row r="797" spans="1:1">
      <c r="A797" s="14"/>
    </row>
    <row r="798" spans="1:1">
      <c r="A798" s="14"/>
    </row>
    <row r="799" spans="1:1">
      <c r="A799" s="14"/>
    </row>
    <row r="800" spans="1:1">
      <c r="A800" s="14"/>
    </row>
    <row r="801" spans="1:1">
      <c r="A801" s="14"/>
    </row>
    <row r="802" spans="1:1">
      <c r="A802" s="14"/>
    </row>
    <row r="803" spans="1:1">
      <c r="A803" s="14"/>
    </row>
    <row r="804" spans="1:1">
      <c r="A804" s="14"/>
    </row>
    <row r="805" spans="1:1">
      <c r="A805" s="14"/>
    </row>
    <row r="806" spans="1:1">
      <c r="A806" s="14"/>
    </row>
    <row r="807" spans="1:1">
      <c r="A807" s="14"/>
    </row>
    <row r="808" spans="1:1">
      <c r="A808" s="14"/>
    </row>
    <row r="809" spans="1:1">
      <c r="A809" s="14"/>
    </row>
    <row r="810" spans="1:1">
      <c r="A810" s="14"/>
    </row>
    <row r="811" spans="1:1">
      <c r="A811" s="14"/>
    </row>
    <row r="812" spans="1:1">
      <c r="A812" s="14"/>
    </row>
    <row r="813" spans="1:1">
      <c r="A813" s="14"/>
    </row>
    <row r="814" spans="1:1">
      <c r="A814" s="14"/>
    </row>
    <row r="815" spans="1:1">
      <c r="A815" s="14"/>
    </row>
    <row r="816" spans="1:1">
      <c r="A816" s="14"/>
    </row>
    <row r="817" spans="1:1">
      <c r="A817" s="14"/>
    </row>
    <row r="818" spans="1:1">
      <c r="A818" s="14"/>
    </row>
    <row r="819" spans="1:1">
      <c r="A819" s="14"/>
    </row>
    <row r="820" spans="1:1">
      <c r="A820" s="14"/>
    </row>
    <row r="821" spans="1:1">
      <c r="A821" s="14"/>
    </row>
    <row r="822" spans="1:1">
      <c r="A822" s="14"/>
    </row>
    <row r="823" spans="1:1">
      <c r="A823" s="14"/>
    </row>
    <row r="824" spans="1:1">
      <c r="A824" s="14"/>
    </row>
    <row r="825" spans="1:1">
      <c r="A825" s="14"/>
    </row>
    <row r="826" spans="1:1">
      <c r="A826" s="14"/>
    </row>
    <row r="827" spans="1:1">
      <c r="A827" s="14"/>
    </row>
    <row r="828" spans="1:1">
      <c r="A828" s="14"/>
    </row>
    <row r="829" spans="1:1">
      <c r="A829" s="14"/>
    </row>
    <row r="830" spans="1:1">
      <c r="A830" s="14"/>
    </row>
    <row r="831" spans="1:1">
      <c r="A831" s="14"/>
    </row>
    <row r="832" spans="1:1">
      <c r="A832" s="14"/>
    </row>
    <row r="833" spans="1:1">
      <c r="A833" s="14"/>
    </row>
    <row r="834" spans="1:1">
      <c r="A834" s="14"/>
    </row>
    <row r="835" spans="1:1">
      <c r="A835" s="14"/>
    </row>
    <row r="836" spans="1:1">
      <c r="A836" s="14"/>
    </row>
    <row r="837" spans="1:1">
      <c r="A837" s="14"/>
    </row>
    <row r="838" spans="1:1">
      <c r="A838" s="14"/>
    </row>
    <row r="839" spans="1:1">
      <c r="A839" s="14"/>
    </row>
    <row r="840" spans="1:1">
      <c r="A840" s="14"/>
    </row>
    <row r="841" spans="1:1">
      <c r="A841" s="14"/>
    </row>
    <row r="842" spans="1:1">
      <c r="A842" s="14"/>
    </row>
    <row r="843" spans="1:1">
      <c r="A843" s="14"/>
    </row>
    <row r="844" spans="1:1">
      <c r="A844" s="14"/>
    </row>
    <row r="845" spans="1:1">
      <c r="A845" s="14"/>
    </row>
    <row r="846" spans="1:1">
      <c r="A846" s="14"/>
    </row>
    <row r="847" spans="1:1">
      <c r="A847" s="14"/>
    </row>
    <row r="848" spans="1:1">
      <c r="A848" s="14"/>
    </row>
    <row r="849" spans="1:1">
      <c r="A849" s="14"/>
    </row>
    <row r="850" spans="1:1">
      <c r="A850" s="14"/>
    </row>
    <row r="851" spans="1:1">
      <c r="A851" s="14"/>
    </row>
    <row r="852" spans="1:1">
      <c r="A852" s="14"/>
    </row>
    <row r="853" spans="1:1">
      <c r="A853" s="14"/>
    </row>
    <row r="854" spans="1:1">
      <c r="A854" s="14"/>
    </row>
    <row r="855" spans="1:1">
      <c r="A855" s="14"/>
    </row>
    <row r="856" spans="1:1">
      <c r="A856" s="14"/>
    </row>
    <row r="857" spans="1:1">
      <c r="A857" s="14"/>
    </row>
    <row r="858" spans="1:1">
      <c r="A858" s="14"/>
    </row>
    <row r="859" spans="1:1">
      <c r="A859" s="14"/>
    </row>
    <row r="860" spans="1:1">
      <c r="A860" s="14"/>
    </row>
    <row r="861" spans="1:1">
      <c r="A861" s="14"/>
    </row>
    <row r="862" spans="1:1">
      <c r="A862" s="14"/>
    </row>
    <row r="863" spans="1:1">
      <c r="A863" s="14"/>
    </row>
    <row r="864" spans="1:1">
      <c r="A864" s="14"/>
    </row>
    <row r="865" spans="1:1">
      <c r="A865" s="14"/>
    </row>
    <row r="866" spans="1:1">
      <c r="A866" s="14"/>
    </row>
    <row r="867" spans="1:1">
      <c r="A867" s="14"/>
    </row>
    <row r="868" spans="1:1">
      <c r="A868" s="14"/>
    </row>
    <row r="869" spans="1:1">
      <c r="A869" s="14"/>
    </row>
    <row r="870" spans="1:1">
      <c r="A870" s="14"/>
    </row>
    <row r="871" spans="1:1">
      <c r="A871" s="14"/>
    </row>
    <row r="872" spans="1:1">
      <c r="A872" s="14"/>
    </row>
    <row r="873" spans="1:1">
      <c r="A873" s="14"/>
    </row>
    <row r="874" spans="1:1">
      <c r="A874" s="14"/>
    </row>
    <row r="875" spans="1:1">
      <c r="A875" s="14"/>
    </row>
    <row r="876" spans="1:1">
      <c r="A876" s="14"/>
    </row>
    <row r="877" spans="1:1">
      <c r="A877" s="14"/>
    </row>
    <row r="878" spans="1:1">
      <c r="A878" s="14"/>
    </row>
    <row r="879" spans="1:1">
      <c r="A879" s="14"/>
    </row>
    <row r="880" spans="1:1">
      <c r="A880" s="14"/>
    </row>
    <row r="881" spans="1:1">
      <c r="A881" s="14"/>
    </row>
    <row r="882" spans="1:1">
      <c r="A882" s="14"/>
    </row>
    <row r="883" spans="1:1">
      <c r="A883" s="14"/>
    </row>
    <row r="884" spans="1:1">
      <c r="A884" s="14"/>
    </row>
    <row r="885" spans="1:1">
      <c r="A885" s="14"/>
    </row>
    <row r="886" spans="1:1">
      <c r="A886" s="14"/>
    </row>
    <row r="887" spans="1:1">
      <c r="A887" s="14"/>
    </row>
    <row r="888" spans="1:1">
      <c r="A888" s="14"/>
    </row>
    <row r="889" spans="1:1">
      <c r="A889" s="14"/>
    </row>
    <row r="890" spans="1:1">
      <c r="A890" s="14"/>
    </row>
    <row r="891" spans="1:1">
      <c r="A891" s="14"/>
    </row>
    <row r="892" spans="1:1">
      <c r="A892" s="14"/>
    </row>
    <row r="893" spans="1:1">
      <c r="A893" s="14"/>
    </row>
    <row r="894" spans="1:1">
      <c r="A894" s="14"/>
    </row>
    <row r="895" spans="1:1">
      <c r="A895" s="14"/>
    </row>
    <row r="896" spans="1:1">
      <c r="A896" s="14"/>
    </row>
    <row r="897" spans="1:1">
      <c r="A897" s="14"/>
    </row>
    <row r="898" spans="1:1">
      <c r="A898" s="14"/>
    </row>
    <row r="899" spans="1:1">
      <c r="A899" s="14"/>
    </row>
    <row r="900" spans="1:1">
      <c r="A900" s="14"/>
    </row>
    <row r="901" spans="1:1">
      <c r="A901" s="14"/>
    </row>
    <row r="902" spans="1:1">
      <c r="A902" s="14"/>
    </row>
    <row r="903" spans="1:1">
      <c r="A903" s="14"/>
    </row>
    <row r="904" spans="1:1">
      <c r="A904" s="14"/>
    </row>
    <row r="905" spans="1:1">
      <c r="A905" s="14"/>
    </row>
    <row r="906" spans="1:1">
      <c r="A906" s="14"/>
    </row>
    <row r="907" spans="1:1">
      <c r="A907" s="14"/>
    </row>
    <row r="908" spans="1:1">
      <c r="A908" s="14"/>
    </row>
    <row r="909" spans="1:1">
      <c r="A909" s="14"/>
    </row>
    <row r="910" spans="1:1">
      <c r="A910" s="14"/>
    </row>
    <row r="911" spans="1:1">
      <c r="A911" s="14"/>
    </row>
    <row r="912" spans="1:1">
      <c r="A912" s="14"/>
    </row>
    <row r="913" spans="1:1">
      <c r="A913" s="14"/>
    </row>
    <row r="914" spans="1:1">
      <c r="A914" s="14"/>
    </row>
    <row r="915" spans="1:1">
      <c r="A915" s="14"/>
    </row>
    <row r="916" spans="1:1">
      <c r="A916" s="14"/>
    </row>
    <row r="917" spans="1:1">
      <c r="A917" s="14"/>
    </row>
    <row r="918" spans="1:1">
      <c r="A918" s="14"/>
    </row>
    <row r="919" spans="1:1">
      <c r="A919" s="14"/>
    </row>
    <row r="920" spans="1:1">
      <c r="A920" s="14"/>
    </row>
    <row r="921" spans="1:1">
      <c r="A921" s="14"/>
    </row>
    <row r="922" spans="1:1">
      <c r="A922" s="14"/>
    </row>
    <row r="923" spans="1:1">
      <c r="A923" s="14"/>
    </row>
    <row r="924" spans="1:1">
      <c r="A924" s="14"/>
    </row>
    <row r="925" spans="1:1">
      <c r="A925" s="14"/>
    </row>
    <row r="926" spans="1:1">
      <c r="A926" s="14"/>
    </row>
    <row r="927" spans="1:1">
      <c r="A927" s="14"/>
    </row>
    <row r="928" spans="1:1">
      <c r="A928" s="14"/>
    </row>
    <row r="929" spans="1:1">
      <c r="A929" s="14"/>
    </row>
    <row r="930" spans="1:1">
      <c r="A930" s="14"/>
    </row>
    <row r="931" spans="1:1">
      <c r="A931" s="14"/>
    </row>
    <row r="932" spans="1:1">
      <c r="A932" s="14"/>
    </row>
    <row r="933" spans="1:1">
      <c r="A933" s="14"/>
    </row>
    <row r="934" spans="1:1">
      <c r="A934" s="14"/>
    </row>
    <row r="935" spans="1:1">
      <c r="A935" s="14"/>
    </row>
    <row r="936" spans="1:1">
      <c r="A936" s="14"/>
    </row>
    <row r="937" spans="1:1">
      <c r="A937" s="14"/>
    </row>
    <row r="938" spans="1:1">
      <c r="A938" s="14"/>
    </row>
    <row r="939" spans="1:1">
      <c r="A939" s="14"/>
    </row>
    <row r="940" spans="1:1">
      <c r="A940" s="14"/>
    </row>
    <row r="941" spans="1:1">
      <c r="A941" s="14"/>
    </row>
    <row r="942" spans="1:1">
      <c r="A942" s="14"/>
    </row>
    <row r="943" spans="1:1">
      <c r="A943" s="14"/>
    </row>
    <row r="944" spans="1:1">
      <c r="A944" s="14"/>
    </row>
    <row r="945" spans="1:1">
      <c r="A945" s="14"/>
    </row>
    <row r="946" spans="1:1">
      <c r="A946" s="14"/>
    </row>
    <row r="947" spans="1:1">
      <c r="A947" s="14"/>
    </row>
    <row r="948" spans="1:1">
      <c r="A948" s="14"/>
    </row>
    <row r="949" spans="1:1">
      <c r="A949" s="14"/>
    </row>
    <row r="950" spans="1:1">
      <c r="A950" s="14"/>
    </row>
    <row r="951" spans="1:1">
      <c r="A951" s="14"/>
    </row>
    <row r="952" spans="1:1">
      <c r="A952" s="14"/>
    </row>
    <row r="953" spans="1:1">
      <c r="A953" s="14"/>
    </row>
    <row r="954" spans="1:1">
      <c r="A954" s="14"/>
    </row>
    <row r="955" spans="1:1">
      <c r="A955" s="14"/>
    </row>
    <row r="956" spans="1:1">
      <c r="A956" s="14"/>
    </row>
    <row r="957" spans="1:1">
      <c r="A957" s="14"/>
    </row>
    <row r="958" spans="1:1">
      <c r="A958" s="14"/>
    </row>
    <row r="959" spans="1:1">
      <c r="A959" s="14"/>
    </row>
    <row r="960" spans="1:1">
      <c r="A960" s="14"/>
    </row>
    <row r="961" spans="1:1">
      <c r="A961" s="14"/>
    </row>
    <row r="962" spans="1:1">
      <c r="A962" s="14"/>
    </row>
    <row r="963" spans="1:1">
      <c r="A963" s="14"/>
    </row>
    <row r="964" spans="1:1">
      <c r="A964" s="14"/>
    </row>
    <row r="965" spans="1:1">
      <c r="A965" s="14"/>
    </row>
    <row r="966" spans="1:1">
      <c r="A966" s="14"/>
    </row>
    <row r="967" spans="1:1">
      <c r="A967" s="14"/>
    </row>
    <row r="968" spans="1:1">
      <c r="A968" s="14"/>
    </row>
    <row r="969" spans="1:1">
      <c r="A969" s="14"/>
    </row>
    <row r="970" spans="1:1">
      <c r="A970" s="14"/>
    </row>
    <row r="971" spans="1:1">
      <c r="A971" s="14"/>
    </row>
    <row r="972" spans="1:1">
      <c r="A972" s="14"/>
    </row>
    <row r="973" spans="1:1">
      <c r="A973" s="14"/>
    </row>
    <row r="974" spans="1:1">
      <c r="A974" s="14"/>
    </row>
    <row r="975" spans="1:1">
      <c r="A975" s="14"/>
    </row>
    <row r="976" spans="1:1">
      <c r="A976" s="14"/>
    </row>
    <row r="977" spans="1:1">
      <c r="A977" s="14"/>
    </row>
    <row r="978" spans="1:1">
      <c r="A978" s="14"/>
    </row>
    <row r="979" spans="1:1">
      <c r="A979" s="14"/>
    </row>
    <row r="980" spans="1:1">
      <c r="A980" s="14"/>
    </row>
    <row r="981" spans="1:1">
      <c r="A981" s="14"/>
    </row>
    <row r="982" spans="1:1">
      <c r="A982" s="14"/>
    </row>
    <row r="983" spans="1:1">
      <c r="A983" s="14"/>
    </row>
    <row r="984" spans="1:1">
      <c r="A984" s="14"/>
    </row>
    <row r="985" spans="1:1">
      <c r="A985" s="14"/>
    </row>
    <row r="986" spans="1:1">
      <c r="A986" s="14"/>
    </row>
    <row r="987" spans="1:1">
      <c r="A987" s="14"/>
    </row>
    <row r="988" spans="1:1">
      <c r="A988" s="14"/>
    </row>
    <row r="989" spans="1:1">
      <c r="A989" s="14"/>
    </row>
    <row r="990" spans="1:1">
      <c r="A990" s="14"/>
    </row>
    <row r="991" spans="1:1">
      <c r="A991" s="14"/>
    </row>
    <row r="992" spans="1:1">
      <c r="A992" s="14"/>
    </row>
    <row r="993" spans="1:1">
      <c r="A993" s="14"/>
    </row>
    <row r="994" spans="1:1">
      <c r="A994" s="14"/>
    </row>
    <row r="995" spans="1:1">
      <c r="A995" s="14"/>
    </row>
    <row r="996" spans="1:1">
      <c r="A996" s="14"/>
    </row>
    <row r="997" spans="1:1">
      <c r="A997" s="14"/>
    </row>
    <row r="998" spans="1:1">
      <c r="A998" s="14"/>
    </row>
    <row r="999" spans="1:1">
      <c r="A999" s="14"/>
    </row>
    <row r="1000" spans="1:1">
      <c r="A1000" s="14"/>
    </row>
    <row r="1001" spans="1:1">
      <c r="A1001" s="14"/>
    </row>
    <row r="1002" spans="1:1">
      <c r="A1002" s="14"/>
    </row>
    <row r="1003" spans="1:1">
      <c r="A1003" s="14"/>
    </row>
    <row r="1004" spans="1:1">
      <c r="A1004" s="14"/>
    </row>
    <row r="1005" spans="1:1">
      <c r="A1005" s="14"/>
    </row>
    <row r="1006" spans="1:1">
      <c r="A1006" s="14"/>
    </row>
    <row r="1007" spans="1:1">
      <c r="A1007" s="14"/>
    </row>
    <row r="1008" spans="1:1">
      <c r="A1008" s="14"/>
    </row>
    <row r="1009" spans="1:1">
      <c r="A1009" s="14"/>
    </row>
    <row r="1010" spans="1:1">
      <c r="A1010" s="14"/>
    </row>
    <row r="1011" spans="1:1">
      <c r="A1011" s="14"/>
    </row>
    <row r="1012" spans="1:1">
      <c r="A1012" s="14"/>
    </row>
    <row r="1013" spans="1:1">
      <c r="A1013" s="14"/>
    </row>
    <row r="1014" spans="1:1">
      <c r="A1014" s="14"/>
    </row>
    <row r="1015" spans="1:1">
      <c r="A1015" s="14"/>
    </row>
    <row r="1016" spans="1:1">
      <c r="A1016" s="14"/>
    </row>
    <row r="1017" spans="1:1">
      <c r="A1017" s="14"/>
    </row>
    <row r="1018" spans="1:1">
      <c r="A1018" s="14"/>
    </row>
    <row r="1019" spans="1:1">
      <c r="A1019" s="14"/>
    </row>
    <row r="1020" spans="1:1">
      <c r="A1020" s="14"/>
    </row>
    <row r="1021" spans="1:1">
      <c r="A1021" s="14"/>
    </row>
    <row r="1022" spans="1:1">
      <c r="A1022" s="14"/>
    </row>
    <row r="1023" spans="1:1">
      <c r="A1023" s="14"/>
    </row>
    <row r="1024" spans="1:1">
      <c r="A1024" s="14"/>
    </row>
    <row r="1025" spans="1:1">
      <c r="A1025" s="14"/>
    </row>
    <row r="1026" spans="1:1">
      <c r="A1026" s="14"/>
    </row>
    <row r="1027" spans="1:1">
      <c r="A1027" s="14"/>
    </row>
    <row r="1028" spans="1:1">
      <c r="A1028" s="14"/>
    </row>
    <row r="1029" spans="1:1">
      <c r="A1029" s="14"/>
    </row>
    <row r="1030" spans="1:1">
      <c r="A1030" s="14"/>
    </row>
    <row r="1031" spans="1:1">
      <c r="A1031" s="14"/>
    </row>
    <row r="1032" spans="1:1">
      <c r="A1032" s="14"/>
    </row>
    <row r="1033" spans="1:1">
      <c r="A1033" s="14"/>
    </row>
    <row r="1034" spans="1:1">
      <c r="A1034" s="14"/>
    </row>
    <row r="1035" spans="1:1">
      <c r="A1035" s="14"/>
    </row>
    <row r="1036" spans="1:1">
      <c r="A1036" s="14"/>
    </row>
    <row r="1037" spans="1:1">
      <c r="A1037" s="14"/>
    </row>
    <row r="1038" spans="1:1">
      <c r="A1038" s="14"/>
    </row>
    <row r="1039" spans="1:1">
      <c r="A1039" s="14"/>
    </row>
    <row r="1040" spans="1:1">
      <c r="A1040" s="14"/>
    </row>
  </sheetData>
  <mergeCells count="37">
    <mergeCell ref="A40:E40"/>
    <mergeCell ref="A34:A35"/>
    <mergeCell ref="B34:B35"/>
    <mergeCell ref="A36:A37"/>
    <mergeCell ref="B36:B37"/>
    <mergeCell ref="A38:A39"/>
    <mergeCell ref="B38:B39"/>
    <mergeCell ref="A28:A29"/>
    <mergeCell ref="B28:B29"/>
    <mergeCell ref="A30:A31"/>
    <mergeCell ref="B30:B31"/>
    <mergeCell ref="A32:A33"/>
    <mergeCell ref="B32:B33"/>
    <mergeCell ref="A22:A23"/>
    <mergeCell ref="B22:B23"/>
    <mergeCell ref="A24:A25"/>
    <mergeCell ref="B24:B25"/>
    <mergeCell ref="A26:A27"/>
    <mergeCell ref="B26:B27"/>
    <mergeCell ref="A16:A17"/>
    <mergeCell ref="B16:B17"/>
    <mergeCell ref="A18:A19"/>
    <mergeCell ref="B18:B19"/>
    <mergeCell ref="A20:A21"/>
    <mergeCell ref="B20:B21"/>
    <mergeCell ref="A10:A11"/>
    <mergeCell ref="B10:B11"/>
    <mergeCell ref="A12:A13"/>
    <mergeCell ref="B12:B13"/>
    <mergeCell ref="A14:A15"/>
    <mergeCell ref="B14:B15"/>
    <mergeCell ref="A3:A5"/>
    <mergeCell ref="B3:B5"/>
    <mergeCell ref="A6:A7"/>
    <mergeCell ref="B6:B7"/>
    <mergeCell ref="A8:A9"/>
    <mergeCell ref="B8:B9"/>
  </mergeCells>
  <phoneticPr fontId="21"/>
  <pageMargins left="0.78749999999999998" right="0.78749999999999998" top="0.86597222222222203" bottom="0.74791666666666701" header="0.511811023622047" footer="0.511811023622047"/>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1"/>
  <sheetViews>
    <sheetView showGridLines="0" view="pageBreakPreview" zoomScaleNormal="100" workbookViewId="0"/>
  </sheetViews>
  <sheetFormatPr defaultColWidth="12.5" defaultRowHeight="17.25"/>
  <cols>
    <col min="1" max="1" width="12.75" style="1" customWidth="1"/>
    <col min="2" max="5" width="10.875" style="1" customWidth="1"/>
    <col min="6" max="6" width="7.125" style="1" customWidth="1"/>
    <col min="7" max="256" width="12.5" style="1"/>
    <col min="257" max="257" width="12.75" style="1" customWidth="1"/>
    <col min="258" max="261" width="10.875" style="1" customWidth="1"/>
    <col min="262" max="262" width="7.125" style="1" customWidth="1"/>
    <col min="263" max="512" width="12.5" style="1"/>
    <col min="513" max="513" width="12.75" style="1" customWidth="1"/>
    <col min="514" max="517" width="10.875" style="1" customWidth="1"/>
    <col min="518" max="518" width="7.125" style="1" customWidth="1"/>
    <col min="519" max="768" width="12.5" style="1"/>
    <col min="769" max="769" width="12.75" style="1" customWidth="1"/>
    <col min="770" max="773" width="10.875" style="1" customWidth="1"/>
    <col min="774" max="774" width="7.125" style="1" customWidth="1"/>
    <col min="775" max="1024" width="12.5" style="1"/>
  </cols>
  <sheetData>
    <row r="1" spans="1:237" ht="17.25" customHeight="1">
      <c r="A1" s="15" t="s">
        <v>645</v>
      </c>
    </row>
    <row r="2" spans="1:237" ht="18" customHeight="1">
      <c r="A2" s="16"/>
      <c r="B2" s="44"/>
      <c r="C2" s="44"/>
      <c r="D2" s="44"/>
      <c r="E2" s="27" t="s">
        <v>587</v>
      </c>
      <c r="F2" s="11"/>
    </row>
    <row r="3" spans="1:237" ht="12.75" customHeight="1">
      <c r="A3" s="17"/>
      <c r="B3" s="956" t="s">
        <v>537</v>
      </c>
      <c r="C3" s="956"/>
      <c r="D3" s="957" t="s">
        <v>538</v>
      </c>
      <c r="E3" s="957"/>
      <c r="F3" s="18"/>
    </row>
    <row r="4" spans="1:237" ht="12.75" customHeight="1">
      <c r="A4" s="10"/>
      <c r="B4" s="956"/>
      <c r="C4" s="956"/>
      <c r="D4" s="957"/>
      <c r="E4" s="957"/>
      <c r="F4" s="18"/>
    </row>
    <row r="5" spans="1:237" ht="12.75" customHeight="1">
      <c r="A5" s="12" t="s">
        <v>135</v>
      </c>
      <c r="B5" s="958" t="s">
        <v>28</v>
      </c>
      <c r="C5" s="45" t="s">
        <v>539</v>
      </c>
      <c r="D5" s="958" t="s">
        <v>28</v>
      </c>
      <c r="E5" s="46" t="s">
        <v>539</v>
      </c>
      <c r="F5" s="5"/>
    </row>
    <row r="6" spans="1:237" ht="12.75" customHeight="1">
      <c r="A6" s="19"/>
      <c r="B6" s="958"/>
      <c r="C6" s="47" t="s">
        <v>540</v>
      </c>
      <c r="D6" s="958"/>
      <c r="E6" s="48" t="s">
        <v>540</v>
      </c>
      <c r="F6" s="20"/>
    </row>
    <row r="7" spans="1:237" ht="19.5" customHeight="1">
      <c r="A7" s="959" t="s">
        <v>507</v>
      </c>
      <c r="B7" s="936">
        <f>SUM(B9:B40)</f>
        <v>16432</v>
      </c>
      <c r="C7" s="33">
        <f>C9+C11+C13+C15+C17+C19+C21+C23+C25+C27+C29+C31+C33+C35+C37+C39</f>
        <v>12015</v>
      </c>
      <c r="D7" s="936">
        <f>SUM(D9:D40)</f>
        <v>16432</v>
      </c>
      <c r="E7" s="33">
        <f>E9+E11+E13+E15+E17+E19+E21+E23+E25+E27+E29+E31+E33+E35+E37+E39</f>
        <v>3969</v>
      </c>
      <c r="F7" s="21"/>
    </row>
    <row r="8" spans="1:237" ht="19.5" customHeight="1">
      <c r="A8" s="959"/>
      <c r="B8" s="936"/>
      <c r="C8" s="33">
        <f>C10+C12+C14+C16+C18+C20+C22+C24+C26+C28+C30+C32+C34+C36+C38+C40</f>
        <v>24100</v>
      </c>
      <c r="D8" s="936"/>
      <c r="E8" s="33">
        <f>E10+E12+E14+E16+E18+E20+E22+E24+E26+E28+E30+E32+E34+E36+E38+E40</f>
        <v>12100</v>
      </c>
      <c r="F8" s="22"/>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row>
    <row r="9" spans="1:237" ht="19.5" customHeight="1">
      <c r="A9" s="960" t="s">
        <v>353</v>
      </c>
      <c r="B9" s="940">
        <v>1078</v>
      </c>
      <c r="C9" s="49">
        <v>819</v>
      </c>
      <c r="D9" s="940">
        <f>B9</f>
        <v>1078</v>
      </c>
      <c r="E9" s="50">
        <v>180</v>
      </c>
      <c r="F9" s="23"/>
      <c r="H9" s="961"/>
      <c r="I9" s="961"/>
      <c r="K9" s="961"/>
      <c r="L9" s="961"/>
    </row>
    <row r="10" spans="1:237" ht="19.5" customHeight="1">
      <c r="A10" s="960"/>
      <c r="B10" s="940"/>
      <c r="C10" s="49">
        <v>1651</v>
      </c>
      <c r="D10" s="940"/>
      <c r="E10" s="50">
        <v>583</v>
      </c>
      <c r="F10" s="24"/>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row>
    <row r="11" spans="1:237" ht="19.5" customHeight="1">
      <c r="A11" s="960" t="s">
        <v>3</v>
      </c>
      <c r="B11" s="940">
        <v>692</v>
      </c>
      <c r="C11" s="50">
        <v>525</v>
      </c>
      <c r="D11" s="940">
        <f>B11</f>
        <v>692</v>
      </c>
      <c r="E11" s="50">
        <v>146</v>
      </c>
      <c r="F11" s="23"/>
    </row>
    <row r="12" spans="1:237" ht="19.5" customHeight="1">
      <c r="A12" s="960"/>
      <c r="B12" s="940"/>
      <c r="C12" s="50">
        <v>1064</v>
      </c>
      <c r="D12" s="940"/>
      <c r="E12" s="50">
        <v>440</v>
      </c>
      <c r="F12" s="24"/>
      <c r="G12" s="3"/>
      <c r="J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row>
    <row r="13" spans="1:237" ht="19.5" customHeight="1">
      <c r="A13" s="960" t="s">
        <v>4</v>
      </c>
      <c r="B13" s="940">
        <v>1073</v>
      </c>
      <c r="C13" s="50">
        <v>802</v>
      </c>
      <c r="D13" s="940">
        <f>B13</f>
        <v>1073</v>
      </c>
      <c r="E13" s="50">
        <v>265</v>
      </c>
      <c r="F13" s="23"/>
      <c r="H13" s="3"/>
      <c r="K13" s="3"/>
    </row>
    <row r="14" spans="1:237" ht="19.5" customHeight="1">
      <c r="A14" s="960"/>
      <c r="B14" s="940"/>
      <c r="C14" s="50">
        <v>1592</v>
      </c>
      <c r="D14" s="940"/>
      <c r="E14" s="50">
        <v>806</v>
      </c>
      <c r="F14" s="24"/>
      <c r="G14" s="3"/>
      <c r="H14" s="3"/>
      <c r="J14" s="3"/>
      <c r="K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row>
    <row r="15" spans="1:237" ht="19.5" customHeight="1">
      <c r="A15" s="960" t="s">
        <v>5</v>
      </c>
      <c r="B15" s="940">
        <v>1043</v>
      </c>
      <c r="C15" s="50">
        <v>738</v>
      </c>
      <c r="D15" s="940">
        <f>B15</f>
        <v>1043</v>
      </c>
      <c r="E15" s="50">
        <v>314</v>
      </c>
      <c r="F15" s="23"/>
    </row>
    <row r="16" spans="1:237" ht="19.5" customHeight="1">
      <c r="A16" s="960"/>
      <c r="B16" s="940"/>
      <c r="C16" s="50">
        <v>1461</v>
      </c>
      <c r="D16" s="940"/>
      <c r="E16" s="50">
        <v>980</v>
      </c>
      <c r="F16" s="24"/>
      <c r="G16" s="3"/>
      <c r="J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row>
    <row r="17" spans="1:237" ht="19.5" customHeight="1">
      <c r="A17" s="960" t="s">
        <v>354</v>
      </c>
      <c r="B17" s="940">
        <v>969</v>
      </c>
      <c r="C17" s="50">
        <v>664</v>
      </c>
      <c r="D17" s="940">
        <f>B17</f>
        <v>969</v>
      </c>
      <c r="E17" s="50">
        <v>292</v>
      </c>
      <c r="F17" s="23"/>
      <c r="H17" s="3"/>
      <c r="K17" s="3"/>
    </row>
    <row r="18" spans="1:237" ht="19.5" customHeight="1">
      <c r="A18" s="960"/>
      <c r="B18" s="940"/>
      <c r="C18" s="50">
        <v>1327</v>
      </c>
      <c r="D18" s="940"/>
      <c r="E18" s="50">
        <v>919</v>
      </c>
      <c r="F18" s="24"/>
      <c r="G18" s="3"/>
      <c r="H18" s="3"/>
      <c r="J18" s="3"/>
      <c r="K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row>
    <row r="19" spans="1:237" ht="19.5" customHeight="1">
      <c r="A19" s="960" t="s">
        <v>7</v>
      </c>
      <c r="B19" s="940">
        <v>624</v>
      </c>
      <c r="C19" s="50">
        <v>459</v>
      </c>
      <c r="D19" s="940">
        <f>B19</f>
        <v>624</v>
      </c>
      <c r="E19" s="50">
        <v>188</v>
      </c>
      <c r="F19" s="23"/>
    </row>
    <row r="20" spans="1:237" ht="19.5" customHeight="1">
      <c r="A20" s="960"/>
      <c r="B20" s="940"/>
      <c r="C20" s="50">
        <v>916</v>
      </c>
      <c r="D20" s="940"/>
      <c r="E20" s="50">
        <v>555</v>
      </c>
      <c r="F20" s="24"/>
      <c r="G20" s="3"/>
      <c r="J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row>
    <row r="21" spans="1:237" ht="19.5" customHeight="1">
      <c r="A21" s="960" t="s">
        <v>355</v>
      </c>
      <c r="B21" s="940">
        <v>785</v>
      </c>
      <c r="C21" s="50">
        <v>417</v>
      </c>
      <c r="D21" s="940">
        <f>B21</f>
        <v>785</v>
      </c>
      <c r="E21" s="50">
        <v>355</v>
      </c>
      <c r="F21" s="23"/>
      <c r="H21" s="3"/>
      <c r="K21" s="3"/>
    </row>
    <row r="22" spans="1:237" ht="19.5" customHeight="1">
      <c r="A22" s="960"/>
      <c r="B22" s="940"/>
      <c r="C22" s="50">
        <v>821</v>
      </c>
      <c r="D22" s="940"/>
      <c r="E22" s="50">
        <v>1044</v>
      </c>
      <c r="F22" s="24"/>
      <c r="G22" s="3"/>
      <c r="H22" s="3"/>
      <c r="J22" s="3"/>
      <c r="K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row>
    <row r="23" spans="1:237" ht="19.5" customHeight="1">
      <c r="A23" s="960" t="s">
        <v>356</v>
      </c>
      <c r="B23" s="940">
        <v>771</v>
      </c>
      <c r="C23" s="50">
        <v>470</v>
      </c>
      <c r="D23" s="940">
        <f>B23</f>
        <v>771</v>
      </c>
      <c r="E23" s="50">
        <v>234</v>
      </c>
      <c r="F23" s="23"/>
    </row>
    <row r="24" spans="1:237" ht="19.5" customHeight="1">
      <c r="A24" s="960"/>
      <c r="B24" s="940"/>
      <c r="C24" s="50">
        <v>963</v>
      </c>
      <c r="D24" s="940"/>
      <c r="E24" s="50">
        <v>723</v>
      </c>
      <c r="F24" s="24"/>
      <c r="G24" s="3"/>
      <c r="J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row>
    <row r="25" spans="1:237" ht="19.5" customHeight="1">
      <c r="A25" s="960" t="s">
        <v>357</v>
      </c>
      <c r="B25" s="940">
        <v>425</v>
      </c>
      <c r="C25" s="50">
        <v>326</v>
      </c>
      <c r="D25" s="940">
        <f>B25</f>
        <v>425</v>
      </c>
      <c r="E25" s="50">
        <v>128</v>
      </c>
      <c r="F25" s="23"/>
      <c r="H25" s="3"/>
      <c r="K25" s="3"/>
    </row>
    <row r="26" spans="1:237" ht="19.5" customHeight="1">
      <c r="A26" s="960"/>
      <c r="B26" s="940"/>
      <c r="C26" s="50">
        <v>654</v>
      </c>
      <c r="D26" s="940"/>
      <c r="E26" s="50">
        <v>376</v>
      </c>
      <c r="F26" s="24"/>
      <c r="G26" s="3"/>
      <c r="H26" s="3"/>
      <c r="J26" s="3"/>
      <c r="K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row>
    <row r="27" spans="1:237" ht="19.5" customHeight="1">
      <c r="A27" s="960" t="s">
        <v>358</v>
      </c>
      <c r="B27" s="940">
        <v>1547</v>
      </c>
      <c r="C27" s="50">
        <v>1275</v>
      </c>
      <c r="D27" s="940">
        <f>B27</f>
        <v>1547</v>
      </c>
      <c r="E27" s="50">
        <v>273</v>
      </c>
      <c r="F27" s="23"/>
    </row>
    <row r="28" spans="1:237" ht="19.5" customHeight="1">
      <c r="A28" s="960"/>
      <c r="B28" s="940"/>
      <c r="C28" s="50">
        <v>2540</v>
      </c>
      <c r="D28" s="940"/>
      <c r="E28" s="50">
        <v>805</v>
      </c>
      <c r="F28" s="24"/>
      <c r="G28" s="3"/>
      <c r="J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row>
    <row r="29" spans="1:237" ht="19.5" customHeight="1">
      <c r="A29" s="960" t="s">
        <v>12</v>
      </c>
      <c r="B29" s="940">
        <v>854</v>
      </c>
      <c r="C29" s="50">
        <v>649</v>
      </c>
      <c r="D29" s="940">
        <f>B29</f>
        <v>854</v>
      </c>
      <c r="E29" s="50">
        <v>172</v>
      </c>
      <c r="F29" s="23"/>
      <c r="H29" s="3"/>
      <c r="K29" s="3"/>
    </row>
    <row r="30" spans="1:237" ht="19.5" customHeight="1">
      <c r="A30" s="960"/>
      <c r="B30" s="940"/>
      <c r="C30" s="50">
        <v>1309</v>
      </c>
      <c r="D30" s="940"/>
      <c r="E30" s="50">
        <v>531</v>
      </c>
      <c r="F30" s="24"/>
      <c r="G30" s="3"/>
      <c r="H30" s="3"/>
      <c r="J30" s="3"/>
      <c r="K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row>
    <row r="31" spans="1:237" ht="19.5" customHeight="1">
      <c r="A31" s="960" t="s">
        <v>13</v>
      </c>
      <c r="B31" s="940">
        <v>837</v>
      </c>
      <c r="C31" s="50">
        <v>535</v>
      </c>
      <c r="D31" s="940">
        <f>B31</f>
        <v>837</v>
      </c>
      <c r="E31" s="50">
        <v>310</v>
      </c>
      <c r="F31" s="23"/>
    </row>
    <row r="32" spans="1:237" ht="19.5" customHeight="1">
      <c r="A32" s="960"/>
      <c r="B32" s="940"/>
      <c r="C32" s="50">
        <v>1053</v>
      </c>
      <c r="D32" s="940"/>
      <c r="E32" s="50">
        <v>938</v>
      </c>
      <c r="F32" s="24"/>
      <c r="G32" s="3"/>
      <c r="J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row>
    <row r="33" spans="1:237" ht="19.5" customHeight="1">
      <c r="A33" s="960" t="s">
        <v>359</v>
      </c>
      <c r="B33" s="940">
        <v>1443</v>
      </c>
      <c r="C33" s="50">
        <v>1184</v>
      </c>
      <c r="D33" s="940">
        <f>B33</f>
        <v>1443</v>
      </c>
      <c r="E33" s="50">
        <v>187</v>
      </c>
      <c r="F33" s="23"/>
      <c r="H33" s="3"/>
      <c r="K33" s="3"/>
    </row>
    <row r="34" spans="1:237" ht="19.5" customHeight="1">
      <c r="A34" s="960"/>
      <c r="B34" s="940"/>
      <c r="C34" s="50">
        <v>2381</v>
      </c>
      <c r="D34" s="940"/>
      <c r="E34" s="50">
        <v>563</v>
      </c>
      <c r="F34" s="24"/>
      <c r="G34" s="3"/>
      <c r="H34" s="3"/>
      <c r="I34" s="3"/>
      <c r="J34" s="3"/>
      <c r="K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row>
    <row r="35" spans="1:237" ht="19.5" customHeight="1">
      <c r="A35" s="960" t="s">
        <v>15</v>
      </c>
      <c r="B35" s="940">
        <v>1984</v>
      </c>
      <c r="C35" s="50">
        <v>1440</v>
      </c>
      <c r="D35" s="940">
        <f>B35</f>
        <v>1984</v>
      </c>
      <c r="E35" s="50">
        <v>436</v>
      </c>
      <c r="F35" s="23"/>
    </row>
    <row r="36" spans="1:237" ht="19.5" customHeight="1">
      <c r="A36" s="960"/>
      <c r="B36" s="940"/>
      <c r="C36" s="50">
        <v>2891</v>
      </c>
      <c r="D36" s="940"/>
      <c r="E36" s="50">
        <v>1358</v>
      </c>
      <c r="F36" s="24"/>
      <c r="G36" s="3"/>
      <c r="I36" s="3"/>
      <c r="J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row>
    <row r="37" spans="1:237" ht="19.5" customHeight="1">
      <c r="A37" s="960" t="s">
        <v>360</v>
      </c>
      <c r="B37" s="940">
        <v>1139</v>
      </c>
      <c r="C37" s="50">
        <v>1001</v>
      </c>
      <c r="D37" s="940">
        <f>B37</f>
        <v>1139</v>
      </c>
      <c r="E37" s="50">
        <v>74</v>
      </c>
      <c r="F37" s="23"/>
      <c r="H37" s="3"/>
      <c r="K37" s="3"/>
    </row>
    <row r="38" spans="1:237" ht="19.5" customHeight="1">
      <c r="A38" s="960"/>
      <c r="B38" s="940"/>
      <c r="C38" s="50">
        <v>2031</v>
      </c>
      <c r="D38" s="940"/>
      <c r="E38" s="50">
        <v>224</v>
      </c>
      <c r="F38" s="24"/>
      <c r="G38" s="3"/>
      <c r="H38" s="3"/>
      <c r="I38" s="3"/>
      <c r="J38" s="3"/>
      <c r="K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row>
    <row r="39" spans="1:237" ht="19.5" customHeight="1">
      <c r="A39" s="962" t="s">
        <v>361</v>
      </c>
      <c r="B39" s="963">
        <v>1168</v>
      </c>
      <c r="C39" s="50">
        <v>711</v>
      </c>
      <c r="D39" s="963">
        <f>B39</f>
        <v>1168</v>
      </c>
      <c r="E39" s="50">
        <v>415</v>
      </c>
      <c r="F39" s="23"/>
    </row>
    <row r="40" spans="1:237" ht="19.5" customHeight="1">
      <c r="A40" s="962"/>
      <c r="B40" s="963"/>
      <c r="C40" s="51">
        <v>1446</v>
      </c>
      <c r="D40" s="963"/>
      <c r="E40" s="51">
        <v>1255</v>
      </c>
      <c r="F40" s="24"/>
      <c r="G40" s="3"/>
      <c r="I40" s="3"/>
      <c r="J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row>
    <row r="41" spans="1:237">
      <c r="A41" s="28" t="s">
        <v>616</v>
      </c>
      <c r="C41" s="4"/>
      <c r="E41" s="4"/>
      <c r="F41" s="4"/>
      <c r="H41" s="3"/>
      <c r="K41" s="3"/>
    </row>
  </sheetData>
  <mergeCells count="57">
    <mergeCell ref="A39:A40"/>
    <mergeCell ref="B39:B40"/>
    <mergeCell ref="D39:D40"/>
    <mergeCell ref="A35:A36"/>
    <mergeCell ref="B35:B36"/>
    <mergeCell ref="D35:D36"/>
    <mergeCell ref="A37:A38"/>
    <mergeCell ref="B37:B38"/>
    <mergeCell ref="D37:D38"/>
    <mergeCell ref="A31:A32"/>
    <mergeCell ref="B31:B32"/>
    <mergeCell ref="D31:D32"/>
    <mergeCell ref="A33:A34"/>
    <mergeCell ref="B33:B34"/>
    <mergeCell ref="D33:D34"/>
    <mergeCell ref="A27:A28"/>
    <mergeCell ref="B27:B28"/>
    <mergeCell ref="D27:D28"/>
    <mergeCell ref="A29:A30"/>
    <mergeCell ref="B29:B30"/>
    <mergeCell ref="D29:D30"/>
    <mergeCell ref="A23:A24"/>
    <mergeCell ref="B23:B24"/>
    <mergeCell ref="D23:D24"/>
    <mergeCell ref="A25:A26"/>
    <mergeCell ref="B25:B26"/>
    <mergeCell ref="D25:D26"/>
    <mergeCell ref="A19:A20"/>
    <mergeCell ref="B19:B20"/>
    <mergeCell ref="D19:D20"/>
    <mergeCell ref="A21:A22"/>
    <mergeCell ref="B21:B22"/>
    <mergeCell ref="D21:D22"/>
    <mergeCell ref="A15:A16"/>
    <mergeCell ref="B15:B16"/>
    <mergeCell ref="D15:D16"/>
    <mergeCell ref="A17:A18"/>
    <mergeCell ref="B17:B18"/>
    <mergeCell ref="D17:D18"/>
    <mergeCell ref="A11:A12"/>
    <mergeCell ref="B11:B12"/>
    <mergeCell ref="D11:D12"/>
    <mergeCell ref="A13:A14"/>
    <mergeCell ref="B13:B14"/>
    <mergeCell ref="D13:D14"/>
    <mergeCell ref="A9:A10"/>
    <mergeCell ref="B9:B10"/>
    <mergeCell ref="D9:D10"/>
    <mergeCell ref="H9:I9"/>
    <mergeCell ref="K9:L9"/>
    <mergeCell ref="B3:C4"/>
    <mergeCell ref="D3:E4"/>
    <mergeCell ref="B5:B6"/>
    <mergeCell ref="D5:D6"/>
    <mergeCell ref="A7:A8"/>
    <mergeCell ref="B7:B8"/>
    <mergeCell ref="D7:D8"/>
  </mergeCells>
  <phoneticPr fontId="21"/>
  <pageMargins left="0.78749999999999998" right="0.78749999999999998" top="0.86597222222222203" bottom="0.74791666666666701" header="0.511811023622047" footer="0.511811023622047"/>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24"/>
  <sheetViews>
    <sheetView showGridLines="0" view="pageBreakPreview" zoomScaleNormal="100" workbookViewId="0"/>
  </sheetViews>
  <sheetFormatPr defaultColWidth="9" defaultRowHeight="13.5"/>
  <cols>
    <col min="1" max="1" width="4.125" style="576" customWidth="1"/>
    <col min="2" max="2" width="5.25" style="576" customWidth="1"/>
    <col min="3" max="5" width="5.375" style="576" customWidth="1"/>
    <col min="6" max="7" width="5.875" style="576" customWidth="1"/>
    <col min="8" max="8" width="6.625" style="576" customWidth="1"/>
    <col min="9" max="11" width="6.875" style="576" customWidth="1"/>
    <col min="12" max="13" width="6" style="576" customWidth="1"/>
    <col min="14" max="14" width="6" style="605" customWidth="1"/>
    <col min="15" max="19" width="6" style="576" customWidth="1"/>
    <col min="20" max="21" width="10.625" style="576" customWidth="1"/>
    <col min="22" max="256" width="9" style="576"/>
    <col min="257" max="257" width="4.125" style="576" customWidth="1"/>
    <col min="258" max="258" width="5.25" style="576" customWidth="1"/>
    <col min="259" max="261" width="5.375" style="576" customWidth="1"/>
    <col min="262" max="263" width="5.875" style="576" customWidth="1"/>
    <col min="264" max="264" width="6.625" style="576" customWidth="1"/>
    <col min="265" max="267" width="6.875" style="576" customWidth="1"/>
    <col min="268" max="273" width="6" style="576" customWidth="1"/>
    <col min="274" max="274" width="10.625" style="576" customWidth="1"/>
    <col min="275" max="275" width="9.75" style="576" customWidth="1"/>
    <col min="276" max="276" width="3.875" style="576" customWidth="1"/>
    <col min="277" max="512" width="9" style="576"/>
    <col min="513" max="513" width="4.125" style="576" customWidth="1"/>
    <col min="514" max="514" width="5.25" style="576" customWidth="1"/>
    <col min="515" max="517" width="5.375" style="576" customWidth="1"/>
    <col min="518" max="519" width="5.875" style="576" customWidth="1"/>
    <col min="520" max="520" width="6.625" style="576" customWidth="1"/>
    <col min="521" max="523" width="6.875" style="576" customWidth="1"/>
    <col min="524" max="529" width="6" style="576" customWidth="1"/>
    <col min="530" max="530" width="10.625" style="576" customWidth="1"/>
    <col min="531" max="531" width="9.75" style="576" customWidth="1"/>
    <col min="532" max="532" width="3.875" style="576" customWidth="1"/>
    <col min="533" max="768" width="9" style="576"/>
    <col min="769" max="769" width="4.125" style="576" customWidth="1"/>
    <col min="770" max="770" width="5.25" style="576" customWidth="1"/>
    <col min="771" max="773" width="5.375" style="576" customWidth="1"/>
    <col min="774" max="775" width="5.875" style="576" customWidth="1"/>
    <col min="776" max="776" width="6.625" style="576" customWidth="1"/>
    <col min="777" max="779" width="6.875" style="576" customWidth="1"/>
    <col min="780" max="785" width="6" style="576" customWidth="1"/>
    <col min="786" max="786" width="10.625" style="576" customWidth="1"/>
    <col min="787" max="787" width="9.75" style="576" customWidth="1"/>
    <col min="788" max="788" width="3.875" style="576" customWidth="1"/>
    <col min="789" max="1024" width="9" style="576"/>
    <col min="1025" max="16384" width="9" style="54"/>
  </cols>
  <sheetData>
    <row r="1" spans="1:21" ht="19.5" customHeight="1">
      <c r="A1" s="573" t="s">
        <v>646</v>
      </c>
      <c r="B1" s="574"/>
      <c r="C1" s="574"/>
      <c r="D1" s="574"/>
      <c r="E1" s="574"/>
      <c r="F1" s="574"/>
      <c r="G1" s="574"/>
      <c r="H1" s="574"/>
      <c r="I1" s="574"/>
      <c r="J1" s="574"/>
      <c r="K1" s="574"/>
      <c r="L1" s="574"/>
      <c r="M1" s="574"/>
      <c r="N1" s="575"/>
      <c r="O1" s="574"/>
      <c r="P1" s="574"/>
      <c r="Q1" s="574"/>
      <c r="R1" s="574"/>
      <c r="S1" s="574"/>
    </row>
    <row r="2" spans="1:21" ht="19.5" customHeight="1" thickBot="1">
      <c r="A2" s="577"/>
      <c r="B2" s="577"/>
      <c r="C2" s="577"/>
      <c r="D2" s="577"/>
      <c r="E2" s="577"/>
      <c r="F2" s="577"/>
      <c r="G2" s="577"/>
      <c r="H2" s="577"/>
      <c r="I2" s="577"/>
      <c r="J2" s="577"/>
      <c r="K2" s="577"/>
      <c r="L2" s="577"/>
      <c r="M2" s="577"/>
      <c r="N2" s="577"/>
      <c r="O2" s="577"/>
      <c r="P2" s="577"/>
      <c r="Q2" s="577"/>
      <c r="R2" s="577"/>
      <c r="S2" s="578"/>
      <c r="U2" s="576" t="s">
        <v>587</v>
      </c>
    </row>
    <row r="3" spans="1:21" s="581" customFormat="1" ht="18" customHeight="1" thickBot="1">
      <c r="A3" s="964" t="s">
        <v>415</v>
      </c>
      <c r="B3" s="965" t="s">
        <v>541</v>
      </c>
      <c r="C3" s="965" t="s">
        <v>542</v>
      </c>
      <c r="D3" s="579"/>
      <c r="E3" s="580"/>
      <c r="F3" s="580"/>
      <c r="G3" s="580"/>
      <c r="H3" s="580"/>
      <c r="I3" s="580"/>
      <c r="J3" s="580"/>
      <c r="K3" s="580"/>
      <c r="L3" s="580"/>
      <c r="M3" s="580"/>
      <c r="N3" s="580" t="s">
        <v>543</v>
      </c>
      <c r="O3" s="580"/>
      <c r="P3" s="580"/>
      <c r="Q3" s="580"/>
      <c r="R3" s="580"/>
      <c r="S3" s="580"/>
      <c r="T3" s="580"/>
      <c r="U3" s="580"/>
    </row>
    <row r="4" spans="1:21" s="581" customFormat="1" ht="25.5" customHeight="1" thickBot="1">
      <c r="A4" s="964"/>
      <c r="B4" s="965"/>
      <c r="C4" s="965"/>
      <c r="D4" s="966" t="s">
        <v>170</v>
      </c>
      <c r="E4" s="966"/>
      <c r="F4" s="967" t="s">
        <v>544</v>
      </c>
      <c r="G4" s="967"/>
      <c r="H4" s="967"/>
      <c r="I4" s="967"/>
      <c r="J4" s="967"/>
      <c r="K4" s="967"/>
      <c r="L4" s="582"/>
      <c r="M4" s="582"/>
      <c r="N4" s="582"/>
      <c r="O4" s="582"/>
      <c r="P4" s="968" t="s">
        <v>545</v>
      </c>
      <c r="Q4" s="968"/>
      <c r="R4" s="969" t="s">
        <v>546</v>
      </c>
      <c r="S4" s="969"/>
      <c r="T4" s="966" t="s">
        <v>183</v>
      </c>
      <c r="U4" s="970" t="s">
        <v>547</v>
      </c>
    </row>
    <row r="5" spans="1:21" s="581" customFormat="1" ht="44.25" customHeight="1" thickBot="1">
      <c r="A5" s="964"/>
      <c r="B5" s="965"/>
      <c r="C5" s="965"/>
      <c r="D5" s="966"/>
      <c r="E5" s="966"/>
      <c r="F5" s="966" t="s">
        <v>548</v>
      </c>
      <c r="G5" s="966"/>
      <c r="H5" s="971" t="s">
        <v>630</v>
      </c>
      <c r="I5" s="971"/>
      <c r="J5" s="971" t="s">
        <v>631</v>
      </c>
      <c r="K5" s="971"/>
      <c r="L5" s="972" t="s">
        <v>549</v>
      </c>
      <c r="M5" s="972"/>
      <c r="N5" s="972" t="s">
        <v>550</v>
      </c>
      <c r="O5" s="972"/>
      <c r="P5" s="973" t="s">
        <v>551</v>
      </c>
      <c r="Q5" s="973"/>
      <c r="R5" s="973" t="s">
        <v>632</v>
      </c>
      <c r="S5" s="973"/>
      <c r="T5" s="966"/>
      <c r="U5" s="970"/>
    </row>
    <row r="6" spans="1:21" s="589" customFormat="1" ht="22.5" customHeight="1">
      <c r="A6" s="964"/>
      <c r="B6" s="965"/>
      <c r="C6" s="965"/>
      <c r="D6" s="583" t="s">
        <v>552</v>
      </c>
      <c r="E6" s="583" t="s">
        <v>553</v>
      </c>
      <c r="F6" s="583" t="s">
        <v>552</v>
      </c>
      <c r="G6" s="583" t="s">
        <v>553</v>
      </c>
      <c r="H6" s="583" t="s">
        <v>552</v>
      </c>
      <c r="I6" s="583" t="s">
        <v>553</v>
      </c>
      <c r="J6" s="583" t="s">
        <v>552</v>
      </c>
      <c r="K6" s="583" t="s">
        <v>553</v>
      </c>
      <c r="L6" s="583" t="s">
        <v>552</v>
      </c>
      <c r="M6" s="584" t="s">
        <v>553</v>
      </c>
      <c r="N6" s="584" t="s">
        <v>552</v>
      </c>
      <c r="O6" s="584" t="s">
        <v>553</v>
      </c>
      <c r="P6" s="585" t="s">
        <v>552</v>
      </c>
      <c r="Q6" s="583" t="s">
        <v>553</v>
      </c>
      <c r="R6" s="586" t="s">
        <v>633</v>
      </c>
      <c r="S6" s="583" t="s">
        <v>553</v>
      </c>
      <c r="T6" s="587" t="s">
        <v>553</v>
      </c>
      <c r="U6" s="588" t="s">
        <v>553</v>
      </c>
    </row>
    <row r="7" spans="1:21" s="581" customFormat="1" ht="19.5" customHeight="1">
      <c r="A7" s="590" t="s">
        <v>140</v>
      </c>
      <c r="B7" s="591">
        <f t="shared" ref="B7:B19" si="0">SUM(F7,R7)</f>
        <v>84</v>
      </c>
      <c r="C7" s="592">
        <v>0</v>
      </c>
      <c r="D7" s="592">
        <v>0</v>
      </c>
      <c r="E7" s="592">
        <v>0</v>
      </c>
      <c r="F7" s="592">
        <f>SUM(F8:F19)</f>
        <v>56</v>
      </c>
      <c r="G7" s="592">
        <v>0</v>
      </c>
      <c r="H7" s="592">
        <v>0</v>
      </c>
      <c r="I7" s="592">
        <v>0</v>
      </c>
      <c r="J7" s="592">
        <v>0</v>
      </c>
      <c r="K7" s="592">
        <v>0</v>
      </c>
      <c r="L7" s="592">
        <v>0</v>
      </c>
      <c r="M7" s="592">
        <v>0</v>
      </c>
      <c r="N7" s="592">
        <v>0</v>
      </c>
      <c r="O7" s="592">
        <v>0</v>
      </c>
      <c r="P7" s="592">
        <v>0</v>
      </c>
      <c r="Q7" s="592">
        <v>0</v>
      </c>
      <c r="R7" s="592">
        <f>SUM(R8:R19)</f>
        <v>28</v>
      </c>
      <c r="S7" s="592">
        <v>0</v>
      </c>
      <c r="T7" s="592">
        <v>0</v>
      </c>
      <c r="U7" s="592">
        <v>0</v>
      </c>
    </row>
    <row r="8" spans="1:21" s="581" customFormat="1" ht="19.5" customHeight="1">
      <c r="A8" s="593">
        <v>4</v>
      </c>
      <c r="B8" s="594">
        <f t="shared" si="0"/>
        <v>8</v>
      </c>
      <c r="C8" s="595">
        <v>0</v>
      </c>
      <c r="D8" s="570">
        <v>0</v>
      </c>
      <c r="E8" s="570">
        <v>0</v>
      </c>
      <c r="F8" s="570">
        <v>4</v>
      </c>
      <c r="G8" s="570">
        <v>0</v>
      </c>
      <c r="H8" s="570">
        <v>0</v>
      </c>
      <c r="I8" s="570">
        <v>0</v>
      </c>
      <c r="J8" s="570">
        <v>0</v>
      </c>
      <c r="K8" s="570">
        <v>0</v>
      </c>
      <c r="L8" s="570">
        <v>0</v>
      </c>
      <c r="M8" s="570">
        <v>0</v>
      </c>
      <c r="N8" s="570">
        <v>0</v>
      </c>
      <c r="O8" s="570">
        <v>0</v>
      </c>
      <c r="P8" s="570">
        <v>0</v>
      </c>
      <c r="Q8" s="570">
        <v>0</v>
      </c>
      <c r="R8" s="596">
        <v>4</v>
      </c>
      <c r="S8" s="570">
        <v>0</v>
      </c>
      <c r="T8" s="570">
        <v>0</v>
      </c>
      <c r="U8" s="570">
        <v>0</v>
      </c>
    </row>
    <row r="9" spans="1:21" s="581" customFormat="1" ht="19.5" customHeight="1">
      <c r="A9" s="593">
        <v>5</v>
      </c>
      <c r="B9" s="594">
        <f t="shared" si="0"/>
        <v>8</v>
      </c>
      <c r="C9" s="595">
        <v>0</v>
      </c>
      <c r="D9" s="570">
        <v>0</v>
      </c>
      <c r="E9" s="570">
        <v>0</v>
      </c>
      <c r="F9" s="570">
        <v>6</v>
      </c>
      <c r="G9" s="570">
        <v>0</v>
      </c>
      <c r="H9" s="570">
        <v>0</v>
      </c>
      <c r="I9" s="570">
        <v>0</v>
      </c>
      <c r="J9" s="570">
        <v>0</v>
      </c>
      <c r="K9" s="570">
        <v>0</v>
      </c>
      <c r="L9" s="570">
        <v>0</v>
      </c>
      <c r="M9" s="570">
        <v>0</v>
      </c>
      <c r="N9" s="570">
        <v>0</v>
      </c>
      <c r="O9" s="570">
        <v>0</v>
      </c>
      <c r="P9" s="570">
        <v>0</v>
      </c>
      <c r="Q9" s="570">
        <v>0</v>
      </c>
      <c r="R9" s="596">
        <v>2</v>
      </c>
      <c r="S9" s="570">
        <v>0</v>
      </c>
      <c r="T9" s="570">
        <v>0</v>
      </c>
      <c r="U9" s="570">
        <v>0</v>
      </c>
    </row>
    <row r="10" spans="1:21" s="581" customFormat="1" ht="19.5" customHeight="1">
      <c r="A10" s="593">
        <v>6</v>
      </c>
      <c r="B10" s="594">
        <f t="shared" si="0"/>
        <v>7</v>
      </c>
      <c r="C10" s="595">
        <v>0</v>
      </c>
      <c r="D10" s="570">
        <v>0</v>
      </c>
      <c r="E10" s="570">
        <v>0</v>
      </c>
      <c r="F10" s="570">
        <v>6</v>
      </c>
      <c r="G10" s="570">
        <v>0</v>
      </c>
      <c r="H10" s="570">
        <v>0</v>
      </c>
      <c r="I10" s="570">
        <v>0</v>
      </c>
      <c r="J10" s="570">
        <v>0</v>
      </c>
      <c r="K10" s="570">
        <v>0</v>
      </c>
      <c r="L10" s="570">
        <v>0</v>
      </c>
      <c r="M10" s="570">
        <v>0</v>
      </c>
      <c r="N10" s="570">
        <v>0</v>
      </c>
      <c r="O10" s="570">
        <v>0</v>
      </c>
      <c r="P10" s="570">
        <v>0</v>
      </c>
      <c r="Q10" s="570">
        <v>0</v>
      </c>
      <c r="R10" s="596">
        <v>1</v>
      </c>
      <c r="S10" s="570">
        <v>0</v>
      </c>
      <c r="T10" s="570">
        <v>0</v>
      </c>
      <c r="U10" s="570">
        <v>0</v>
      </c>
    </row>
    <row r="11" spans="1:21" s="581" customFormat="1" ht="19.5" customHeight="1">
      <c r="A11" s="593">
        <v>7</v>
      </c>
      <c r="B11" s="594">
        <f t="shared" si="0"/>
        <v>9</v>
      </c>
      <c r="C11" s="595">
        <v>0</v>
      </c>
      <c r="D11" s="570">
        <v>0</v>
      </c>
      <c r="E11" s="570">
        <v>0</v>
      </c>
      <c r="F11" s="570">
        <v>7</v>
      </c>
      <c r="G11" s="570">
        <v>0</v>
      </c>
      <c r="H11" s="570">
        <v>0</v>
      </c>
      <c r="I11" s="570">
        <v>0</v>
      </c>
      <c r="J11" s="570">
        <v>0</v>
      </c>
      <c r="K11" s="570">
        <v>0</v>
      </c>
      <c r="L11" s="570">
        <v>0</v>
      </c>
      <c r="M11" s="570">
        <v>0</v>
      </c>
      <c r="N11" s="570">
        <v>0</v>
      </c>
      <c r="O11" s="570">
        <v>0</v>
      </c>
      <c r="P11" s="570">
        <v>0</v>
      </c>
      <c r="Q11" s="570">
        <v>0</v>
      </c>
      <c r="R11" s="596">
        <v>2</v>
      </c>
      <c r="S11" s="570">
        <v>0</v>
      </c>
      <c r="T11" s="570">
        <v>0</v>
      </c>
      <c r="U11" s="570">
        <v>0</v>
      </c>
    </row>
    <row r="12" spans="1:21" s="581" customFormat="1" ht="19.5" customHeight="1">
      <c r="A12" s="593">
        <v>8</v>
      </c>
      <c r="B12" s="594">
        <f t="shared" si="0"/>
        <v>9</v>
      </c>
      <c r="C12" s="595">
        <v>0</v>
      </c>
      <c r="D12" s="570">
        <v>0</v>
      </c>
      <c r="E12" s="570">
        <v>0</v>
      </c>
      <c r="F12" s="570">
        <v>3</v>
      </c>
      <c r="G12" s="570">
        <v>0</v>
      </c>
      <c r="H12" s="570">
        <v>0</v>
      </c>
      <c r="I12" s="570">
        <v>0</v>
      </c>
      <c r="J12" s="570">
        <v>0</v>
      </c>
      <c r="K12" s="570">
        <v>0</v>
      </c>
      <c r="L12" s="570">
        <v>0</v>
      </c>
      <c r="M12" s="570">
        <v>0</v>
      </c>
      <c r="N12" s="570">
        <v>0</v>
      </c>
      <c r="O12" s="570">
        <v>0</v>
      </c>
      <c r="P12" s="570">
        <v>0</v>
      </c>
      <c r="Q12" s="570">
        <v>0</v>
      </c>
      <c r="R12" s="596">
        <v>6</v>
      </c>
      <c r="S12" s="570">
        <v>0</v>
      </c>
      <c r="T12" s="570">
        <v>0</v>
      </c>
      <c r="U12" s="570">
        <v>0</v>
      </c>
    </row>
    <row r="13" spans="1:21" s="581" customFormat="1" ht="19.5" customHeight="1">
      <c r="A13" s="593">
        <v>9</v>
      </c>
      <c r="B13" s="594">
        <f t="shared" si="0"/>
        <v>8</v>
      </c>
      <c r="C13" s="595">
        <v>0</v>
      </c>
      <c r="D13" s="570">
        <v>0</v>
      </c>
      <c r="E13" s="570">
        <v>0</v>
      </c>
      <c r="F13" s="570">
        <v>4</v>
      </c>
      <c r="G13" s="570">
        <v>0</v>
      </c>
      <c r="H13" s="570">
        <v>0</v>
      </c>
      <c r="I13" s="570">
        <v>0</v>
      </c>
      <c r="J13" s="570">
        <v>0</v>
      </c>
      <c r="K13" s="570">
        <v>0</v>
      </c>
      <c r="L13" s="570">
        <v>0</v>
      </c>
      <c r="M13" s="570">
        <v>0</v>
      </c>
      <c r="N13" s="570">
        <v>0</v>
      </c>
      <c r="O13" s="570">
        <v>0</v>
      </c>
      <c r="P13" s="570">
        <v>0</v>
      </c>
      <c r="Q13" s="570">
        <v>0</v>
      </c>
      <c r="R13" s="596">
        <v>4</v>
      </c>
      <c r="S13" s="570">
        <v>0</v>
      </c>
      <c r="T13" s="570">
        <v>0</v>
      </c>
      <c r="U13" s="570">
        <v>0</v>
      </c>
    </row>
    <row r="14" spans="1:21" s="581" customFormat="1" ht="19.5" customHeight="1">
      <c r="A14" s="593">
        <v>10</v>
      </c>
      <c r="B14" s="594">
        <f t="shared" si="0"/>
        <v>3</v>
      </c>
      <c r="C14" s="595">
        <v>0</v>
      </c>
      <c r="D14" s="570">
        <v>0</v>
      </c>
      <c r="E14" s="570">
        <v>0</v>
      </c>
      <c r="F14" s="570">
        <v>3</v>
      </c>
      <c r="G14" s="570">
        <v>0</v>
      </c>
      <c r="H14" s="570">
        <v>0</v>
      </c>
      <c r="I14" s="570">
        <v>0</v>
      </c>
      <c r="J14" s="570">
        <v>0</v>
      </c>
      <c r="K14" s="570">
        <v>0</v>
      </c>
      <c r="L14" s="570">
        <v>0</v>
      </c>
      <c r="M14" s="570">
        <v>0</v>
      </c>
      <c r="N14" s="570">
        <v>0</v>
      </c>
      <c r="O14" s="570">
        <v>0</v>
      </c>
      <c r="P14" s="570">
        <v>0</v>
      </c>
      <c r="Q14" s="570">
        <v>0</v>
      </c>
      <c r="R14" s="596">
        <v>0</v>
      </c>
      <c r="S14" s="570">
        <v>0</v>
      </c>
      <c r="T14" s="570">
        <v>0</v>
      </c>
      <c r="U14" s="570">
        <v>0</v>
      </c>
    </row>
    <row r="15" spans="1:21" s="581" customFormat="1" ht="19.5" customHeight="1">
      <c r="A15" s="593">
        <v>11</v>
      </c>
      <c r="B15" s="594">
        <f t="shared" si="0"/>
        <v>7</v>
      </c>
      <c r="C15" s="595">
        <v>0</v>
      </c>
      <c r="D15" s="570">
        <v>0</v>
      </c>
      <c r="E15" s="570">
        <v>0</v>
      </c>
      <c r="F15" s="570">
        <v>6</v>
      </c>
      <c r="G15" s="570">
        <v>0</v>
      </c>
      <c r="H15" s="570">
        <v>0</v>
      </c>
      <c r="I15" s="570">
        <v>0</v>
      </c>
      <c r="J15" s="570">
        <v>0</v>
      </c>
      <c r="K15" s="570">
        <v>0</v>
      </c>
      <c r="L15" s="570">
        <v>0</v>
      </c>
      <c r="M15" s="570">
        <v>0</v>
      </c>
      <c r="N15" s="570">
        <v>0</v>
      </c>
      <c r="O15" s="570">
        <v>0</v>
      </c>
      <c r="P15" s="570">
        <v>0</v>
      </c>
      <c r="Q15" s="570">
        <v>0</v>
      </c>
      <c r="R15" s="596">
        <v>1</v>
      </c>
      <c r="S15" s="570">
        <v>0</v>
      </c>
      <c r="T15" s="570">
        <v>0</v>
      </c>
      <c r="U15" s="570">
        <v>0</v>
      </c>
    </row>
    <row r="16" spans="1:21" s="581" customFormat="1" ht="19.5" customHeight="1">
      <c r="A16" s="593">
        <v>12</v>
      </c>
      <c r="B16" s="594">
        <f t="shared" si="0"/>
        <v>12</v>
      </c>
      <c r="C16" s="595">
        <v>0</v>
      </c>
      <c r="D16" s="570">
        <v>0</v>
      </c>
      <c r="E16" s="570">
        <v>0</v>
      </c>
      <c r="F16" s="570">
        <v>4</v>
      </c>
      <c r="G16" s="570">
        <v>0</v>
      </c>
      <c r="H16" s="570">
        <v>0</v>
      </c>
      <c r="I16" s="570">
        <v>0</v>
      </c>
      <c r="J16" s="570">
        <v>0</v>
      </c>
      <c r="K16" s="570">
        <v>0</v>
      </c>
      <c r="L16" s="570">
        <v>0</v>
      </c>
      <c r="M16" s="570">
        <v>0</v>
      </c>
      <c r="N16" s="570">
        <v>0</v>
      </c>
      <c r="O16" s="570">
        <v>0</v>
      </c>
      <c r="P16" s="570">
        <v>0</v>
      </c>
      <c r="Q16" s="570">
        <v>0</v>
      </c>
      <c r="R16" s="596">
        <v>8</v>
      </c>
      <c r="S16" s="570">
        <v>0</v>
      </c>
      <c r="T16" s="570">
        <v>0</v>
      </c>
      <c r="U16" s="570">
        <v>0</v>
      </c>
    </row>
    <row r="17" spans="1:23" s="581" customFormat="1" ht="19.5" customHeight="1">
      <c r="A17" s="593">
        <v>1</v>
      </c>
      <c r="B17" s="594">
        <f t="shared" si="0"/>
        <v>5</v>
      </c>
      <c r="C17" s="595">
        <v>0</v>
      </c>
      <c r="D17" s="570">
        <v>0</v>
      </c>
      <c r="E17" s="570">
        <v>0</v>
      </c>
      <c r="F17" s="570">
        <v>5</v>
      </c>
      <c r="G17" s="570">
        <v>0</v>
      </c>
      <c r="H17" s="570">
        <v>0</v>
      </c>
      <c r="I17" s="570">
        <v>0</v>
      </c>
      <c r="J17" s="570">
        <v>0</v>
      </c>
      <c r="K17" s="570">
        <v>0</v>
      </c>
      <c r="L17" s="570">
        <v>0</v>
      </c>
      <c r="M17" s="570">
        <v>0</v>
      </c>
      <c r="N17" s="570">
        <v>0</v>
      </c>
      <c r="O17" s="570">
        <v>0</v>
      </c>
      <c r="P17" s="570">
        <v>0</v>
      </c>
      <c r="Q17" s="570">
        <v>0</v>
      </c>
      <c r="R17" s="596">
        <v>0</v>
      </c>
      <c r="S17" s="570">
        <v>0</v>
      </c>
      <c r="T17" s="570">
        <v>0</v>
      </c>
      <c r="U17" s="570">
        <v>0</v>
      </c>
    </row>
    <row r="18" spans="1:23" s="581" customFormat="1" ht="19.5" customHeight="1">
      <c r="A18" s="593">
        <v>2</v>
      </c>
      <c r="B18" s="594">
        <f t="shared" si="0"/>
        <v>5</v>
      </c>
      <c r="C18" s="595">
        <v>0</v>
      </c>
      <c r="D18" s="570">
        <v>0</v>
      </c>
      <c r="E18" s="570">
        <v>0</v>
      </c>
      <c r="F18" s="570">
        <v>5</v>
      </c>
      <c r="G18" s="570">
        <v>0</v>
      </c>
      <c r="H18" s="570">
        <v>0</v>
      </c>
      <c r="I18" s="570">
        <v>0</v>
      </c>
      <c r="J18" s="570">
        <v>0</v>
      </c>
      <c r="K18" s="570">
        <v>0</v>
      </c>
      <c r="L18" s="570">
        <v>0</v>
      </c>
      <c r="M18" s="570">
        <v>0</v>
      </c>
      <c r="N18" s="570">
        <v>0</v>
      </c>
      <c r="O18" s="570">
        <v>0</v>
      </c>
      <c r="P18" s="570">
        <v>0</v>
      </c>
      <c r="Q18" s="570">
        <v>0</v>
      </c>
      <c r="R18" s="596">
        <v>0</v>
      </c>
      <c r="S18" s="570">
        <v>0</v>
      </c>
      <c r="T18" s="570">
        <v>0</v>
      </c>
      <c r="U18" s="570">
        <v>0</v>
      </c>
      <c r="W18" s="597"/>
    </row>
    <row r="19" spans="1:23" s="581" customFormat="1" ht="19.5" customHeight="1" thickBot="1">
      <c r="A19" s="598">
        <v>3</v>
      </c>
      <c r="B19" s="599">
        <f t="shared" si="0"/>
        <v>3</v>
      </c>
      <c r="C19" s="600">
        <v>0</v>
      </c>
      <c r="D19" s="600">
        <v>0</v>
      </c>
      <c r="E19" s="600">
        <v>0</v>
      </c>
      <c r="F19" s="600">
        <v>3</v>
      </c>
      <c r="G19" s="600">
        <v>0</v>
      </c>
      <c r="H19" s="600">
        <v>0</v>
      </c>
      <c r="I19" s="600">
        <v>0</v>
      </c>
      <c r="J19" s="600">
        <v>0</v>
      </c>
      <c r="K19" s="600">
        <v>0</v>
      </c>
      <c r="L19" s="600">
        <v>0</v>
      </c>
      <c r="M19" s="600">
        <v>0</v>
      </c>
      <c r="N19" s="600">
        <v>0</v>
      </c>
      <c r="O19" s="600">
        <v>0</v>
      </c>
      <c r="P19" s="600">
        <v>0</v>
      </c>
      <c r="Q19" s="600">
        <v>0</v>
      </c>
      <c r="R19" s="601">
        <v>0</v>
      </c>
      <c r="S19" s="600">
        <v>0</v>
      </c>
      <c r="T19" s="600">
        <v>0</v>
      </c>
      <c r="U19" s="600">
        <v>0</v>
      </c>
    </row>
    <row r="20" spans="1:23" s="581" customFormat="1">
      <c r="A20" s="602" t="s">
        <v>554</v>
      </c>
      <c r="M20" s="597"/>
      <c r="T20" s="603"/>
    </row>
    <row r="21" spans="1:23" s="581" customFormat="1">
      <c r="A21" s="602" t="s">
        <v>555</v>
      </c>
      <c r="M21" s="597"/>
    </row>
    <row r="22" spans="1:23" s="581" customFormat="1">
      <c r="A22" s="602" t="s">
        <v>556</v>
      </c>
      <c r="M22" s="597"/>
    </row>
    <row r="23" spans="1:23" s="576" customFormat="1">
      <c r="A23" s="604" t="s">
        <v>557</v>
      </c>
      <c r="M23" s="605"/>
    </row>
    <row r="24" spans="1:23" s="576" customFormat="1">
      <c r="A24" s="602" t="s">
        <v>558</v>
      </c>
      <c r="M24" s="605"/>
    </row>
  </sheetData>
  <mergeCells count="16">
    <mergeCell ref="P4:Q4"/>
    <mergeCell ref="R4:S4"/>
    <mergeCell ref="T4:T5"/>
    <mergeCell ref="U4:U5"/>
    <mergeCell ref="F5:G5"/>
    <mergeCell ref="H5:I5"/>
    <mergeCell ref="J5:K5"/>
    <mergeCell ref="L5:M5"/>
    <mergeCell ref="N5:O5"/>
    <mergeCell ref="P5:Q5"/>
    <mergeCell ref="R5:S5"/>
    <mergeCell ref="A3:A6"/>
    <mergeCell ref="B3:B6"/>
    <mergeCell ref="C3:C6"/>
    <mergeCell ref="D4:E5"/>
    <mergeCell ref="F4:K4"/>
  </mergeCells>
  <phoneticPr fontId="21"/>
  <pageMargins left="0.70833333333333304" right="0.70833333333333304" top="0.74791666666666701" bottom="0.74791666666666701" header="0.511811023622047" footer="0.511811023622047"/>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2"/>
  <sheetViews>
    <sheetView showGridLines="0" view="pageBreakPreview" zoomScaleNormal="100" workbookViewId="0"/>
  </sheetViews>
  <sheetFormatPr defaultColWidth="9" defaultRowHeight="13.5"/>
  <cols>
    <col min="1" max="1" width="24.25" style="103" customWidth="1"/>
    <col min="2" max="2" width="8.125" style="103" customWidth="1"/>
    <col min="3" max="5" width="6.875" style="103" customWidth="1"/>
    <col min="6" max="6" width="7.375" style="103" customWidth="1"/>
    <col min="7" max="15" width="6.875" style="103" customWidth="1"/>
    <col min="16" max="16" width="7.125" style="102" customWidth="1"/>
    <col min="17" max="17" width="7.125" style="103" customWidth="1"/>
    <col min="18" max="256" width="9" style="103"/>
    <col min="257" max="257" width="16.875" style="103" customWidth="1"/>
    <col min="258" max="258" width="8.125" style="103" customWidth="1"/>
    <col min="259" max="261" width="6.875" style="103" customWidth="1"/>
    <col min="262" max="262" width="7.375" style="103" customWidth="1"/>
    <col min="263" max="271" width="6.875" style="103" customWidth="1"/>
    <col min="272" max="273" width="7.125" style="103" customWidth="1"/>
    <col min="274" max="512" width="9" style="103"/>
    <col min="513" max="513" width="16.875" style="103" customWidth="1"/>
    <col min="514" max="514" width="8.125" style="103" customWidth="1"/>
    <col min="515" max="517" width="6.875" style="103" customWidth="1"/>
    <col min="518" max="518" width="7.375" style="103" customWidth="1"/>
    <col min="519" max="527" width="6.875" style="103" customWidth="1"/>
    <col min="528" max="529" width="7.125" style="103" customWidth="1"/>
    <col min="530" max="768" width="9" style="103"/>
    <col min="769" max="769" width="16.875" style="103" customWidth="1"/>
    <col min="770" max="770" width="8.125" style="103" customWidth="1"/>
    <col min="771" max="773" width="6.875" style="103" customWidth="1"/>
    <col min="774" max="774" width="7.375" style="103" customWidth="1"/>
    <col min="775" max="783" width="6.875" style="103" customWidth="1"/>
    <col min="784" max="785" width="7.125" style="103" customWidth="1"/>
    <col min="786" max="1024" width="9" style="103"/>
    <col min="1025" max="16384" width="9" style="54"/>
  </cols>
  <sheetData>
    <row r="1" spans="1:16" s="100" customFormat="1" ht="22.5" customHeight="1" thickBot="1">
      <c r="A1" s="97" t="s">
        <v>47</v>
      </c>
      <c r="B1" s="98"/>
      <c r="C1" s="98"/>
      <c r="D1" s="98"/>
      <c r="E1" s="99"/>
      <c r="O1" s="101" t="s">
        <v>620</v>
      </c>
      <c r="P1" s="99"/>
    </row>
    <row r="2" spans="1:16" ht="18.75" customHeight="1" thickBot="1">
      <c r="A2" s="769"/>
      <c r="B2" s="770" t="s">
        <v>48</v>
      </c>
      <c r="C2" s="770"/>
      <c r="D2" s="770"/>
      <c r="E2" s="770"/>
      <c r="F2" s="770"/>
      <c r="G2" s="770"/>
      <c r="H2" s="770"/>
      <c r="I2" s="771" t="s">
        <v>49</v>
      </c>
      <c r="J2" s="771"/>
      <c r="K2" s="771"/>
      <c r="L2" s="771"/>
      <c r="M2" s="771"/>
      <c r="N2" s="771"/>
      <c r="O2" s="771"/>
    </row>
    <row r="3" spans="1:16" ht="18.75" customHeight="1" thickBot="1">
      <c r="A3" s="769"/>
      <c r="B3" s="772" t="s">
        <v>29</v>
      </c>
      <c r="C3" s="773" t="s">
        <v>50</v>
      </c>
      <c r="D3" s="773"/>
      <c r="E3" s="773"/>
      <c r="F3" s="773" t="s">
        <v>51</v>
      </c>
      <c r="G3" s="773"/>
      <c r="H3" s="773"/>
      <c r="I3" s="772" t="s">
        <v>29</v>
      </c>
      <c r="J3" s="773" t="s">
        <v>50</v>
      </c>
      <c r="K3" s="773"/>
      <c r="L3" s="774" t="s">
        <v>52</v>
      </c>
      <c r="M3" s="774"/>
      <c r="N3" s="774"/>
      <c r="O3" s="774"/>
    </row>
    <row r="4" spans="1:16" ht="17.25" customHeight="1" thickBot="1">
      <c r="A4" s="769"/>
      <c r="B4" s="772"/>
      <c r="C4" s="775" t="s">
        <v>53</v>
      </c>
      <c r="D4" s="775"/>
      <c r="E4" s="776" t="s">
        <v>54</v>
      </c>
      <c r="F4" s="777" t="s">
        <v>55</v>
      </c>
      <c r="G4" s="776" t="s">
        <v>56</v>
      </c>
      <c r="H4" s="776" t="s">
        <v>57</v>
      </c>
      <c r="I4" s="772"/>
      <c r="J4" s="777" t="s">
        <v>58</v>
      </c>
      <c r="K4" s="777" t="s">
        <v>59</v>
      </c>
      <c r="L4" s="778" t="s">
        <v>55</v>
      </c>
      <c r="M4" s="778" t="s">
        <v>56</v>
      </c>
      <c r="N4" s="778" t="s">
        <v>60</v>
      </c>
      <c r="O4" s="779" t="s">
        <v>61</v>
      </c>
    </row>
    <row r="5" spans="1:16" ht="18.75" customHeight="1" thickBot="1">
      <c r="A5" s="769"/>
      <c r="B5" s="772"/>
      <c r="C5" s="104" t="s">
        <v>62</v>
      </c>
      <c r="D5" s="105" t="s">
        <v>63</v>
      </c>
      <c r="E5" s="776"/>
      <c r="F5" s="777"/>
      <c r="G5" s="776"/>
      <c r="H5" s="776"/>
      <c r="I5" s="772"/>
      <c r="J5" s="777"/>
      <c r="K5" s="777"/>
      <c r="L5" s="778"/>
      <c r="M5" s="778"/>
      <c r="N5" s="778"/>
      <c r="O5" s="779"/>
    </row>
    <row r="6" spans="1:16" ht="20.25" customHeight="1">
      <c r="A6" s="106" t="s">
        <v>64</v>
      </c>
      <c r="B6" s="107">
        <f t="shared" ref="B6:O6" si="0">SUM(B7:B13)</f>
        <v>332</v>
      </c>
      <c r="C6" s="107">
        <f t="shared" si="0"/>
        <v>0</v>
      </c>
      <c r="D6" s="107">
        <f t="shared" si="0"/>
        <v>332</v>
      </c>
      <c r="E6" s="107">
        <f t="shared" si="0"/>
        <v>0</v>
      </c>
      <c r="F6" s="107">
        <f t="shared" si="0"/>
        <v>290</v>
      </c>
      <c r="G6" s="107">
        <f t="shared" si="0"/>
        <v>36</v>
      </c>
      <c r="H6" s="107">
        <f t="shared" si="0"/>
        <v>6</v>
      </c>
      <c r="I6" s="107">
        <f t="shared" si="0"/>
        <v>0</v>
      </c>
      <c r="J6" s="107">
        <f t="shared" si="0"/>
        <v>0</v>
      </c>
      <c r="K6" s="107">
        <f t="shared" si="0"/>
        <v>0</v>
      </c>
      <c r="L6" s="107">
        <f t="shared" si="0"/>
        <v>0</v>
      </c>
      <c r="M6" s="107">
        <f t="shared" si="0"/>
        <v>0</v>
      </c>
      <c r="N6" s="107">
        <f t="shared" si="0"/>
        <v>0</v>
      </c>
      <c r="O6" s="107">
        <f t="shared" si="0"/>
        <v>0</v>
      </c>
    </row>
    <row r="7" spans="1:16" ht="20.25" customHeight="1">
      <c r="A7" s="108" t="s">
        <v>65</v>
      </c>
      <c r="B7" s="109">
        <f>SUM(C7:E7)</f>
        <v>68</v>
      </c>
      <c r="C7" s="110">
        <v>0</v>
      </c>
      <c r="D7" s="110">
        <f>SUM(F7:H7)</f>
        <v>68</v>
      </c>
      <c r="E7" s="110">
        <v>0</v>
      </c>
      <c r="F7" s="110">
        <v>64</v>
      </c>
      <c r="G7" s="110">
        <v>4</v>
      </c>
      <c r="H7" s="110">
        <v>0</v>
      </c>
      <c r="I7" s="110">
        <v>0</v>
      </c>
      <c r="J7" s="110">
        <v>0</v>
      </c>
      <c r="K7" s="110">
        <v>0</v>
      </c>
      <c r="L7" s="110">
        <v>0</v>
      </c>
      <c r="M7" s="110">
        <v>0</v>
      </c>
      <c r="N7" s="110">
        <v>0</v>
      </c>
      <c r="O7" s="110">
        <v>0</v>
      </c>
    </row>
    <row r="8" spans="1:16" ht="20.25" customHeight="1">
      <c r="A8" s="108" t="s">
        <v>66</v>
      </c>
      <c r="B8" s="109">
        <f t="shared" ref="B8:B12" si="1">SUM(C8:E8)</f>
        <v>7</v>
      </c>
      <c r="C8" s="110">
        <v>0</v>
      </c>
      <c r="D8" s="110">
        <f t="shared" ref="D8:D12" si="2">SUM(F8:H8)</f>
        <v>7</v>
      </c>
      <c r="E8" s="110">
        <v>0</v>
      </c>
      <c r="F8" s="110">
        <v>7</v>
      </c>
      <c r="G8" s="110">
        <v>0</v>
      </c>
      <c r="H8" s="110">
        <v>0</v>
      </c>
      <c r="I8" s="110">
        <v>0</v>
      </c>
      <c r="J8" s="110">
        <v>0</v>
      </c>
      <c r="K8" s="110">
        <v>0</v>
      </c>
      <c r="L8" s="110">
        <v>0</v>
      </c>
      <c r="M8" s="110">
        <v>0</v>
      </c>
      <c r="N8" s="110">
        <v>0</v>
      </c>
      <c r="O8" s="110">
        <v>0</v>
      </c>
    </row>
    <row r="9" spans="1:16" ht="20.25" customHeight="1">
      <c r="A9" s="111" t="s">
        <v>67</v>
      </c>
      <c r="B9" s="109">
        <f t="shared" si="1"/>
        <v>29</v>
      </c>
      <c r="C9" s="110">
        <v>0</v>
      </c>
      <c r="D9" s="110">
        <f t="shared" si="2"/>
        <v>29</v>
      </c>
      <c r="E9" s="110">
        <v>0</v>
      </c>
      <c r="F9" s="110">
        <v>25</v>
      </c>
      <c r="G9" s="110">
        <v>3</v>
      </c>
      <c r="H9" s="110">
        <v>1</v>
      </c>
      <c r="I9" s="110">
        <v>0</v>
      </c>
      <c r="J9" s="110">
        <v>0</v>
      </c>
      <c r="K9" s="110">
        <v>0</v>
      </c>
      <c r="L9" s="110">
        <v>0</v>
      </c>
      <c r="M9" s="110">
        <v>0</v>
      </c>
      <c r="N9" s="110">
        <v>0</v>
      </c>
      <c r="O9" s="110">
        <v>0</v>
      </c>
    </row>
    <row r="10" spans="1:16" ht="20.25" customHeight="1">
      <c r="A10" s="111" t="s">
        <v>68</v>
      </c>
      <c r="B10" s="109">
        <f t="shared" si="1"/>
        <v>148</v>
      </c>
      <c r="C10" s="110">
        <v>0</v>
      </c>
      <c r="D10" s="110">
        <f t="shared" si="2"/>
        <v>148</v>
      </c>
      <c r="E10" s="110">
        <v>0</v>
      </c>
      <c r="F10" s="110">
        <v>114</v>
      </c>
      <c r="G10" s="110">
        <v>29</v>
      </c>
      <c r="H10" s="110">
        <v>5</v>
      </c>
      <c r="I10" s="110">
        <v>0</v>
      </c>
      <c r="J10" s="110">
        <v>0</v>
      </c>
      <c r="K10" s="110">
        <v>0</v>
      </c>
      <c r="L10" s="110">
        <v>0</v>
      </c>
      <c r="M10" s="110">
        <v>0</v>
      </c>
      <c r="N10" s="110">
        <v>0</v>
      </c>
      <c r="O10" s="110">
        <v>0</v>
      </c>
    </row>
    <row r="11" spans="1:16" ht="20.25" customHeight="1">
      <c r="A11" s="112" t="s">
        <v>69</v>
      </c>
      <c r="B11" s="109">
        <f t="shared" si="1"/>
        <v>0</v>
      </c>
      <c r="C11" s="110">
        <v>0</v>
      </c>
      <c r="D11" s="110">
        <f t="shared" si="2"/>
        <v>0</v>
      </c>
      <c r="E11" s="110">
        <v>0</v>
      </c>
      <c r="F11" s="110">
        <v>0</v>
      </c>
      <c r="G11" s="110">
        <v>0</v>
      </c>
      <c r="H11" s="110">
        <v>0</v>
      </c>
      <c r="I11" s="110">
        <v>0</v>
      </c>
      <c r="J11" s="110">
        <v>0</v>
      </c>
      <c r="K11" s="110">
        <v>0</v>
      </c>
      <c r="L11" s="110">
        <v>0</v>
      </c>
      <c r="M11" s="110">
        <v>0</v>
      </c>
      <c r="N11" s="110">
        <v>0</v>
      </c>
      <c r="O11" s="110">
        <v>0</v>
      </c>
    </row>
    <row r="12" spans="1:16" ht="20.25" customHeight="1">
      <c r="A12" s="112" t="s">
        <v>621</v>
      </c>
      <c r="B12" s="109">
        <f t="shared" si="1"/>
        <v>21</v>
      </c>
      <c r="C12" s="110">
        <v>0</v>
      </c>
      <c r="D12" s="110">
        <f t="shared" si="2"/>
        <v>21</v>
      </c>
      <c r="E12" s="110">
        <v>0</v>
      </c>
      <c r="F12" s="110">
        <v>21</v>
      </c>
      <c r="G12" s="110">
        <v>0</v>
      </c>
      <c r="H12" s="110">
        <v>0</v>
      </c>
      <c r="I12" s="110">
        <v>0</v>
      </c>
      <c r="J12" s="110">
        <v>0</v>
      </c>
      <c r="K12" s="110">
        <v>0</v>
      </c>
      <c r="L12" s="110">
        <v>0</v>
      </c>
      <c r="M12" s="110">
        <v>0</v>
      </c>
      <c r="N12" s="110">
        <v>0</v>
      </c>
      <c r="O12" s="110">
        <v>0</v>
      </c>
    </row>
    <row r="13" spans="1:16" ht="20.25" customHeight="1" thickBot="1">
      <c r="A13" s="113" t="s">
        <v>622</v>
      </c>
      <c r="B13" s="114">
        <f>SUM(C13:E13)</f>
        <v>59</v>
      </c>
      <c r="C13" s="115">
        <v>0</v>
      </c>
      <c r="D13" s="115">
        <f>SUM(F13:H13)</f>
        <v>59</v>
      </c>
      <c r="E13" s="115">
        <v>0</v>
      </c>
      <c r="F13" s="115">
        <v>59</v>
      </c>
      <c r="G13" s="115">
        <v>0</v>
      </c>
      <c r="H13" s="115">
        <v>0</v>
      </c>
      <c r="I13" s="115">
        <v>0</v>
      </c>
      <c r="J13" s="115">
        <v>0</v>
      </c>
      <c r="K13" s="115">
        <v>0</v>
      </c>
      <c r="L13" s="115">
        <v>0</v>
      </c>
      <c r="M13" s="115">
        <v>0</v>
      </c>
      <c r="N13" s="115">
        <v>0</v>
      </c>
      <c r="O13" s="115">
        <v>0</v>
      </c>
    </row>
    <row r="14" spans="1:16" ht="16.5" customHeight="1">
      <c r="A14" s="116" t="s">
        <v>70</v>
      </c>
    </row>
    <row r="15" spans="1:16" ht="18.75" customHeight="1"/>
    <row r="16" spans="1:16" ht="18.75" customHeight="1"/>
    <row r="17" ht="18.75" customHeight="1"/>
    <row r="18" ht="18.75" customHeight="1"/>
    <row r="19" ht="18.75" customHeight="1"/>
    <row r="20" ht="18.75" customHeight="1"/>
    <row r="21" ht="18.75" customHeight="1"/>
    <row r="22" ht="18.75" customHeight="1"/>
  </sheetData>
  <mergeCells count="20">
    <mergeCell ref="L4:L5"/>
    <mergeCell ref="M4:M5"/>
    <mergeCell ref="N4:N5"/>
    <mergeCell ref="O4:O5"/>
    <mergeCell ref="A2:A5"/>
    <mergeCell ref="B2:H2"/>
    <mergeCell ref="I2:O2"/>
    <mergeCell ref="B3:B5"/>
    <mergeCell ref="C3:E3"/>
    <mergeCell ref="F3:H3"/>
    <mergeCell ref="I3:I5"/>
    <mergeCell ref="J3:K3"/>
    <mergeCell ref="L3:O3"/>
    <mergeCell ref="C4:D4"/>
    <mergeCell ref="E4:E5"/>
    <mergeCell ref="F4:F5"/>
    <mergeCell ref="G4:G5"/>
    <mergeCell ref="H4:H5"/>
    <mergeCell ref="J4:J5"/>
    <mergeCell ref="K4:K5"/>
  </mergeCells>
  <phoneticPr fontId="21"/>
  <pageMargins left="0.55118110236220474" right="0.19685039370078741" top="0.39370078740157483" bottom="0.43307086614173229" header="0.51181102362204722" footer="0.51181102362204722"/>
  <pageSetup paperSize="9" scale="110" orientation="landscape"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2"/>
  <sheetViews>
    <sheetView showGridLines="0" view="pageBreakPreview" zoomScaleNormal="100" zoomScaleSheetLayoutView="100" zoomScalePageLayoutView="86" workbookViewId="0"/>
  </sheetViews>
  <sheetFormatPr defaultColWidth="9" defaultRowHeight="13.5"/>
  <cols>
    <col min="1" max="1" width="13" style="576" customWidth="1"/>
    <col min="2" max="2" width="20.75" style="576" customWidth="1"/>
    <col min="3" max="3" width="20.625" style="576" customWidth="1"/>
    <col min="4" max="4" width="27.875" style="576" customWidth="1"/>
    <col min="5" max="256" width="9" style="576"/>
    <col min="257" max="257" width="13" style="576" customWidth="1"/>
    <col min="258" max="258" width="20.75" style="576" customWidth="1"/>
    <col min="259" max="259" width="20.625" style="576" customWidth="1"/>
    <col min="260" max="260" width="27.875" style="576" customWidth="1"/>
    <col min="261" max="512" width="9" style="576"/>
    <col min="513" max="513" width="13" style="576" customWidth="1"/>
    <col min="514" max="514" width="20.75" style="576" customWidth="1"/>
    <col min="515" max="515" width="20.625" style="576" customWidth="1"/>
    <col min="516" max="516" width="27.875" style="576" customWidth="1"/>
    <col min="517" max="768" width="9" style="576"/>
    <col min="769" max="769" width="13" style="576" customWidth="1"/>
    <col min="770" max="770" width="20.75" style="576" customWidth="1"/>
    <col min="771" max="771" width="20.625" style="576" customWidth="1"/>
    <col min="772" max="772" width="27.875" style="576" customWidth="1"/>
    <col min="773" max="1024" width="9" style="576"/>
    <col min="1025" max="16384" width="9" style="54"/>
  </cols>
  <sheetData>
    <row r="1" spans="1:29" ht="15" customHeight="1">
      <c r="A1" s="606" t="s">
        <v>647</v>
      </c>
      <c r="B1" s="574"/>
      <c r="C1" s="574"/>
      <c r="D1" s="574"/>
    </row>
    <row r="2" spans="1:29" ht="22.5" customHeight="1">
      <c r="A2" s="607" t="s">
        <v>559</v>
      </c>
      <c r="B2" s="608"/>
      <c r="C2" s="609"/>
      <c r="D2" s="578" t="s">
        <v>587</v>
      </c>
    </row>
    <row r="3" spans="1:29" ht="16.5" customHeight="1">
      <c r="A3" s="974" t="s">
        <v>135</v>
      </c>
      <c r="B3" s="975" t="s">
        <v>560</v>
      </c>
      <c r="C3" s="975"/>
      <c r="D3" s="610" t="s">
        <v>561</v>
      </c>
    </row>
    <row r="4" spans="1:29" ht="16.5" customHeight="1">
      <c r="A4" s="974"/>
      <c r="B4" s="611" t="s">
        <v>562</v>
      </c>
      <c r="C4" s="611" t="s">
        <v>563</v>
      </c>
      <c r="D4" s="611" t="s">
        <v>563</v>
      </c>
    </row>
    <row r="5" spans="1:29" ht="15.75" customHeight="1">
      <c r="A5" s="612" t="s">
        <v>140</v>
      </c>
      <c r="B5" s="613">
        <f>SUM(B6:B21)</f>
        <v>0</v>
      </c>
      <c r="C5" s="613">
        <f>SUM(C6:C21)</f>
        <v>0</v>
      </c>
      <c r="D5" s="613">
        <f>SUM(D6:D21)</f>
        <v>0</v>
      </c>
    </row>
    <row r="6" spans="1:29" ht="15.75" customHeight="1">
      <c r="A6" s="614" t="s">
        <v>142</v>
      </c>
      <c r="B6" s="615">
        <v>0</v>
      </c>
      <c r="C6" s="615">
        <v>0</v>
      </c>
      <c r="D6" s="615">
        <v>0</v>
      </c>
      <c r="E6" s="616"/>
      <c r="F6" s="616"/>
      <c r="G6" s="605"/>
      <c r="H6" s="617"/>
      <c r="I6" s="605"/>
      <c r="J6" s="605"/>
      <c r="K6" s="605"/>
      <c r="L6" s="605"/>
      <c r="M6" s="605"/>
      <c r="N6" s="605"/>
      <c r="O6" s="605"/>
      <c r="P6" s="605"/>
      <c r="Q6" s="605"/>
      <c r="R6" s="605"/>
      <c r="S6" s="605"/>
      <c r="T6" s="605"/>
      <c r="U6" s="605"/>
      <c r="V6" s="605"/>
      <c r="W6" s="605"/>
      <c r="X6" s="605"/>
      <c r="Y6" s="605"/>
      <c r="Z6" s="605"/>
      <c r="AA6" s="605"/>
      <c r="AB6" s="605"/>
      <c r="AC6" s="605"/>
    </row>
    <row r="7" spans="1:29" ht="15.75" customHeight="1">
      <c r="A7" s="614" t="s">
        <v>3</v>
      </c>
      <c r="B7" s="615">
        <v>0</v>
      </c>
      <c r="C7" s="615">
        <v>0</v>
      </c>
      <c r="D7" s="615">
        <v>0</v>
      </c>
      <c r="E7" s="605"/>
      <c r="F7" s="616"/>
      <c r="G7" s="616"/>
      <c r="H7" s="605"/>
    </row>
    <row r="8" spans="1:29" ht="15.75" customHeight="1">
      <c r="A8" s="614" t="s">
        <v>4</v>
      </c>
      <c r="B8" s="618">
        <v>0</v>
      </c>
      <c r="C8" s="618">
        <v>0</v>
      </c>
      <c r="D8" s="618">
        <v>0</v>
      </c>
      <c r="E8" s="619"/>
      <c r="F8" s="619"/>
      <c r="G8" s="619"/>
      <c r="H8" s="619"/>
    </row>
    <row r="9" spans="1:29" ht="15.75" customHeight="1">
      <c r="A9" s="614" t="s">
        <v>5</v>
      </c>
      <c r="B9" s="618">
        <v>0</v>
      </c>
      <c r="C9" s="618">
        <v>0</v>
      </c>
      <c r="D9" s="618">
        <v>0</v>
      </c>
      <c r="E9" s="616"/>
      <c r="F9" s="616"/>
      <c r="G9" s="616"/>
      <c r="H9" s="605"/>
    </row>
    <row r="10" spans="1:29" ht="15.75" customHeight="1">
      <c r="A10" s="614" t="s">
        <v>148</v>
      </c>
      <c r="B10" s="618">
        <v>0</v>
      </c>
      <c r="C10" s="618">
        <v>0</v>
      </c>
      <c r="D10" s="618">
        <v>0</v>
      </c>
      <c r="E10" s="605"/>
      <c r="F10" s="605"/>
      <c r="G10" s="605"/>
      <c r="H10" s="605"/>
    </row>
    <row r="11" spans="1:29" ht="15.75" customHeight="1">
      <c r="A11" s="614" t="s">
        <v>7</v>
      </c>
      <c r="B11" s="618">
        <v>0</v>
      </c>
      <c r="C11" s="618">
        <v>0</v>
      </c>
      <c r="D11" s="618">
        <v>0</v>
      </c>
      <c r="E11" s="605"/>
      <c r="F11" s="605"/>
      <c r="G11" s="605"/>
      <c r="H11" s="605"/>
    </row>
    <row r="12" spans="1:29" ht="15.75" customHeight="1">
      <c r="A12" s="614" t="s">
        <v>143</v>
      </c>
      <c r="B12" s="618">
        <v>0</v>
      </c>
      <c r="C12" s="618">
        <v>0</v>
      </c>
      <c r="D12" s="618">
        <v>0</v>
      </c>
      <c r="E12" s="605"/>
      <c r="F12" s="605"/>
      <c r="G12" s="605"/>
      <c r="H12" s="605"/>
    </row>
    <row r="13" spans="1:29" ht="15.75" customHeight="1">
      <c r="A13" s="614" t="s">
        <v>144</v>
      </c>
      <c r="B13" s="618">
        <v>0</v>
      </c>
      <c r="C13" s="618">
        <v>0</v>
      </c>
      <c r="D13" s="618">
        <v>0</v>
      </c>
      <c r="E13" s="605"/>
      <c r="F13" s="605"/>
      <c r="G13" s="605"/>
      <c r="H13" s="605"/>
    </row>
    <row r="14" spans="1:29" ht="15.75" customHeight="1">
      <c r="A14" s="614" t="s">
        <v>149</v>
      </c>
      <c r="B14" s="618">
        <v>0</v>
      </c>
      <c r="C14" s="618">
        <v>0</v>
      </c>
      <c r="D14" s="618">
        <v>0</v>
      </c>
      <c r="E14" s="605"/>
      <c r="F14" s="605"/>
      <c r="G14" s="605"/>
      <c r="H14" s="605"/>
    </row>
    <row r="15" spans="1:29" ht="15.75" customHeight="1">
      <c r="A15" s="614" t="s">
        <v>150</v>
      </c>
      <c r="B15" s="618">
        <v>0</v>
      </c>
      <c r="C15" s="618">
        <v>0</v>
      </c>
      <c r="D15" s="618">
        <v>0</v>
      </c>
      <c r="E15" s="605"/>
      <c r="F15" s="605"/>
      <c r="G15" s="605"/>
      <c r="H15" s="605"/>
    </row>
    <row r="16" spans="1:29" ht="15.75" customHeight="1">
      <c r="A16" s="614" t="s">
        <v>12</v>
      </c>
      <c r="B16" s="618">
        <v>0</v>
      </c>
      <c r="C16" s="618">
        <v>0</v>
      </c>
      <c r="D16" s="618">
        <v>0</v>
      </c>
      <c r="E16" s="605"/>
      <c r="F16" s="605"/>
      <c r="G16" s="605"/>
      <c r="H16" s="605"/>
    </row>
    <row r="17" spans="1:9" ht="15.75" customHeight="1">
      <c r="A17" s="614" t="s">
        <v>13</v>
      </c>
      <c r="B17" s="618">
        <v>0</v>
      </c>
      <c r="C17" s="618">
        <v>0</v>
      </c>
      <c r="D17" s="618">
        <v>0</v>
      </c>
      <c r="E17" s="605"/>
      <c r="F17" s="605"/>
      <c r="G17" s="605"/>
      <c r="H17" s="605"/>
    </row>
    <row r="18" spans="1:9" ht="15.75" customHeight="1">
      <c r="A18" s="614" t="s">
        <v>152</v>
      </c>
      <c r="B18" s="618">
        <v>0</v>
      </c>
      <c r="C18" s="618">
        <v>0</v>
      </c>
      <c r="D18" s="618">
        <v>0</v>
      </c>
      <c r="E18" s="605"/>
      <c r="F18" s="605"/>
      <c r="G18" s="605"/>
      <c r="H18" s="605"/>
    </row>
    <row r="19" spans="1:9" ht="15.75" customHeight="1">
      <c r="A19" s="614" t="s">
        <v>15</v>
      </c>
      <c r="B19" s="618">
        <v>0</v>
      </c>
      <c r="C19" s="618">
        <v>0</v>
      </c>
      <c r="D19" s="618">
        <v>0</v>
      </c>
      <c r="E19" s="605"/>
      <c r="F19" s="605"/>
      <c r="G19" s="605"/>
      <c r="H19" s="605"/>
    </row>
    <row r="20" spans="1:9" ht="15.75" customHeight="1">
      <c r="A20" s="614" t="s">
        <v>145</v>
      </c>
      <c r="B20" s="618">
        <v>0</v>
      </c>
      <c r="C20" s="618">
        <v>0</v>
      </c>
      <c r="D20" s="618">
        <v>0</v>
      </c>
      <c r="E20" s="605"/>
      <c r="F20" s="605"/>
      <c r="G20" s="605"/>
      <c r="H20" s="605"/>
    </row>
    <row r="21" spans="1:9" ht="15.75" customHeight="1">
      <c r="A21" s="620" t="s">
        <v>154</v>
      </c>
      <c r="B21" s="621">
        <v>0</v>
      </c>
      <c r="C21" s="621">
        <v>0</v>
      </c>
      <c r="D21" s="621">
        <v>0</v>
      </c>
      <c r="E21" s="605"/>
      <c r="F21" s="605"/>
      <c r="G21" s="605"/>
      <c r="H21" s="605"/>
    </row>
    <row r="22" spans="1:9" ht="7.5" customHeight="1">
      <c r="D22" s="619"/>
      <c r="E22" s="605"/>
      <c r="F22" s="605"/>
      <c r="G22" s="605"/>
      <c r="H22" s="605"/>
      <c r="I22" s="605"/>
    </row>
  </sheetData>
  <mergeCells count="2">
    <mergeCell ref="A3:A4"/>
    <mergeCell ref="B3:C3"/>
  </mergeCells>
  <phoneticPr fontId="21"/>
  <pageMargins left="0.78740157480314965" right="0.78740157480314965" top="0.78740157480314965" bottom="0.98425196850393704" header="0.51181102362204722" footer="0.51181102362204722"/>
  <pageSetup paperSize="9" scale="110" orientation="landscape"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D26"/>
  <sheetViews>
    <sheetView showGridLines="0" view="pageBreakPreview" zoomScaleNormal="100" workbookViewId="0"/>
  </sheetViews>
  <sheetFormatPr defaultColWidth="9" defaultRowHeight="13.5"/>
  <cols>
    <col min="1" max="1" width="7.75" style="576" customWidth="1"/>
    <col min="2" max="2" width="22.125" style="576" customWidth="1"/>
    <col min="3" max="3" width="27.625" style="576" customWidth="1"/>
    <col min="4" max="4" width="13.125" style="576" customWidth="1"/>
    <col min="5" max="5" width="13" style="576" customWidth="1"/>
    <col min="6" max="6" width="11.375" style="576" customWidth="1"/>
    <col min="7" max="7" width="10.75" style="576" customWidth="1"/>
    <col min="8" max="256" width="9" style="576"/>
    <col min="257" max="257" width="7.75" style="576" customWidth="1"/>
    <col min="258" max="258" width="23.75" style="576" customWidth="1"/>
    <col min="259" max="259" width="28.5" style="576" customWidth="1"/>
    <col min="260" max="260" width="13.125" style="576" customWidth="1"/>
    <col min="261" max="261" width="13" style="576" customWidth="1"/>
    <col min="262" max="262" width="11.375" style="576" customWidth="1"/>
    <col min="263" max="263" width="10.75" style="576" customWidth="1"/>
    <col min="264" max="512" width="9" style="576"/>
    <col min="513" max="513" width="7.75" style="576" customWidth="1"/>
    <col min="514" max="514" width="23.75" style="576" customWidth="1"/>
    <col min="515" max="515" width="28.5" style="576" customWidth="1"/>
    <col min="516" max="516" width="13.125" style="576" customWidth="1"/>
    <col min="517" max="517" width="13" style="576" customWidth="1"/>
    <col min="518" max="518" width="11.375" style="576" customWidth="1"/>
    <col min="519" max="519" width="10.75" style="576" customWidth="1"/>
    <col min="520" max="768" width="9" style="576"/>
    <col min="769" max="769" width="7.75" style="576" customWidth="1"/>
    <col min="770" max="770" width="23.75" style="576" customWidth="1"/>
    <col min="771" max="771" width="28.5" style="576" customWidth="1"/>
    <col min="772" max="772" width="13.125" style="576" customWidth="1"/>
    <col min="773" max="773" width="13" style="576" customWidth="1"/>
    <col min="774" max="774" width="11.375" style="576" customWidth="1"/>
    <col min="775" max="775" width="10.75" style="576" customWidth="1"/>
    <col min="776" max="1024" width="9" style="576"/>
    <col min="1025" max="1025" width="7.75" style="576" customWidth="1"/>
    <col min="1026" max="1026" width="23.75" style="576" customWidth="1"/>
    <col min="1027" max="1027" width="28.5" style="576" customWidth="1"/>
    <col min="1028" max="1028" width="13.125" style="576" customWidth="1"/>
    <col min="1029" max="1029" width="13" style="576" customWidth="1"/>
    <col min="1030" max="1030" width="11.375" style="576" customWidth="1"/>
    <col min="1031" max="1031" width="10.75" style="576" customWidth="1"/>
    <col min="1032" max="1280" width="9" style="576"/>
    <col min="1281" max="1281" width="7.75" style="576" customWidth="1"/>
    <col min="1282" max="1282" width="23.75" style="576" customWidth="1"/>
    <col min="1283" max="1283" width="28.5" style="576" customWidth="1"/>
    <col min="1284" max="1284" width="13.125" style="576" customWidth="1"/>
    <col min="1285" max="1285" width="13" style="576" customWidth="1"/>
    <col min="1286" max="1286" width="11.375" style="576" customWidth="1"/>
    <col min="1287" max="1287" width="10.75" style="576" customWidth="1"/>
    <col min="1288" max="1536" width="9" style="576"/>
    <col min="1537" max="1537" width="7.75" style="576" customWidth="1"/>
    <col min="1538" max="1538" width="23.75" style="576" customWidth="1"/>
    <col min="1539" max="1539" width="28.5" style="576" customWidth="1"/>
    <col min="1540" max="1540" width="13.125" style="576" customWidth="1"/>
    <col min="1541" max="1541" width="13" style="576" customWidth="1"/>
    <col min="1542" max="1542" width="11.375" style="576" customWidth="1"/>
    <col min="1543" max="1543" width="10.75" style="576" customWidth="1"/>
    <col min="1544" max="1792" width="9" style="576"/>
    <col min="1793" max="1793" width="7.75" style="576" customWidth="1"/>
    <col min="1794" max="1794" width="23.75" style="576" customWidth="1"/>
    <col min="1795" max="1795" width="28.5" style="576" customWidth="1"/>
    <col min="1796" max="1796" width="13.125" style="576" customWidth="1"/>
    <col min="1797" max="1797" width="13" style="576" customWidth="1"/>
    <col min="1798" max="1798" width="11.375" style="576" customWidth="1"/>
    <col min="1799" max="1799" width="10.75" style="576" customWidth="1"/>
    <col min="1800" max="2048" width="9" style="576"/>
    <col min="2049" max="2049" width="7.75" style="576" customWidth="1"/>
    <col min="2050" max="2050" width="23.75" style="576" customWidth="1"/>
    <col min="2051" max="2051" width="28.5" style="576" customWidth="1"/>
    <col min="2052" max="2052" width="13.125" style="576" customWidth="1"/>
    <col min="2053" max="2053" width="13" style="576" customWidth="1"/>
    <col min="2054" max="2054" width="11.375" style="576" customWidth="1"/>
    <col min="2055" max="2055" width="10.75" style="576" customWidth="1"/>
    <col min="2056" max="2304" width="9" style="576"/>
    <col min="2305" max="2305" width="7.75" style="576" customWidth="1"/>
    <col min="2306" max="2306" width="23.75" style="576" customWidth="1"/>
    <col min="2307" max="2307" width="28.5" style="576" customWidth="1"/>
    <col min="2308" max="2308" width="13.125" style="576" customWidth="1"/>
    <col min="2309" max="2309" width="13" style="576" customWidth="1"/>
    <col min="2310" max="2310" width="11.375" style="576" customWidth="1"/>
    <col min="2311" max="2311" width="10.75" style="576" customWidth="1"/>
    <col min="2312" max="2560" width="9" style="576"/>
    <col min="2561" max="2561" width="7.75" style="576" customWidth="1"/>
    <col min="2562" max="2562" width="23.75" style="576" customWidth="1"/>
    <col min="2563" max="2563" width="28.5" style="576" customWidth="1"/>
    <col min="2564" max="2564" width="13.125" style="576" customWidth="1"/>
    <col min="2565" max="2565" width="13" style="576" customWidth="1"/>
    <col min="2566" max="2566" width="11.375" style="576" customWidth="1"/>
    <col min="2567" max="2567" width="10.75" style="576" customWidth="1"/>
    <col min="2568" max="2816" width="9" style="576"/>
    <col min="2817" max="2817" width="7.75" style="576" customWidth="1"/>
    <col min="2818" max="2818" width="23.75" style="576" customWidth="1"/>
    <col min="2819" max="2819" width="28.5" style="576" customWidth="1"/>
    <col min="2820" max="2820" width="13.125" style="576" customWidth="1"/>
    <col min="2821" max="2821" width="13" style="576" customWidth="1"/>
    <col min="2822" max="2822" width="11.375" style="576" customWidth="1"/>
    <col min="2823" max="2823" width="10.75" style="576" customWidth="1"/>
    <col min="2824" max="3072" width="9" style="576"/>
    <col min="3073" max="3073" width="7.75" style="576" customWidth="1"/>
    <col min="3074" max="3074" width="23.75" style="576" customWidth="1"/>
    <col min="3075" max="3075" width="28.5" style="576" customWidth="1"/>
    <col min="3076" max="3076" width="13.125" style="576" customWidth="1"/>
    <col min="3077" max="3077" width="13" style="576" customWidth="1"/>
    <col min="3078" max="3078" width="11.375" style="576" customWidth="1"/>
    <col min="3079" max="3079" width="10.75" style="576" customWidth="1"/>
    <col min="3080" max="3328" width="9" style="576"/>
    <col min="3329" max="3329" width="7.75" style="576" customWidth="1"/>
    <col min="3330" max="3330" width="23.75" style="576" customWidth="1"/>
    <col min="3331" max="3331" width="28.5" style="576" customWidth="1"/>
    <col min="3332" max="3332" width="13.125" style="576" customWidth="1"/>
    <col min="3333" max="3333" width="13" style="576" customWidth="1"/>
    <col min="3334" max="3334" width="11.375" style="576" customWidth="1"/>
    <col min="3335" max="3335" width="10.75" style="576" customWidth="1"/>
    <col min="3336" max="3584" width="9" style="576"/>
    <col min="3585" max="3585" width="7.75" style="576" customWidth="1"/>
    <col min="3586" max="3586" width="23.75" style="576" customWidth="1"/>
    <col min="3587" max="3587" width="28.5" style="576" customWidth="1"/>
    <col min="3588" max="3588" width="13.125" style="576" customWidth="1"/>
    <col min="3589" max="3589" width="13" style="576" customWidth="1"/>
    <col min="3590" max="3590" width="11.375" style="576" customWidth="1"/>
    <col min="3591" max="3591" width="10.75" style="576" customWidth="1"/>
    <col min="3592" max="3840" width="9" style="576"/>
    <col min="3841" max="3841" width="7.75" style="576" customWidth="1"/>
    <col min="3842" max="3842" width="23.75" style="576" customWidth="1"/>
    <col min="3843" max="3843" width="28.5" style="576" customWidth="1"/>
    <col min="3844" max="3844" width="13.125" style="576" customWidth="1"/>
    <col min="3845" max="3845" width="13" style="576" customWidth="1"/>
    <col min="3846" max="3846" width="11.375" style="576" customWidth="1"/>
    <col min="3847" max="3847" width="10.75" style="576" customWidth="1"/>
    <col min="3848" max="4096" width="9" style="576"/>
    <col min="4097" max="4097" width="7.75" style="576" customWidth="1"/>
    <col min="4098" max="4098" width="23.75" style="576" customWidth="1"/>
    <col min="4099" max="4099" width="28.5" style="576" customWidth="1"/>
    <col min="4100" max="4100" width="13.125" style="576" customWidth="1"/>
    <col min="4101" max="4101" width="13" style="576" customWidth="1"/>
    <col min="4102" max="4102" width="11.375" style="576" customWidth="1"/>
    <col min="4103" max="4103" width="10.75" style="576" customWidth="1"/>
    <col min="4104" max="4352" width="9" style="576"/>
    <col min="4353" max="4353" width="7.75" style="576" customWidth="1"/>
    <col min="4354" max="4354" width="23.75" style="576" customWidth="1"/>
    <col min="4355" max="4355" width="28.5" style="576" customWidth="1"/>
    <col min="4356" max="4356" width="13.125" style="576" customWidth="1"/>
    <col min="4357" max="4357" width="13" style="576" customWidth="1"/>
    <col min="4358" max="4358" width="11.375" style="576" customWidth="1"/>
    <col min="4359" max="4359" width="10.75" style="576" customWidth="1"/>
    <col min="4360" max="4608" width="9" style="576"/>
    <col min="4609" max="4609" width="7.75" style="576" customWidth="1"/>
    <col min="4610" max="4610" width="23.75" style="576" customWidth="1"/>
    <col min="4611" max="4611" width="28.5" style="576" customWidth="1"/>
    <col min="4612" max="4612" width="13.125" style="576" customWidth="1"/>
    <col min="4613" max="4613" width="13" style="576" customWidth="1"/>
    <col min="4614" max="4614" width="11.375" style="576" customWidth="1"/>
    <col min="4615" max="4615" width="10.75" style="576" customWidth="1"/>
    <col min="4616" max="4864" width="9" style="576"/>
    <col min="4865" max="4865" width="7.75" style="576" customWidth="1"/>
    <col min="4866" max="4866" width="23.75" style="576" customWidth="1"/>
    <col min="4867" max="4867" width="28.5" style="576" customWidth="1"/>
    <col min="4868" max="4868" width="13.125" style="576" customWidth="1"/>
    <col min="4869" max="4869" width="13" style="576" customWidth="1"/>
    <col min="4870" max="4870" width="11.375" style="576" customWidth="1"/>
    <col min="4871" max="4871" width="10.75" style="576" customWidth="1"/>
    <col min="4872" max="5120" width="9" style="576"/>
    <col min="5121" max="5121" width="7.75" style="576" customWidth="1"/>
    <col min="5122" max="5122" width="23.75" style="576" customWidth="1"/>
    <col min="5123" max="5123" width="28.5" style="576" customWidth="1"/>
    <col min="5124" max="5124" width="13.125" style="576" customWidth="1"/>
    <col min="5125" max="5125" width="13" style="576" customWidth="1"/>
    <col min="5126" max="5126" width="11.375" style="576" customWidth="1"/>
    <col min="5127" max="5127" width="10.75" style="576" customWidth="1"/>
    <col min="5128" max="5376" width="9" style="576"/>
    <col min="5377" max="5377" width="7.75" style="576" customWidth="1"/>
    <col min="5378" max="5378" width="23.75" style="576" customWidth="1"/>
    <col min="5379" max="5379" width="28.5" style="576" customWidth="1"/>
    <col min="5380" max="5380" width="13.125" style="576" customWidth="1"/>
    <col min="5381" max="5381" width="13" style="576" customWidth="1"/>
    <col min="5382" max="5382" width="11.375" style="576" customWidth="1"/>
    <col min="5383" max="5383" width="10.75" style="576" customWidth="1"/>
    <col min="5384" max="5632" width="9" style="576"/>
    <col min="5633" max="5633" width="7.75" style="576" customWidth="1"/>
    <col min="5634" max="5634" width="23.75" style="576" customWidth="1"/>
    <col min="5635" max="5635" width="28.5" style="576" customWidth="1"/>
    <col min="5636" max="5636" width="13.125" style="576" customWidth="1"/>
    <col min="5637" max="5637" width="13" style="576" customWidth="1"/>
    <col min="5638" max="5638" width="11.375" style="576" customWidth="1"/>
    <col min="5639" max="5639" width="10.75" style="576" customWidth="1"/>
    <col min="5640" max="5888" width="9" style="576"/>
    <col min="5889" max="5889" width="7.75" style="576" customWidth="1"/>
    <col min="5890" max="5890" width="23.75" style="576" customWidth="1"/>
    <col min="5891" max="5891" width="28.5" style="576" customWidth="1"/>
    <col min="5892" max="5892" width="13.125" style="576" customWidth="1"/>
    <col min="5893" max="5893" width="13" style="576" customWidth="1"/>
    <col min="5894" max="5894" width="11.375" style="576" customWidth="1"/>
    <col min="5895" max="5895" width="10.75" style="576" customWidth="1"/>
    <col min="5896" max="6144" width="9" style="576"/>
    <col min="6145" max="6145" width="7.75" style="576" customWidth="1"/>
    <col min="6146" max="6146" width="23.75" style="576" customWidth="1"/>
    <col min="6147" max="6147" width="28.5" style="576" customWidth="1"/>
    <col min="6148" max="6148" width="13.125" style="576" customWidth="1"/>
    <col min="6149" max="6149" width="13" style="576" customWidth="1"/>
    <col min="6150" max="6150" width="11.375" style="576" customWidth="1"/>
    <col min="6151" max="6151" width="10.75" style="576" customWidth="1"/>
    <col min="6152" max="6400" width="9" style="576"/>
    <col min="6401" max="6401" width="7.75" style="576" customWidth="1"/>
    <col min="6402" max="6402" width="23.75" style="576" customWidth="1"/>
    <col min="6403" max="6403" width="28.5" style="576" customWidth="1"/>
    <col min="6404" max="6404" width="13.125" style="576" customWidth="1"/>
    <col min="6405" max="6405" width="13" style="576" customWidth="1"/>
    <col min="6406" max="6406" width="11.375" style="576" customWidth="1"/>
    <col min="6407" max="6407" width="10.75" style="576" customWidth="1"/>
    <col min="6408" max="6656" width="9" style="576"/>
    <col min="6657" max="6657" width="7.75" style="576" customWidth="1"/>
    <col min="6658" max="6658" width="23.75" style="576" customWidth="1"/>
    <col min="6659" max="6659" width="28.5" style="576" customWidth="1"/>
    <col min="6660" max="6660" width="13.125" style="576" customWidth="1"/>
    <col min="6661" max="6661" width="13" style="576" customWidth="1"/>
    <col min="6662" max="6662" width="11.375" style="576" customWidth="1"/>
    <col min="6663" max="6663" width="10.75" style="576" customWidth="1"/>
    <col min="6664" max="6912" width="9" style="576"/>
    <col min="6913" max="6913" width="7.75" style="576" customWidth="1"/>
    <col min="6914" max="6914" width="23.75" style="576" customWidth="1"/>
    <col min="6915" max="6915" width="28.5" style="576" customWidth="1"/>
    <col min="6916" max="6916" width="13.125" style="576" customWidth="1"/>
    <col min="6917" max="6917" width="13" style="576" customWidth="1"/>
    <col min="6918" max="6918" width="11.375" style="576" customWidth="1"/>
    <col min="6919" max="6919" width="10.75" style="576" customWidth="1"/>
    <col min="6920" max="7168" width="9" style="576"/>
    <col min="7169" max="7169" width="7.75" style="576" customWidth="1"/>
    <col min="7170" max="7170" width="23.75" style="576" customWidth="1"/>
    <col min="7171" max="7171" width="28.5" style="576" customWidth="1"/>
    <col min="7172" max="7172" width="13.125" style="576" customWidth="1"/>
    <col min="7173" max="7173" width="13" style="576" customWidth="1"/>
    <col min="7174" max="7174" width="11.375" style="576" customWidth="1"/>
    <col min="7175" max="7175" width="10.75" style="576" customWidth="1"/>
    <col min="7176" max="7424" width="9" style="576"/>
    <col min="7425" max="7425" width="7.75" style="576" customWidth="1"/>
    <col min="7426" max="7426" width="23.75" style="576" customWidth="1"/>
    <col min="7427" max="7427" width="28.5" style="576" customWidth="1"/>
    <col min="7428" max="7428" width="13.125" style="576" customWidth="1"/>
    <col min="7429" max="7429" width="13" style="576" customWidth="1"/>
    <col min="7430" max="7430" width="11.375" style="576" customWidth="1"/>
    <col min="7431" max="7431" width="10.75" style="576" customWidth="1"/>
    <col min="7432" max="7680" width="9" style="576"/>
    <col min="7681" max="7681" width="7.75" style="576" customWidth="1"/>
    <col min="7682" max="7682" width="23.75" style="576" customWidth="1"/>
    <col min="7683" max="7683" width="28.5" style="576" customWidth="1"/>
    <col min="7684" max="7684" width="13.125" style="576" customWidth="1"/>
    <col min="7685" max="7685" width="13" style="576" customWidth="1"/>
    <col min="7686" max="7686" width="11.375" style="576" customWidth="1"/>
    <col min="7687" max="7687" width="10.75" style="576" customWidth="1"/>
    <col min="7688" max="7936" width="9" style="576"/>
    <col min="7937" max="7937" width="7.75" style="576" customWidth="1"/>
    <col min="7938" max="7938" width="23.75" style="576" customWidth="1"/>
    <col min="7939" max="7939" width="28.5" style="576" customWidth="1"/>
    <col min="7940" max="7940" width="13.125" style="576" customWidth="1"/>
    <col min="7941" max="7941" width="13" style="576" customWidth="1"/>
    <col min="7942" max="7942" width="11.375" style="576" customWidth="1"/>
    <col min="7943" max="7943" width="10.75" style="576" customWidth="1"/>
    <col min="7944" max="8192" width="9" style="576"/>
    <col min="8193" max="8193" width="7.75" style="576" customWidth="1"/>
    <col min="8194" max="8194" width="23.75" style="576" customWidth="1"/>
    <col min="8195" max="8195" width="28.5" style="576" customWidth="1"/>
    <col min="8196" max="8196" width="13.125" style="576" customWidth="1"/>
    <col min="8197" max="8197" width="13" style="576" customWidth="1"/>
    <col min="8198" max="8198" width="11.375" style="576" customWidth="1"/>
    <col min="8199" max="8199" width="10.75" style="576" customWidth="1"/>
    <col min="8200" max="8448" width="9" style="576"/>
    <col min="8449" max="8449" width="7.75" style="576" customWidth="1"/>
    <col min="8450" max="8450" width="23.75" style="576" customWidth="1"/>
    <col min="8451" max="8451" width="28.5" style="576" customWidth="1"/>
    <col min="8452" max="8452" width="13.125" style="576" customWidth="1"/>
    <col min="8453" max="8453" width="13" style="576" customWidth="1"/>
    <col min="8454" max="8454" width="11.375" style="576" customWidth="1"/>
    <col min="8455" max="8455" width="10.75" style="576" customWidth="1"/>
    <col min="8456" max="8704" width="9" style="576"/>
    <col min="8705" max="8705" width="7.75" style="576" customWidth="1"/>
    <col min="8706" max="8706" width="23.75" style="576" customWidth="1"/>
    <col min="8707" max="8707" width="28.5" style="576" customWidth="1"/>
    <col min="8708" max="8708" width="13.125" style="576" customWidth="1"/>
    <col min="8709" max="8709" width="13" style="576" customWidth="1"/>
    <col min="8710" max="8710" width="11.375" style="576" customWidth="1"/>
    <col min="8711" max="8711" width="10.75" style="576" customWidth="1"/>
    <col min="8712" max="8960" width="9" style="576"/>
    <col min="8961" max="8961" width="7.75" style="576" customWidth="1"/>
    <col min="8962" max="8962" width="23.75" style="576" customWidth="1"/>
    <col min="8963" max="8963" width="28.5" style="576" customWidth="1"/>
    <col min="8964" max="8964" width="13.125" style="576" customWidth="1"/>
    <col min="8965" max="8965" width="13" style="576" customWidth="1"/>
    <col min="8966" max="8966" width="11.375" style="576" customWidth="1"/>
    <col min="8967" max="8967" width="10.75" style="576" customWidth="1"/>
    <col min="8968" max="9216" width="9" style="576"/>
    <col min="9217" max="9217" width="7.75" style="576" customWidth="1"/>
    <col min="9218" max="9218" width="23.75" style="576" customWidth="1"/>
    <col min="9219" max="9219" width="28.5" style="576" customWidth="1"/>
    <col min="9220" max="9220" width="13.125" style="576" customWidth="1"/>
    <col min="9221" max="9221" width="13" style="576" customWidth="1"/>
    <col min="9222" max="9222" width="11.375" style="576" customWidth="1"/>
    <col min="9223" max="9223" width="10.75" style="576" customWidth="1"/>
    <col min="9224" max="9472" width="9" style="576"/>
    <col min="9473" max="9473" width="7.75" style="576" customWidth="1"/>
    <col min="9474" max="9474" width="23.75" style="576" customWidth="1"/>
    <col min="9475" max="9475" width="28.5" style="576" customWidth="1"/>
    <col min="9476" max="9476" width="13.125" style="576" customWidth="1"/>
    <col min="9477" max="9477" width="13" style="576" customWidth="1"/>
    <col min="9478" max="9478" width="11.375" style="576" customWidth="1"/>
    <col min="9479" max="9479" width="10.75" style="576" customWidth="1"/>
    <col min="9480" max="9728" width="9" style="576"/>
    <col min="9729" max="9729" width="7.75" style="576" customWidth="1"/>
    <col min="9730" max="9730" width="23.75" style="576" customWidth="1"/>
    <col min="9731" max="9731" width="28.5" style="576" customWidth="1"/>
    <col min="9732" max="9732" width="13.125" style="576" customWidth="1"/>
    <col min="9733" max="9733" width="13" style="576" customWidth="1"/>
    <col min="9734" max="9734" width="11.375" style="576" customWidth="1"/>
    <col min="9735" max="9735" width="10.75" style="576" customWidth="1"/>
    <col min="9736" max="9984" width="9" style="576"/>
    <col min="9985" max="9985" width="7.75" style="576" customWidth="1"/>
    <col min="9986" max="9986" width="23.75" style="576" customWidth="1"/>
    <col min="9987" max="9987" width="28.5" style="576" customWidth="1"/>
    <col min="9988" max="9988" width="13.125" style="576" customWidth="1"/>
    <col min="9989" max="9989" width="13" style="576" customWidth="1"/>
    <col min="9990" max="9990" width="11.375" style="576" customWidth="1"/>
    <col min="9991" max="9991" width="10.75" style="576" customWidth="1"/>
    <col min="9992" max="10240" width="9" style="576"/>
    <col min="10241" max="10241" width="7.75" style="576" customWidth="1"/>
    <col min="10242" max="10242" width="23.75" style="576" customWidth="1"/>
    <col min="10243" max="10243" width="28.5" style="576" customWidth="1"/>
    <col min="10244" max="10244" width="13.125" style="576" customWidth="1"/>
    <col min="10245" max="10245" width="13" style="576" customWidth="1"/>
    <col min="10246" max="10246" width="11.375" style="576" customWidth="1"/>
    <col min="10247" max="10247" width="10.75" style="576" customWidth="1"/>
    <col min="10248" max="10496" width="9" style="576"/>
    <col min="10497" max="10497" width="7.75" style="576" customWidth="1"/>
    <col min="10498" max="10498" width="23.75" style="576" customWidth="1"/>
    <col min="10499" max="10499" width="28.5" style="576" customWidth="1"/>
    <col min="10500" max="10500" width="13.125" style="576" customWidth="1"/>
    <col min="10501" max="10501" width="13" style="576" customWidth="1"/>
    <col min="10502" max="10502" width="11.375" style="576" customWidth="1"/>
    <col min="10503" max="10503" width="10.75" style="576" customWidth="1"/>
    <col min="10504" max="10752" width="9" style="576"/>
    <col min="10753" max="10753" width="7.75" style="576" customWidth="1"/>
    <col min="10754" max="10754" width="23.75" style="576" customWidth="1"/>
    <col min="10755" max="10755" width="28.5" style="576" customWidth="1"/>
    <col min="10756" max="10756" width="13.125" style="576" customWidth="1"/>
    <col min="10757" max="10757" width="13" style="576" customWidth="1"/>
    <col min="10758" max="10758" width="11.375" style="576" customWidth="1"/>
    <col min="10759" max="10759" width="10.75" style="576" customWidth="1"/>
    <col min="10760" max="11008" width="9" style="576"/>
    <col min="11009" max="11009" width="7.75" style="576" customWidth="1"/>
    <col min="11010" max="11010" width="23.75" style="576" customWidth="1"/>
    <col min="11011" max="11011" width="28.5" style="576" customWidth="1"/>
    <col min="11012" max="11012" width="13.125" style="576" customWidth="1"/>
    <col min="11013" max="11013" width="13" style="576" customWidth="1"/>
    <col min="11014" max="11014" width="11.375" style="576" customWidth="1"/>
    <col min="11015" max="11015" width="10.75" style="576" customWidth="1"/>
    <col min="11016" max="11264" width="9" style="576"/>
    <col min="11265" max="11265" width="7.75" style="576" customWidth="1"/>
    <col min="11266" max="11266" width="23.75" style="576" customWidth="1"/>
    <col min="11267" max="11267" width="28.5" style="576" customWidth="1"/>
    <col min="11268" max="11268" width="13.125" style="576" customWidth="1"/>
    <col min="11269" max="11269" width="13" style="576" customWidth="1"/>
    <col min="11270" max="11270" width="11.375" style="576" customWidth="1"/>
    <col min="11271" max="11271" width="10.75" style="576" customWidth="1"/>
    <col min="11272" max="11520" width="9" style="576"/>
    <col min="11521" max="11521" width="7.75" style="576" customWidth="1"/>
    <col min="11522" max="11522" width="23.75" style="576" customWidth="1"/>
    <col min="11523" max="11523" width="28.5" style="576" customWidth="1"/>
    <col min="11524" max="11524" width="13.125" style="576" customWidth="1"/>
    <col min="11525" max="11525" width="13" style="576" customWidth="1"/>
    <col min="11526" max="11526" width="11.375" style="576" customWidth="1"/>
    <col min="11527" max="11527" width="10.75" style="576" customWidth="1"/>
    <col min="11528" max="11776" width="9" style="576"/>
    <col min="11777" max="11777" width="7.75" style="576" customWidth="1"/>
    <col min="11778" max="11778" width="23.75" style="576" customWidth="1"/>
    <col min="11779" max="11779" width="28.5" style="576" customWidth="1"/>
    <col min="11780" max="11780" width="13.125" style="576" customWidth="1"/>
    <col min="11781" max="11781" width="13" style="576" customWidth="1"/>
    <col min="11782" max="11782" width="11.375" style="576" customWidth="1"/>
    <col min="11783" max="11783" width="10.75" style="576" customWidth="1"/>
    <col min="11784" max="12032" width="9" style="576"/>
    <col min="12033" max="12033" width="7.75" style="576" customWidth="1"/>
    <col min="12034" max="12034" width="23.75" style="576" customWidth="1"/>
    <col min="12035" max="12035" width="28.5" style="576" customWidth="1"/>
    <col min="12036" max="12036" width="13.125" style="576" customWidth="1"/>
    <col min="12037" max="12037" width="13" style="576" customWidth="1"/>
    <col min="12038" max="12038" width="11.375" style="576" customWidth="1"/>
    <col min="12039" max="12039" width="10.75" style="576" customWidth="1"/>
    <col min="12040" max="12288" width="9" style="576"/>
    <col min="12289" max="12289" width="7.75" style="576" customWidth="1"/>
    <col min="12290" max="12290" width="23.75" style="576" customWidth="1"/>
    <col min="12291" max="12291" width="28.5" style="576" customWidth="1"/>
    <col min="12292" max="12292" width="13.125" style="576" customWidth="1"/>
    <col min="12293" max="12293" width="13" style="576" customWidth="1"/>
    <col min="12294" max="12294" width="11.375" style="576" customWidth="1"/>
    <col min="12295" max="12295" width="10.75" style="576" customWidth="1"/>
    <col min="12296" max="12544" width="9" style="576"/>
    <col min="12545" max="12545" width="7.75" style="576" customWidth="1"/>
    <col min="12546" max="12546" width="23.75" style="576" customWidth="1"/>
    <col min="12547" max="12547" width="28.5" style="576" customWidth="1"/>
    <col min="12548" max="12548" width="13.125" style="576" customWidth="1"/>
    <col min="12549" max="12549" width="13" style="576" customWidth="1"/>
    <col min="12550" max="12550" width="11.375" style="576" customWidth="1"/>
    <col min="12551" max="12551" width="10.75" style="576" customWidth="1"/>
    <col min="12552" max="12800" width="9" style="576"/>
    <col min="12801" max="12801" width="7.75" style="576" customWidth="1"/>
    <col min="12802" max="12802" width="23.75" style="576" customWidth="1"/>
    <col min="12803" max="12803" width="28.5" style="576" customWidth="1"/>
    <col min="12804" max="12804" width="13.125" style="576" customWidth="1"/>
    <col min="12805" max="12805" width="13" style="576" customWidth="1"/>
    <col min="12806" max="12806" width="11.375" style="576" customWidth="1"/>
    <col min="12807" max="12807" width="10.75" style="576" customWidth="1"/>
    <col min="12808" max="13056" width="9" style="576"/>
    <col min="13057" max="13057" width="7.75" style="576" customWidth="1"/>
    <col min="13058" max="13058" width="23.75" style="576" customWidth="1"/>
    <col min="13059" max="13059" width="28.5" style="576" customWidth="1"/>
    <col min="13060" max="13060" width="13.125" style="576" customWidth="1"/>
    <col min="13061" max="13061" width="13" style="576" customWidth="1"/>
    <col min="13062" max="13062" width="11.375" style="576" customWidth="1"/>
    <col min="13063" max="13063" width="10.75" style="576" customWidth="1"/>
    <col min="13064" max="13312" width="9" style="576"/>
    <col min="13313" max="13313" width="7.75" style="576" customWidth="1"/>
    <col min="13314" max="13314" width="23.75" style="576" customWidth="1"/>
    <col min="13315" max="13315" width="28.5" style="576" customWidth="1"/>
    <col min="13316" max="13316" width="13.125" style="576" customWidth="1"/>
    <col min="13317" max="13317" width="13" style="576" customWidth="1"/>
    <col min="13318" max="13318" width="11.375" style="576" customWidth="1"/>
    <col min="13319" max="13319" width="10.75" style="576" customWidth="1"/>
    <col min="13320" max="13568" width="9" style="576"/>
    <col min="13569" max="13569" width="7.75" style="576" customWidth="1"/>
    <col min="13570" max="13570" width="23.75" style="576" customWidth="1"/>
    <col min="13571" max="13571" width="28.5" style="576" customWidth="1"/>
    <col min="13572" max="13572" width="13.125" style="576" customWidth="1"/>
    <col min="13573" max="13573" width="13" style="576" customWidth="1"/>
    <col min="13574" max="13574" width="11.375" style="576" customWidth="1"/>
    <col min="13575" max="13575" width="10.75" style="576" customWidth="1"/>
    <col min="13576" max="13824" width="9" style="576"/>
    <col min="13825" max="13825" width="7.75" style="576" customWidth="1"/>
    <col min="13826" max="13826" width="23.75" style="576" customWidth="1"/>
    <col min="13827" max="13827" width="28.5" style="576" customWidth="1"/>
    <col min="13828" max="13828" width="13.125" style="576" customWidth="1"/>
    <col min="13829" max="13829" width="13" style="576" customWidth="1"/>
    <col min="13830" max="13830" width="11.375" style="576" customWidth="1"/>
    <col min="13831" max="13831" width="10.75" style="576" customWidth="1"/>
    <col min="13832" max="14080" width="9" style="576"/>
    <col min="14081" max="14081" width="7.75" style="576" customWidth="1"/>
    <col min="14082" max="14082" width="23.75" style="576" customWidth="1"/>
    <col min="14083" max="14083" width="28.5" style="576" customWidth="1"/>
    <col min="14084" max="14084" width="13.125" style="576" customWidth="1"/>
    <col min="14085" max="14085" width="13" style="576" customWidth="1"/>
    <col min="14086" max="14086" width="11.375" style="576" customWidth="1"/>
    <col min="14087" max="14087" width="10.75" style="576" customWidth="1"/>
    <col min="14088" max="14336" width="9" style="576"/>
    <col min="14337" max="14337" width="7.75" style="576" customWidth="1"/>
    <col min="14338" max="14338" width="23.75" style="576" customWidth="1"/>
    <col min="14339" max="14339" width="28.5" style="576" customWidth="1"/>
    <col min="14340" max="14340" width="13.125" style="576" customWidth="1"/>
    <col min="14341" max="14341" width="13" style="576" customWidth="1"/>
    <col min="14342" max="14342" width="11.375" style="576" customWidth="1"/>
    <col min="14343" max="14343" width="10.75" style="576" customWidth="1"/>
    <col min="14344" max="14592" width="9" style="576"/>
    <col min="14593" max="14593" width="7.75" style="576" customWidth="1"/>
    <col min="14594" max="14594" width="23.75" style="576" customWidth="1"/>
    <col min="14595" max="14595" width="28.5" style="576" customWidth="1"/>
    <col min="14596" max="14596" width="13.125" style="576" customWidth="1"/>
    <col min="14597" max="14597" width="13" style="576" customWidth="1"/>
    <col min="14598" max="14598" width="11.375" style="576" customWidth="1"/>
    <col min="14599" max="14599" width="10.75" style="576" customWidth="1"/>
    <col min="14600" max="14848" width="9" style="576"/>
    <col min="14849" max="14849" width="7.75" style="576" customWidth="1"/>
    <col min="14850" max="14850" width="23.75" style="576" customWidth="1"/>
    <col min="14851" max="14851" width="28.5" style="576" customWidth="1"/>
    <col min="14852" max="14852" width="13.125" style="576" customWidth="1"/>
    <col min="14853" max="14853" width="13" style="576" customWidth="1"/>
    <col min="14854" max="14854" width="11.375" style="576" customWidth="1"/>
    <col min="14855" max="14855" width="10.75" style="576" customWidth="1"/>
    <col min="14856" max="15104" width="9" style="576"/>
    <col min="15105" max="15105" width="7.75" style="576" customWidth="1"/>
    <col min="15106" max="15106" width="23.75" style="576" customWidth="1"/>
    <col min="15107" max="15107" width="28.5" style="576" customWidth="1"/>
    <col min="15108" max="15108" width="13.125" style="576" customWidth="1"/>
    <col min="15109" max="15109" width="13" style="576" customWidth="1"/>
    <col min="15110" max="15110" width="11.375" style="576" customWidth="1"/>
    <col min="15111" max="15111" width="10.75" style="576" customWidth="1"/>
    <col min="15112" max="15360" width="9" style="576"/>
    <col min="15361" max="15361" width="7.75" style="576" customWidth="1"/>
    <col min="15362" max="15362" width="23.75" style="576" customWidth="1"/>
    <col min="15363" max="15363" width="28.5" style="576" customWidth="1"/>
    <col min="15364" max="15364" width="13.125" style="576" customWidth="1"/>
    <col min="15365" max="15365" width="13" style="576" customWidth="1"/>
    <col min="15366" max="15366" width="11.375" style="576" customWidth="1"/>
    <col min="15367" max="15367" width="10.75" style="576" customWidth="1"/>
    <col min="15368" max="15616" width="9" style="576"/>
    <col min="15617" max="15617" width="7.75" style="576" customWidth="1"/>
    <col min="15618" max="15618" width="23.75" style="576" customWidth="1"/>
    <col min="15619" max="15619" width="28.5" style="576" customWidth="1"/>
    <col min="15620" max="15620" width="13.125" style="576" customWidth="1"/>
    <col min="15621" max="15621" width="13" style="576" customWidth="1"/>
    <col min="15622" max="15622" width="11.375" style="576" customWidth="1"/>
    <col min="15623" max="15623" width="10.75" style="576" customWidth="1"/>
    <col min="15624" max="15872" width="9" style="576"/>
    <col min="15873" max="15873" width="7.75" style="576" customWidth="1"/>
    <col min="15874" max="15874" width="23.75" style="576" customWidth="1"/>
    <col min="15875" max="15875" width="28.5" style="576" customWidth="1"/>
    <col min="15876" max="15876" width="13.125" style="576" customWidth="1"/>
    <col min="15877" max="15877" width="13" style="576" customWidth="1"/>
    <col min="15878" max="15878" width="11.375" style="576" customWidth="1"/>
    <col min="15879" max="15879" width="10.75" style="576" customWidth="1"/>
    <col min="15880" max="16128" width="9" style="576"/>
    <col min="16129" max="16129" width="7.75" style="576" customWidth="1"/>
    <col min="16130" max="16130" width="23.75" style="576" customWidth="1"/>
    <col min="16131" max="16131" width="28.5" style="576" customWidth="1"/>
    <col min="16132" max="16132" width="13.125" style="576" customWidth="1"/>
    <col min="16133" max="16133" width="13" style="576" customWidth="1"/>
    <col min="16134" max="16134" width="11.375" style="576" customWidth="1"/>
    <col min="16135" max="16135" width="10.75" style="576" customWidth="1"/>
    <col min="16136" max="16384" width="9" style="576"/>
  </cols>
  <sheetData>
    <row r="1" spans="1:30" ht="17.25" customHeight="1">
      <c r="A1" s="622" t="s">
        <v>648</v>
      </c>
      <c r="B1" s="623"/>
      <c r="C1" s="623"/>
      <c r="D1" s="623"/>
      <c r="E1" s="623"/>
      <c r="F1" s="624"/>
      <c r="G1" s="624"/>
    </row>
    <row r="2" spans="1:30" s="629" customFormat="1" ht="22.5" customHeight="1" thickBot="1">
      <c r="A2" s="625" t="s">
        <v>604</v>
      </c>
      <c r="B2" s="626"/>
      <c r="C2" s="626"/>
      <c r="D2" s="627"/>
      <c r="E2" s="578" t="s">
        <v>587</v>
      </c>
      <c r="F2" s="628"/>
      <c r="G2" s="628"/>
    </row>
    <row r="3" spans="1:30" ht="41.25" customHeight="1" thickBot="1">
      <c r="A3" s="976" t="s">
        <v>135</v>
      </c>
      <c r="B3" s="630" t="s">
        <v>605</v>
      </c>
      <c r="C3" s="631" t="s">
        <v>564</v>
      </c>
      <c r="D3" s="977" t="s">
        <v>606</v>
      </c>
      <c r="E3" s="977"/>
      <c r="F3" s="605"/>
      <c r="G3" s="605"/>
    </row>
    <row r="4" spans="1:30" ht="16.5" customHeight="1">
      <c r="A4" s="976"/>
      <c r="B4" s="611" t="s">
        <v>565</v>
      </c>
      <c r="C4" s="611" t="s">
        <v>565</v>
      </c>
      <c r="D4" s="611" t="s">
        <v>565</v>
      </c>
      <c r="E4" s="611" t="s">
        <v>566</v>
      </c>
    </row>
    <row r="5" spans="1:30" ht="15.75" customHeight="1">
      <c r="A5" s="632" t="s">
        <v>140</v>
      </c>
      <c r="B5" s="633">
        <f>SUM(B6:B22)</f>
        <v>118</v>
      </c>
      <c r="C5" s="633">
        <v>91</v>
      </c>
      <c r="D5" s="633">
        <f>SUM(D6:D22)</f>
        <v>135</v>
      </c>
      <c r="E5" s="633">
        <f>SUM(E6:E22)</f>
        <v>1981</v>
      </c>
    </row>
    <row r="6" spans="1:30" ht="15.75" customHeight="1">
      <c r="A6" s="634" t="s">
        <v>142</v>
      </c>
      <c r="B6" s="635">
        <v>0</v>
      </c>
      <c r="C6" s="636">
        <v>0</v>
      </c>
      <c r="D6" s="636">
        <v>5</v>
      </c>
      <c r="E6" s="636">
        <v>66</v>
      </c>
      <c r="F6" s="616"/>
      <c r="G6" s="616"/>
      <c r="H6" s="605"/>
      <c r="I6" s="617"/>
      <c r="J6" s="605"/>
      <c r="K6" s="605"/>
      <c r="L6" s="605"/>
      <c r="M6" s="605"/>
      <c r="N6" s="605"/>
      <c r="O6" s="605"/>
      <c r="P6" s="605"/>
      <c r="Q6" s="605"/>
      <c r="R6" s="605"/>
      <c r="S6" s="605"/>
      <c r="T6" s="605"/>
      <c r="U6" s="605"/>
      <c r="V6" s="605"/>
      <c r="W6" s="605"/>
      <c r="X6" s="605"/>
      <c r="Y6" s="605"/>
      <c r="Z6" s="605"/>
      <c r="AA6" s="605"/>
      <c r="AB6" s="605"/>
      <c r="AC6" s="605"/>
      <c r="AD6" s="605"/>
    </row>
    <row r="7" spans="1:30" ht="15.75" customHeight="1">
      <c r="A7" s="634" t="s">
        <v>3</v>
      </c>
      <c r="B7" s="635">
        <v>0</v>
      </c>
      <c r="C7" s="636">
        <v>0</v>
      </c>
      <c r="D7" s="636">
        <v>9</v>
      </c>
      <c r="E7" s="636">
        <v>181</v>
      </c>
      <c r="F7" s="605"/>
      <c r="G7" s="616"/>
      <c r="H7" s="616"/>
      <c r="I7" s="605"/>
    </row>
    <row r="8" spans="1:30" ht="15.75" customHeight="1">
      <c r="A8" s="634" t="s">
        <v>4</v>
      </c>
      <c r="B8" s="635">
        <v>3</v>
      </c>
      <c r="C8" s="636">
        <v>0</v>
      </c>
      <c r="D8" s="636">
        <v>9</v>
      </c>
      <c r="E8" s="636">
        <v>90</v>
      </c>
      <c r="F8" s="619"/>
      <c r="G8" s="619"/>
      <c r="H8" s="619"/>
      <c r="I8" s="619"/>
    </row>
    <row r="9" spans="1:30" ht="15.75" customHeight="1">
      <c r="A9" s="634" t="s">
        <v>5</v>
      </c>
      <c r="B9" s="635">
        <v>22</v>
      </c>
      <c r="C9" s="636">
        <v>0</v>
      </c>
      <c r="D9" s="636">
        <v>10</v>
      </c>
      <c r="E9" s="636">
        <v>171</v>
      </c>
      <c r="F9" s="616"/>
      <c r="G9" s="616"/>
      <c r="H9" s="616"/>
      <c r="I9" s="605"/>
    </row>
    <row r="10" spans="1:30" ht="15.75" customHeight="1">
      <c r="A10" s="634" t="s">
        <v>148</v>
      </c>
      <c r="B10" s="635">
        <v>20</v>
      </c>
      <c r="C10" s="636">
        <v>0</v>
      </c>
      <c r="D10" s="636">
        <v>4</v>
      </c>
      <c r="E10" s="636">
        <v>4</v>
      </c>
      <c r="F10" s="605"/>
      <c r="G10" s="605"/>
      <c r="H10" s="605"/>
      <c r="I10" s="605"/>
    </row>
    <row r="11" spans="1:30" ht="15.75" customHeight="1">
      <c r="A11" s="634" t="s">
        <v>7</v>
      </c>
      <c r="B11" s="635">
        <v>8</v>
      </c>
      <c r="C11" s="636">
        <v>0</v>
      </c>
      <c r="D11" s="636">
        <v>5</v>
      </c>
      <c r="E11" s="636">
        <v>5</v>
      </c>
      <c r="F11" s="605"/>
      <c r="G11" s="605"/>
      <c r="H11" s="605"/>
      <c r="I11" s="605"/>
    </row>
    <row r="12" spans="1:30" ht="15.75" customHeight="1">
      <c r="A12" s="634" t="s">
        <v>143</v>
      </c>
      <c r="B12" s="635">
        <v>19</v>
      </c>
      <c r="C12" s="636">
        <v>0</v>
      </c>
      <c r="D12" s="636">
        <v>9</v>
      </c>
      <c r="E12" s="636">
        <v>146</v>
      </c>
      <c r="F12" s="605"/>
      <c r="G12" s="605"/>
      <c r="H12" s="605"/>
      <c r="I12" s="605"/>
    </row>
    <row r="13" spans="1:30" ht="15.75" customHeight="1">
      <c r="A13" s="634" t="s">
        <v>144</v>
      </c>
      <c r="B13" s="635">
        <v>2</v>
      </c>
      <c r="C13" s="636">
        <v>0</v>
      </c>
      <c r="D13" s="636">
        <v>9</v>
      </c>
      <c r="E13" s="636">
        <v>159</v>
      </c>
      <c r="F13" s="605"/>
      <c r="G13" s="605"/>
      <c r="H13" s="605"/>
      <c r="I13" s="605"/>
    </row>
    <row r="14" spans="1:30" ht="15.75" customHeight="1">
      <c r="A14" s="634" t="s">
        <v>149</v>
      </c>
      <c r="B14" s="635">
        <v>0</v>
      </c>
      <c r="C14" s="636">
        <v>0</v>
      </c>
      <c r="D14" s="636">
        <v>9</v>
      </c>
      <c r="E14" s="636">
        <v>184</v>
      </c>
      <c r="F14" s="605"/>
      <c r="G14" s="605"/>
      <c r="H14" s="605"/>
      <c r="I14" s="605"/>
    </row>
    <row r="15" spans="1:30" ht="15.75" customHeight="1">
      <c r="A15" s="634" t="s">
        <v>150</v>
      </c>
      <c r="B15" s="635">
        <v>15</v>
      </c>
      <c r="C15" s="636">
        <v>0</v>
      </c>
      <c r="D15" s="636">
        <v>9</v>
      </c>
      <c r="E15" s="636">
        <v>171</v>
      </c>
      <c r="F15" s="605"/>
      <c r="G15" s="605"/>
      <c r="H15" s="605"/>
      <c r="I15" s="605"/>
    </row>
    <row r="16" spans="1:30" ht="15.75" customHeight="1">
      <c r="A16" s="634" t="s">
        <v>12</v>
      </c>
      <c r="B16" s="635">
        <v>10</v>
      </c>
      <c r="C16" s="636">
        <v>0</v>
      </c>
      <c r="D16" s="636">
        <v>10</v>
      </c>
      <c r="E16" s="636">
        <v>105</v>
      </c>
      <c r="F16" s="605"/>
      <c r="G16" s="605"/>
      <c r="H16" s="605"/>
      <c r="I16" s="605"/>
    </row>
    <row r="17" spans="1:11" ht="15.75" customHeight="1">
      <c r="A17" s="634" t="s">
        <v>13</v>
      </c>
      <c r="B17" s="635">
        <v>9</v>
      </c>
      <c r="C17" s="636">
        <v>0</v>
      </c>
      <c r="D17" s="636">
        <v>9</v>
      </c>
      <c r="E17" s="636">
        <v>129</v>
      </c>
      <c r="F17" s="605"/>
      <c r="G17" s="605"/>
      <c r="H17" s="605"/>
      <c r="I17" s="605"/>
    </row>
    <row r="18" spans="1:11" ht="15.75" customHeight="1">
      <c r="A18" s="634" t="s">
        <v>152</v>
      </c>
      <c r="B18" s="635">
        <v>0</v>
      </c>
      <c r="C18" s="636">
        <v>0</v>
      </c>
      <c r="D18" s="636">
        <v>9</v>
      </c>
      <c r="E18" s="636">
        <v>126</v>
      </c>
      <c r="F18" s="605"/>
      <c r="G18" s="605"/>
      <c r="H18" s="605"/>
      <c r="I18" s="605"/>
    </row>
    <row r="19" spans="1:11" ht="15.75" customHeight="1">
      <c r="A19" s="634" t="s">
        <v>15</v>
      </c>
      <c r="B19" s="635">
        <v>4</v>
      </c>
      <c r="C19" s="636">
        <v>0</v>
      </c>
      <c r="D19" s="636">
        <v>10</v>
      </c>
      <c r="E19" s="636">
        <v>116</v>
      </c>
      <c r="F19" s="605"/>
      <c r="G19" s="605"/>
      <c r="H19" s="605"/>
      <c r="I19" s="605"/>
    </row>
    <row r="20" spans="1:11" ht="15.75" customHeight="1">
      <c r="A20" s="634" t="s">
        <v>145</v>
      </c>
      <c r="B20" s="635">
        <v>3</v>
      </c>
      <c r="C20" s="636">
        <v>0</v>
      </c>
      <c r="D20" s="636">
        <v>10</v>
      </c>
      <c r="E20" s="636">
        <v>208</v>
      </c>
      <c r="F20" s="605"/>
      <c r="G20" s="605"/>
      <c r="H20" s="605"/>
      <c r="I20" s="605"/>
    </row>
    <row r="21" spans="1:11" ht="15.75" customHeight="1">
      <c r="A21" s="634" t="s">
        <v>154</v>
      </c>
      <c r="B21" s="635">
        <v>3</v>
      </c>
      <c r="C21" s="636">
        <v>0</v>
      </c>
      <c r="D21" s="636">
        <v>9</v>
      </c>
      <c r="E21" s="636">
        <v>120</v>
      </c>
      <c r="F21" s="605"/>
      <c r="G21" s="605"/>
      <c r="H21" s="605"/>
      <c r="I21" s="605"/>
    </row>
    <row r="22" spans="1:11" ht="15.75" customHeight="1" thickBot="1">
      <c r="A22" s="637" t="s">
        <v>567</v>
      </c>
      <c r="B22" s="638" t="s">
        <v>607</v>
      </c>
      <c r="C22" s="639">
        <v>91</v>
      </c>
      <c r="D22" s="640" t="s">
        <v>378</v>
      </c>
      <c r="E22" s="640" t="s">
        <v>378</v>
      </c>
      <c r="F22" s="605"/>
      <c r="G22" s="605"/>
      <c r="H22" s="605"/>
      <c r="I22" s="605"/>
    </row>
    <row r="23" spans="1:11" ht="7.5" customHeight="1">
      <c r="F23" s="619"/>
      <c r="G23" s="605"/>
      <c r="H23" s="605"/>
      <c r="I23" s="605"/>
      <c r="J23" s="605"/>
      <c r="K23" s="605"/>
    </row>
    <row r="26" spans="1:11">
      <c r="B26" s="641"/>
      <c r="C26" s="641"/>
    </row>
  </sheetData>
  <mergeCells count="2">
    <mergeCell ref="A3:A4"/>
    <mergeCell ref="D3:E3"/>
  </mergeCells>
  <phoneticPr fontId="21"/>
  <pageMargins left="0.78740157480314965" right="0.78740157480314965" top="0.98425196850393704" bottom="0.98425196850393704" header="0.51181102362204722" footer="0.51181102362204722"/>
  <pageSetup paperSize="9" scale="105" orientation="landscape"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60"/>
  <sheetViews>
    <sheetView showGridLines="0" view="pageBreakPreview" zoomScaleNormal="100" workbookViewId="0">
      <pane ySplit="8" topLeftCell="A21" activePane="bottomLeft" state="frozen"/>
      <selection pane="bottomLeft"/>
    </sheetView>
  </sheetViews>
  <sheetFormatPr defaultColWidth="12.5" defaultRowHeight="17.25"/>
  <cols>
    <col min="1" max="1" width="8" style="321" customWidth="1"/>
    <col min="2" max="2" width="3.125" style="321" customWidth="1"/>
    <col min="3" max="3" width="13.875" style="321" customWidth="1"/>
    <col min="4" max="5" width="17.25" style="321" customWidth="1"/>
    <col min="6" max="256" width="12.5" style="321"/>
    <col min="257" max="257" width="8" style="321" customWidth="1"/>
    <col min="258" max="258" width="3.125" style="321" customWidth="1"/>
    <col min="259" max="259" width="13.875" style="321" customWidth="1"/>
    <col min="260" max="261" width="17.25" style="321" customWidth="1"/>
    <col min="262" max="512" width="12.5" style="321"/>
    <col min="513" max="513" width="8" style="321" customWidth="1"/>
    <col min="514" max="514" width="3.125" style="321" customWidth="1"/>
    <col min="515" max="515" width="13.875" style="321" customWidth="1"/>
    <col min="516" max="517" width="17.25" style="321" customWidth="1"/>
    <col min="518" max="768" width="12.5" style="321"/>
    <col min="769" max="769" width="8" style="321" customWidth="1"/>
    <col min="770" max="770" width="3.125" style="321" customWidth="1"/>
    <col min="771" max="771" width="13.875" style="321" customWidth="1"/>
    <col min="772" max="773" width="17.25" style="321" customWidth="1"/>
    <col min="774" max="1024" width="12.5" style="321"/>
    <col min="1025" max="16384" width="12.5" style="54"/>
  </cols>
  <sheetData>
    <row r="1" spans="1:8">
      <c r="A1" s="642" t="s">
        <v>649</v>
      </c>
      <c r="B1" s="643"/>
      <c r="C1" s="643"/>
      <c r="D1" s="643"/>
    </row>
    <row r="2" spans="1:8" ht="15" customHeight="1" thickBot="1">
      <c r="A2" s="322"/>
      <c r="B2" s="322"/>
      <c r="C2" s="322"/>
      <c r="D2" s="555"/>
      <c r="E2" s="644" t="s">
        <v>587</v>
      </c>
    </row>
    <row r="3" spans="1:8" ht="15" customHeight="1" thickBot="1">
      <c r="A3" s="645"/>
      <c r="B3" s="645"/>
      <c r="C3" s="645"/>
      <c r="D3" s="646"/>
      <c r="E3" s="978" t="s">
        <v>453</v>
      </c>
    </row>
    <row r="4" spans="1:8" ht="15" customHeight="1" thickBot="1">
      <c r="A4" s="884" t="s">
        <v>135</v>
      </c>
      <c r="B4" s="884"/>
      <c r="C4" s="884"/>
      <c r="D4" s="519" t="s">
        <v>287</v>
      </c>
      <c r="E4" s="978"/>
    </row>
    <row r="5" spans="1:8" ht="15" customHeight="1">
      <c r="A5" s="324"/>
      <c r="B5" s="324"/>
      <c r="C5" s="324"/>
      <c r="D5" s="647"/>
      <c r="E5" s="978"/>
    </row>
    <row r="6" spans="1:8" ht="15" customHeight="1">
      <c r="A6" s="648"/>
      <c r="B6" s="648"/>
      <c r="C6" s="649" t="s">
        <v>568</v>
      </c>
      <c r="D6" s="650">
        <f>SUM(D9,D12,D15,D18,D21,D24,D27,D30,D33,D36,D39,D42,D45,D48,D51,D54)</f>
        <v>3172</v>
      </c>
      <c r="E6" s="650">
        <f>SUM(E9,E12,E15,E18,E21,E24,E27,E30,E33,E36,E39,E42,E45,E48,E51,E54)</f>
        <v>1913</v>
      </c>
    </row>
    <row r="7" spans="1:8" ht="15" customHeight="1">
      <c r="A7" s="651" t="s">
        <v>140</v>
      </c>
      <c r="B7" s="651"/>
      <c r="C7" s="649" t="s">
        <v>569</v>
      </c>
      <c r="D7" s="652">
        <f>SUM(D10,D13,D16,D19,D22,D25,D28,D31,D34,D37,D40,D43,D46,D49,D52,D55)</f>
        <v>59</v>
      </c>
      <c r="E7" s="653">
        <f>SUM(E10,E13,E16,E19,E22,E25,E28,E31,E34,E37,E40,E43,E46,E49,E52,E55)</f>
        <v>125</v>
      </c>
    </row>
    <row r="8" spans="1:8" ht="15" customHeight="1">
      <c r="A8" s="654"/>
      <c r="B8" s="654"/>
      <c r="C8" s="655" t="s">
        <v>570</v>
      </c>
      <c r="D8" s="656">
        <f>D7/D6*100</f>
        <v>1.8600252206809584</v>
      </c>
      <c r="E8" s="656">
        <f>E7/E6*100</f>
        <v>6.5342394145321485</v>
      </c>
    </row>
    <row r="9" spans="1:8" ht="15" customHeight="1">
      <c r="A9" s="648"/>
      <c r="B9" s="648"/>
      <c r="C9" s="649" t="s">
        <v>568</v>
      </c>
      <c r="D9" s="657">
        <v>297</v>
      </c>
      <c r="E9" s="657">
        <v>60</v>
      </c>
      <c r="F9" s="658"/>
      <c r="G9" s="658"/>
      <c r="H9" s="658"/>
    </row>
    <row r="10" spans="1:8" ht="15" customHeight="1">
      <c r="A10" s="649" t="s">
        <v>142</v>
      </c>
      <c r="B10" s="649"/>
      <c r="C10" s="649" t="s">
        <v>569</v>
      </c>
      <c r="D10" s="659">
        <v>8</v>
      </c>
      <c r="E10" s="659">
        <v>9</v>
      </c>
    </row>
    <row r="11" spans="1:8" ht="15" customHeight="1">
      <c r="A11" s="654"/>
      <c r="B11" s="654"/>
      <c r="C11" s="655" t="s">
        <v>570</v>
      </c>
      <c r="D11" s="660">
        <f>D10/D9*100</f>
        <v>2.6936026936026933</v>
      </c>
      <c r="E11" s="660">
        <f>E10/E9*100</f>
        <v>15</v>
      </c>
    </row>
    <row r="12" spans="1:8" ht="15" customHeight="1">
      <c r="A12" s="648"/>
      <c r="B12" s="648"/>
      <c r="C12" s="649" t="s">
        <v>568</v>
      </c>
      <c r="D12" s="657">
        <v>181</v>
      </c>
      <c r="E12" s="657">
        <v>178</v>
      </c>
    </row>
    <row r="13" spans="1:8" ht="15" customHeight="1">
      <c r="A13" s="649" t="s">
        <v>3</v>
      </c>
      <c r="B13" s="649"/>
      <c r="C13" s="649" t="s">
        <v>569</v>
      </c>
      <c r="D13" s="659">
        <v>3</v>
      </c>
      <c r="E13" s="659">
        <v>16</v>
      </c>
      <c r="F13" s="661"/>
    </row>
    <row r="14" spans="1:8" ht="15" customHeight="1">
      <c r="A14" s="654"/>
      <c r="B14" s="654"/>
      <c r="C14" s="662" t="s">
        <v>570</v>
      </c>
      <c r="D14" s="660">
        <f>D13/D12*100</f>
        <v>1.6574585635359116</v>
      </c>
      <c r="E14" s="660">
        <f>E13/E12*100</f>
        <v>8.9887640449438209</v>
      </c>
    </row>
    <row r="15" spans="1:8" ht="15" customHeight="1">
      <c r="A15" s="648"/>
      <c r="B15" s="648"/>
      <c r="C15" s="649" t="s">
        <v>568</v>
      </c>
      <c r="D15" s="657">
        <v>90</v>
      </c>
      <c r="E15" s="657">
        <v>86</v>
      </c>
    </row>
    <row r="16" spans="1:8" ht="15" customHeight="1">
      <c r="A16" s="649" t="s">
        <v>4</v>
      </c>
      <c r="B16" s="649"/>
      <c r="C16" s="649" t="s">
        <v>569</v>
      </c>
      <c r="D16" s="659">
        <v>1</v>
      </c>
      <c r="E16" s="659">
        <v>4</v>
      </c>
    </row>
    <row r="17" spans="1:5" ht="15" customHeight="1">
      <c r="A17" s="654"/>
      <c r="B17" s="654"/>
      <c r="C17" s="662" t="s">
        <v>570</v>
      </c>
      <c r="D17" s="660">
        <f>D16/D15*100</f>
        <v>1.1111111111111112</v>
      </c>
      <c r="E17" s="660">
        <f>E16/E15*100</f>
        <v>4.6511627906976747</v>
      </c>
    </row>
    <row r="18" spans="1:5" ht="15" customHeight="1">
      <c r="A18" s="648"/>
      <c r="B18" s="648"/>
      <c r="C18" s="649" t="s">
        <v>568</v>
      </c>
      <c r="D18" s="657">
        <v>177</v>
      </c>
      <c r="E18" s="657">
        <v>159</v>
      </c>
    </row>
    <row r="19" spans="1:5" ht="15" customHeight="1">
      <c r="A19" s="649" t="s">
        <v>5</v>
      </c>
      <c r="B19" s="649"/>
      <c r="C19" s="649" t="s">
        <v>569</v>
      </c>
      <c r="D19" s="659">
        <v>1</v>
      </c>
      <c r="E19" s="659">
        <v>14</v>
      </c>
    </row>
    <row r="20" spans="1:5" ht="15" customHeight="1">
      <c r="A20" s="654"/>
      <c r="B20" s="654"/>
      <c r="C20" s="662" t="s">
        <v>570</v>
      </c>
      <c r="D20" s="656">
        <f>D19/D18*100</f>
        <v>0.56497175141242939</v>
      </c>
      <c r="E20" s="656">
        <f>E19/E18*100</f>
        <v>8.8050314465408803</v>
      </c>
    </row>
    <row r="21" spans="1:5" ht="15" customHeight="1">
      <c r="A21" s="648"/>
      <c r="B21" s="648"/>
      <c r="C21" s="649" t="s">
        <v>568</v>
      </c>
      <c r="D21" s="657">
        <v>417</v>
      </c>
      <c r="E21" s="657" t="s">
        <v>378</v>
      </c>
    </row>
    <row r="22" spans="1:5" ht="15" customHeight="1">
      <c r="A22" s="649" t="s">
        <v>148</v>
      </c>
      <c r="B22" s="649"/>
      <c r="C22" s="649" t="s">
        <v>569</v>
      </c>
      <c r="D22" s="659">
        <v>11</v>
      </c>
      <c r="E22" s="659" t="s">
        <v>378</v>
      </c>
    </row>
    <row r="23" spans="1:5" ht="15" customHeight="1">
      <c r="A23" s="654"/>
      <c r="B23" s="654"/>
      <c r="C23" s="662" t="s">
        <v>570</v>
      </c>
      <c r="D23" s="656">
        <f>D22/D21*100</f>
        <v>2.6378896882494005</v>
      </c>
      <c r="E23" s="656" t="s">
        <v>378</v>
      </c>
    </row>
    <row r="24" spans="1:5" ht="15" customHeight="1">
      <c r="A24" s="648"/>
      <c r="B24" s="648"/>
      <c r="C24" s="649" t="s">
        <v>568</v>
      </c>
      <c r="D24" s="657">
        <v>550</v>
      </c>
      <c r="E24" s="657" t="s">
        <v>378</v>
      </c>
    </row>
    <row r="25" spans="1:5" ht="15" customHeight="1">
      <c r="A25" s="649" t="s">
        <v>7</v>
      </c>
      <c r="B25" s="649"/>
      <c r="C25" s="649" t="s">
        <v>569</v>
      </c>
      <c r="D25" s="659">
        <v>17</v>
      </c>
      <c r="E25" s="659" t="s">
        <v>378</v>
      </c>
    </row>
    <row r="26" spans="1:5" ht="15" customHeight="1">
      <c r="A26" s="654"/>
      <c r="B26" s="654"/>
      <c r="C26" s="662" t="s">
        <v>570</v>
      </c>
      <c r="D26" s="656">
        <f>D25/D24*100</f>
        <v>3.0909090909090908</v>
      </c>
      <c r="E26" s="663" t="s">
        <v>378</v>
      </c>
    </row>
    <row r="27" spans="1:5" ht="15" customHeight="1">
      <c r="A27" s="648"/>
      <c r="B27" s="648"/>
      <c r="C27" s="649" t="s">
        <v>568</v>
      </c>
      <c r="D27" s="657">
        <v>148</v>
      </c>
      <c r="E27" s="657">
        <v>140</v>
      </c>
    </row>
    <row r="28" spans="1:5" ht="15" customHeight="1">
      <c r="A28" s="649" t="s">
        <v>143</v>
      </c>
      <c r="B28" s="649"/>
      <c r="C28" s="649" t="s">
        <v>569</v>
      </c>
      <c r="D28" s="659">
        <v>2</v>
      </c>
      <c r="E28" s="659">
        <v>4</v>
      </c>
    </row>
    <row r="29" spans="1:5" ht="15" customHeight="1">
      <c r="A29" s="654"/>
      <c r="B29" s="654"/>
      <c r="C29" s="662" t="s">
        <v>570</v>
      </c>
      <c r="D29" s="660">
        <f>D28/D27*100</f>
        <v>1.3513513513513513</v>
      </c>
      <c r="E29" s="660">
        <f>E28/E27*100</f>
        <v>2.8571428571428572</v>
      </c>
    </row>
    <row r="30" spans="1:5" ht="15" customHeight="1">
      <c r="A30" s="648"/>
      <c r="B30" s="648"/>
      <c r="C30" s="649" t="s">
        <v>568</v>
      </c>
      <c r="D30" s="657">
        <v>159</v>
      </c>
      <c r="E30" s="657">
        <v>160</v>
      </c>
    </row>
    <row r="31" spans="1:5" ht="15" customHeight="1">
      <c r="A31" s="649" t="s">
        <v>144</v>
      </c>
      <c r="B31" s="649"/>
      <c r="C31" s="649" t="s">
        <v>569</v>
      </c>
      <c r="D31" s="659">
        <v>3</v>
      </c>
      <c r="E31" s="659">
        <v>10</v>
      </c>
    </row>
    <row r="32" spans="1:5" ht="15" customHeight="1">
      <c r="A32" s="654"/>
      <c r="B32" s="654"/>
      <c r="C32" s="662" t="s">
        <v>570</v>
      </c>
      <c r="D32" s="660">
        <f>D31/D30*100</f>
        <v>1.8867924528301887</v>
      </c>
      <c r="E32" s="656">
        <f>E31/E30*100</f>
        <v>6.25</v>
      </c>
    </row>
    <row r="33" spans="1:5" ht="15" customHeight="1">
      <c r="A33" s="648"/>
      <c r="B33" s="648"/>
      <c r="C33" s="649" t="s">
        <v>568</v>
      </c>
      <c r="D33" s="657">
        <v>186</v>
      </c>
      <c r="E33" s="657">
        <v>180</v>
      </c>
    </row>
    <row r="34" spans="1:5" ht="15" customHeight="1">
      <c r="A34" s="649" t="s">
        <v>149</v>
      </c>
      <c r="B34" s="649"/>
      <c r="C34" s="649" t="s">
        <v>569</v>
      </c>
      <c r="D34" s="659">
        <v>1</v>
      </c>
      <c r="E34" s="659">
        <v>12</v>
      </c>
    </row>
    <row r="35" spans="1:5" ht="15" customHeight="1">
      <c r="A35" s="654"/>
      <c r="B35" s="654"/>
      <c r="C35" s="662" t="s">
        <v>570</v>
      </c>
      <c r="D35" s="660">
        <f>D34/D33*100</f>
        <v>0.53763440860215062</v>
      </c>
      <c r="E35" s="660">
        <f>E34/E33*100</f>
        <v>6.666666666666667</v>
      </c>
    </row>
    <row r="36" spans="1:5" ht="15" customHeight="1">
      <c r="A36" s="648"/>
      <c r="B36" s="648"/>
      <c r="C36" s="649" t="s">
        <v>568</v>
      </c>
      <c r="D36" s="657">
        <v>171</v>
      </c>
      <c r="E36" s="657">
        <v>165</v>
      </c>
    </row>
    <row r="37" spans="1:5" ht="15" customHeight="1">
      <c r="A37" s="649" t="s">
        <v>150</v>
      </c>
      <c r="B37" s="649"/>
      <c r="C37" s="649" t="s">
        <v>569</v>
      </c>
      <c r="D37" s="659">
        <v>4</v>
      </c>
      <c r="E37" s="659">
        <v>12</v>
      </c>
    </row>
    <row r="38" spans="1:5" ht="15" customHeight="1">
      <c r="A38" s="654"/>
      <c r="B38" s="654"/>
      <c r="C38" s="662" t="s">
        <v>570</v>
      </c>
      <c r="D38" s="664">
        <f>D37/D36*100</f>
        <v>2.3391812865497075</v>
      </c>
      <c r="E38" s="664">
        <f>E37/E36*100</f>
        <v>7.2727272727272725</v>
      </c>
    </row>
    <row r="39" spans="1:5" ht="15" customHeight="1">
      <c r="A39" s="648"/>
      <c r="B39" s="648"/>
      <c r="C39" s="649" t="s">
        <v>568</v>
      </c>
      <c r="D39" s="657">
        <v>106</v>
      </c>
      <c r="E39" s="657">
        <v>102</v>
      </c>
    </row>
    <row r="40" spans="1:5" ht="15" customHeight="1">
      <c r="A40" s="649" t="s">
        <v>12</v>
      </c>
      <c r="B40" s="649"/>
      <c r="C40" s="649" t="s">
        <v>569</v>
      </c>
      <c r="D40" s="659">
        <v>1</v>
      </c>
      <c r="E40" s="659">
        <v>6</v>
      </c>
    </row>
    <row r="41" spans="1:5" ht="15" customHeight="1">
      <c r="A41" s="654"/>
      <c r="B41" s="654"/>
      <c r="C41" s="662" t="s">
        <v>570</v>
      </c>
      <c r="D41" s="664">
        <f>D40/D39*100</f>
        <v>0.94339622641509435</v>
      </c>
      <c r="E41" s="664">
        <f>E40/E39*100</f>
        <v>5.8823529411764701</v>
      </c>
    </row>
    <row r="42" spans="1:5" ht="15" customHeight="1">
      <c r="A42" s="648"/>
      <c r="B42" s="648"/>
      <c r="C42" s="649" t="s">
        <v>568</v>
      </c>
      <c r="D42" s="657">
        <v>122</v>
      </c>
      <c r="E42" s="657">
        <v>122</v>
      </c>
    </row>
    <row r="43" spans="1:5" ht="15" customHeight="1">
      <c r="A43" s="649" t="s">
        <v>13</v>
      </c>
      <c r="B43" s="649"/>
      <c r="C43" s="649" t="s">
        <v>569</v>
      </c>
      <c r="D43" s="659">
        <v>1</v>
      </c>
      <c r="E43" s="659">
        <v>9</v>
      </c>
    </row>
    <row r="44" spans="1:5" ht="15" customHeight="1">
      <c r="A44" s="654"/>
      <c r="B44" s="654"/>
      <c r="C44" s="662" t="s">
        <v>570</v>
      </c>
      <c r="D44" s="664">
        <f>D43/D42*100</f>
        <v>0.81967213114754101</v>
      </c>
      <c r="E44" s="656">
        <f>E43/E42*100</f>
        <v>7.3770491803278686</v>
      </c>
    </row>
    <row r="45" spans="1:5" ht="15" customHeight="1">
      <c r="A45" s="648"/>
      <c r="B45" s="648"/>
      <c r="C45" s="649" t="s">
        <v>568</v>
      </c>
      <c r="D45" s="657">
        <v>127</v>
      </c>
      <c r="E45" s="657">
        <v>118</v>
      </c>
    </row>
    <row r="46" spans="1:5" ht="15" customHeight="1">
      <c r="A46" s="649" t="s">
        <v>152</v>
      </c>
      <c r="B46" s="649"/>
      <c r="C46" s="649" t="s">
        <v>569</v>
      </c>
      <c r="D46" s="659">
        <v>1</v>
      </c>
      <c r="E46" s="659">
        <v>4</v>
      </c>
    </row>
    <row r="47" spans="1:5" ht="15" customHeight="1">
      <c r="A47" s="654"/>
      <c r="B47" s="654"/>
      <c r="C47" s="662" t="s">
        <v>570</v>
      </c>
      <c r="D47" s="664">
        <f>D46/D45*100</f>
        <v>0.78740157480314954</v>
      </c>
      <c r="E47" s="656">
        <f>E46/E45*100</f>
        <v>3.3898305084745761</v>
      </c>
    </row>
    <row r="48" spans="1:5" ht="15" customHeight="1">
      <c r="A48" s="648"/>
      <c r="B48" s="648"/>
      <c r="C48" s="649" t="s">
        <v>568</v>
      </c>
      <c r="D48" s="657">
        <v>115</v>
      </c>
      <c r="E48" s="657">
        <v>116</v>
      </c>
    </row>
    <row r="49" spans="1:6" ht="15" customHeight="1">
      <c r="A49" s="649" t="s">
        <v>15</v>
      </c>
      <c r="B49" s="649"/>
      <c r="C49" s="649" t="s">
        <v>569</v>
      </c>
      <c r="D49" s="659">
        <v>1</v>
      </c>
      <c r="E49" s="659">
        <v>2</v>
      </c>
    </row>
    <row r="50" spans="1:6" ht="15" customHeight="1">
      <c r="A50" s="654"/>
      <c r="B50" s="654"/>
      <c r="C50" s="662" t="s">
        <v>570</v>
      </c>
      <c r="D50" s="664">
        <f>D49/D48*100</f>
        <v>0.86956521739130432</v>
      </c>
      <c r="E50" s="656">
        <f>E49/E48*100</f>
        <v>1.7241379310344827</v>
      </c>
    </row>
    <row r="51" spans="1:6" ht="15" customHeight="1">
      <c r="A51" s="648"/>
      <c r="B51" s="648"/>
      <c r="C51" s="649" t="s">
        <v>568</v>
      </c>
      <c r="D51" s="657">
        <v>207</v>
      </c>
      <c r="E51" s="657">
        <v>206</v>
      </c>
    </row>
    <row r="52" spans="1:6" ht="15" customHeight="1">
      <c r="A52" s="649" t="s">
        <v>145</v>
      </c>
      <c r="B52" s="649"/>
      <c r="C52" s="649" t="s">
        <v>569</v>
      </c>
      <c r="D52" s="659">
        <v>3</v>
      </c>
      <c r="E52" s="659">
        <v>14</v>
      </c>
    </row>
    <row r="53" spans="1:6" ht="15" customHeight="1">
      <c r="A53" s="654"/>
      <c r="B53" s="654"/>
      <c r="C53" s="662" t="s">
        <v>570</v>
      </c>
      <c r="D53" s="664">
        <f>D52/D51*100</f>
        <v>1.4492753623188406</v>
      </c>
      <c r="E53" s="664">
        <f>E52/E51*100</f>
        <v>6.7961165048543686</v>
      </c>
    </row>
    <row r="54" spans="1:6" ht="15" customHeight="1">
      <c r="A54" s="665"/>
      <c r="B54" s="665"/>
      <c r="C54" s="666" t="s">
        <v>568</v>
      </c>
      <c r="D54" s="659">
        <v>119</v>
      </c>
      <c r="E54" s="659">
        <v>121</v>
      </c>
    </row>
    <row r="55" spans="1:6" ht="15" customHeight="1">
      <c r="A55" s="522" t="s">
        <v>154</v>
      </c>
      <c r="B55" s="522"/>
      <c r="C55" s="522" t="s">
        <v>569</v>
      </c>
      <c r="D55" s="659">
        <v>1</v>
      </c>
      <c r="E55" s="659">
        <v>9</v>
      </c>
    </row>
    <row r="56" spans="1:6" ht="15" customHeight="1" thickBot="1">
      <c r="A56" s="322"/>
      <c r="B56" s="322"/>
      <c r="C56" s="667" t="s">
        <v>570</v>
      </c>
      <c r="D56" s="668">
        <f>D55/D54*100</f>
        <v>0.84033613445378152</v>
      </c>
      <c r="E56" s="669">
        <f>E55/E54*100</f>
        <v>7.4380165289256199</v>
      </c>
      <c r="F56" s="327"/>
    </row>
    <row r="57" spans="1:6" ht="12" customHeight="1">
      <c r="A57" s="648"/>
      <c r="B57" s="648"/>
      <c r="C57" s="648"/>
      <c r="D57" s="648"/>
      <c r="E57" s="670"/>
    </row>
    <row r="58" spans="1:6" ht="12" customHeight="1">
      <c r="A58" s="979" t="s">
        <v>593</v>
      </c>
      <c r="B58" s="979"/>
      <c r="C58" s="979"/>
      <c r="D58" s="979"/>
      <c r="E58" s="327"/>
    </row>
    <row r="59" spans="1:6">
      <c r="A59" s="648" t="s">
        <v>594</v>
      </c>
      <c r="B59" s="648"/>
      <c r="C59" s="648"/>
      <c r="D59" s="648"/>
    </row>
    <row r="60" spans="1:6">
      <c r="A60" s="648" t="s">
        <v>595</v>
      </c>
      <c r="B60" s="648"/>
      <c r="C60" s="648"/>
      <c r="D60" s="648"/>
    </row>
  </sheetData>
  <mergeCells count="3">
    <mergeCell ref="E3:E5"/>
    <mergeCell ref="A4:C4"/>
    <mergeCell ref="A58:D58"/>
  </mergeCells>
  <phoneticPr fontId="21"/>
  <pageMargins left="0.70833333333333304" right="0.51180555555555596" top="0.86597222222222203" bottom="0.31527777777777799" header="0.511811023622047" footer="0.511811023622047"/>
  <pageSetup paperSize="9" scale="85" orientation="portrait" horizontalDpi="300" verticalDpi="30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2"/>
  <sheetViews>
    <sheetView showGridLines="0" view="pageBreakPreview" zoomScaleNormal="100" workbookViewId="0"/>
  </sheetViews>
  <sheetFormatPr defaultColWidth="12.5" defaultRowHeight="17.25"/>
  <cols>
    <col min="1" max="1" width="21.75" style="53" customWidth="1"/>
    <col min="2" max="3" width="24.125" style="53" customWidth="1"/>
    <col min="4" max="248" width="12.5" style="53"/>
    <col min="249" max="249" width="10" style="53" customWidth="1"/>
    <col min="250" max="259" width="8.375" style="53" customWidth="1"/>
    <col min="260" max="504" width="12.5" style="53"/>
    <col min="505" max="505" width="10" style="53" customWidth="1"/>
    <col min="506" max="515" width="8.375" style="53" customWidth="1"/>
    <col min="516" max="760" width="12.5" style="53"/>
    <col min="761" max="761" width="10" style="53" customWidth="1"/>
    <col min="762" max="771" width="8.375" style="53" customWidth="1"/>
    <col min="772" max="1016" width="12.5" style="53"/>
    <col min="1017" max="1017" width="10" style="53" customWidth="1"/>
    <col min="1018" max="1024" width="8.375" style="53" customWidth="1"/>
    <col min="1025" max="16384" width="12.5" style="54"/>
  </cols>
  <sheetData>
    <row r="1" spans="1:241">
      <c r="A1" s="539" t="s">
        <v>650</v>
      </c>
    </row>
    <row r="2" spans="1:241" ht="18" thickBot="1">
      <c r="A2" s="81"/>
      <c r="B2" s="81"/>
      <c r="C2" s="201" t="s">
        <v>620</v>
      </c>
    </row>
    <row r="3" spans="1:241" ht="32.25" customHeight="1">
      <c r="A3" s="293"/>
      <c r="B3" s="768" t="s">
        <v>140</v>
      </c>
      <c r="C3" s="794"/>
    </row>
    <row r="4" spans="1:241" ht="32.25" customHeight="1">
      <c r="A4" s="63"/>
      <c r="B4" s="165" t="s">
        <v>571</v>
      </c>
      <c r="C4" s="65" t="s">
        <v>572</v>
      </c>
    </row>
    <row r="5" spans="1:241" ht="17.25" customHeight="1">
      <c r="A5" s="895" t="s">
        <v>349</v>
      </c>
      <c r="B5" s="671">
        <v>9576</v>
      </c>
      <c r="C5" s="672">
        <v>9576</v>
      </c>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row>
    <row r="6" spans="1:241" ht="17.25" customHeight="1">
      <c r="A6" s="980"/>
      <c r="B6" s="673">
        <v>-39</v>
      </c>
      <c r="C6" s="674">
        <v>-13</v>
      </c>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row>
    <row r="7" spans="1:241" ht="17.25" customHeight="1">
      <c r="A7" s="980" t="s">
        <v>353</v>
      </c>
      <c r="B7" s="675">
        <v>475</v>
      </c>
      <c r="C7" s="676">
        <v>475</v>
      </c>
    </row>
    <row r="8" spans="1:241" ht="17.25" customHeight="1">
      <c r="A8" s="980"/>
      <c r="B8" s="674">
        <v>-1</v>
      </c>
      <c r="C8" s="676">
        <v>0</v>
      </c>
    </row>
    <row r="9" spans="1:241" ht="17.25" customHeight="1">
      <c r="A9" s="980" t="s">
        <v>3</v>
      </c>
      <c r="B9" s="676">
        <v>371</v>
      </c>
      <c r="C9" s="676">
        <v>371</v>
      </c>
    </row>
    <row r="10" spans="1:241" ht="17.25" customHeight="1">
      <c r="A10" s="980"/>
      <c r="B10" s="674">
        <v>-2</v>
      </c>
      <c r="C10" s="674">
        <v>-1</v>
      </c>
    </row>
    <row r="11" spans="1:241" ht="17.25" customHeight="1">
      <c r="A11" s="980" t="s">
        <v>4</v>
      </c>
      <c r="B11" s="676">
        <v>834</v>
      </c>
      <c r="C11" s="676">
        <v>834</v>
      </c>
    </row>
    <row r="12" spans="1:241" ht="17.25" customHeight="1">
      <c r="A12" s="980"/>
      <c r="B12" s="674">
        <v>-2</v>
      </c>
      <c r="C12" s="676">
        <v>0</v>
      </c>
    </row>
    <row r="13" spans="1:241" ht="17.25" customHeight="1">
      <c r="A13" s="980" t="s">
        <v>5</v>
      </c>
      <c r="B13" s="676">
        <v>621</v>
      </c>
      <c r="C13" s="676">
        <v>621</v>
      </c>
    </row>
    <row r="14" spans="1:241" ht="17.25" customHeight="1">
      <c r="A14" s="980"/>
      <c r="B14" s="674">
        <v>-6</v>
      </c>
      <c r="C14" s="674">
        <v>-2</v>
      </c>
      <c r="D14" s="677"/>
    </row>
    <row r="15" spans="1:241" ht="17.25" customHeight="1">
      <c r="A15" s="980" t="s">
        <v>354</v>
      </c>
      <c r="B15" s="676">
        <v>465</v>
      </c>
      <c r="C15" s="676">
        <v>465</v>
      </c>
    </row>
    <row r="16" spans="1:241" ht="17.25" customHeight="1">
      <c r="A16" s="980"/>
      <c r="B16" s="674">
        <v>-1</v>
      </c>
      <c r="C16" s="676">
        <v>0</v>
      </c>
    </row>
    <row r="17" spans="1:3" ht="17.25" customHeight="1">
      <c r="A17" s="980" t="s">
        <v>7</v>
      </c>
      <c r="B17" s="676">
        <v>336</v>
      </c>
      <c r="C17" s="676">
        <v>336</v>
      </c>
    </row>
    <row r="18" spans="1:3" ht="17.25" customHeight="1">
      <c r="A18" s="980"/>
      <c r="B18" s="674">
        <v>-2</v>
      </c>
      <c r="C18" s="674">
        <v>-1</v>
      </c>
    </row>
    <row r="19" spans="1:3" ht="17.25" customHeight="1">
      <c r="A19" s="980" t="s">
        <v>355</v>
      </c>
      <c r="B19" s="676">
        <v>254</v>
      </c>
      <c r="C19" s="676">
        <v>254</v>
      </c>
    </row>
    <row r="20" spans="1:3" ht="17.25" customHeight="1">
      <c r="A20" s="980"/>
      <c r="B20" s="676">
        <v>0</v>
      </c>
      <c r="C20" s="676">
        <v>0</v>
      </c>
    </row>
    <row r="21" spans="1:3" ht="17.25" customHeight="1">
      <c r="A21" s="980" t="s">
        <v>356</v>
      </c>
      <c r="B21" s="676">
        <v>350</v>
      </c>
      <c r="C21" s="676">
        <v>350</v>
      </c>
    </row>
    <row r="22" spans="1:3" ht="17.25" customHeight="1">
      <c r="A22" s="980"/>
      <c r="B22" s="674">
        <v>-2</v>
      </c>
      <c r="C22" s="674">
        <v>-1</v>
      </c>
    </row>
    <row r="23" spans="1:3" ht="17.25" customHeight="1">
      <c r="A23" s="980" t="s">
        <v>357</v>
      </c>
      <c r="B23" s="676">
        <v>241</v>
      </c>
      <c r="C23" s="676">
        <v>241</v>
      </c>
    </row>
    <row r="24" spans="1:3" ht="17.25" customHeight="1">
      <c r="A24" s="980"/>
      <c r="B24" s="678">
        <v>0</v>
      </c>
      <c r="C24" s="678">
        <v>0</v>
      </c>
    </row>
    <row r="25" spans="1:3" ht="17.25" customHeight="1">
      <c r="A25" s="980" t="s">
        <v>358</v>
      </c>
      <c r="B25" s="676">
        <v>683</v>
      </c>
      <c r="C25" s="676">
        <v>683</v>
      </c>
    </row>
    <row r="26" spans="1:3" ht="17.25" customHeight="1">
      <c r="A26" s="980"/>
      <c r="B26" s="674">
        <v>-2</v>
      </c>
      <c r="C26" s="674">
        <v>-2</v>
      </c>
    </row>
    <row r="27" spans="1:3" ht="17.25" customHeight="1">
      <c r="A27" s="980" t="s">
        <v>12</v>
      </c>
      <c r="B27" s="676">
        <v>436</v>
      </c>
      <c r="C27" s="676">
        <v>436</v>
      </c>
    </row>
    <row r="28" spans="1:3" ht="17.25" customHeight="1">
      <c r="A28" s="980"/>
      <c r="B28" s="674">
        <v>-3</v>
      </c>
      <c r="C28" s="674">
        <v>-1</v>
      </c>
    </row>
    <row r="29" spans="1:3" ht="17.25" customHeight="1">
      <c r="A29" s="980" t="s">
        <v>13</v>
      </c>
      <c r="B29" s="676">
        <v>683</v>
      </c>
      <c r="C29" s="676">
        <v>683</v>
      </c>
    </row>
    <row r="30" spans="1:3" ht="17.25" customHeight="1">
      <c r="A30" s="980"/>
      <c r="B30" s="674">
        <v>-1</v>
      </c>
      <c r="C30" s="674">
        <v>-1</v>
      </c>
    </row>
    <row r="31" spans="1:3" ht="17.25" customHeight="1">
      <c r="A31" s="980" t="s">
        <v>359</v>
      </c>
      <c r="B31" s="676">
        <v>814</v>
      </c>
      <c r="C31" s="676">
        <v>814</v>
      </c>
    </row>
    <row r="32" spans="1:3" ht="17.25" customHeight="1">
      <c r="A32" s="980"/>
      <c r="B32" s="674">
        <v>-2</v>
      </c>
      <c r="C32" s="678">
        <v>0</v>
      </c>
    </row>
    <row r="33" spans="1:3" ht="17.25" customHeight="1">
      <c r="A33" s="980" t="s">
        <v>15</v>
      </c>
      <c r="B33" s="676">
        <v>1507</v>
      </c>
      <c r="C33" s="676">
        <v>1507</v>
      </c>
    </row>
    <row r="34" spans="1:3" ht="17.25" customHeight="1">
      <c r="A34" s="980"/>
      <c r="B34" s="674">
        <v>-8</v>
      </c>
      <c r="C34" s="674">
        <v>-2</v>
      </c>
    </row>
    <row r="35" spans="1:3" ht="17.25" customHeight="1">
      <c r="A35" s="980" t="s">
        <v>360</v>
      </c>
      <c r="B35" s="676">
        <v>972</v>
      </c>
      <c r="C35" s="676">
        <v>972</v>
      </c>
    </row>
    <row r="36" spans="1:3" ht="17.25" customHeight="1">
      <c r="A36" s="980"/>
      <c r="B36" s="674">
        <v>-7</v>
      </c>
      <c r="C36" s="674">
        <v>-2</v>
      </c>
    </row>
    <row r="37" spans="1:3" ht="17.25" customHeight="1">
      <c r="A37" s="980" t="s">
        <v>361</v>
      </c>
      <c r="B37" s="676">
        <v>534</v>
      </c>
      <c r="C37" s="676">
        <v>534</v>
      </c>
    </row>
    <row r="38" spans="1:3" ht="17.25" customHeight="1" thickBot="1">
      <c r="A38" s="981"/>
      <c r="B38" s="679">
        <v>0</v>
      </c>
      <c r="C38" s="679">
        <v>0</v>
      </c>
    </row>
    <row r="39" spans="1:3">
      <c r="A39" s="60" t="s">
        <v>573</v>
      </c>
      <c r="B39" s="59"/>
      <c r="C39" s="59"/>
    </row>
    <row r="40" spans="1:3">
      <c r="A40" s="60" t="s">
        <v>574</v>
      </c>
      <c r="B40" s="59"/>
      <c r="C40" s="59"/>
    </row>
    <row r="41" spans="1:3">
      <c r="A41" s="53" t="s">
        <v>27</v>
      </c>
      <c r="B41" s="59"/>
      <c r="C41" s="59"/>
    </row>
    <row r="42" spans="1:3">
      <c r="B42" s="59"/>
      <c r="C42" s="59"/>
    </row>
  </sheetData>
  <mergeCells count="18">
    <mergeCell ref="A33:A34"/>
    <mergeCell ref="A35:A36"/>
    <mergeCell ref="A37:A38"/>
    <mergeCell ref="A23:A24"/>
    <mergeCell ref="A25:A26"/>
    <mergeCell ref="A27:A28"/>
    <mergeCell ref="A29:A30"/>
    <mergeCell ref="A31:A32"/>
    <mergeCell ref="A13:A14"/>
    <mergeCell ref="A15:A16"/>
    <mergeCell ref="A17:A18"/>
    <mergeCell ref="A19:A20"/>
    <mergeCell ref="A21:A22"/>
    <mergeCell ref="B3:C3"/>
    <mergeCell ref="A5:A6"/>
    <mergeCell ref="A7:A8"/>
    <mergeCell ref="A9:A10"/>
    <mergeCell ref="A11:A12"/>
  </mergeCells>
  <phoneticPr fontId="21"/>
  <pageMargins left="0.78749999999999998" right="0.78749999999999998" top="0.78749999999999998" bottom="0.78749999999999998" header="0.511811023622047" footer="0.511811023622047"/>
  <pageSetup paperSize="9" scale="9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12.5" defaultRowHeight="17.25"/>
  <cols>
    <col min="1" max="5" width="12.5" style="128"/>
    <col min="6" max="6" width="7.625" style="56" customWidth="1"/>
    <col min="7" max="261" width="12.5" style="128"/>
    <col min="262" max="262" width="7.625" style="128" customWidth="1"/>
    <col min="263" max="517" width="12.5" style="128"/>
    <col min="518" max="518" width="7.625" style="128" customWidth="1"/>
    <col min="519" max="773" width="12.5" style="128"/>
    <col min="774" max="774" width="7.625" style="128" customWidth="1"/>
    <col min="775" max="1024" width="12.5" style="128"/>
    <col min="1025" max="16384" width="12.5" style="54"/>
  </cols>
  <sheetData>
    <row r="1" spans="1:241" ht="15" customHeight="1">
      <c r="A1" s="514" t="s">
        <v>651</v>
      </c>
    </row>
    <row r="2" spans="1:241" ht="18" customHeight="1">
      <c r="A2" s="55"/>
      <c r="B2" s="322"/>
      <c r="C2" s="322"/>
      <c r="D2" s="322"/>
      <c r="E2" s="555" t="s">
        <v>587</v>
      </c>
    </row>
    <row r="3" spans="1:241" ht="12.75" customHeight="1">
      <c r="A3" s="808" t="s">
        <v>135</v>
      </c>
      <c r="B3" s="559"/>
      <c r="C3" s="560" t="s">
        <v>502</v>
      </c>
      <c r="D3" s="547" t="s">
        <v>503</v>
      </c>
      <c r="E3" s="559" t="s">
        <v>504</v>
      </c>
    </row>
    <row r="4" spans="1:241" ht="12.75" customHeight="1">
      <c r="A4" s="808"/>
      <c r="B4" s="519" t="s">
        <v>28</v>
      </c>
      <c r="C4" s="523" t="s">
        <v>496</v>
      </c>
      <c r="D4" s="521" t="s">
        <v>496</v>
      </c>
      <c r="E4" s="519" t="s">
        <v>496</v>
      </c>
    </row>
    <row r="5" spans="1:241" ht="12.75" customHeight="1">
      <c r="A5" s="808"/>
      <c r="B5" s="525"/>
      <c r="C5" s="526" t="s">
        <v>506</v>
      </c>
      <c r="D5" s="527" t="s">
        <v>506</v>
      </c>
      <c r="E5" s="525" t="s">
        <v>506</v>
      </c>
    </row>
    <row r="6" spans="1:241" ht="15" customHeight="1">
      <c r="A6" s="895" t="s">
        <v>507</v>
      </c>
      <c r="B6" s="886">
        <f>SUM(B8:B39)</f>
        <v>16432</v>
      </c>
      <c r="C6" s="529">
        <f>C8+C10+C12+C14+C16+C18+C20+C22+C24+C26+C28+C30+C32+C34+C36+C38</f>
        <v>16117</v>
      </c>
      <c r="D6" s="529">
        <f>D8+D10+D12+D14+D16+D18+D20+D22+D24+D26+D28+D30+D32+D34+D36+D38</f>
        <v>16311</v>
      </c>
      <c r="E6" s="529">
        <f>E8+E10+E12+E14+E16+E18+E20+E22+E24+E26+E28+E30+E32+E34+E36+E38</f>
        <v>15844</v>
      </c>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c r="AG6" s="530"/>
      <c r="AH6" s="530"/>
      <c r="AI6" s="530"/>
      <c r="AJ6" s="530"/>
      <c r="AK6" s="530"/>
      <c r="AL6" s="530"/>
      <c r="AM6" s="530"/>
      <c r="AN6" s="530"/>
      <c r="AO6" s="530"/>
      <c r="AP6" s="530"/>
      <c r="AQ6" s="530"/>
      <c r="AR6" s="530"/>
      <c r="AS6" s="530"/>
      <c r="AT6" s="530"/>
      <c r="AU6" s="530"/>
      <c r="AV6" s="530"/>
      <c r="AW6" s="530"/>
      <c r="AX6" s="530"/>
      <c r="AY6" s="530"/>
      <c r="AZ6" s="530"/>
      <c r="BA6" s="530"/>
      <c r="BB6" s="530"/>
      <c r="BC6" s="530"/>
      <c r="BD6" s="530"/>
      <c r="BE6" s="530"/>
      <c r="BF6" s="530"/>
      <c r="BG6" s="530"/>
      <c r="BH6" s="530"/>
      <c r="BI6" s="530"/>
      <c r="BJ6" s="530"/>
      <c r="BK6" s="530"/>
      <c r="BL6" s="530"/>
      <c r="BM6" s="530"/>
      <c r="BN6" s="530"/>
      <c r="BO6" s="530"/>
      <c r="BP6" s="530"/>
      <c r="BQ6" s="530"/>
      <c r="BR6" s="530"/>
      <c r="BS6" s="530"/>
      <c r="BT6" s="530"/>
      <c r="BU6" s="530"/>
      <c r="BV6" s="530"/>
      <c r="BW6" s="530"/>
      <c r="BX6" s="530"/>
      <c r="BY6" s="530"/>
      <c r="BZ6" s="530"/>
      <c r="CA6" s="530"/>
      <c r="CB6" s="530"/>
      <c r="CC6" s="530"/>
      <c r="CD6" s="530"/>
      <c r="CE6" s="530"/>
      <c r="CF6" s="530"/>
      <c r="CG6" s="530"/>
      <c r="CH6" s="530"/>
      <c r="CI6" s="530"/>
      <c r="CJ6" s="530"/>
      <c r="CK6" s="530"/>
      <c r="CL6" s="530"/>
      <c r="CM6" s="530"/>
      <c r="CN6" s="530"/>
      <c r="CO6" s="530"/>
      <c r="CP6" s="530"/>
      <c r="CQ6" s="530"/>
      <c r="CR6" s="530"/>
      <c r="CS6" s="530"/>
      <c r="CT6" s="530"/>
      <c r="CU6" s="530"/>
      <c r="CV6" s="530"/>
      <c r="CW6" s="530"/>
      <c r="CX6" s="530"/>
      <c r="CY6" s="530"/>
      <c r="CZ6" s="530"/>
      <c r="DA6" s="530"/>
      <c r="DB6" s="530"/>
      <c r="DC6" s="530"/>
      <c r="DD6" s="530"/>
      <c r="DE6" s="530"/>
      <c r="DF6" s="530"/>
      <c r="DG6" s="530"/>
      <c r="DH6" s="530"/>
      <c r="DI6" s="530"/>
      <c r="DJ6" s="530"/>
      <c r="DK6" s="530"/>
      <c r="DL6" s="530"/>
      <c r="DM6" s="530"/>
      <c r="DN6" s="530"/>
      <c r="DO6" s="530"/>
      <c r="DP6" s="530"/>
      <c r="DQ6" s="530"/>
      <c r="DR6" s="530"/>
      <c r="DS6" s="530"/>
      <c r="DT6" s="530"/>
      <c r="DU6" s="530"/>
      <c r="DV6" s="530"/>
      <c r="DW6" s="530"/>
      <c r="DX6" s="530"/>
      <c r="DY6" s="530"/>
      <c r="DZ6" s="530"/>
      <c r="EA6" s="530"/>
      <c r="EB6" s="530"/>
      <c r="EC6" s="530"/>
      <c r="ED6" s="530"/>
      <c r="EE6" s="530"/>
      <c r="EF6" s="530"/>
      <c r="EG6" s="530"/>
      <c r="EH6" s="530"/>
      <c r="EI6" s="530"/>
      <c r="EJ6" s="530"/>
      <c r="EK6" s="530"/>
      <c r="EL6" s="530"/>
      <c r="EM6" s="530"/>
      <c r="EN6" s="530"/>
      <c r="EO6" s="530"/>
      <c r="EP6" s="530"/>
      <c r="EQ6" s="530"/>
      <c r="ER6" s="530"/>
      <c r="ES6" s="530"/>
      <c r="ET6" s="530"/>
      <c r="EU6" s="530"/>
      <c r="EV6" s="530"/>
      <c r="EW6" s="530"/>
      <c r="EX6" s="530"/>
      <c r="EY6" s="530"/>
      <c r="EZ6" s="530"/>
      <c r="FA6" s="530"/>
      <c r="FB6" s="530"/>
      <c r="FC6" s="530"/>
      <c r="FD6" s="530"/>
      <c r="FE6" s="530"/>
      <c r="FF6" s="530"/>
      <c r="FG6" s="530"/>
      <c r="FH6" s="530"/>
      <c r="FI6" s="530"/>
      <c r="FJ6" s="530"/>
      <c r="FK6" s="530"/>
      <c r="FL6" s="530"/>
      <c r="FM6" s="530"/>
      <c r="FN6" s="530"/>
      <c r="FO6" s="530"/>
      <c r="FP6" s="530"/>
      <c r="FQ6" s="530"/>
      <c r="FR6" s="530"/>
      <c r="FS6" s="530"/>
      <c r="FT6" s="530"/>
      <c r="FU6" s="530"/>
      <c r="FV6" s="530"/>
      <c r="FW6" s="530"/>
      <c r="FX6" s="530"/>
      <c r="FY6" s="530"/>
      <c r="FZ6" s="530"/>
      <c r="GA6" s="530"/>
      <c r="GB6" s="530"/>
      <c r="GC6" s="530"/>
      <c r="GD6" s="530"/>
      <c r="GE6" s="530"/>
      <c r="GF6" s="530"/>
      <c r="GG6" s="530"/>
      <c r="GH6" s="530"/>
      <c r="GI6" s="530"/>
      <c r="GJ6" s="530"/>
      <c r="GK6" s="530"/>
      <c r="GL6" s="530"/>
      <c r="GM6" s="530"/>
      <c r="GN6" s="530"/>
      <c r="GO6" s="530"/>
      <c r="GP6" s="530"/>
      <c r="GQ6" s="530"/>
      <c r="GR6" s="530"/>
      <c r="GS6" s="530"/>
      <c r="GT6" s="530"/>
      <c r="GU6" s="530"/>
      <c r="GV6" s="530"/>
      <c r="GW6" s="530"/>
      <c r="GX6" s="530"/>
      <c r="GY6" s="530"/>
      <c r="GZ6" s="530"/>
      <c r="HA6" s="530"/>
      <c r="HB6" s="530"/>
      <c r="HC6" s="530"/>
      <c r="HD6" s="530"/>
      <c r="HE6" s="530"/>
      <c r="HF6" s="530"/>
      <c r="HG6" s="530"/>
      <c r="HH6" s="530"/>
      <c r="HI6" s="530"/>
      <c r="HJ6" s="530"/>
      <c r="HK6" s="530"/>
      <c r="HL6" s="530"/>
      <c r="HM6" s="530"/>
      <c r="HN6" s="530"/>
      <c r="HO6" s="530"/>
      <c r="HP6" s="530"/>
      <c r="HQ6" s="530"/>
      <c r="HR6" s="530"/>
      <c r="HS6" s="530"/>
      <c r="HT6" s="530"/>
      <c r="HU6" s="530"/>
      <c r="HV6" s="530"/>
      <c r="HW6" s="530"/>
      <c r="HX6" s="530"/>
      <c r="HY6" s="530"/>
      <c r="HZ6" s="530"/>
      <c r="IA6" s="530"/>
      <c r="IB6" s="530"/>
      <c r="IC6" s="530"/>
      <c r="ID6" s="530"/>
      <c r="IE6" s="530"/>
      <c r="IF6" s="530"/>
      <c r="IG6" s="530"/>
    </row>
    <row r="7" spans="1:241" ht="15" customHeight="1">
      <c r="A7" s="895"/>
      <c r="B7" s="896"/>
      <c r="C7" s="531">
        <f>C6/B6*100</f>
        <v>98.083008763388506</v>
      </c>
      <c r="D7" s="531">
        <f>D6/B6*100</f>
        <v>99.263631937682575</v>
      </c>
      <c r="E7" s="531">
        <f>E6/B6*100</f>
        <v>96.421616358325224</v>
      </c>
      <c r="G7" s="680"/>
      <c r="H7" s="680"/>
      <c r="I7" s="680"/>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c r="AQ7" s="533"/>
      <c r="AR7" s="533"/>
      <c r="AS7" s="533"/>
      <c r="AT7" s="533"/>
      <c r="AU7" s="533"/>
      <c r="AV7" s="533"/>
      <c r="AW7" s="533"/>
      <c r="AX7" s="533"/>
      <c r="AY7" s="533"/>
      <c r="AZ7" s="533"/>
      <c r="BA7" s="533"/>
      <c r="BB7" s="533"/>
      <c r="BC7" s="533"/>
      <c r="BD7" s="533"/>
      <c r="BE7" s="533"/>
      <c r="BF7" s="533"/>
      <c r="BG7" s="533"/>
      <c r="BH7" s="533"/>
      <c r="BI7" s="533"/>
      <c r="BJ7" s="533"/>
      <c r="BK7" s="533"/>
      <c r="BL7" s="533"/>
      <c r="BM7" s="533"/>
      <c r="BN7" s="533"/>
      <c r="BO7" s="533"/>
      <c r="BP7" s="533"/>
      <c r="BQ7" s="533"/>
      <c r="BR7" s="533"/>
      <c r="BS7" s="533"/>
      <c r="BT7" s="533"/>
      <c r="BU7" s="533"/>
      <c r="BV7" s="533"/>
      <c r="BW7" s="533"/>
      <c r="BX7" s="533"/>
      <c r="BY7" s="533"/>
      <c r="BZ7" s="533"/>
      <c r="CA7" s="533"/>
      <c r="CB7" s="533"/>
      <c r="CC7" s="533"/>
      <c r="CD7" s="533"/>
      <c r="CE7" s="533"/>
      <c r="CF7" s="533"/>
      <c r="CG7" s="533"/>
      <c r="CH7" s="533"/>
      <c r="CI7" s="533"/>
      <c r="CJ7" s="533"/>
      <c r="CK7" s="533"/>
      <c r="CL7" s="533"/>
      <c r="CM7" s="533"/>
      <c r="CN7" s="533"/>
      <c r="CO7" s="533"/>
      <c r="CP7" s="533"/>
      <c r="CQ7" s="533"/>
      <c r="CR7" s="533"/>
      <c r="CS7" s="533"/>
      <c r="CT7" s="533"/>
      <c r="CU7" s="533"/>
      <c r="CV7" s="533"/>
      <c r="CW7" s="533"/>
      <c r="CX7" s="533"/>
      <c r="CY7" s="533"/>
      <c r="CZ7" s="533"/>
      <c r="DA7" s="533"/>
      <c r="DB7" s="533"/>
      <c r="DC7" s="533"/>
      <c r="DD7" s="533"/>
      <c r="DE7" s="533"/>
      <c r="DF7" s="533"/>
      <c r="DG7" s="533"/>
      <c r="DH7" s="533"/>
      <c r="DI7" s="533"/>
      <c r="DJ7" s="533"/>
      <c r="DK7" s="533"/>
      <c r="DL7" s="533"/>
      <c r="DM7" s="533"/>
      <c r="DN7" s="533"/>
      <c r="DO7" s="533"/>
      <c r="DP7" s="533"/>
      <c r="DQ7" s="533"/>
      <c r="DR7" s="533"/>
      <c r="DS7" s="533"/>
      <c r="DT7" s="533"/>
      <c r="DU7" s="533"/>
      <c r="DV7" s="533"/>
      <c r="DW7" s="533"/>
      <c r="DX7" s="533"/>
      <c r="DY7" s="533"/>
      <c r="DZ7" s="533"/>
      <c r="EA7" s="533"/>
      <c r="EB7" s="533"/>
      <c r="EC7" s="533"/>
      <c r="ED7" s="533"/>
      <c r="EE7" s="533"/>
      <c r="EF7" s="533"/>
      <c r="EG7" s="533"/>
      <c r="EH7" s="533"/>
      <c r="EI7" s="533"/>
      <c r="EJ7" s="533"/>
      <c r="EK7" s="533"/>
      <c r="EL7" s="533"/>
      <c r="EM7" s="533"/>
      <c r="EN7" s="533"/>
      <c r="EO7" s="533"/>
      <c r="EP7" s="533"/>
      <c r="EQ7" s="533"/>
      <c r="ER7" s="533"/>
      <c r="ES7" s="533"/>
      <c r="ET7" s="533"/>
      <c r="EU7" s="533"/>
      <c r="EV7" s="533"/>
      <c r="EW7" s="533"/>
      <c r="EX7" s="533"/>
      <c r="EY7" s="533"/>
      <c r="EZ7" s="533"/>
      <c r="FA7" s="533"/>
      <c r="FB7" s="533"/>
      <c r="FC7" s="533"/>
      <c r="FD7" s="533"/>
      <c r="FE7" s="533"/>
      <c r="FF7" s="533"/>
      <c r="FG7" s="533"/>
      <c r="FH7" s="533"/>
      <c r="FI7" s="533"/>
      <c r="FJ7" s="533"/>
      <c r="FK7" s="533"/>
      <c r="FL7" s="533"/>
      <c r="FM7" s="533"/>
      <c r="FN7" s="533"/>
      <c r="FO7" s="533"/>
      <c r="FP7" s="533"/>
      <c r="FQ7" s="533"/>
      <c r="FR7" s="533"/>
      <c r="FS7" s="533"/>
      <c r="FT7" s="533"/>
      <c r="FU7" s="533"/>
      <c r="FV7" s="533"/>
      <c r="FW7" s="533"/>
      <c r="FX7" s="533"/>
      <c r="FY7" s="533"/>
      <c r="FZ7" s="533"/>
      <c r="GA7" s="533"/>
      <c r="GB7" s="533"/>
      <c r="GC7" s="533"/>
      <c r="GD7" s="533"/>
      <c r="GE7" s="533"/>
      <c r="GF7" s="533"/>
      <c r="GG7" s="533"/>
      <c r="GH7" s="533"/>
      <c r="GI7" s="533"/>
      <c r="GJ7" s="533"/>
      <c r="GK7" s="533"/>
      <c r="GL7" s="533"/>
      <c r="GM7" s="533"/>
      <c r="GN7" s="533"/>
      <c r="GO7" s="533"/>
      <c r="GP7" s="533"/>
      <c r="GQ7" s="533"/>
      <c r="GR7" s="533"/>
      <c r="GS7" s="533"/>
      <c r="GT7" s="533"/>
      <c r="GU7" s="533"/>
      <c r="GV7" s="533"/>
      <c r="GW7" s="533"/>
      <c r="GX7" s="533"/>
      <c r="GY7" s="533"/>
      <c r="GZ7" s="533"/>
      <c r="HA7" s="533"/>
      <c r="HB7" s="533"/>
      <c r="HC7" s="533"/>
      <c r="HD7" s="533"/>
      <c r="HE7" s="533"/>
      <c r="HF7" s="533"/>
      <c r="HG7" s="533"/>
      <c r="HH7" s="533"/>
      <c r="HI7" s="533"/>
      <c r="HJ7" s="533"/>
      <c r="HK7" s="533"/>
      <c r="HL7" s="533"/>
      <c r="HM7" s="533"/>
      <c r="HN7" s="533"/>
      <c r="HO7" s="533"/>
      <c r="HP7" s="533"/>
      <c r="HQ7" s="533"/>
      <c r="HR7" s="533"/>
      <c r="HS7" s="533"/>
      <c r="HT7" s="533"/>
      <c r="HU7" s="533"/>
      <c r="HV7" s="533"/>
      <c r="HW7" s="533"/>
      <c r="HX7" s="533"/>
      <c r="HY7" s="533"/>
      <c r="HZ7" s="533"/>
      <c r="IA7" s="533"/>
      <c r="IB7" s="533"/>
      <c r="IC7" s="533"/>
      <c r="ID7" s="533"/>
      <c r="IE7" s="533"/>
      <c r="IF7" s="533"/>
      <c r="IG7" s="533"/>
    </row>
    <row r="8" spans="1:241" ht="15" customHeight="1">
      <c r="A8" s="894" t="s">
        <v>353</v>
      </c>
      <c r="B8" s="888">
        <v>1078</v>
      </c>
      <c r="C8" s="534">
        <v>1000</v>
      </c>
      <c r="D8" s="534">
        <v>1041</v>
      </c>
      <c r="E8" s="534">
        <v>991</v>
      </c>
      <c r="G8" s="681"/>
      <c r="H8" s="681"/>
      <c r="I8" s="681"/>
      <c r="K8" s="681"/>
    </row>
    <row r="9" spans="1:241" ht="15" customHeight="1">
      <c r="A9" s="894"/>
      <c r="B9" s="888"/>
      <c r="C9" s="531">
        <f>C8/B8*100</f>
        <v>92.764378478664185</v>
      </c>
      <c r="D9" s="531">
        <f>D8/B8*100</f>
        <v>96.567717996289431</v>
      </c>
      <c r="E9" s="531">
        <f>E8/B8*100</f>
        <v>91.929499072356208</v>
      </c>
      <c r="G9" s="682"/>
      <c r="H9" s="682"/>
      <c r="I9" s="682"/>
      <c r="K9" s="682"/>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5"/>
      <c r="AY9" s="535"/>
      <c r="AZ9" s="535"/>
      <c r="BA9" s="535"/>
      <c r="BB9" s="535"/>
      <c r="BC9" s="535"/>
      <c r="BD9" s="535"/>
      <c r="BE9" s="535"/>
      <c r="BF9" s="535"/>
      <c r="BG9" s="535"/>
      <c r="BH9" s="535"/>
      <c r="BI9" s="535"/>
      <c r="BJ9" s="535"/>
      <c r="BK9" s="535"/>
      <c r="BL9" s="535"/>
      <c r="BM9" s="535"/>
      <c r="BN9" s="535"/>
      <c r="BO9" s="535"/>
      <c r="BP9" s="535"/>
      <c r="BQ9" s="535"/>
      <c r="BR9" s="535"/>
      <c r="BS9" s="535"/>
      <c r="BT9" s="535"/>
      <c r="BU9" s="535"/>
      <c r="BV9" s="535"/>
      <c r="BW9" s="535"/>
      <c r="BX9" s="535"/>
      <c r="BY9" s="535"/>
      <c r="BZ9" s="535"/>
      <c r="CA9" s="535"/>
      <c r="CB9" s="535"/>
      <c r="CC9" s="535"/>
      <c r="CD9" s="535"/>
      <c r="CE9" s="535"/>
      <c r="CF9" s="535"/>
      <c r="CG9" s="535"/>
      <c r="CH9" s="535"/>
      <c r="CI9" s="535"/>
      <c r="CJ9" s="535"/>
      <c r="CK9" s="535"/>
      <c r="CL9" s="535"/>
      <c r="CM9" s="535"/>
      <c r="CN9" s="535"/>
      <c r="CO9" s="535"/>
      <c r="CP9" s="535"/>
      <c r="CQ9" s="535"/>
      <c r="CR9" s="535"/>
      <c r="CS9" s="535"/>
      <c r="CT9" s="535"/>
      <c r="CU9" s="535"/>
      <c r="CV9" s="535"/>
      <c r="CW9" s="535"/>
      <c r="CX9" s="535"/>
      <c r="CY9" s="535"/>
      <c r="CZ9" s="535"/>
      <c r="DA9" s="535"/>
      <c r="DB9" s="535"/>
      <c r="DC9" s="535"/>
      <c r="DD9" s="535"/>
      <c r="DE9" s="535"/>
      <c r="DF9" s="535"/>
      <c r="DG9" s="535"/>
      <c r="DH9" s="535"/>
      <c r="DI9" s="535"/>
      <c r="DJ9" s="535"/>
      <c r="DK9" s="535"/>
      <c r="DL9" s="535"/>
      <c r="DM9" s="535"/>
      <c r="DN9" s="535"/>
      <c r="DO9" s="535"/>
      <c r="DP9" s="535"/>
      <c r="DQ9" s="535"/>
      <c r="DR9" s="535"/>
      <c r="DS9" s="535"/>
      <c r="DT9" s="535"/>
      <c r="DU9" s="535"/>
      <c r="DV9" s="535"/>
      <c r="DW9" s="535"/>
      <c r="DX9" s="535"/>
      <c r="DY9" s="535"/>
      <c r="DZ9" s="535"/>
      <c r="EA9" s="535"/>
      <c r="EB9" s="535"/>
      <c r="EC9" s="535"/>
      <c r="ED9" s="535"/>
      <c r="EE9" s="535"/>
      <c r="EF9" s="535"/>
      <c r="EG9" s="535"/>
      <c r="EH9" s="535"/>
      <c r="EI9" s="535"/>
      <c r="EJ9" s="535"/>
      <c r="EK9" s="535"/>
      <c r="EL9" s="535"/>
      <c r="EM9" s="535"/>
      <c r="EN9" s="535"/>
      <c r="EO9" s="535"/>
      <c r="EP9" s="535"/>
      <c r="EQ9" s="535"/>
      <c r="ER9" s="535"/>
      <c r="ES9" s="535"/>
      <c r="ET9" s="535"/>
      <c r="EU9" s="535"/>
      <c r="EV9" s="535"/>
      <c r="EW9" s="535"/>
      <c r="EX9" s="535"/>
      <c r="EY9" s="535"/>
      <c r="EZ9" s="535"/>
      <c r="FA9" s="535"/>
      <c r="FB9" s="535"/>
      <c r="FC9" s="535"/>
      <c r="FD9" s="535"/>
      <c r="FE9" s="535"/>
      <c r="FF9" s="535"/>
      <c r="FG9" s="535"/>
      <c r="FH9" s="535"/>
      <c r="FI9" s="535"/>
      <c r="FJ9" s="535"/>
      <c r="FK9" s="535"/>
      <c r="FL9" s="535"/>
      <c r="FM9" s="535"/>
      <c r="FN9" s="535"/>
      <c r="FO9" s="535"/>
      <c r="FP9" s="535"/>
      <c r="FQ9" s="535"/>
      <c r="FR9" s="535"/>
      <c r="FS9" s="535"/>
      <c r="FT9" s="535"/>
      <c r="FU9" s="535"/>
      <c r="FV9" s="535"/>
      <c r="FW9" s="535"/>
      <c r="FX9" s="535"/>
      <c r="FY9" s="535"/>
      <c r="FZ9" s="535"/>
      <c r="GA9" s="535"/>
      <c r="GB9" s="535"/>
      <c r="GC9" s="535"/>
      <c r="GD9" s="535"/>
      <c r="GE9" s="535"/>
      <c r="GF9" s="535"/>
      <c r="GG9" s="535"/>
      <c r="GH9" s="535"/>
      <c r="GI9" s="535"/>
      <c r="GJ9" s="535"/>
      <c r="GK9" s="535"/>
      <c r="GL9" s="535"/>
      <c r="GM9" s="535"/>
      <c r="GN9" s="535"/>
      <c r="GO9" s="535"/>
      <c r="GP9" s="535"/>
      <c r="GQ9" s="535"/>
      <c r="GR9" s="535"/>
      <c r="GS9" s="535"/>
      <c r="GT9" s="535"/>
      <c r="GU9" s="535"/>
      <c r="GV9" s="535"/>
      <c r="GW9" s="535"/>
      <c r="GX9" s="535"/>
      <c r="GY9" s="535"/>
      <c r="GZ9" s="535"/>
      <c r="HA9" s="535"/>
      <c r="HB9" s="535"/>
      <c r="HC9" s="535"/>
      <c r="HD9" s="535"/>
      <c r="HE9" s="535"/>
      <c r="HF9" s="535"/>
      <c r="HG9" s="535"/>
      <c r="HH9" s="535"/>
      <c r="HI9" s="535"/>
      <c r="HJ9" s="535"/>
      <c r="HK9" s="535"/>
      <c r="HL9" s="535"/>
      <c r="HM9" s="535"/>
      <c r="HN9" s="535"/>
      <c r="HO9" s="535"/>
      <c r="HP9" s="535"/>
      <c r="HQ9" s="535"/>
      <c r="HR9" s="535"/>
      <c r="HS9" s="535"/>
      <c r="HT9" s="535"/>
      <c r="HU9" s="535"/>
      <c r="HV9" s="535"/>
      <c r="HW9" s="535"/>
      <c r="HX9" s="535"/>
      <c r="HY9" s="535"/>
      <c r="HZ9" s="535"/>
      <c r="IA9" s="535"/>
      <c r="IB9" s="535"/>
      <c r="IC9" s="535"/>
      <c r="ID9" s="535"/>
      <c r="IE9" s="535"/>
      <c r="IF9" s="535"/>
      <c r="IG9" s="535"/>
    </row>
    <row r="10" spans="1:241" ht="15" customHeight="1">
      <c r="A10" s="894" t="s">
        <v>3</v>
      </c>
      <c r="B10" s="888">
        <v>692</v>
      </c>
      <c r="C10" s="534">
        <v>671</v>
      </c>
      <c r="D10" s="534">
        <v>692</v>
      </c>
      <c r="E10" s="534">
        <v>648</v>
      </c>
      <c r="G10" s="681"/>
      <c r="H10" s="681"/>
      <c r="I10" s="681"/>
      <c r="K10" s="681"/>
    </row>
    <row r="11" spans="1:241" ht="15" customHeight="1">
      <c r="A11" s="894"/>
      <c r="B11" s="888"/>
      <c r="C11" s="531">
        <f>C10/B10*100</f>
        <v>96.965317919075147</v>
      </c>
      <c r="D11" s="531">
        <f>D10/B10*100</f>
        <v>100</v>
      </c>
      <c r="E11" s="531">
        <f>E10/B10*100</f>
        <v>93.641618497109818</v>
      </c>
      <c r="G11" s="682"/>
      <c r="H11" s="682"/>
      <c r="I11" s="682"/>
      <c r="K11" s="682"/>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5"/>
      <c r="AY11" s="535"/>
      <c r="AZ11" s="535"/>
      <c r="BA11" s="535"/>
      <c r="BB11" s="535"/>
      <c r="BC11" s="535"/>
      <c r="BD11" s="535"/>
      <c r="BE11" s="535"/>
      <c r="BF11" s="535"/>
      <c r="BG11" s="535"/>
      <c r="BH11" s="535"/>
      <c r="BI11" s="535"/>
      <c r="BJ11" s="535"/>
      <c r="BK11" s="535"/>
      <c r="BL11" s="535"/>
      <c r="BM11" s="535"/>
      <c r="BN11" s="535"/>
      <c r="BO11" s="535"/>
      <c r="BP11" s="535"/>
      <c r="BQ11" s="535"/>
      <c r="BR11" s="535"/>
      <c r="BS11" s="535"/>
      <c r="BT11" s="535"/>
      <c r="BU11" s="535"/>
      <c r="BV11" s="535"/>
      <c r="BW11" s="535"/>
      <c r="BX11" s="535"/>
      <c r="BY11" s="535"/>
      <c r="BZ11" s="535"/>
      <c r="CA11" s="535"/>
      <c r="CB11" s="535"/>
      <c r="CC11" s="535"/>
      <c r="CD11" s="535"/>
      <c r="CE11" s="535"/>
      <c r="CF11" s="535"/>
      <c r="CG11" s="535"/>
      <c r="CH11" s="535"/>
      <c r="CI11" s="535"/>
      <c r="CJ11" s="535"/>
      <c r="CK11" s="535"/>
      <c r="CL11" s="535"/>
      <c r="CM11" s="535"/>
      <c r="CN11" s="535"/>
      <c r="CO11" s="535"/>
      <c r="CP11" s="535"/>
      <c r="CQ11" s="535"/>
      <c r="CR11" s="535"/>
      <c r="CS11" s="535"/>
      <c r="CT11" s="535"/>
      <c r="CU11" s="535"/>
      <c r="CV11" s="535"/>
      <c r="CW11" s="535"/>
      <c r="CX11" s="535"/>
      <c r="CY11" s="535"/>
      <c r="CZ11" s="535"/>
      <c r="DA11" s="535"/>
      <c r="DB11" s="535"/>
      <c r="DC11" s="535"/>
      <c r="DD11" s="535"/>
      <c r="DE11" s="535"/>
      <c r="DF11" s="535"/>
      <c r="DG11" s="535"/>
      <c r="DH11" s="535"/>
      <c r="DI11" s="535"/>
      <c r="DJ11" s="535"/>
      <c r="DK11" s="535"/>
      <c r="DL11" s="535"/>
      <c r="DM11" s="535"/>
      <c r="DN11" s="535"/>
      <c r="DO11" s="535"/>
      <c r="DP11" s="535"/>
      <c r="DQ11" s="535"/>
      <c r="DR11" s="535"/>
      <c r="DS11" s="535"/>
      <c r="DT11" s="535"/>
      <c r="DU11" s="535"/>
      <c r="DV11" s="535"/>
      <c r="DW11" s="535"/>
      <c r="DX11" s="535"/>
      <c r="DY11" s="535"/>
      <c r="DZ11" s="535"/>
      <c r="EA11" s="535"/>
      <c r="EB11" s="535"/>
      <c r="EC11" s="535"/>
      <c r="ED11" s="535"/>
      <c r="EE11" s="535"/>
      <c r="EF11" s="535"/>
      <c r="EG11" s="535"/>
      <c r="EH11" s="535"/>
      <c r="EI11" s="535"/>
      <c r="EJ11" s="535"/>
      <c r="EK11" s="535"/>
      <c r="EL11" s="535"/>
      <c r="EM11" s="535"/>
      <c r="EN11" s="535"/>
      <c r="EO11" s="535"/>
      <c r="EP11" s="535"/>
      <c r="EQ11" s="535"/>
      <c r="ER11" s="535"/>
      <c r="ES11" s="535"/>
      <c r="ET11" s="535"/>
      <c r="EU11" s="535"/>
      <c r="EV11" s="535"/>
      <c r="EW11" s="535"/>
      <c r="EX11" s="535"/>
      <c r="EY11" s="535"/>
      <c r="EZ11" s="535"/>
      <c r="FA11" s="535"/>
      <c r="FB11" s="535"/>
      <c r="FC11" s="535"/>
      <c r="FD11" s="535"/>
      <c r="FE11" s="535"/>
      <c r="FF11" s="535"/>
      <c r="FG11" s="535"/>
      <c r="FH11" s="535"/>
      <c r="FI11" s="535"/>
      <c r="FJ11" s="535"/>
      <c r="FK11" s="535"/>
      <c r="FL11" s="535"/>
      <c r="FM11" s="535"/>
      <c r="FN11" s="535"/>
      <c r="FO11" s="535"/>
      <c r="FP11" s="535"/>
      <c r="FQ11" s="535"/>
      <c r="FR11" s="535"/>
      <c r="FS11" s="535"/>
      <c r="FT11" s="535"/>
      <c r="FU11" s="535"/>
      <c r="FV11" s="535"/>
      <c r="FW11" s="535"/>
      <c r="FX11" s="535"/>
      <c r="FY11" s="535"/>
      <c r="FZ11" s="535"/>
      <c r="GA11" s="535"/>
      <c r="GB11" s="535"/>
      <c r="GC11" s="535"/>
      <c r="GD11" s="535"/>
      <c r="GE11" s="535"/>
      <c r="GF11" s="535"/>
      <c r="GG11" s="535"/>
      <c r="GH11" s="535"/>
      <c r="GI11" s="535"/>
      <c r="GJ11" s="535"/>
      <c r="GK11" s="535"/>
      <c r="GL11" s="535"/>
      <c r="GM11" s="535"/>
      <c r="GN11" s="535"/>
      <c r="GO11" s="535"/>
      <c r="GP11" s="535"/>
      <c r="GQ11" s="535"/>
      <c r="GR11" s="535"/>
      <c r="GS11" s="535"/>
      <c r="GT11" s="535"/>
      <c r="GU11" s="535"/>
      <c r="GV11" s="535"/>
      <c r="GW11" s="535"/>
      <c r="GX11" s="535"/>
      <c r="GY11" s="535"/>
      <c r="GZ11" s="535"/>
      <c r="HA11" s="535"/>
      <c r="HB11" s="535"/>
      <c r="HC11" s="535"/>
      <c r="HD11" s="535"/>
      <c r="HE11" s="535"/>
      <c r="HF11" s="535"/>
      <c r="HG11" s="535"/>
      <c r="HH11" s="535"/>
      <c r="HI11" s="535"/>
      <c r="HJ11" s="535"/>
      <c r="HK11" s="535"/>
      <c r="HL11" s="535"/>
      <c r="HM11" s="535"/>
      <c r="HN11" s="535"/>
      <c r="HO11" s="535"/>
      <c r="HP11" s="535"/>
      <c r="HQ11" s="535"/>
      <c r="HR11" s="535"/>
      <c r="HS11" s="535"/>
      <c r="HT11" s="535"/>
      <c r="HU11" s="535"/>
      <c r="HV11" s="535"/>
      <c r="HW11" s="535"/>
      <c r="HX11" s="535"/>
      <c r="HY11" s="535"/>
      <c r="HZ11" s="535"/>
      <c r="IA11" s="535"/>
      <c r="IB11" s="535"/>
      <c r="IC11" s="535"/>
      <c r="ID11" s="535"/>
      <c r="IE11" s="535"/>
      <c r="IF11" s="535"/>
      <c r="IG11" s="535"/>
    </row>
    <row r="12" spans="1:241" ht="15" customHeight="1">
      <c r="A12" s="894" t="s">
        <v>4</v>
      </c>
      <c r="B12" s="888">
        <v>1073</v>
      </c>
      <c r="C12" s="534">
        <v>1073</v>
      </c>
      <c r="D12" s="534">
        <v>1073</v>
      </c>
      <c r="E12" s="534">
        <v>1034</v>
      </c>
      <c r="G12" s="681"/>
      <c r="H12" s="681"/>
      <c r="I12" s="681"/>
      <c r="K12" s="681"/>
    </row>
    <row r="13" spans="1:241" ht="15" customHeight="1">
      <c r="A13" s="894"/>
      <c r="B13" s="888"/>
      <c r="C13" s="531">
        <f>C12/B12*100</f>
        <v>100</v>
      </c>
      <c r="D13" s="531">
        <f>D12/B12*100</f>
        <v>100</v>
      </c>
      <c r="E13" s="531">
        <f>E12/B12*100</f>
        <v>96.365330848089471</v>
      </c>
      <c r="G13" s="682"/>
      <c r="H13" s="682"/>
      <c r="I13" s="682"/>
      <c r="K13" s="682"/>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5"/>
      <c r="AY13" s="535"/>
      <c r="AZ13" s="535"/>
      <c r="BA13" s="535"/>
      <c r="BB13" s="535"/>
      <c r="BC13" s="535"/>
      <c r="BD13" s="535"/>
      <c r="BE13" s="535"/>
      <c r="BF13" s="535"/>
      <c r="BG13" s="535"/>
      <c r="BH13" s="535"/>
      <c r="BI13" s="535"/>
      <c r="BJ13" s="535"/>
      <c r="BK13" s="535"/>
      <c r="BL13" s="535"/>
      <c r="BM13" s="535"/>
      <c r="BN13" s="535"/>
      <c r="BO13" s="535"/>
      <c r="BP13" s="535"/>
      <c r="BQ13" s="535"/>
      <c r="BR13" s="535"/>
      <c r="BS13" s="535"/>
      <c r="BT13" s="535"/>
      <c r="BU13" s="535"/>
      <c r="BV13" s="535"/>
      <c r="BW13" s="535"/>
      <c r="BX13" s="535"/>
      <c r="BY13" s="535"/>
      <c r="BZ13" s="535"/>
      <c r="CA13" s="535"/>
      <c r="CB13" s="535"/>
      <c r="CC13" s="535"/>
      <c r="CD13" s="535"/>
      <c r="CE13" s="535"/>
      <c r="CF13" s="535"/>
      <c r="CG13" s="535"/>
      <c r="CH13" s="535"/>
      <c r="CI13" s="535"/>
      <c r="CJ13" s="535"/>
      <c r="CK13" s="535"/>
      <c r="CL13" s="535"/>
      <c r="CM13" s="535"/>
      <c r="CN13" s="535"/>
      <c r="CO13" s="535"/>
      <c r="CP13" s="535"/>
      <c r="CQ13" s="535"/>
      <c r="CR13" s="535"/>
      <c r="CS13" s="535"/>
      <c r="CT13" s="535"/>
      <c r="CU13" s="535"/>
      <c r="CV13" s="535"/>
      <c r="CW13" s="535"/>
      <c r="CX13" s="535"/>
      <c r="CY13" s="535"/>
      <c r="CZ13" s="535"/>
      <c r="DA13" s="535"/>
      <c r="DB13" s="535"/>
      <c r="DC13" s="535"/>
      <c r="DD13" s="535"/>
      <c r="DE13" s="535"/>
      <c r="DF13" s="535"/>
      <c r="DG13" s="535"/>
      <c r="DH13" s="535"/>
      <c r="DI13" s="535"/>
      <c r="DJ13" s="535"/>
      <c r="DK13" s="535"/>
      <c r="DL13" s="535"/>
      <c r="DM13" s="535"/>
      <c r="DN13" s="535"/>
      <c r="DO13" s="535"/>
      <c r="DP13" s="535"/>
      <c r="DQ13" s="535"/>
      <c r="DR13" s="535"/>
      <c r="DS13" s="535"/>
      <c r="DT13" s="535"/>
      <c r="DU13" s="535"/>
      <c r="DV13" s="535"/>
      <c r="DW13" s="535"/>
      <c r="DX13" s="535"/>
      <c r="DY13" s="535"/>
      <c r="DZ13" s="535"/>
      <c r="EA13" s="535"/>
      <c r="EB13" s="535"/>
      <c r="EC13" s="535"/>
      <c r="ED13" s="535"/>
      <c r="EE13" s="535"/>
      <c r="EF13" s="535"/>
      <c r="EG13" s="535"/>
      <c r="EH13" s="535"/>
      <c r="EI13" s="535"/>
      <c r="EJ13" s="535"/>
      <c r="EK13" s="535"/>
      <c r="EL13" s="535"/>
      <c r="EM13" s="535"/>
      <c r="EN13" s="535"/>
      <c r="EO13" s="535"/>
      <c r="EP13" s="535"/>
      <c r="EQ13" s="535"/>
      <c r="ER13" s="535"/>
      <c r="ES13" s="535"/>
      <c r="ET13" s="535"/>
      <c r="EU13" s="535"/>
      <c r="EV13" s="535"/>
      <c r="EW13" s="535"/>
      <c r="EX13" s="535"/>
      <c r="EY13" s="535"/>
      <c r="EZ13" s="535"/>
      <c r="FA13" s="535"/>
      <c r="FB13" s="535"/>
      <c r="FC13" s="535"/>
      <c r="FD13" s="535"/>
      <c r="FE13" s="535"/>
      <c r="FF13" s="535"/>
      <c r="FG13" s="535"/>
      <c r="FH13" s="535"/>
      <c r="FI13" s="535"/>
      <c r="FJ13" s="535"/>
      <c r="FK13" s="535"/>
      <c r="FL13" s="535"/>
      <c r="FM13" s="535"/>
      <c r="FN13" s="535"/>
      <c r="FO13" s="535"/>
      <c r="FP13" s="535"/>
      <c r="FQ13" s="535"/>
      <c r="FR13" s="535"/>
      <c r="FS13" s="535"/>
      <c r="FT13" s="535"/>
      <c r="FU13" s="535"/>
      <c r="FV13" s="535"/>
      <c r="FW13" s="535"/>
      <c r="FX13" s="535"/>
      <c r="FY13" s="535"/>
      <c r="FZ13" s="535"/>
      <c r="GA13" s="535"/>
      <c r="GB13" s="535"/>
      <c r="GC13" s="535"/>
      <c r="GD13" s="535"/>
      <c r="GE13" s="535"/>
      <c r="GF13" s="535"/>
      <c r="GG13" s="535"/>
      <c r="GH13" s="535"/>
      <c r="GI13" s="535"/>
      <c r="GJ13" s="535"/>
      <c r="GK13" s="535"/>
      <c r="GL13" s="535"/>
      <c r="GM13" s="535"/>
      <c r="GN13" s="535"/>
      <c r="GO13" s="535"/>
      <c r="GP13" s="535"/>
      <c r="GQ13" s="535"/>
      <c r="GR13" s="535"/>
      <c r="GS13" s="535"/>
      <c r="GT13" s="535"/>
      <c r="GU13" s="535"/>
      <c r="GV13" s="535"/>
      <c r="GW13" s="535"/>
      <c r="GX13" s="535"/>
      <c r="GY13" s="535"/>
      <c r="GZ13" s="535"/>
      <c r="HA13" s="535"/>
      <c r="HB13" s="535"/>
      <c r="HC13" s="535"/>
      <c r="HD13" s="535"/>
      <c r="HE13" s="535"/>
      <c r="HF13" s="535"/>
      <c r="HG13" s="535"/>
      <c r="HH13" s="535"/>
      <c r="HI13" s="535"/>
      <c r="HJ13" s="535"/>
      <c r="HK13" s="535"/>
      <c r="HL13" s="535"/>
      <c r="HM13" s="535"/>
      <c r="HN13" s="535"/>
      <c r="HO13" s="535"/>
      <c r="HP13" s="535"/>
      <c r="HQ13" s="535"/>
      <c r="HR13" s="535"/>
      <c r="HS13" s="535"/>
      <c r="HT13" s="535"/>
      <c r="HU13" s="535"/>
      <c r="HV13" s="535"/>
      <c r="HW13" s="535"/>
      <c r="HX13" s="535"/>
      <c r="HY13" s="535"/>
      <c r="HZ13" s="535"/>
      <c r="IA13" s="535"/>
      <c r="IB13" s="535"/>
      <c r="IC13" s="535"/>
      <c r="ID13" s="535"/>
      <c r="IE13" s="535"/>
      <c r="IF13" s="535"/>
      <c r="IG13" s="535"/>
    </row>
    <row r="14" spans="1:241" ht="15" customHeight="1">
      <c r="A14" s="894" t="s">
        <v>5</v>
      </c>
      <c r="B14" s="888">
        <v>1043</v>
      </c>
      <c r="C14" s="534">
        <v>1063</v>
      </c>
      <c r="D14" s="534">
        <v>1074</v>
      </c>
      <c r="E14" s="534">
        <v>1035</v>
      </c>
      <c r="G14" s="681"/>
      <c r="H14" s="681"/>
      <c r="I14" s="681"/>
      <c r="K14" s="681"/>
    </row>
    <row r="15" spans="1:241" ht="15" customHeight="1">
      <c r="A15" s="894"/>
      <c r="B15" s="888"/>
      <c r="C15" s="531">
        <f>C14/B14*100</f>
        <v>101.91754554170662</v>
      </c>
      <c r="D15" s="531">
        <f>D14/B14*100</f>
        <v>102.97219558964525</v>
      </c>
      <c r="E15" s="531">
        <f>E14/B14*100</f>
        <v>99.232981783317356</v>
      </c>
      <c r="G15" s="682"/>
      <c r="H15" s="682"/>
      <c r="I15" s="682"/>
      <c r="K15" s="682"/>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5"/>
      <c r="AY15" s="535"/>
      <c r="AZ15" s="535"/>
      <c r="BA15" s="535"/>
      <c r="BB15" s="535"/>
      <c r="BC15" s="535"/>
      <c r="BD15" s="535"/>
      <c r="BE15" s="535"/>
      <c r="BF15" s="535"/>
      <c r="BG15" s="535"/>
      <c r="BH15" s="535"/>
      <c r="BI15" s="535"/>
      <c r="BJ15" s="535"/>
      <c r="BK15" s="535"/>
      <c r="BL15" s="535"/>
      <c r="BM15" s="535"/>
      <c r="BN15" s="535"/>
      <c r="BO15" s="535"/>
      <c r="BP15" s="535"/>
      <c r="BQ15" s="535"/>
      <c r="BR15" s="535"/>
      <c r="BS15" s="535"/>
      <c r="BT15" s="535"/>
      <c r="BU15" s="535"/>
      <c r="BV15" s="535"/>
      <c r="BW15" s="535"/>
      <c r="BX15" s="535"/>
      <c r="BY15" s="535"/>
      <c r="BZ15" s="535"/>
      <c r="CA15" s="535"/>
      <c r="CB15" s="535"/>
      <c r="CC15" s="535"/>
      <c r="CD15" s="535"/>
      <c r="CE15" s="535"/>
      <c r="CF15" s="535"/>
      <c r="CG15" s="535"/>
      <c r="CH15" s="535"/>
      <c r="CI15" s="535"/>
      <c r="CJ15" s="535"/>
      <c r="CK15" s="535"/>
      <c r="CL15" s="535"/>
      <c r="CM15" s="535"/>
      <c r="CN15" s="535"/>
      <c r="CO15" s="535"/>
      <c r="CP15" s="535"/>
      <c r="CQ15" s="535"/>
      <c r="CR15" s="535"/>
      <c r="CS15" s="535"/>
      <c r="CT15" s="535"/>
      <c r="CU15" s="535"/>
      <c r="CV15" s="535"/>
      <c r="CW15" s="535"/>
      <c r="CX15" s="535"/>
      <c r="CY15" s="535"/>
      <c r="CZ15" s="535"/>
      <c r="DA15" s="535"/>
      <c r="DB15" s="535"/>
      <c r="DC15" s="535"/>
      <c r="DD15" s="535"/>
      <c r="DE15" s="535"/>
      <c r="DF15" s="535"/>
      <c r="DG15" s="535"/>
      <c r="DH15" s="535"/>
      <c r="DI15" s="535"/>
      <c r="DJ15" s="535"/>
      <c r="DK15" s="535"/>
      <c r="DL15" s="535"/>
      <c r="DM15" s="535"/>
      <c r="DN15" s="535"/>
      <c r="DO15" s="535"/>
      <c r="DP15" s="535"/>
      <c r="DQ15" s="535"/>
      <c r="DR15" s="535"/>
      <c r="DS15" s="535"/>
      <c r="DT15" s="535"/>
      <c r="DU15" s="535"/>
      <c r="DV15" s="535"/>
      <c r="DW15" s="535"/>
      <c r="DX15" s="535"/>
      <c r="DY15" s="535"/>
      <c r="DZ15" s="535"/>
      <c r="EA15" s="535"/>
      <c r="EB15" s="535"/>
      <c r="EC15" s="535"/>
      <c r="ED15" s="535"/>
      <c r="EE15" s="535"/>
      <c r="EF15" s="535"/>
      <c r="EG15" s="535"/>
      <c r="EH15" s="535"/>
      <c r="EI15" s="535"/>
      <c r="EJ15" s="535"/>
      <c r="EK15" s="535"/>
      <c r="EL15" s="535"/>
      <c r="EM15" s="535"/>
      <c r="EN15" s="535"/>
      <c r="EO15" s="535"/>
      <c r="EP15" s="535"/>
      <c r="EQ15" s="535"/>
      <c r="ER15" s="535"/>
      <c r="ES15" s="535"/>
      <c r="ET15" s="535"/>
      <c r="EU15" s="535"/>
      <c r="EV15" s="535"/>
      <c r="EW15" s="535"/>
      <c r="EX15" s="535"/>
      <c r="EY15" s="535"/>
      <c r="EZ15" s="535"/>
      <c r="FA15" s="535"/>
      <c r="FB15" s="535"/>
      <c r="FC15" s="535"/>
      <c r="FD15" s="535"/>
      <c r="FE15" s="535"/>
      <c r="FF15" s="535"/>
      <c r="FG15" s="535"/>
      <c r="FH15" s="535"/>
      <c r="FI15" s="535"/>
      <c r="FJ15" s="535"/>
      <c r="FK15" s="535"/>
      <c r="FL15" s="535"/>
      <c r="FM15" s="535"/>
      <c r="FN15" s="535"/>
      <c r="FO15" s="535"/>
      <c r="FP15" s="535"/>
      <c r="FQ15" s="535"/>
      <c r="FR15" s="535"/>
      <c r="FS15" s="535"/>
      <c r="FT15" s="535"/>
      <c r="FU15" s="535"/>
      <c r="FV15" s="535"/>
      <c r="FW15" s="535"/>
      <c r="FX15" s="535"/>
      <c r="FY15" s="535"/>
      <c r="FZ15" s="535"/>
      <c r="GA15" s="535"/>
      <c r="GB15" s="535"/>
      <c r="GC15" s="535"/>
      <c r="GD15" s="535"/>
      <c r="GE15" s="535"/>
      <c r="GF15" s="535"/>
      <c r="GG15" s="535"/>
      <c r="GH15" s="535"/>
      <c r="GI15" s="535"/>
      <c r="GJ15" s="535"/>
      <c r="GK15" s="535"/>
      <c r="GL15" s="535"/>
      <c r="GM15" s="535"/>
      <c r="GN15" s="535"/>
      <c r="GO15" s="535"/>
      <c r="GP15" s="535"/>
      <c r="GQ15" s="535"/>
      <c r="GR15" s="535"/>
      <c r="GS15" s="535"/>
      <c r="GT15" s="535"/>
      <c r="GU15" s="535"/>
      <c r="GV15" s="535"/>
      <c r="GW15" s="535"/>
      <c r="GX15" s="535"/>
      <c r="GY15" s="535"/>
      <c r="GZ15" s="535"/>
      <c r="HA15" s="535"/>
      <c r="HB15" s="535"/>
      <c r="HC15" s="535"/>
      <c r="HD15" s="535"/>
      <c r="HE15" s="535"/>
      <c r="HF15" s="535"/>
      <c r="HG15" s="535"/>
      <c r="HH15" s="535"/>
      <c r="HI15" s="535"/>
      <c r="HJ15" s="535"/>
      <c r="HK15" s="535"/>
      <c r="HL15" s="535"/>
      <c r="HM15" s="535"/>
      <c r="HN15" s="535"/>
      <c r="HO15" s="535"/>
      <c r="HP15" s="535"/>
      <c r="HQ15" s="535"/>
      <c r="HR15" s="535"/>
      <c r="HS15" s="535"/>
      <c r="HT15" s="535"/>
      <c r="HU15" s="535"/>
      <c r="HV15" s="535"/>
      <c r="HW15" s="535"/>
      <c r="HX15" s="535"/>
      <c r="HY15" s="535"/>
      <c r="HZ15" s="535"/>
      <c r="IA15" s="535"/>
      <c r="IB15" s="535"/>
      <c r="IC15" s="535"/>
      <c r="ID15" s="535"/>
      <c r="IE15" s="535"/>
      <c r="IF15" s="535"/>
      <c r="IG15" s="535"/>
    </row>
    <row r="16" spans="1:241" ht="15" customHeight="1">
      <c r="A16" s="894" t="s">
        <v>354</v>
      </c>
      <c r="B16" s="888">
        <v>969</v>
      </c>
      <c r="C16" s="534">
        <v>974</v>
      </c>
      <c r="D16" s="534">
        <v>983</v>
      </c>
      <c r="E16" s="534">
        <v>927</v>
      </c>
      <c r="G16" s="681"/>
      <c r="H16" s="681"/>
      <c r="I16" s="681"/>
      <c r="K16" s="681"/>
    </row>
    <row r="17" spans="1:241" ht="15" customHeight="1">
      <c r="A17" s="894"/>
      <c r="B17" s="888"/>
      <c r="C17" s="531">
        <f>C16/B16*100</f>
        <v>100.51599587203302</v>
      </c>
      <c r="D17" s="531">
        <f>D16/B16*100</f>
        <v>101.44478844169247</v>
      </c>
      <c r="E17" s="531">
        <f>E16/B16*100</f>
        <v>95.6656346749226</v>
      </c>
      <c r="G17" s="682"/>
      <c r="H17" s="682"/>
      <c r="I17" s="682"/>
      <c r="K17" s="682"/>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35"/>
      <c r="AN17" s="535"/>
      <c r="AO17" s="535"/>
      <c r="AP17" s="535"/>
      <c r="AQ17" s="535"/>
      <c r="AR17" s="535"/>
      <c r="AS17" s="535"/>
      <c r="AT17" s="535"/>
      <c r="AU17" s="535"/>
      <c r="AV17" s="535"/>
      <c r="AW17" s="535"/>
      <c r="AX17" s="535"/>
      <c r="AY17" s="535"/>
      <c r="AZ17" s="535"/>
      <c r="BA17" s="535"/>
      <c r="BB17" s="535"/>
      <c r="BC17" s="535"/>
      <c r="BD17" s="535"/>
      <c r="BE17" s="535"/>
      <c r="BF17" s="535"/>
      <c r="BG17" s="535"/>
      <c r="BH17" s="535"/>
      <c r="BI17" s="535"/>
      <c r="BJ17" s="535"/>
      <c r="BK17" s="535"/>
      <c r="BL17" s="535"/>
      <c r="BM17" s="535"/>
      <c r="BN17" s="535"/>
      <c r="BO17" s="535"/>
      <c r="BP17" s="535"/>
      <c r="BQ17" s="535"/>
      <c r="BR17" s="535"/>
      <c r="BS17" s="535"/>
      <c r="BT17" s="535"/>
      <c r="BU17" s="535"/>
      <c r="BV17" s="535"/>
      <c r="BW17" s="535"/>
      <c r="BX17" s="535"/>
      <c r="BY17" s="535"/>
      <c r="BZ17" s="535"/>
      <c r="CA17" s="535"/>
      <c r="CB17" s="535"/>
      <c r="CC17" s="535"/>
      <c r="CD17" s="535"/>
      <c r="CE17" s="535"/>
      <c r="CF17" s="535"/>
      <c r="CG17" s="535"/>
      <c r="CH17" s="535"/>
      <c r="CI17" s="535"/>
      <c r="CJ17" s="535"/>
      <c r="CK17" s="535"/>
      <c r="CL17" s="535"/>
      <c r="CM17" s="535"/>
      <c r="CN17" s="535"/>
      <c r="CO17" s="535"/>
      <c r="CP17" s="535"/>
      <c r="CQ17" s="535"/>
      <c r="CR17" s="535"/>
      <c r="CS17" s="535"/>
      <c r="CT17" s="535"/>
      <c r="CU17" s="535"/>
      <c r="CV17" s="535"/>
      <c r="CW17" s="535"/>
      <c r="CX17" s="535"/>
      <c r="CY17" s="535"/>
      <c r="CZ17" s="535"/>
      <c r="DA17" s="535"/>
      <c r="DB17" s="535"/>
      <c r="DC17" s="535"/>
      <c r="DD17" s="535"/>
      <c r="DE17" s="535"/>
      <c r="DF17" s="535"/>
      <c r="DG17" s="535"/>
      <c r="DH17" s="535"/>
      <c r="DI17" s="535"/>
      <c r="DJ17" s="535"/>
      <c r="DK17" s="535"/>
      <c r="DL17" s="535"/>
      <c r="DM17" s="535"/>
      <c r="DN17" s="535"/>
      <c r="DO17" s="535"/>
      <c r="DP17" s="535"/>
      <c r="DQ17" s="535"/>
      <c r="DR17" s="535"/>
      <c r="DS17" s="535"/>
      <c r="DT17" s="535"/>
      <c r="DU17" s="535"/>
      <c r="DV17" s="535"/>
      <c r="DW17" s="535"/>
      <c r="DX17" s="535"/>
      <c r="DY17" s="535"/>
      <c r="DZ17" s="535"/>
      <c r="EA17" s="535"/>
      <c r="EB17" s="535"/>
      <c r="EC17" s="535"/>
      <c r="ED17" s="535"/>
      <c r="EE17" s="535"/>
      <c r="EF17" s="535"/>
      <c r="EG17" s="535"/>
      <c r="EH17" s="535"/>
      <c r="EI17" s="535"/>
      <c r="EJ17" s="535"/>
      <c r="EK17" s="535"/>
      <c r="EL17" s="535"/>
      <c r="EM17" s="535"/>
      <c r="EN17" s="535"/>
      <c r="EO17" s="535"/>
      <c r="EP17" s="535"/>
      <c r="EQ17" s="535"/>
      <c r="ER17" s="535"/>
      <c r="ES17" s="535"/>
      <c r="ET17" s="535"/>
      <c r="EU17" s="535"/>
      <c r="EV17" s="535"/>
      <c r="EW17" s="535"/>
      <c r="EX17" s="535"/>
      <c r="EY17" s="535"/>
      <c r="EZ17" s="535"/>
      <c r="FA17" s="535"/>
      <c r="FB17" s="535"/>
      <c r="FC17" s="535"/>
      <c r="FD17" s="535"/>
      <c r="FE17" s="535"/>
      <c r="FF17" s="535"/>
      <c r="FG17" s="535"/>
      <c r="FH17" s="535"/>
      <c r="FI17" s="535"/>
      <c r="FJ17" s="535"/>
      <c r="FK17" s="535"/>
      <c r="FL17" s="535"/>
      <c r="FM17" s="535"/>
      <c r="FN17" s="535"/>
      <c r="FO17" s="535"/>
      <c r="FP17" s="535"/>
      <c r="FQ17" s="535"/>
      <c r="FR17" s="535"/>
      <c r="FS17" s="535"/>
      <c r="FT17" s="535"/>
      <c r="FU17" s="535"/>
      <c r="FV17" s="535"/>
      <c r="FW17" s="535"/>
      <c r="FX17" s="535"/>
      <c r="FY17" s="535"/>
      <c r="FZ17" s="535"/>
      <c r="GA17" s="535"/>
      <c r="GB17" s="535"/>
      <c r="GC17" s="535"/>
      <c r="GD17" s="535"/>
      <c r="GE17" s="535"/>
      <c r="GF17" s="535"/>
      <c r="GG17" s="535"/>
      <c r="GH17" s="535"/>
      <c r="GI17" s="535"/>
      <c r="GJ17" s="535"/>
      <c r="GK17" s="535"/>
      <c r="GL17" s="535"/>
      <c r="GM17" s="535"/>
      <c r="GN17" s="535"/>
      <c r="GO17" s="535"/>
      <c r="GP17" s="535"/>
      <c r="GQ17" s="535"/>
      <c r="GR17" s="535"/>
      <c r="GS17" s="535"/>
      <c r="GT17" s="535"/>
      <c r="GU17" s="535"/>
      <c r="GV17" s="535"/>
      <c r="GW17" s="535"/>
      <c r="GX17" s="535"/>
      <c r="GY17" s="535"/>
      <c r="GZ17" s="535"/>
      <c r="HA17" s="535"/>
      <c r="HB17" s="535"/>
      <c r="HC17" s="535"/>
      <c r="HD17" s="535"/>
      <c r="HE17" s="535"/>
      <c r="HF17" s="535"/>
      <c r="HG17" s="535"/>
      <c r="HH17" s="535"/>
      <c r="HI17" s="535"/>
      <c r="HJ17" s="535"/>
      <c r="HK17" s="535"/>
      <c r="HL17" s="535"/>
      <c r="HM17" s="535"/>
      <c r="HN17" s="535"/>
      <c r="HO17" s="535"/>
      <c r="HP17" s="535"/>
      <c r="HQ17" s="535"/>
      <c r="HR17" s="535"/>
      <c r="HS17" s="535"/>
      <c r="HT17" s="535"/>
      <c r="HU17" s="535"/>
      <c r="HV17" s="535"/>
      <c r="HW17" s="535"/>
      <c r="HX17" s="535"/>
      <c r="HY17" s="535"/>
      <c r="HZ17" s="535"/>
      <c r="IA17" s="535"/>
      <c r="IB17" s="535"/>
      <c r="IC17" s="535"/>
      <c r="ID17" s="535"/>
      <c r="IE17" s="535"/>
      <c r="IF17" s="535"/>
      <c r="IG17" s="535"/>
    </row>
    <row r="18" spans="1:241" ht="15" customHeight="1">
      <c r="A18" s="894" t="s">
        <v>7</v>
      </c>
      <c r="B18" s="888">
        <v>624</v>
      </c>
      <c r="C18" s="534">
        <v>650</v>
      </c>
      <c r="D18" s="534">
        <v>646</v>
      </c>
      <c r="E18" s="534">
        <v>596</v>
      </c>
      <c r="G18" s="681"/>
      <c r="H18" s="681"/>
      <c r="I18" s="681"/>
      <c r="K18" s="681"/>
    </row>
    <row r="19" spans="1:241" ht="15" customHeight="1">
      <c r="A19" s="894"/>
      <c r="B19" s="888"/>
      <c r="C19" s="531">
        <f>C18/B18*100</f>
        <v>104.16666666666667</v>
      </c>
      <c r="D19" s="531">
        <f>D18/B18*100</f>
        <v>103.52564102564104</v>
      </c>
      <c r="E19" s="531">
        <f>E18/B18*100</f>
        <v>95.512820512820511</v>
      </c>
      <c r="G19" s="682"/>
      <c r="H19" s="682"/>
      <c r="I19" s="682"/>
      <c r="K19" s="682"/>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5"/>
      <c r="AJ19" s="535"/>
      <c r="AK19" s="535"/>
      <c r="AL19" s="535"/>
      <c r="AM19" s="535"/>
      <c r="AN19" s="535"/>
      <c r="AO19" s="535"/>
      <c r="AP19" s="535"/>
      <c r="AQ19" s="535"/>
      <c r="AR19" s="535"/>
      <c r="AS19" s="535"/>
      <c r="AT19" s="535"/>
      <c r="AU19" s="535"/>
      <c r="AV19" s="535"/>
      <c r="AW19" s="535"/>
      <c r="AX19" s="535"/>
      <c r="AY19" s="535"/>
      <c r="AZ19" s="535"/>
      <c r="BA19" s="535"/>
      <c r="BB19" s="535"/>
      <c r="BC19" s="535"/>
      <c r="BD19" s="535"/>
      <c r="BE19" s="535"/>
      <c r="BF19" s="535"/>
      <c r="BG19" s="535"/>
      <c r="BH19" s="535"/>
      <c r="BI19" s="535"/>
      <c r="BJ19" s="535"/>
      <c r="BK19" s="535"/>
      <c r="BL19" s="535"/>
      <c r="BM19" s="535"/>
      <c r="BN19" s="535"/>
      <c r="BO19" s="535"/>
      <c r="BP19" s="535"/>
      <c r="BQ19" s="535"/>
      <c r="BR19" s="535"/>
      <c r="BS19" s="535"/>
      <c r="BT19" s="535"/>
      <c r="BU19" s="535"/>
      <c r="BV19" s="535"/>
      <c r="BW19" s="535"/>
      <c r="BX19" s="535"/>
      <c r="BY19" s="535"/>
      <c r="BZ19" s="535"/>
      <c r="CA19" s="535"/>
      <c r="CB19" s="535"/>
      <c r="CC19" s="535"/>
      <c r="CD19" s="535"/>
      <c r="CE19" s="535"/>
      <c r="CF19" s="535"/>
      <c r="CG19" s="535"/>
      <c r="CH19" s="535"/>
      <c r="CI19" s="535"/>
      <c r="CJ19" s="535"/>
      <c r="CK19" s="535"/>
      <c r="CL19" s="535"/>
      <c r="CM19" s="535"/>
      <c r="CN19" s="535"/>
      <c r="CO19" s="535"/>
      <c r="CP19" s="535"/>
      <c r="CQ19" s="535"/>
      <c r="CR19" s="535"/>
      <c r="CS19" s="535"/>
      <c r="CT19" s="535"/>
      <c r="CU19" s="535"/>
      <c r="CV19" s="535"/>
      <c r="CW19" s="535"/>
      <c r="CX19" s="535"/>
      <c r="CY19" s="535"/>
      <c r="CZ19" s="535"/>
      <c r="DA19" s="535"/>
      <c r="DB19" s="535"/>
      <c r="DC19" s="535"/>
      <c r="DD19" s="535"/>
      <c r="DE19" s="535"/>
      <c r="DF19" s="535"/>
      <c r="DG19" s="535"/>
      <c r="DH19" s="535"/>
      <c r="DI19" s="535"/>
      <c r="DJ19" s="535"/>
      <c r="DK19" s="535"/>
      <c r="DL19" s="535"/>
      <c r="DM19" s="535"/>
      <c r="DN19" s="535"/>
      <c r="DO19" s="535"/>
      <c r="DP19" s="535"/>
      <c r="DQ19" s="535"/>
      <c r="DR19" s="535"/>
      <c r="DS19" s="535"/>
      <c r="DT19" s="535"/>
      <c r="DU19" s="535"/>
      <c r="DV19" s="535"/>
      <c r="DW19" s="535"/>
      <c r="DX19" s="535"/>
      <c r="DY19" s="535"/>
      <c r="DZ19" s="535"/>
      <c r="EA19" s="535"/>
      <c r="EB19" s="535"/>
      <c r="EC19" s="535"/>
      <c r="ED19" s="535"/>
      <c r="EE19" s="535"/>
      <c r="EF19" s="535"/>
      <c r="EG19" s="535"/>
      <c r="EH19" s="535"/>
      <c r="EI19" s="535"/>
      <c r="EJ19" s="535"/>
      <c r="EK19" s="535"/>
      <c r="EL19" s="535"/>
      <c r="EM19" s="535"/>
      <c r="EN19" s="535"/>
      <c r="EO19" s="535"/>
      <c r="EP19" s="535"/>
      <c r="EQ19" s="535"/>
      <c r="ER19" s="535"/>
      <c r="ES19" s="535"/>
      <c r="ET19" s="535"/>
      <c r="EU19" s="535"/>
      <c r="EV19" s="535"/>
      <c r="EW19" s="535"/>
      <c r="EX19" s="535"/>
      <c r="EY19" s="535"/>
      <c r="EZ19" s="535"/>
      <c r="FA19" s="535"/>
      <c r="FB19" s="535"/>
      <c r="FC19" s="535"/>
      <c r="FD19" s="535"/>
      <c r="FE19" s="535"/>
      <c r="FF19" s="535"/>
      <c r="FG19" s="535"/>
      <c r="FH19" s="535"/>
      <c r="FI19" s="535"/>
      <c r="FJ19" s="535"/>
      <c r="FK19" s="535"/>
      <c r="FL19" s="535"/>
      <c r="FM19" s="535"/>
      <c r="FN19" s="535"/>
      <c r="FO19" s="535"/>
      <c r="FP19" s="535"/>
      <c r="FQ19" s="535"/>
      <c r="FR19" s="535"/>
      <c r="FS19" s="535"/>
      <c r="FT19" s="535"/>
      <c r="FU19" s="535"/>
      <c r="FV19" s="535"/>
      <c r="FW19" s="535"/>
      <c r="FX19" s="535"/>
      <c r="FY19" s="535"/>
      <c r="FZ19" s="535"/>
      <c r="GA19" s="535"/>
      <c r="GB19" s="535"/>
      <c r="GC19" s="535"/>
      <c r="GD19" s="535"/>
      <c r="GE19" s="535"/>
      <c r="GF19" s="535"/>
      <c r="GG19" s="535"/>
      <c r="GH19" s="535"/>
      <c r="GI19" s="535"/>
      <c r="GJ19" s="535"/>
      <c r="GK19" s="535"/>
      <c r="GL19" s="535"/>
      <c r="GM19" s="535"/>
      <c r="GN19" s="535"/>
      <c r="GO19" s="535"/>
      <c r="GP19" s="535"/>
      <c r="GQ19" s="535"/>
      <c r="GR19" s="535"/>
      <c r="GS19" s="535"/>
      <c r="GT19" s="535"/>
      <c r="GU19" s="535"/>
      <c r="GV19" s="535"/>
      <c r="GW19" s="535"/>
      <c r="GX19" s="535"/>
      <c r="GY19" s="535"/>
      <c r="GZ19" s="535"/>
      <c r="HA19" s="535"/>
      <c r="HB19" s="535"/>
      <c r="HC19" s="535"/>
      <c r="HD19" s="535"/>
      <c r="HE19" s="535"/>
      <c r="HF19" s="535"/>
      <c r="HG19" s="535"/>
      <c r="HH19" s="535"/>
      <c r="HI19" s="535"/>
      <c r="HJ19" s="535"/>
      <c r="HK19" s="535"/>
      <c r="HL19" s="535"/>
      <c r="HM19" s="535"/>
      <c r="HN19" s="535"/>
      <c r="HO19" s="535"/>
      <c r="HP19" s="535"/>
      <c r="HQ19" s="535"/>
      <c r="HR19" s="535"/>
      <c r="HS19" s="535"/>
      <c r="HT19" s="535"/>
      <c r="HU19" s="535"/>
      <c r="HV19" s="535"/>
      <c r="HW19" s="535"/>
      <c r="HX19" s="535"/>
      <c r="HY19" s="535"/>
      <c r="HZ19" s="535"/>
      <c r="IA19" s="535"/>
      <c r="IB19" s="535"/>
      <c r="IC19" s="535"/>
      <c r="ID19" s="535"/>
      <c r="IE19" s="535"/>
      <c r="IF19" s="535"/>
      <c r="IG19" s="535"/>
    </row>
    <row r="20" spans="1:241" ht="15" customHeight="1">
      <c r="A20" s="894" t="s">
        <v>355</v>
      </c>
      <c r="B20" s="888">
        <v>785</v>
      </c>
      <c r="C20" s="534">
        <v>783</v>
      </c>
      <c r="D20" s="534">
        <v>765</v>
      </c>
      <c r="E20" s="534">
        <v>742</v>
      </c>
      <c r="G20" s="681"/>
      <c r="H20" s="681"/>
      <c r="I20" s="681"/>
      <c r="K20" s="681"/>
    </row>
    <row r="21" spans="1:241" ht="15" customHeight="1">
      <c r="A21" s="894"/>
      <c r="B21" s="888"/>
      <c r="C21" s="531">
        <f>C20/B20*100</f>
        <v>99.745222929936304</v>
      </c>
      <c r="D21" s="531">
        <f>D20/B20*100</f>
        <v>97.452229299363054</v>
      </c>
      <c r="E21" s="531">
        <f>E20/B20*100</f>
        <v>94.522292993630572</v>
      </c>
      <c r="G21" s="682"/>
      <c r="H21" s="682"/>
      <c r="I21" s="682"/>
      <c r="K21" s="682"/>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5"/>
      <c r="AY21" s="535"/>
      <c r="AZ21" s="535"/>
      <c r="BA21" s="535"/>
      <c r="BB21" s="535"/>
      <c r="BC21" s="535"/>
      <c r="BD21" s="535"/>
      <c r="BE21" s="535"/>
      <c r="BF21" s="535"/>
      <c r="BG21" s="535"/>
      <c r="BH21" s="535"/>
      <c r="BI21" s="535"/>
      <c r="BJ21" s="535"/>
      <c r="BK21" s="535"/>
      <c r="BL21" s="535"/>
      <c r="BM21" s="535"/>
      <c r="BN21" s="535"/>
      <c r="BO21" s="535"/>
      <c r="BP21" s="535"/>
      <c r="BQ21" s="535"/>
      <c r="BR21" s="535"/>
      <c r="BS21" s="535"/>
      <c r="BT21" s="535"/>
      <c r="BU21" s="535"/>
      <c r="BV21" s="535"/>
      <c r="BW21" s="535"/>
      <c r="BX21" s="535"/>
      <c r="BY21" s="535"/>
      <c r="BZ21" s="535"/>
      <c r="CA21" s="535"/>
      <c r="CB21" s="535"/>
      <c r="CC21" s="535"/>
      <c r="CD21" s="535"/>
      <c r="CE21" s="535"/>
      <c r="CF21" s="535"/>
      <c r="CG21" s="535"/>
      <c r="CH21" s="535"/>
      <c r="CI21" s="535"/>
      <c r="CJ21" s="535"/>
      <c r="CK21" s="535"/>
      <c r="CL21" s="535"/>
      <c r="CM21" s="535"/>
      <c r="CN21" s="535"/>
      <c r="CO21" s="535"/>
      <c r="CP21" s="535"/>
      <c r="CQ21" s="535"/>
      <c r="CR21" s="535"/>
      <c r="CS21" s="535"/>
      <c r="CT21" s="535"/>
      <c r="CU21" s="535"/>
      <c r="CV21" s="535"/>
      <c r="CW21" s="535"/>
      <c r="CX21" s="535"/>
      <c r="CY21" s="535"/>
      <c r="CZ21" s="535"/>
      <c r="DA21" s="535"/>
      <c r="DB21" s="535"/>
      <c r="DC21" s="535"/>
      <c r="DD21" s="535"/>
      <c r="DE21" s="535"/>
      <c r="DF21" s="535"/>
      <c r="DG21" s="535"/>
      <c r="DH21" s="535"/>
      <c r="DI21" s="535"/>
      <c r="DJ21" s="535"/>
      <c r="DK21" s="535"/>
      <c r="DL21" s="535"/>
      <c r="DM21" s="535"/>
      <c r="DN21" s="535"/>
      <c r="DO21" s="535"/>
      <c r="DP21" s="535"/>
      <c r="DQ21" s="535"/>
      <c r="DR21" s="535"/>
      <c r="DS21" s="535"/>
      <c r="DT21" s="535"/>
      <c r="DU21" s="535"/>
      <c r="DV21" s="535"/>
      <c r="DW21" s="535"/>
      <c r="DX21" s="535"/>
      <c r="DY21" s="535"/>
      <c r="DZ21" s="535"/>
      <c r="EA21" s="535"/>
      <c r="EB21" s="535"/>
      <c r="EC21" s="535"/>
      <c r="ED21" s="535"/>
      <c r="EE21" s="535"/>
      <c r="EF21" s="535"/>
      <c r="EG21" s="535"/>
      <c r="EH21" s="535"/>
      <c r="EI21" s="535"/>
      <c r="EJ21" s="535"/>
      <c r="EK21" s="535"/>
      <c r="EL21" s="535"/>
      <c r="EM21" s="535"/>
      <c r="EN21" s="535"/>
      <c r="EO21" s="535"/>
      <c r="EP21" s="535"/>
      <c r="EQ21" s="535"/>
      <c r="ER21" s="535"/>
      <c r="ES21" s="535"/>
      <c r="ET21" s="535"/>
      <c r="EU21" s="535"/>
      <c r="EV21" s="535"/>
      <c r="EW21" s="535"/>
      <c r="EX21" s="535"/>
      <c r="EY21" s="535"/>
      <c r="EZ21" s="535"/>
      <c r="FA21" s="535"/>
      <c r="FB21" s="535"/>
      <c r="FC21" s="535"/>
      <c r="FD21" s="535"/>
      <c r="FE21" s="535"/>
      <c r="FF21" s="535"/>
      <c r="FG21" s="535"/>
      <c r="FH21" s="535"/>
      <c r="FI21" s="535"/>
      <c r="FJ21" s="535"/>
      <c r="FK21" s="535"/>
      <c r="FL21" s="535"/>
      <c r="FM21" s="535"/>
      <c r="FN21" s="535"/>
      <c r="FO21" s="535"/>
      <c r="FP21" s="535"/>
      <c r="FQ21" s="535"/>
      <c r="FR21" s="535"/>
      <c r="FS21" s="535"/>
      <c r="FT21" s="535"/>
      <c r="FU21" s="535"/>
      <c r="FV21" s="535"/>
      <c r="FW21" s="535"/>
      <c r="FX21" s="535"/>
      <c r="FY21" s="535"/>
      <c r="FZ21" s="535"/>
      <c r="GA21" s="535"/>
      <c r="GB21" s="535"/>
      <c r="GC21" s="535"/>
      <c r="GD21" s="535"/>
      <c r="GE21" s="535"/>
      <c r="GF21" s="535"/>
      <c r="GG21" s="535"/>
      <c r="GH21" s="535"/>
      <c r="GI21" s="535"/>
      <c r="GJ21" s="535"/>
      <c r="GK21" s="535"/>
      <c r="GL21" s="535"/>
      <c r="GM21" s="535"/>
      <c r="GN21" s="535"/>
      <c r="GO21" s="535"/>
      <c r="GP21" s="535"/>
      <c r="GQ21" s="535"/>
      <c r="GR21" s="535"/>
      <c r="GS21" s="535"/>
      <c r="GT21" s="535"/>
      <c r="GU21" s="535"/>
      <c r="GV21" s="535"/>
      <c r="GW21" s="535"/>
      <c r="GX21" s="535"/>
      <c r="GY21" s="535"/>
      <c r="GZ21" s="535"/>
      <c r="HA21" s="535"/>
      <c r="HB21" s="535"/>
      <c r="HC21" s="535"/>
      <c r="HD21" s="535"/>
      <c r="HE21" s="535"/>
      <c r="HF21" s="535"/>
      <c r="HG21" s="535"/>
      <c r="HH21" s="535"/>
      <c r="HI21" s="535"/>
      <c r="HJ21" s="535"/>
      <c r="HK21" s="535"/>
      <c r="HL21" s="535"/>
      <c r="HM21" s="535"/>
      <c r="HN21" s="535"/>
      <c r="HO21" s="535"/>
      <c r="HP21" s="535"/>
      <c r="HQ21" s="535"/>
      <c r="HR21" s="535"/>
      <c r="HS21" s="535"/>
      <c r="HT21" s="535"/>
      <c r="HU21" s="535"/>
      <c r="HV21" s="535"/>
      <c r="HW21" s="535"/>
      <c r="HX21" s="535"/>
      <c r="HY21" s="535"/>
      <c r="HZ21" s="535"/>
      <c r="IA21" s="535"/>
      <c r="IB21" s="535"/>
      <c r="IC21" s="535"/>
      <c r="ID21" s="535"/>
      <c r="IE21" s="535"/>
      <c r="IF21" s="535"/>
      <c r="IG21" s="535"/>
    </row>
    <row r="22" spans="1:241" ht="15" customHeight="1">
      <c r="A22" s="894" t="s">
        <v>356</v>
      </c>
      <c r="B22" s="888">
        <v>771</v>
      </c>
      <c r="C22" s="534">
        <v>714</v>
      </c>
      <c r="D22" s="534">
        <v>733</v>
      </c>
      <c r="E22" s="534">
        <v>758</v>
      </c>
      <c r="G22" s="681"/>
      <c r="H22" s="681"/>
      <c r="I22" s="681"/>
      <c r="K22" s="681"/>
    </row>
    <row r="23" spans="1:241" ht="15" customHeight="1">
      <c r="A23" s="894"/>
      <c r="B23" s="888"/>
      <c r="C23" s="531">
        <f>C22/B22*100</f>
        <v>92.607003891050582</v>
      </c>
      <c r="D23" s="531">
        <f>D22/B22*100</f>
        <v>95.071335927367045</v>
      </c>
      <c r="E23" s="531">
        <f>E22/B22*100</f>
        <v>98.313878080415037</v>
      </c>
      <c r="G23" s="682"/>
      <c r="H23" s="682"/>
      <c r="I23" s="682"/>
      <c r="K23" s="682"/>
      <c r="L23" s="535"/>
      <c r="M23" s="535"/>
      <c r="N23" s="535"/>
      <c r="O23" s="535"/>
      <c r="P23" s="535"/>
      <c r="Q23" s="535"/>
      <c r="R23" s="535"/>
      <c r="S23" s="535"/>
      <c r="T23" s="535"/>
      <c r="U23" s="535"/>
      <c r="V23" s="535"/>
      <c r="W23" s="535"/>
      <c r="X23" s="535"/>
      <c r="Y23" s="535"/>
      <c r="Z23" s="535"/>
      <c r="AA23" s="535"/>
      <c r="AB23" s="535"/>
      <c r="AC23" s="535"/>
      <c r="AD23" s="535"/>
      <c r="AE23" s="535"/>
      <c r="AF23" s="535"/>
      <c r="AG23" s="535"/>
      <c r="AH23" s="535"/>
      <c r="AI23" s="535"/>
      <c r="AJ23" s="535"/>
      <c r="AK23" s="535"/>
      <c r="AL23" s="535"/>
      <c r="AM23" s="535"/>
      <c r="AN23" s="535"/>
      <c r="AO23" s="535"/>
      <c r="AP23" s="535"/>
      <c r="AQ23" s="535"/>
      <c r="AR23" s="535"/>
      <c r="AS23" s="535"/>
      <c r="AT23" s="535"/>
      <c r="AU23" s="535"/>
      <c r="AV23" s="535"/>
      <c r="AW23" s="535"/>
      <c r="AX23" s="535"/>
      <c r="AY23" s="535"/>
      <c r="AZ23" s="535"/>
      <c r="BA23" s="535"/>
      <c r="BB23" s="535"/>
      <c r="BC23" s="535"/>
      <c r="BD23" s="535"/>
      <c r="BE23" s="535"/>
      <c r="BF23" s="535"/>
      <c r="BG23" s="535"/>
      <c r="BH23" s="535"/>
      <c r="BI23" s="535"/>
      <c r="BJ23" s="535"/>
      <c r="BK23" s="535"/>
      <c r="BL23" s="535"/>
      <c r="BM23" s="535"/>
      <c r="BN23" s="535"/>
      <c r="BO23" s="535"/>
      <c r="BP23" s="535"/>
      <c r="BQ23" s="535"/>
      <c r="BR23" s="535"/>
      <c r="BS23" s="535"/>
      <c r="BT23" s="535"/>
      <c r="BU23" s="535"/>
      <c r="BV23" s="535"/>
      <c r="BW23" s="535"/>
      <c r="BX23" s="535"/>
      <c r="BY23" s="535"/>
      <c r="BZ23" s="535"/>
      <c r="CA23" s="535"/>
      <c r="CB23" s="535"/>
      <c r="CC23" s="535"/>
      <c r="CD23" s="535"/>
      <c r="CE23" s="535"/>
      <c r="CF23" s="535"/>
      <c r="CG23" s="535"/>
      <c r="CH23" s="535"/>
      <c r="CI23" s="535"/>
      <c r="CJ23" s="535"/>
      <c r="CK23" s="535"/>
      <c r="CL23" s="535"/>
      <c r="CM23" s="535"/>
      <c r="CN23" s="535"/>
      <c r="CO23" s="535"/>
      <c r="CP23" s="535"/>
      <c r="CQ23" s="535"/>
      <c r="CR23" s="535"/>
      <c r="CS23" s="535"/>
      <c r="CT23" s="535"/>
      <c r="CU23" s="535"/>
      <c r="CV23" s="535"/>
      <c r="CW23" s="535"/>
      <c r="CX23" s="535"/>
      <c r="CY23" s="535"/>
      <c r="CZ23" s="535"/>
      <c r="DA23" s="535"/>
      <c r="DB23" s="535"/>
      <c r="DC23" s="535"/>
      <c r="DD23" s="535"/>
      <c r="DE23" s="535"/>
      <c r="DF23" s="535"/>
      <c r="DG23" s="535"/>
      <c r="DH23" s="535"/>
      <c r="DI23" s="535"/>
      <c r="DJ23" s="535"/>
      <c r="DK23" s="535"/>
      <c r="DL23" s="535"/>
      <c r="DM23" s="535"/>
      <c r="DN23" s="535"/>
      <c r="DO23" s="535"/>
      <c r="DP23" s="535"/>
      <c r="DQ23" s="535"/>
      <c r="DR23" s="535"/>
      <c r="DS23" s="535"/>
      <c r="DT23" s="535"/>
      <c r="DU23" s="535"/>
      <c r="DV23" s="535"/>
      <c r="DW23" s="535"/>
      <c r="DX23" s="535"/>
      <c r="DY23" s="535"/>
      <c r="DZ23" s="535"/>
      <c r="EA23" s="535"/>
      <c r="EB23" s="535"/>
      <c r="EC23" s="535"/>
      <c r="ED23" s="535"/>
      <c r="EE23" s="535"/>
      <c r="EF23" s="535"/>
      <c r="EG23" s="535"/>
      <c r="EH23" s="535"/>
      <c r="EI23" s="535"/>
      <c r="EJ23" s="535"/>
      <c r="EK23" s="535"/>
      <c r="EL23" s="535"/>
      <c r="EM23" s="535"/>
      <c r="EN23" s="535"/>
      <c r="EO23" s="535"/>
      <c r="EP23" s="535"/>
      <c r="EQ23" s="535"/>
      <c r="ER23" s="535"/>
      <c r="ES23" s="535"/>
      <c r="ET23" s="535"/>
      <c r="EU23" s="535"/>
      <c r="EV23" s="535"/>
      <c r="EW23" s="535"/>
      <c r="EX23" s="535"/>
      <c r="EY23" s="535"/>
      <c r="EZ23" s="535"/>
      <c r="FA23" s="535"/>
      <c r="FB23" s="535"/>
      <c r="FC23" s="535"/>
      <c r="FD23" s="535"/>
      <c r="FE23" s="535"/>
      <c r="FF23" s="535"/>
      <c r="FG23" s="535"/>
      <c r="FH23" s="535"/>
      <c r="FI23" s="535"/>
      <c r="FJ23" s="535"/>
      <c r="FK23" s="535"/>
      <c r="FL23" s="535"/>
      <c r="FM23" s="535"/>
      <c r="FN23" s="535"/>
      <c r="FO23" s="535"/>
      <c r="FP23" s="535"/>
      <c r="FQ23" s="535"/>
      <c r="FR23" s="535"/>
      <c r="FS23" s="535"/>
      <c r="FT23" s="535"/>
      <c r="FU23" s="535"/>
      <c r="FV23" s="535"/>
      <c r="FW23" s="535"/>
      <c r="FX23" s="535"/>
      <c r="FY23" s="535"/>
      <c r="FZ23" s="535"/>
      <c r="GA23" s="535"/>
      <c r="GB23" s="535"/>
      <c r="GC23" s="535"/>
      <c r="GD23" s="535"/>
      <c r="GE23" s="535"/>
      <c r="GF23" s="535"/>
      <c r="GG23" s="535"/>
      <c r="GH23" s="535"/>
      <c r="GI23" s="535"/>
      <c r="GJ23" s="535"/>
      <c r="GK23" s="535"/>
      <c r="GL23" s="535"/>
      <c r="GM23" s="535"/>
      <c r="GN23" s="535"/>
      <c r="GO23" s="535"/>
      <c r="GP23" s="535"/>
      <c r="GQ23" s="535"/>
      <c r="GR23" s="535"/>
      <c r="GS23" s="535"/>
      <c r="GT23" s="535"/>
      <c r="GU23" s="535"/>
      <c r="GV23" s="535"/>
      <c r="GW23" s="535"/>
      <c r="GX23" s="535"/>
      <c r="GY23" s="535"/>
      <c r="GZ23" s="535"/>
      <c r="HA23" s="535"/>
      <c r="HB23" s="535"/>
      <c r="HC23" s="535"/>
      <c r="HD23" s="535"/>
      <c r="HE23" s="535"/>
      <c r="HF23" s="535"/>
      <c r="HG23" s="535"/>
      <c r="HH23" s="535"/>
      <c r="HI23" s="535"/>
      <c r="HJ23" s="535"/>
      <c r="HK23" s="535"/>
      <c r="HL23" s="535"/>
      <c r="HM23" s="535"/>
      <c r="HN23" s="535"/>
      <c r="HO23" s="535"/>
      <c r="HP23" s="535"/>
      <c r="HQ23" s="535"/>
      <c r="HR23" s="535"/>
      <c r="HS23" s="535"/>
      <c r="HT23" s="535"/>
      <c r="HU23" s="535"/>
      <c r="HV23" s="535"/>
      <c r="HW23" s="535"/>
      <c r="HX23" s="535"/>
      <c r="HY23" s="535"/>
      <c r="HZ23" s="535"/>
      <c r="IA23" s="535"/>
      <c r="IB23" s="535"/>
      <c r="IC23" s="535"/>
      <c r="ID23" s="535"/>
      <c r="IE23" s="535"/>
      <c r="IF23" s="535"/>
      <c r="IG23" s="535"/>
    </row>
    <row r="24" spans="1:241" ht="15" customHeight="1">
      <c r="A24" s="894" t="s">
        <v>357</v>
      </c>
      <c r="B24" s="888">
        <v>425</v>
      </c>
      <c r="C24" s="534">
        <v>452</v>
      </c>
      <c r="D24" s="534">
        <v>452</v>
      </c>
      <c r="E24" s="534">
        <v>420</v>
      </c>
    </row>
    <row r="25" spans="1:241" ht="15" customHeight="1">
      <c r="A25" s="894"/>
      <c r="B25" s="888"/>
      <c r="C25" s="531">
        <f>C24/B24*100</f>
        <v>106.35294117647058</v>
      </c>
      <c r="D25" s="531">
        <f>D24/B24*100</f>
        <v>106.35294117647058</v>
      </c>
      <c r="E25" s="531">
        <f>E24/B24*100</f>
        <v>98.82352941176471</v>
      </c>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5"/>
      <c r="AY25" s="535"/>
      <c r="AZ25" s="535"/>
      <c r="BA25" s="535"/>
      <c r="BB25" s="535"/>
      <c r="BC25" s="535"/>
      <c r="BD25" s="535"/>
      <c r="BE25" s="535"/>
      <c r="BF25" s="535"/>
      <c r="BG25" s="535"/>
      <c r="BH25" s="535"/>
      <c r="BI25" s="535"/>
      <c r="BJ25" s="535"/>
      <c r="BK25" s="535"/>
      <c r="BL25" s="535"/>
      <c r="BM25" s="535"/>
      <c r="BN25" s="535"/>
      <c r="BO25" s="535"/>
      <c r="BP25" s="535"/>
      <c r="BQ25" s="535"/>
      <c r="BR25" s="535"/>
      <c r="BS25" s="535"/>
      <c r="BT25" s="535"/>
      <c r="BU25" s="535"/>
      <c r="BV25" s="535"/>
      <c r="BW25" s="535"/>
      <c r="BX25" s="535"/>
      <c r="BY25" s="535"/>
      <c r="BZ25" s="535"/>
      <c r="CA25" s="535"/>
      <c r="CB25" s="535"/>
      <c r="CC25" s="535"/>
      <c r="CD25" s="535"/>
      <c r="CE25" s="535"/>
      <c r="CF25" s="535"/>
      <c r="CG25" s="535"/>
      <c r="CH25" s="535"/>
      <c r="CI25" s="535"/>
      <c r="CJ25" s="535"/>
      <c r="CK25" s="535"/>
      <c r="CL25" s="535"/>
      <c r="CM25" s="535"/>
      <c r="CN25" s="535"/>
      <c r="CO25" s="535"/>
      <c r="CP25" s="535"/>
      <c r="CQ25" s="535"/>
      <c r="CR25" s="535"/>
      <c r="CS25" s="535"/>
      <c r="CT25" s="535"/>
      <c r="CU25" s="535"/>
      <c r="CV25" s="535"/>
      <c r="CW25" s="535"/>
      <c r="CX25" s="535"/>
      <c r="CY25" s="535"/>
      <c r="CZ25" s="535"/>
      <c r="DA25" s="535"/>
      <c r="DB25" s="535"/>
      <c r="DC25" s="535"/>
      <c r="DD25" s="535"/>
      <c r="DE25" s="535"/>
      <c r="DF25" s="535"/>
      <c r="DG25" s="535"/>
      <c r="DH25" s="535"/>
      <c r="DI25" s="535"/>
      <c r="DJ25" s="535"/>
      <c r="DK25" s="535"/>
      <c r="DL25" s="535"/>
      <c r="DM25" s="535"/>
      <c r="DN25" s="535"/>
      <c r="DO25" s="535"/>
      <c r="DP25" s="535"/>
      <c r="DQ25" s="535"/>
      <c r="DR25" s="535"/>
      <c r="DS25" s="535"/>
      <c r="DT25" s="535"/>
      <c r="DU25" s="535"/>
      <c r="DV25" s="535"/>
      <c r="DW25" s="535"/>
      <c r="DX25" s="535"/>
      <c r="DY25" s="535"/>
      <c r="DZ25" s="535"/>
      <c r="EA25" s="535"/>
      <c r="EB25" s="535"/>
      <c r="EC25" s="535"/>
      <c r="ED25" s="535"/>
      <c r="EE25" s="535"/>
      <c r="EF25" s="535"/>
      <c r="EG25" s="535"/>
      <c r="EH25" s="535"/>
      <c r="EI25" s="535"/>
      <c r="EJ25" s="535"/>
      <c r="EK25" s="535"/>
      <c r="EL25" s="535"/>
      <c r="EM25" s="535"/>
      <c r="EN25" s="535"/>
      <c r="EO25" s="535"/>
      <c r="EP25" s="535"/>
      <c r="EQ25" s="535"/>
      <c r="ER25" s="535"/>
      <c r="ES25" s="535"/>
      <c r="ET25" s="535"/>
      <c r="EU25" s="535"/>
      <c r="EV25" s="535"/>
      <c r="EW25" s="535"/>
      <c r="EX25" s="535"/>
      <c r="EY25" s="535"/>
      <c r="EZ25" s="535"/>
      <c r="FA25" s="535"/>
      <c r="FB25" s="535"/>
      <c r="FC25" s="535"/>
      <c r="FD25" s="535"/>
      <c r="FE25" s="535"/>
      <c r="FF25" s="535"/>
      <c r="FG25" s="535"/>
      <c r="FH25" s="535"/>
      <c r="FI25" s="535"/>
      <c r="FJ25" s="535"/>
      <c r="FK25" s="535"/>
      <c r="FL25" s="535"/>
      <c r="FM25" s="535"/>
      <c r="FN25" s="535"/>
      <c r="FO25" s="535"/>
      <c r="FP25" s="535"/>
      <c r="FQ25" s="535"/>
      <c r="FR25" s="535"/>
      <c r="FS25" s="535"/>
      <c r="FT25" s="535"/>
      <c r="FU25" s="535"/>
      <c r="FV25" s="535"/>
      <c r="FW25" s="535"/>
      <c r="FX25" s="535"/>
      <c r="FY25" s="535"/>
      <c r="FZ25" s="535"/>
      <c r="GA25" s="535"/>
      <c r="GB25" s="535"/>
      <c r="GC25" s="535"/>
      <c r="GD25" s="535"/>
      <c r="GE25" s="535"/>
      <c r="GF25" s="535"/>
      <c r="GG25" s="535"/>
      <c r="GH25" s="535"/>
      <c r="GI25" s="535"/>
      <c r="GJ25" s="535"/>
      <c r="GK25" s="535"/>
      <c r="GL25" s="535"/>
      <c r="GM25" s="535"/>
      <c r="GN25" s="535"/>
      <c r="GO25" s="535"/>
      <c r="GP25" s="535"/>
      <c r="GQ25" s="535"/>
      <c r="GR25" s="535"/>
      <c r="GS25" s="535"/>
      <c r="GT25" s="535"/>
      <c r="GU25" s="535"/>
      <c r="GV25" s="535"/>
      <c r="GW25" s="535"/>
      <c r="GX25" s="535"/>
      <c r="GY25" s="535"/>
      <c r="GZ25" s="535"/>
      <c r="HA25" s="535"/>
      <c r="HB25" s="535"/>
      <c r="HC25" s="535"/>
      <c r="HD25" s="535"/>
      <c r="HE25" s="535"/>
      <c r="HF25" s="535"/>
      <c r="HG25" s="535"/>
      <c r="HH25" s="535"/>
      <c r="HI25" s="535"/>
      <c r="HJ25" s="535"/>
      <c r="HK25" s="535"/>
      <c r="HL25" s="535"/>
      <c r="HM25" s="535"/>
      <c r="HN25" s="535"/>
      <c r="HO25" s="535"/>
      <c r="HP25" s="535"/>
      <c r="HQ25" s="535"/>
      <c r="HR25" s="535"/>
      <c r="HS25" s="535"/>
      <c r="HT25" s="535"/>
      <c r="HU25" s="535"/>
      <c r="HV25" s="535"/>
      <c r="HW25" s="535"/>
      <c r="HX25" s="535"/>
      <c r="HY25" s="535"/>
      <c r="HZ25" s="535"/>
      <c r="IA25" s="535"/>
      <c r="IB25" s="535"/>
      <c r="IC25" s="535"/>
      <c r="ID25" s="535"/>
      <c r="IE25" s="535"/>
      <c r="IF25" s="535"/>
      <c r="IG25" s="535"/>
    </row>
    <row r="26" spans="1:241" ht="15" customHeight="1">
      <c r="A26" s="894" t="s">
        <v>358</v>
      </c>
      <c r="B26" s="888">
        <v>1547</v>
      </c>
      <c r="C26" s="534">
        <v>1569</v>
      </c>
      <c r="D26" s="534">
        <v>1564</v>
      </c>
      <c r="E26" s="534">
        <v>1459</v>
      </c>
    </row>
    <row r="27" spans="1:241" ht="15" customHeight="1">
      <c r="A27" s="894"/>
      <c r="B27" s="888"/>
      <c r="C27" s="531">
        <f>C26/B26*100</f>
        <v>101.42210730446024</v>
      </c>
      <c r="D27" s="531">
        <f>D26/B26*100</f>
        <v>101.09890109890109</v>
      </c>
      <c r="E27" s="531">
        <f>E26/B26*100</f>
        <v>94.311570782159009</v>
      </c>
      <c r="G27" s="535"/>
      <c r="H27" s="535"/>
      <c r="I27" s="535"/>
      <c r="J27" s="535"/>
      <c r="K27" s="535"/>
      <c r="L27" s="535"/>
      <c r="M27" s="535"/>
      <c r="N27" s="535"/>
      <c r="O27" s="535"/>
      <c r="P27" s="535"/>
      <c r="Q27" s="535"/>
      <c r="R27" s="535"/>
      <c r="S27" s="535"/>
      <c r="T27" s="535"/>
      <c r="U27" s="535"/>
      <c r="V27" s="535"/>
      <c r="W27" s="535"/>
      <c r="X27" s="535"/>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5"/>
      <c r="AY27" s="535"/>
      <c r="AZ27" s="535"/>
      <c r="BA27" s="535"/>
      <c r="BB27" s="535"/>
      <c r="BC27" s="535"/>
      <c r="BD27" s="535"/>
      <c r="BE27" s="535"/>
      <c r="BF27" s="535"/>
      <c r="BG27" s="535"/>
      <c r="BH27" s="535"/>
      <c r="BI27" s="535"/>
      <c r="BJ27" s="535"/>
      <c r="BK27" s="535"/>
      <c r="BL27" s="535"/>
      <c r="BM27" s="535"/>
      <c r="BN27" s="535"/>
      <c r="BO27" s="535"/>
      <c r="BP27" s="535"/>
      <c r="BQ27" s="535"/>
      <c r="BR27" s="535"/>
      <c r="BS27" s="535"/>
      <c r="BT27" s="535"/>
      <c r="BU27" s="535"/>
      <c r="BV27" s="535"/>
      <c r="BW27" s="535"/>
      <c r="BX27" s="535"/>
      <c r="BY27" s="535"/>
      <c r="BZ27" s="535"/>
      <c r="CA27" s="535"/>
      <c r="CB27" s="535"/>
      <c r="CC27" s="535"/>
      <c r="CD27" s="535"/>
      <c r="CE27" s="535"/>
      <c r="CF27" s="535"/>
      <c r="CG27" s="535"/>
      <c r="CH27" s="535"/>
      <c r="CI27" s="535"/>
      <c r="CJ27" s="535"/>
      <c r="CK27" s="535"/>
      <c r="CL27" s="535"/>
      <c r="CM27" s="535"/>
      <c r="CN27" s="535"/>
      <c r="CO27" s="535"/>
      <c r="CP27" s="535"/>
      <c r="CQ27" s="535"/>
      <c r="CR27" s="535"/>
      <c r="CS27" s="535"/>
      <c r="CT27" s="535"/>
      <c r="CU27" s="535"/>
      <c r="CV27" s="535"/>
      <c r="CW27" s="535"/>
      <c r="CX27" s="535"/>
      <c r="CY27" s="535"/>
      <c r="CZ27" s="535"/>
      <c r="DA27" s="535"/>
      <c r="DB27" s="535"/>
      <c r="DC27" s="535"/>
      <c r="DD27" s="535"/>
      <c r="DE27" s="535"/>
      <c r="DF27" s="535"/>
      <c r="DG27" s="535"/>
      <c r="DH27" s="535"/>
      <c r="DI27" s="535"/>
      <c r="DJ27" s="535"/>
      <c r="DK27" s="535"/>
      <c r="DL27" s="535"/>
      <c r="DM27" s="535"/>
      <c r="DN27" s="535"/>
      <c r="DO27" s="535"/>
      <c r="DP27" s="535"/>
      <c r="DQ27" s="535"/>
      <c r="DR27" s="535"/>
      <c r="DS27" s="535"/>
      <c r="DT27" s="535"/>
      <c r="DU27" s="535"/>
      <c r="DV27" s="535"/>
      <c r="DW27" s="535"/>
      <c r="DX27" s="535"/>
      <c r="DY27" s="535"/>
      <c r="DZ27" s="535"/>
      <c r="EA27" s="535"/>
      <c r="EB27" s="535"/>
      <c r="EC27" s="535"/>
      <c r="ED27" s="535"/>
      <c r="EE27" s="535"/>
      <c r="EF27" s="535"/>
      <c r="EG27" s="535"/>
      <c r="EH27" s="535"/>
      <c r="EI27" s="535"/>
      <c r="EJ27" s="535"/>
      <c r="EK27" s="535"/>
      <c r="EL27" s="535"/>
      <c r="EM27" s="535"/>
      <c r="EN27" s="535"/>
      <c r="EO27" s="535"/>
      <c r="EP27" s="535"/>
      <c r="EQ27" s="535"/>
      <c r="ER27" s="535"/>
      <c r="ES27" s="535"/>
      <c r="ET27" s="535"/>
      <c r="EU27" s="535"/>
      <c r="EV27" s="535"/>
      <c r="EW27" s="535"/>
      <c r="EX27" s="535"/>
      <c r="EY27" s="535"/>
      <c r="EZ27" s="535"/>
      <c r="FA27" s="535"/>
      <c r="FB27" s="535"/>
      <c r="FC27" s="535"/>
      <c r="FD27" s="535"/>
      <c r="FE27" s="535"/>
      <c r="FF27" s="535"/>
      <c r="FG27" s="535"/>
      <c r="FH27" s="535"/>
      <c r="FI27" s="535"/>
      <c r="FJ27" s="535"/>
      <c r="FK27" s="535"/>
      <c r="FL27" s="535"/>
      <c r="FM27" s="535"/>
      <c r="FN27" s="535"/>
      <c r="FO27" s="535"/>
      <c r="FP27" s="535"/>
      <c r="FQ27" s="535"/>
      <c r="FR27" s="535"/>
      <c r="FS27" s="535"/>
      <c r="FT27" s="535"/>
      <c r="FU27" s="535"/>
      <c r="FV27" s="535"/>
      <c r="FW27" s="535"/>
      <c r="FX27" s="535"/>
      <c r="FY27" s="535"/>
      <c r="FZ27" s="535"/>
      <c r="GA27" s="535"/>
      <c r="GB27" s="535"/>
      <c r="GC27" s="535"/>
      <c r="GD27" s="535"/>
      <c r="GE27" s="535"/>
      <c r="GF27" s="535"/>
      <c r="GG27" s="535"/>
      <c r="GH27" s="535"/>
      <c r="GI27" s="535"/>
      <c r="GJ27" s="535"/>
      <c r="GK27" s="535"/>
      <c r="GL27" s="535"/>
      <c r="GM27" s="535"/>
      <c r="GN27" s="535"/>
      <c r="GO27" s="535"/>
      <c r="GP27" s="535"/>
      <c r="GQ27" s="535"/>
      <c r="GR27" s="535"/>
      <c r="GS27" s="535"/>
      <c r="GT27" s="535"/>
      <c r="GU27" s="535"/>
      <c r="GV27" s="535"/>
      <c r="GW27" s="535"/>
      <c r="GX27" s="535"/>
      <c r="GY27" s="535"/>
      <c r="GZ27" s="535"/>
      <c r="HA27" s="535"/>
      <c r="HB27" s="535"/>
      <c r="HC27" s="535"/>
      <c r="HD27" s="535"/>
      <c r="HE27" s="535"/>
      <c r="HF27" s="535"/>
      <c r="HG27" s="535"/>
      <c r="HH27" s="535"/>
      <c r="HI27" s="535"/>
      <c r="HJ27" s="535"/>
      <c r="HK27" s="535"/>
      <c r="HL27" s="535"/>
      <c r="HM27" s="535"/>
      <c r="HN27" s="535"/>
      <c r="HO27" s="535"/>
      <c r="HP27" s="535"/>
      <c r="HQ27" s="535"/>
      <c r="HR27" s="535"/>
      <c r="HS27" s="535"/>
      <c r="HT27" s="535"/>
      <c r="HU27" s="535"/>
      <c r="HV27" s="535"/>
      <c r="HW27" s="535"/>
      <c r="HX27" s="535"/>
      <c r="HY27" s="535"/>
      <c r="HZ27" s="535"/>
      <c r="IA27" s="535"/>
      <c r="IB27" s="535"/>
      <c r="IC27" s="535"/>
      <c r="ID27" s="535"/>
      <c r="IE27" s="535"/>
      <c r="IF27" s="535"/>
      <c r="IG27" s="535"/>
    </row>
    <row r="28" spans="1:241" ht="15" customHeight="1">
      <c r="A28" s="894" t="s">
        <v>12</v>
      </c>
      <c r="B28" s="888">
        <v>854</v>
      </c>
      <c r="C28" s="534">
        <v>837</v>
      </c>
      <c r="D28" s="534">
        <v>857</v>
      </c>
      <c r="E28" s="534">
        <v>780</v>
      </c>
    </row>
    <row r="29" spans="1:241" ht="15" customHeight="1">
      <c r="A29" s="894"/>
      <c r="B29" s="888"/>
      <c r="C29" s="531">
        <f>C28/B28*100</f>
        <v>98.00936768149883</v>
      </c>
      <c r="D29" s="531">
        <f>D28/B28*100</f>
        <v>100.35128805620607</v>
      </c>
      <c r="E29" s="531">
        <f>E28/B28*100</f>
        <v>91.334894613583145</v>
      </c>
      <c r="G29" s="535"/>
      <c r="H29" s="535"/>
      <c r="I29" s="535"/>
      <c r="J29" s="535"/>
      <c r="K29" s="535"/>
      <c r="L29" s="535"/>
      <c r="M29" s="535"/>
      <c r="N29" s="535"/>
      <c r="O29" s="535"/>
      <c r="P29" s="535"/>
      <c r="Q29" s="535"/>
      <c r="R29" s="535"/>
      <c r="S29" s="535"/>
      <c r="T29" s="535"/>
      <c r="U29" s="535"/>
      <c r="V29" s="535"/>
      <c r="W29" s="535"/>
      <c r="X29" s="535"/>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5"/>
      <c r="AY29" s="535"/>
      <c r="AZ29" s="535"/>
      <c r="BA29" s="535"/>
      <c r="BB29" s="535"/>
      <c r="BC29" s="535"/>
      <c r="BD29" s="535"/>
      <c r="BE29" s="535"/>
      <c r="BF29" s="535"/>
      <c r="BG29" s="535"/>
      <c r="BH29" s="535"/>
      <c r="BI29" s="535"/>
      <c r="BJ29" s="535"/>
      <c r="BK29" s="535"/>
      <c r="BL29" s="535"/>
      <c r="BM29" s="535"/>
      <c r="BN29" s="535"/>
      <c r="BO29" s="535"/>
      <c r="BP29" s="535"/>
      <c r="BQ29" s="535"/>
      <c r="BR29" s="535"/>
      <c r="BS29" s="535"/>
      <c r="BT29" s="535"/>
      <c r="BU29" s="535"/>
      <c r="BV29" s="535"/>
      <c r="BW29" s="535"/>
      <c r="BX29" s="535"/>
      <c r="BY29" s="535"/>
      <c r="BZ29" s="535"/>
      <c r="CA29" s="535"/>
      <c r="CB29" s="535"/>
      <c r="CC29" s="535"/>
      <c r="CD29" s="535"/>
      <c r="CE29" s="535"/>
      <c r="CF29" s="535"/>
      <c r="CG29" s="535"/>
      <c r="CH29" s="535"/>
      <c r="CI29" s="535"/>
      <c r="CJ29" s="535"/>
      <c r="CK29" s="535"/>
      <c r="CL29" s="535"/>
      <c r="CM29" s="535"/>
      <c r="CN29" s="535"/>
      <c r="CO29" s="535"/>
      <c r="CP29" s="535"/>
      <c r="CQ29" s="535"/>
      <c r="CR29" s="535"/>
      <c r="CS29" s="535"/>
      <c r="CT29" s="535"/>
      <c r="CU29" s="535"/>
      <c r="CV29" s="535"/>
      <c r="CW29" s="535"/>
      <c r="CX29" s="535"/>
      <c r="CY29" s="535"/>
      <c r="CZ29" s="535"/>
      <c r="DA29" s="535"/>
      <c r="DB29" s="535"/>
      <c r="DC29" s="535"/>
      <c r="DD29" s="535"/>
      <c r="DE29" s="535"/>
      <c r="DF29" s="535"/>
      <c r="DG29" s="535"/>
      <c r="DH29" s="535"/>
      <c r="DI29" s="535"/>
      <c r="DJ29" s="535"/>
      <c r="DK29" s="535"/>
      <c r="DL29" s="535"/>
      <c r="DM29" s="535"/>
      <c r="DN29" s="535"/>
      <c r="DO29" s="535"/>
      <c r="DP29" s="535"/>
      <c r="DQ29" s="535"/>
      <c r="DR29" s="535"/>
      <c r="DS29" s="535"/>
      <c r="DT29" s="535"/>
      <c r="DU29" s="535"/>
      <c r="DV29" s="535"/>
      <c r="DW29" s="535"/>
      <c r="DX29" s="535"/>
      <c r="DY29" s="535"/>
      <c r="DZ29" s="535"/>
      <c r="EA29" s="535"/>
      <c r="EB29" s="535"/>
      <c r="EC29" s="535"/>
      <c r="ED29" s="535"/>
      <c r="EE29" s="535"/>
      <c r="EF29" s="535"/>
      <c r="EG29" s="535"/>
      <c r="EH29" s="535"/>
      <c r="EI29" s="535"/>
      <c r="EJ29" s="535"/>
      <c r="EK29" s="535"/>
      <c r="EL29" s="535"/>
      <c r="EM29" s="535"/>
      <c r="EN29" s="535"/>
      <c r="EO29" s="535"/>
      <c r="EP29" s="535"/>
      <c r="EQ29" s="535"/>
      <c r="ER29" s="535"/>
      <c r="ES29" s="535"/>
      <c r="ET29" s="535"/>
      <c r="EU29" s="535"/>
      <c r="EV29" s="535"/>
      <c r="EW29" s="535"/>
      <c r="EX29" s="535"/>
      <c r="EY29" s="535"/>
      <c r="EZ29" s="535"/>
      <c r="FA29" s="535"/>
      <c r="FB29" s="535"/>
      <c r="FC29" s="535"/>
      <c r="FD29" s="535"/>
      <c r="FE29" s="535"/>
      <c r="FF29" s="535"/>
      <c r="FG29" s="535"/>
      <c r="FH29" s="535"/>
      <c r="FI29" s="535"/>
      <c r="FJ29" s="535"/>
      <c r="FK29" s="535"/>
      <c r="FL29" s="535"/>
      <c r="FM29" s="535"/>
      <c r="FN29" s="535"/>
      <c r="FO29" s="535"/>
      <c r="FP29" s="535"/>
      <c r="FQ29" s="535"/>
      <c r="FR29" s="535"/>
      <c r="FS29" s="535"/>
      <c r="FT29" s="535"/>
      <c r="FU29" s="535"/>
      <c r="FV29" s="535"/>
      <c r="FW29" s="535"/>
      <c r="FX29" s="535"/>
      <c r="FY29" s="535"/>
      <c r="FZ29" s="535"/>
      <c r="GA29" s="535"/>
      <c r="GB29" s="535"/>
      <c r="GC29" s="535"/>
      <c r="GD29" s="535"/>
      <c r="GE29" s="535"/>
      <c r="GF29" s="535"/>
      <c r="GG29" s="535"/>
      <c r="GH29" s="535"/>
      <c r="GI29" s="535"/>
      <c r="GJ29" s="535"/>
      <c r="GK29" s="535"/>
      <c r="GL29" s="535"/>
      <c r="GM29" s="535"/>
      <c r="GN29" s="535"/>
      <c r="GO29" s="535"/>
      <c r="GP29" s="535"/>
      <c r="GQ29" s="535"/>
      <c r="GR29" s="535"/>
      <c r="GS29" s="535"/>
      <c r="GT29" s="535"/>
      <c r="GU29" s="535"/>
      <c r="GV29" s="535"/>
      <c r="GW29" s="535"/>
      <c r="GX29" s="535"/>
      <c r="GY29" s="535"/>
      <c r="GZ29" s="535"/>
      <c r="HA29" s="535"/>
      <c r="HB29" s="535"/>
      <c r="HC29" s="535"/>
      <c r="HD29" s="535"/>
      <c r="HE29" s="535"/>
      <c r="HF29" s="535"/>
      <c r="HG29" s="535"/>
      <c r="HH29" s="535"/>
      <c r="HI29" s="535"/>
      <c r="HJ29" s="535"/>
      <c r="HK29" s="535"/>
      <c r="HL29" s="535"/>
      <c r="HM29" s="535"/>
      <c r="HN29" s="535"/>
      <c r="HO29" s="535"/>
      <c r="HP29" s="535"/>
      <c r="HQ29" s="535"/>
      <c r="HR29" s="535"/>
      <c r="HS29" s="535"/>
      <c r="HT29" s="535"/>
      <c r="HU29" s="535"/>
      <c r="HV29" s="535"/>
      <c r="HW29" s="535"/>
      <c r="HX29" s="535"/>
      <c r="HY29" s="535"/>
      <c r="HZ29" s="535"/>
      <c r="IA29" s="535"/>
      <c r="IB29" s="535"/>
      <c r="IC29" s="535"/>
      <c r="ID29" s="535"/>
      <c r="IE29" s="535"/>
      <c r="IF29" s="535"/>
      <c r="IG29" s="535"/>
    </row>
    <row r="30" spans="1:241" ht="15" customHeight="1">
      <c r="A30" s="894" t="s">
        <v>13</v>
      </c>
      <c r="B30" s="888">
        <v>837</v>
      </c>
      <c r="C30" s="534">
        <v>847</v>
      </c>
      <c r="D30" s="534">
        <v>838</v>
      </c>
      <c r="E30" s="534">
        <v>799</v>
      </c>
    </row>
    <row r="31" spans="1:241" ht="15" customHeight="1">
      <c r="A31" s="894"/>
      <c r="B31" s="888"/>
      <c r="C31" s="531">
        <f>C30/B30*100</f>
        <v>101.19474313022701</v>
      </c>
      <c r="D31" s="531">
        <f>D30/B30*100</f>
        <v>100.11947431302271</v>
      </c>
      <c r="E31" s="531">
        <f>E30/B30*100</f>
        <v>95.4599761051374</v>
      </c>
      <c r="G31" s="535"/>
      <c r="H31" s="535"/>
      <c r="I31" s="535"/>
      <c r="J31" s="535"/>
      <c r="K31" s="535"/>
      <c r="L31" s="535"/>
      <c r="M31" s="535"/>
      <c r="N31" s="535"/>
      <c r="O31" s="535"/>
      <c r="P31" s="535"/>
      <c r="Q31" s="535"/>
      <c r="R31" s="535"/>
      <c r="S31" s="535"/>
      <c r="T31" s="535"/>
      <c r="U31" s="535"/>
      <c r="V31" s="535"/>
      <c r="W31" s="535"/>
      <c r="X31" s="535"/>
      <c r="Y31" s="535"/>
      <c r="Z31" s="535"/>
      <c r="AA31" s="535"/>
      <c r="AB31" s="535"/>
      <c r="AC31" s="535"/>
      <c r="AD31" s="535"/>
      <c r="AE31" s="535"/>
      <c r="AF31" s="535"/>
      <c r="AG31" s="535"/>
      <c r="AH31" s="535"/>
      <c r="AI31" s="535"/>
      <c r="AJ31" s="535"/>
      <c r="AK31" s="535"/>
      <c r="AL31" s="535"/>
      <c r="AM31" s="535"/>
      <c r="AN31" s="535"/>
      <c r="AO31" s="535"/>
      <c r="AP31" s="535"/>
      <c r="AQ31" s="535"/>
      <c r="AR31" s="535"/>
      <c r="AS31" s="535"/>
      <c r="AT31" s="535"/>
      <c r="AU31" s="535"/>
      <c r="AV31" s="535"/>
      <c r="AW31" s="535"/>
      <c r="AX31" s="535"/>
      <c r="AY31" s="535"/>
      <c r="AZ31" s="535"/>
      <c r="BA31" s="535"/>
      <c r="BB31" s="535"/>
      <c r="BC31" s="535"/>
      <c r="BD31" s="535"/>
      <c r="BE31" s="535"/>
      <c r="BF31" s="535"/>
      <c r="BG31" s="535"/>
      <c r="BH31" s="535"/>
      <c r="BI31" s="535"/>
      <c r="BJ31" s="535"/>
      <c r="BK31" s="535"/>
      <c r="BL31" s="535"/>
      <c r="BM31" s="535"/>
      <c r="BN31" s="535"/>
      <c r="BO31" s="535"/>
      <c r="BP31" s="535"/>
      <c r="BQ31" s="535"/>
      <c r="BR31" s="535"/>
      <c r="BS31" s="535"/>
      <c r="BT31" s="535"/>
      <c r="BU31" s="535"/>
      <c r="BV31" s="535"/>
      <c r="BW31" s="535"/>
      <c r="BX31" s="535"/>
      <c r="BY31" s="535"/>
      <c r="BZ31" s="535"/>
      <c r="CA31" s="535"/>
      <c r="CB31" s="535"/>
      <c r="CC31" s="535"/>
      <c r="CD31" s="535"/>
      <c r="CE31" s="535"/>
      <c r="CF31" s="535"/>
      <c r="CG31" s="535"/>
      <c r="CH31" s="535"/>
      <c r="CI31" s="535"/>
      <c r="CJ31" s="535"/>
      <c r="CK31" s="535"/>
      <c r="CL31" s="535"/>
      <c r="CM31" s="535"/>
      <c r="CN31" s="535"/>
      <c r="CO31" s="535"/>
      <c r="CP31" s="535"/>
      <c r="CQ31" s="535"/>
      <c r="CR31" s="535"/>
      <c r="CS31" s="535"/>
      <c r="CT31" s="535"/>
      <c r="CU31" s="535"/>
      <c r="CV31" s="535"/>
      <c r="CW31" s="535"/>
      <c r="CX31" s="535"/>
      <c r="CY31" s="535"/>
      <c r="CZ31" s="535"/>
      <c r="DA31" s="535"/>
      <c r="DB31" s="535"/>
      <c r="DC31" s="535"/>
      <c r="DD31" s="535"/>
      <c r="DE31" s="535"/>
      <c r="DF31" s="535"/>
      <c r="DG31" s="535"/>
      <c r="DH31" s="535"/>
      <c r="DI31" s="535"/>
      <c r="DJ31" s="535"/>
      <c r="DK31" s="535"/>
      <c r="DL31" s="535"/>
      <c r="DM31" s="535"/>
      <c r="DN31" s="535"/>
      <c r="DO31" s="535"/>
      <c r="DP31" s="535"/>
      <c r="DQ31" s="535"/>
      <c r="DR31" s="535"/>
      <c r="DS31" s="535"/>
      <c r="DT31" s="535"/>
      <c r="DU31" s="535"/>
      <c r="DV31" s="535"/>
      <c r="DW31" s="535"/>
      <c r="DX31" s="535"/>
      <c r="DY31" s="535"/>
      <c r="DZ31" s="535"/>
      <c r="EA31" s="535"/>
      <c r="EB31" s="535"/>
      <c r="EC31" s="535"/>
      <c r="ED31" s="535"/>
      <c r="EE31" s="535"/>
      <c r="EF31" s="535"/>
      <c r="EG31" s="535"/>
      <c r="EH31" s="535"/>
      <c r="EI31" s="535"/>
      <c r="EJ31" s="535"/>
      <c r="EK31" s="535"/>
      <c r="EL31" s="535"/>
      <c r="EM31" s="535"/>
      <c r="EN31" s="535"/>
      <c r="EO31" s="535"/>
      <c r="EP31" s="535"/>
      <c r="EQ31" s="535"/>
      <c r="ER31" s="535"/>
      <c r="ES31" s="535"/>
      <c r="ET31" s="535"/>
      <c r="EU31" s="535"/>
      <c r="EV31" s="535"/>
      <c r="EW31" s="535"/>
      <c r="EX31" s="535"/>
      <c r="EY31" s="535"/>
      <c r="EZ31" s="535"/>
      <c r="FA31" s="535"/>
      <c r="FB31" s="535"/>
      <c r="FC31" s="535"/>
      <c r="FD31" s="535"/>
      <c r="FE31" s="535"/>
      <c r="FF31" s="535"/>
      <c r="FG31" s="535"/>
      <c r="FH31" s="535"/>
      <c r="FI31" s="535"/>
      <c r="FJ31" s="535"/>
      <c r="FK31" s="535"/>
      <c r="FL31" s="535"/>
      <c r="FM31" s="535"/>
      <c r="FN31" s="535"/>
      <c r="FO31" s="535"/>
      <c r="FP31" s="535"/>
      <c r="FQ31" s="535"/>
      <c r="FR31" s="535"/>
      <c r="FS31" s="535"/>
      <c r="FT31" s="535"/>
      <c r="FU31" s="535"/>
      <c r="FV31" s="535"/>
      <c r="FW31" s="535"/>
      <c r="FX31" s="535"/>
      <c r="FY31" s="535"/>
      <c r="FZ31" s="535"/>
      <c r="GA31" s="535"/>
      <c r="GB31" s="535"/>
      <c r="GC31" s="535"/>
      <c r="GD31" s="535"/>
      <c r="GE31" s="535"/>
      <c r="GF31" s="535"/>
      <c r="GG31" s="535"/>
      <c r="GH31" s="535"/>
      <c r="GI31" s="535"/>
      <c r="GJ31" s="535"/>
      <c r="GK31" s="535"/>
      <c r="GL31" s="535"/>
      <c r="GM31" s="535"/>
      <c r="GN31" s="535"/>
      <c r="GO31" s="535"/>
      <c r="GP31" s="535"/>
      <c r="GQ31" s="535"/>
      <c r="GR31" s="535"/>
      <c r="GS31" s="535"/>
      <c r="GT31" s="535"/>
      <c r="GU31" s="535"/>
      <c r="GV31" s="535"/>
      <c r="GW31" s="535"/>
      <c r="GX31" s="535"/>
      <c r="GY31" s="535"/>
      <c r="GZ31" s="535"/>
      <c r="HA31" s="535"/>
      <c r="HB31" s="535"/>
      <c r="HC31" s="535"/>
      <c r="HD31" s="535"/>
      <c r="HE31" s="535"/>
      <c r="HF31" s="535"/>
      <c r="HG31" s="535"/>
      <c r="HH31" s="535"/>
      <c r="HI31" s="535"/>
      <c r="HJ31" s="535"/>
      <c r="HK31" s="535"/>
      <c r="HL31" s="535"/>
      <c r="HM31" s="535"/>
      <c r="HN31" s="535"/>
      <c r="HO31" s="535"/>
      <c r="HP31" s="535"/>
      <c r="HQ31" s="535"/>
      <c r="HR31" s="535"/>
      <c r="HS31" s="535"/>
      <c r="HT31" s="535"/>
      <c r="HU31" s="535"/>
      <c r="HV31" s="535"/>
      <c r="HW31" s="535"/>
      <c r="HX31" s="535"/>
      <c r="HY31" s="535"/>
      <c r="HZ31" s="535"/>
      <c r="IA31" s="535"/>
      <c r="IB31" s="535"/>
      <c r="IC31" s="535"/>
      <c r="ID31" s="535"/>
      <c r="IE31" s="535"/>
      <c r="IF31" s="535"/>
      <c r="IG31" s="535"/>
    </row>
    <row r="32" spans="1:241" ht="15" customHeight="1">
      <c r="A32" s="894" t="s">
        <v>359</v>
      </c>
      <c r="B32" s="888">
        <v>1443</v>
      </c>
      <c r="C32" s="534">
        <v>1384</v>
      </c>
      <c r="D32" s="534">
        <v>1400</v>
      </c>
      <c r="E32" s="534">
        <v>1424</v>
      </c>
    </row>
    <row r="33" spans="1:241" ht="15" customHeight="1">
      <c r="A33" s="894"/>
      <c r="B33" s="888"/>
      <c r="C33" s="531">
        <f>C32/B32*100</f>
        <v>95.911295911295909</v>
      </c>
      <c r="D33" s="531">
        <f>D32/B32*100</f>
        <v>97.020097020097012</v>
      </c>
      <c r="E33" s="531">
        <f>E32/B32*100</f>
        <v>98.683298683298688</v>
      </c>
      <c r="G33" s="535"/>
      <c r="H33" s="535"/>
      <c r="I33" s="535"/>
      <c r="J33" s="535"/>
      <c r="K33" s="535"/>
      <c r="L33" s="535"/>
      <c r="M33" s="535"/>
      <c r="N33" s="535"/>
      <c r="O33" s="535"/>
      <c r="P33" s="535"/>
      <c r="Q33" s="535"/>
      <c r="R33" s="535"/>
      <c r="S33" s="535"/>
      <c r="T33" s="535"/>
      <c r="U33" s="535"/>
      <c r="V33" s="535"/>
      <c r="W33" s="535"/>
      <c r="X33" s="535"/>
      <c r="Y33" s="535"/>
      <c r="Z33" s="535"/>
      <c r="AA33" s="535"/>
      <c r="AB33" s="535"/>
      <c r="AC33" s="535"/>
      <c r="AD33" s="535"/>
      <c r="AE33" s="535"/>
      <c r="AF33" s="535"/>
      <c r="AG33" s="535"/>
      <c r="AH33" s="535"/>
      <c r="AI33" s="535"/>
      <c r="AJ33" s="535"/>
      <c r="AK33" s="535"/>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535"/>
      <c r="BI33" s="535"/>
      <c r="BJ33" s="535"/>
      <c r="BK33" s="535"/>
      <c r="BL33" s="535"/>
      <c r="BM33" s="535"/>
      <c r="BN33" s="535"/>
      <c r="BO33" s="535"/>
      <c r="BP33" s="535"/>
      <c r="BQ33" s="535"/>
      <c r="BR33" s="535"/>
      <c r="BS33" s="535"/>
      <c r="BT33" s="535"/>
      <c r="BU33" s="535"/>
      <c r="BV33" s="535"/>
      <c r="BW33" s="535"/>
      <c r="BX33" s="535"/>
      <c r="BY33" s="535"/>
      <c r="BZ33" s="535"/>
      <c r="CA33" s="535"/>
      <c r="CB33" s="535"/>
      <c r="CC33" s="535"/>
      <c r="CD33" s="535"/>
      <c r="CE33" s="535"/>
      <c r="CF33" s="535"/>
      <c r="CG33" s="535"/>
      <c r="CH33" s="535"/>
      <c r="CI33" s="535"/>
      <c r="CJ33" s="535"/>
      <c r="CK33" s="535"/>
      <c r="CL33" s="535"/>
      <c r="CM33" s="535"/>
      <c r="CN33" s="535"/>
      <c r="CO33" s="535"/>
      <c r="CP33" s="535"/>
      <c r="CQ33" s="535"/>
      <c r="CR33" s="535"/>
      <c r="CS33" s="535"/>
      <c r="CT33" s="535"/>
      <c r="CU33" s="535"/>
      <c r="CV33" s="535"/>
      <c r="CW33" s="535"/>
      <c r="CX33" s="535"/>
      <c r="CY33" s="535"/>
      <c r="CZ33" s="535"/>
      <c r="DA33" s="535"/>
      <c r="DB33" s="535"/>
      <c r="DC33" s="535"/>
      <c r="DD33" s="535"/>
      <c r="DE33" s="535"/>
      <c r="DF33" s="535"/>
      <c r="DG33" s="535"/>
      <c r="DH33" s="535"/>
      <c r="DI33" s="535"/>
      <c r="DJ33" s="535"/>
      <c r="DK33" s="535"/>
      <c r="DL33" s="535"/>
      <c r="DM33" s="535"/>
      <c r="DN33" s="535"/>
      <c r="DO33" s="535"/>
      <c r="DP33" s="535"/>
      <c r="DQ33" s="535"/>
      <c r="DR33" s="535"/>
      <c r="DS33" s="535"/>
      <c r="DT33" s="535"/>
      <c r="DU33" s="535"/>
      <c r="DV33" s="535"/>
      <c r="DW33" s="535"/>
      <c r="DX33" s="535"/>
      <c r="DY33" s="535"/>
      <c r="DZ33" s="535"/>
      <c r="EA33" s="535"/>
      <c r="EB33" s="535"/>
      <c r="EC33" s="535"/>
      <c r="ED33" s="535"/>
      <c r="EE33" s="535"/>
      <c r="EF33" s="535"/>
      <c r="EG33" s="535"/>
      <c r="EH33" s="535"/>
      <c r="EI33" s="535"/>
      <c r="EJ33" s="535"/>
      <c r="EK33" s="535"/>
      <c r="EL33" s="535"/>
      <c r="EM33" s="535"/>
      <c r="EN33" s="535"/>
      <c r="EO33" s="535"/>
      <c r="EP33" s="535"/>
      <c r="EQ33" s="535"/>
      <c r="ER33" s="535"/>
      <c r="ES33" s="535"/>
      <c r="ET33" s="535"/>
      <c r="EU33" s="535"/>
      <c r="EV33" s="535"/>
      <c r="EW33" s="535"/>
      <c r="EX33" s="535"/>
      <c r="EY33" s="535"/>
      <c r="EZ33" s="535"/>
      <c r="FA33" s="535"/>
      <c r="FB33" s="535"/>
      <c r="FC33" s="535"/>
      <c r="FD33" s="535"/>
      <c r="FE33" s="535"/>
      <c r="FF33" s="535"/>
      <c r="FG33" s="535"/>
      <c r="FH33" s="535"/>
      <c r="FI33" s="535"/>
      <c r="FJ33" s="535"/>
      <c r="FK33" s="535"/>
      <c r="FL33" s="535"/>
      <c r="FM33" s="535"/>
      <c r="FN33" s="535"/>
      <c r="FO33" s="535"/>
      <c r="FP33" s="535"/>
      <c r="FQ33" s="535"/>
      <c r="FR33" s="535"/>
      <c r="FS33" s="535"/>
      <c r="FT33" s="535"/>
      <c r="FU33" s="535"/>
      <c r="FV33" s="535"/>
      <c r="FW33" s="535"/>
      <c r="FX33" s="535"/>
      <c r="FY33" s="535"/>
      <c r="FZ33" s="535"/>
      <c r="GA33" s="535"/>
      <c r="GB33" s="535"/>
      <c r="GC33" s="535"/>
      <c r="GD33" s="535"/>
      <c r="GE33" s="535"/>
      <c r="GF33" s="535"/>
      <c r="GG33" s="535"/>
      <c r="GH33" s="535"/>
      <c r="GI33" s="535"/>
      <c r="GJ33" s="535"/>
      <c r="GK33" s="535"/>
      <c r="GL33" s="535"/>
      <c r="GM33" s="535"/>
      <c r="GN33" s="535"/>
      <c r="GO33" s="535"/>
      <c r="GP33" s="535"/>
      <c r="GQ33" s="535"/>
      <c r="GR33" s="535"/>
      <c r="GS33" s="535"/>
      <c r="GT33" s="535"/>
      <c r="GU33" s="535"/>
      <c r="GV33" s="535"/>
      <c r="GW33" s="535"/>
      <c r="GX33" s="535"/>
      <c r="GY33" s="535"/>
      <c r="GZ33" s="535"/>
      <c r="HA33" s="535"/>
      <c r="HB33" s="535"/>
      <c r="HC33" s="535"/>
      <c r="HD33" s="535"/>
      <c r="HE33" s="535"/>
      <c r="HF33" s="535"/>
      <c r="HG33" s="535"/>
      <c r="HH33" s="535"/>
      <c r="HI33" s="535"/>
      <c r="HJ33" s="535"/>
      <c r="HK33" s="535"/>
      <c r="HL33" s="535"/>
      <c r="HM33" s="535"/>
      <c r="HN33" s="535"/>
      <c r="HO33" s="535"/>
      <c r="HP33" s="535"/>
      <c r="HQ33" s="535"/>
      <c r="HR33" s="535"/>
      <c r="HS33" s="535"/>
      <c r="HT33" s="535"/>
      <c r="HU33" s="535"/>
      <c r="HV33" s="535"/>
      <c r="HW33" s="535"/>
      <c r="HX33" s="535"/>
      <c r="HY33" s="535"/>
      <c r="HZ33" s="535"/>
      <c r="IA33" s="535"/>
      <c r="IB33" s="535"/>
      <c r="IC33" s="535"/>
      <c r="ID33" s="535"/>
      <c r="IE33" s="535"/>
      <c r="IF33" s="535"/>
      <c r="IG33" s="535"/>
    </row>
    <row r="34" spans="1:241" ht="15" customHeight="1">
      <c r="A34" s="894" t="s">
        <v>15</v>
      </c>
      <c r="B34" s="888">
        <v>1984</v>
      </c>
      <c r="C34" s="534">
        <v>1882</v>
      </c>
      <c r="D34" s="534">
        <v>1907</v>
      </c>
      <c r="E34" s="534">
        <v>1965</v>
      </c>
    </row>
    <row r="35" spans="1:241" ht="15" customHeight="1">
      <c r="A35" s="894"/>
      <c r="B35" s="888"/>
      <c r="C35" s="531">
        <f>C34/B34*100</f>
        <v>94.858870967741936</v>
      </c>
      <c r="D35" s="531">
        <f>D34/B34*100</f>
        <v>96.118951612903231</v>
      </c>
      <c r="E35" s="531">
        <f>E34/B34*100</f>
        <v>99.042338709677423</v>
      </c>
      <c r="G35" s="535"/>
      <c r="H35" s="535"/>
      <c r="I35" s="535"/>
      <c r="J35" s="535"/>
      <c r="K35" s="535"/>
      <c r="L35" s="535"/>
      <c r="M35" s="535"/>
      <c r="N35" s="535"/>
      <c r="O35" s="535"/>
      <c r="P35" s="535"/>
      <c r="Q35" s="535"/>
      <c r="R35" s="535"/>
      <c r="S35" s="535"/>
      <c r="T35" s="535"/>
      <c r="U35" s="535"/>
      <c r="V35" s="535"/>
      <c r="W35" s="535"/>
      <c r="X35" s="535"/>
      <c r="Y35" s="535"/>
      <c r="Z35" s="535"/>
      <c r="AA35" s="535"/>
      <c r="AB35" s="535"/>
      <c r="AC35" s="535"/>
      <c r="AD35" s="535"/>
      <c r="AE35" s="535"/>
      <c r="AF35" s="535"/>
      <c r="AG35" s="535"/>
      <c r="AH35" s="535"/>
      <c r="AI35" s="535"/>
      <c r="AJ35" s="535"/>
      <c r="AK35" s="535"/>
      <c r="AL35" s="535"/>
      <c r="AM35" s="535"/>
      <c r="AN35" s="535"/>
      <c r="AO35" s="535"/>
      <c r="AP35" s="535"/>
      <c r="AQ35" s="535"/>
      <c r="AR35" s="535"/>
      <c r="AS35" s="535"/>
      <c r="AT35" s="535"/>
      <c r="AU35" s="535"/>
      <c r="AV35" s="535"/>
      <c r="AW35" s="535"/>
      <c r="AX35" s="535"/>
      <c r="AY35" s="535"/>
      <c r="AZ35" s="535"/>
      <c r="BA35" s="535"/>
      <c r="BB35" s="535"/>
      <c r="BC35" s="535"/>
      <c r="BD35" s="535"/>
      <c r="BE35" s="535"/>
      <c r="BF35" s="535"/>
      <c r="BG35" s="535"/>
      <c r="BH35" s="535"/>
      <c r="BI35" s="535"/>
      <c r="BJ35" s="535"/>
      <c r="BK35" s="535"/>
      <c r="BL35" s="535"/>
      <c r="BM35" s="535"/>
      <c r="BN35" s="535"/>
      <c r="BO35" s="535"/>
      <c r="BP35" s="535"/>
      <c r="BQ35" s="535"/>
      <c r="BR35" s="535"/>
      <c r="BS35" s="535"/>
      <c r="BT35" s="535"/>
      <c r="BU35" s="535"/>
      <c r="BV35" s="535"/>
      <c r="BW35" s="535"/>
      <c r="BX35" s="535"/>
      <c r="BY35" s="535"/>
      <c r="BZ35" s="535"/>
      <c r="CA35" s="535"/>
      <c r="CB35" s="535"/>
      <c r="CC35" s="535"/>
      <c r="CD35" s="535"/>
      <c r="CE35" s="535"/>
      <c r="CF35" s="535"/>
      <c r="CG35" s="535"/>
      <c r="CH35" s="535"/>
      <c r="CI35" s="535"/>
      <c r="CJ35" s="535"/>
      <c r="CK35" s="535"/>
      <c r="CL35" s="535"/>
      <c r="CM35" s="535"/>
      <c r="CN35" s="535"/>
      <c r="CO35" s="535"/>
      <c r="CP35" s="535"/>
      <c r="CQ35" s="535"/>
      <c r="CR35" s="535"/>
      <c r="CS35" s="535"/>
      <c r="CT35" s="535"/>
      <c r="CU35" s="535"/>
      <c r="CV35" s="535"/>
      <c r="CW35" s="535"/>
      <c r="CX35" s="535"/>
      <c r="CY35" s="535"/>
      <c r="CZ35" s="535"/>
      <c r="DA35" s="535"/>
      <c r="DB35" s="535"/>
      <c r="DC35" s="535"/>
      <c r="DD35" s="535"/>
      <c r="DE35" s="535"/>
      <c r="DF35" s="535"/>
      <c r="DG35" s="535"/>
      <c r="DH35" s="535"/>
      <c r="DI35" s="535"/>
      <c r="DJ35" s="535"/>
      <c r="DK35" s="535"/>
      <c r="DL35" s="535"/>
      <c r="DM35" s="535"/>
      <c r="DN35" s="535"/>
      <c r="DO35" s="535"/>
      <c r="DP35" s="535"/>
      <c r="DQ35" s="535"/>
      <c r="DR35" s="535"/>
      <c r="DS35" s="535"/>
      <c r="DT35" s="535"/>
      <c r="DU35" s="535"/>
      <c r="DV35" s="535"/>
      <c r="DW35" s="535"/>
      <c r="DX35" s="535"/>
      <c r="DY35" s="535"/>
      <c r="DZ35" s="535"/>
      <c r="EA35" s="535"/>
      <c r="EB35" s="535"/>
      <c r="EC35" s="535"/>
      <c r="ED35" s="535"/>
      <c r="EE35" s="535"/>
      <c r="EF35" s="535"/>
      <c r="EG35" s="535"/>
      <c r="EH35" s="535"/>
      <c r="EI35" s="535"/>
      <c r="EJ35" s="535"/>
      <c r="EK35" s="535"/>
      <c r="EL35" s="535"/>
      <c r="EM35" s="535"/>
      <c r="EN35" s="535"/>
      <c r="EO35" s="535"/>
      <c r="EP35" s="535"/>
      <c r="EQ35" s="535"/>
      <c r="ER35" s="535"/>
      <c r="ES35" s="535"/>
      <c r="ET35" s="535"/>
      <c r="EU35" s="535"/>
      <c r="EV35" s="535"/>
      <c r="EW35" s="535"/>
      <c r="EX35" s="535"/>
      <c r="EY35" s="535"/>
      <c r="EZ35" s="535"/>
      <c r="FA35" s="535"/>
      <c r="FB35" s="535"/>
      <c r="FC35" s="535"/>
      <c r="FD35" s="535"/>
      <c r="FE35" s="535"/>
      <c r="FF35" s="535"/>
      <c r="FG35" s="535"/>
      <c r="FH35" s="535"/>
      <c r="FI35" s="535"/>
      <c r="FJ35" s="535"/>
      <c r="FK35" s="535"/>
      <c r="FL35" s="535"/>
      <c r="FM35" s="535"/>
      <c r="FN35" s="535"/>
      <c r="FO35" s="535"/>
      <c r="FP35" s="535"/>
      <c r="FQ35" s="535"/>
      <c r="FR35" s="535"/>
      <c r="FS35" s="535"/>
      <c r="FT35" s="535"/>
      <c r="FU35" s="535"/>
      <c r="FV35" s="535"/>
      <c r="FW35" s="535"/>
      <c r="FX35" s="535"/>
      <c r="FY35" s="535"/>
      <c r="FZ35" s="535"/>
      <c r="GA35" s="535"/>
      <c r="GB35" s="535"/>
      <c r="GC35" s="535"/>
      <c r="GD35" s="535"/>
      <c r="GE35" s="535"/>
      <c r="GF35" s="535"/>
      <c r="GG35" s="535"/>
      <c r="GH35" s="535"/>
      <c r="GI35" s="535"/>
      <c r="GJ35" s="535"/>
      <c r="GK35" s="535"/>
      <c r="GL35" s="535"/>
      <c r="GM35" s="535"/>
      <c r="GN35" s="535"/>
      <c r="GO35" s="535"/>
      <c r="GP35" s="535"/>
      <c r="GQ35" s="535"/>
      <c r="GR35" s="535"/>
      <c r="GS35" s="535"/>
      <c r="GT35" s="535"/>
      <c r="GU35" s="535"/>
      <c r="GV35" s="535"/>
      <c r="GW35" s="535"/>
      <c r="GX35" s="535"/>
      <c r="GY35" s="535"/>
      <c r="GZ35" s="535"/>
      <c r="HA35" s="535"/>
      <c r="HB35" s="535"/>
      <c r="HC35" s="535"/>
      <c r="HD35" s="535"/>
      <c r="HE35" s="535"/>
      <c r="HF35" s="535"/>
      <c r="HG35" s="535"/>
      <c r="HH35" s="535"/>
      <c r="HI35" s="535"/>
      <c r="HJ35" s="535"/>
      <c r="HK35" s="535"/>
      <c r="HL35" s="535"/>
      <c r="HM35" s="535"/>
      <c r="HN35" s="535"/>
      <c r="HO35" s="535"/>
      <c r="HP35" s="535"/>
      <c r="HQ35" s="535"/>
      <c r="HR35" s="535"/>
      <c r="HS35" s="535"/>
      <c r="HT35" s="535"/>
      <c r="HU35" s="535"/>
      <c r="HV35" s="535"/>
      <c r="HW35" s="535"/>
      <c r="HX35" s="535"/>
      <c r="HY35" s="535"/>
      <c r="HZ35" s="535"/>
      <c r="IA35" s="535"/>
      <c r="IB35" s="535"/>
      <c r="IC35" s="535"/>
      <c r="ID35" s="535"/>
      <c r="IE35" s="535"/>
      <c r="IF35" s="535"/>
      <c r="IG35" s="535"/>
    </row>
    <row r="36" spans="1:241" ht="15" customHeight="1">
      <c r="A36" s="894" t="s">
        <v>360</v>
      </c>
      <c r="B36" s="888">
        <v>1139</v>
      </c>
      <c r="C36" s="534">
        <v>1085</v>
      </c>
      <c r="D36" s="534">
        <v>1118</v>
      </c>
      <c r="E36" s="534">
        <v>1123</v>
      </c>
    </row>
    <row r="37" spans="1:241" ht="15" customHeight="1">
      <c r="A37" s="894"/>
      <c r="B37" s="888"/>
      <c r="C37" s="531">
        <f>C36/B36*100</f>
        <v>95.258999122036869</v>
      </c>
      <c r="D37" s="531">
        <f>D36/B36*100</f>
        <v>98.156277436347665</v>
      </c>
      <c r="E37" s="531">
        <f>E36/B36*100</f>
        <v>98.595258999122038</v>
      </c>
      <c r="G37" s="535"/>
      <c r="H37" s="535"/>
      <c r="I37" s="535"/>
      <c r="J37" s="535"/>
      <c r="K37" s="535"/>
      <c r="L37" s="535"/>
      <c r="M37" s="535"/>
      <c r="N37" s="535"/>
      <c r="O37" s="535"/>
      <c r="P37" s="535"/>
      <c r="Q37" s="535"/>
      <c r="R37" s="535"/>
      <c r="S37" s="535"/>
      <c r="T37" s="535"/>
      <c r="U37" s="535"/>
      <c r="V37" s="535"/>
      <c r="W37" s="535"/>
      <c r="X37" s="535"/>
      <c r="Y37" s="535"/>
      <c r="Z37" s="535"/>
      <c r="AA37" s="535"/>
      <c r="AB37" s="535"/>
      <c r="AC37" s="535"/>
      <c r="AD37" s="535"/>
      <c r="AE37" s="535"/>
      <c r="AF37" s="535"/>
      <c r="AG37" s="535"/>
      <c r="AH37" s="535"/>
      <c r="AI37" s="535"/>
      <c r="AJ37" s="535"/>
      <c r="AK37" s="535"/>
      <c r="AL37" s="535"/>
      <c r="AM37" s="535"/>
      <c r="AN37" s="535"/>
      <c r="AO37" s="535"/>
      <c r="AP37" s="535"/>
      <c r="AQ37" s="535"/>
      <c r="AR37" s="535"/>
      <c r="AS37" s="535"/>
      <c r="AT37" s="535"/>
      <c r="AU37" s="535"/>
      <c r="AV37" s="535"/>
      <c r="AW37" s="535"/>
      <c r="AX37" s="535"/>
      <c r="AY37" s="535"/>
      <c r="AZ37" s="535"/>
      <c r="BA37" s="535"/>
      <c r="BB37" s="535"/>
      <c r="BC37" s="535"/>
      <c r="BD37" s="535"/>
      <c r="BE37" s="535"/>
      <c r="BF37" s="535"/>
      <c r="BG37" s="535"/>
      <c r="BH37" s="535"/>
      <c r="BI37" s="535"/>
      <c r="BJ37" s="535"/>
      <c r="BK37" s="535"/>
      <c r="BL37" s="535"/>
      <c r="BM37" s="535"/>
      <c r="BN37" s="535"/>
      <c r="BO37" s="535"/>
      <c r="BP37" s="535"/>
      <c r="BQ37" s="535"/>
      <c r="BR37" s="535"/>
      <c r="BS37" s="535"/>
      <c r="BT37" s="535"/>
      <c r="BU37" s="535"/>
      <c r="BV37" s="535"/>
      <c r="BW37" s="535"/>
      <c r="BX37" s="535"/>
      <c r="BY37" s="535"/>
      <c r="BZ37" s="535"/>
      <c r="CA37" s="535"/>
      <c r="CB37" s="535"/>
      <c r="CC37" s="535"/>
      <c r="CD37" s="535"/>
      <c r="CE37" s="535"/>
      <c r="CF37" s="535"/>
      <c r="CG37" s="535"/>
      <c r="CH37" s="535"/>
      <c r="CI37" s="535"/>
      <c r="CJ37" s="535"/>
      <c r="CK37" s="535"/>
      <c r="CL37" s="535"/>
      <c r="CM37" s="535"/>
      <c r="CN37" s="535"/>
      <c r="CO37" s="535"/>
      <c r="CP37" s="535"/>
      <c r="CQ37" s="535"/>
      <c r="CR37" s="535"/>
      <c r="CS37" s="535"/>
      <c r="CT37" s="535"/>
      <c r="CU37" s="535"/>
      <c r="CV37" s="535"/>
      <c r="CW37" s="535"/>
      <c r="CX37" s="535"/>
      <c r="CY37" s="535"/>
      <c r="CZ37" s="535"/>
      <c r="DA37" s="535"/>
      <c r="DB37" s="535"/>
      <c r="DC37" s="535"/>
      <c r="DD37" s="535"/>
      <c r="DE37" s="535"/>
      <c r="DF37" s="535"/>
      <c r="DG37" s="535"/>
      <c r="DH37" s="535"/>
      <c r="DI37" s="535"/>
      <c r="DJ37" s="535"/>
      <c r="DK37" s="535"/>
      <c r="DL37" s="535"/>
      <c r="DM37" s="535"/>
      <c r="DN37" s="535"/>
      <c r="DO37" s="535"/>
      <c r="DP37" s="535"/>
      <c r="DQ37" s="535"/>
      <c r="DR37" s="535"/>
      <c r="DS37" s="535"/>
      <c r="DT37" s="535"/>
      <c r="DU37" s="535"/>
      <c r="DV37" s="535"/>
      <c r="DW37" s="535"/>
      <c r="DX37" s="535"/>
      <c r="DY37" s="535"/>
      <c r="DZ37" s="535"/>
      <c r="EA37" s="535"/>
      <c r="EB37" s="535"/>
      <c r="EC37" s="535"/>
      <c r="ED37" s="535"/>
      <c r="EE37" s="535"/>
      <c r="EF37" s="535"/>
      <c r="EG37" s="535"/>
      <c r="EH37" s="535"/>
      <c r="EI37" s="535"/>
      <c r="EJ37" s="535"/>
      <c r="EK37" s="535"/>
      <c r="EL37" s="535"/>
      <c r="EM37" s="535"/>
      <c r="EN37" s="535"/>
      <c r="EO37" s="535"/>
      <c r="EP37" s="535"/>
      <c r="EQ37" s="535"/>
      <c r="ER37" s="535"/>
      <c r="ES37" s="535"/>
      <c r="ET37" s="535"/>
      <c r="EU37" s="535"/>
      <c r="EV37" s="535"/>
      <c r="EW37" s="535"/>
      <c r="EX37" s="535"/>
      <c r="EY37" s="535"/>
      <c r="EZ37" s="535"/>
      <c r="FA37" s="535"/>
      <c r="FB37" s="535"/>
      <c r="FC37" s="535"/>
      <c r="FD37" s="535"/>
      <c r="FE37" s="535"/>
      <c r="FF37" s="535"/>
      <c r="FG37" s="535"/>
      <c r="FH37" s="535"/>
      <c r="FI37" s="535"/>
      <c r="FJ37" s="535"/>
      <c r="FK37" s="535"/>
      <c r="FL37" s="535"/>
      <c r="FM37" s="535"/>
      <c r="FN37" s="535"/>
      <c r="FO37" s="535"/>
      <c r="FP37" s="535"/>
      <c r="FQ37" s="535"/>
      <c r="FR37" s="535"/>
      <c r="FS37" s="535"/>
      <c r="FT37" s="535"/>
      <c r="FU37" s="535"/>
      <c r="FV37" s="535"/>
      <c r="FW37" s="535"/>
      <c r="FX37" s="535"/>
      <c r="FY37" s="535"/>
      <c r="FZ37" s="535"/>
      <c r="GA37" s="535"/>
      <c r="GB37" s="535"/>
      <c r="GC37" s="535"/>
      <c r="GD37" s="535"/>
      <c r="GE37" s="535"/>
      <c r="GF37" s="535"/>
      <c r="GG37" s="535"/>
      <c r="GH37" s="535"/>
      <c r="GI37" s="535"/>
      <c r="GJ37" s="535"/>
      <c r="GK37" s="535"/>
      <c r="GL37" s="535"/>
      <c r="GM37" s="535"/>
      <c r="GN37" s="535"/>
      <c r="GO37" s="535"/>
      <c r="GP37" s="535"/>
      <c r="GQ37" s="535"/>
      <c r="GR37" s="535"/>
      <c r="GS37" s="535"/>
      <c r="GT37" s="535"/>
      <c r="GU37" s="535"/>
      <c r="GV37" s="535"/>
      <c r="GW37" s="535"/>
      <c r="GX37" s="535"/>
      <c r="GY37" s="535"/>
      <c r="GZ37" s="535"/>
      <c r="HA37" s="535"/>
      <c r="HB37" s="535"/>
      <c r="HC37" s="535"/>
      <c r="HD37" s="535"/>
      <c r="HE37" s="535"/>
      <c r="HF37" s="535"/>
      <c r="HG37" s="535"/>
      <c r="HH37" s="535"/>
      <c r="HI37" s="535"/>
      <c r="HJ37" s="535"/>
      <c r="HK37" s="535"/>
      <c r="HL37" s="535"/>
      <c r="HM37" s="535"/>
      <c r="HN37" s="535"/>
      <c r="HO37" s="535"/>
      <c r="HP37" s="535"/>
      <c r="HQ37" s="535"/>
      <c r="HR37" s="535"/>
      <c r="HS37" s="535"/>
      <c r="HT37" s="535"/>
      <c r="HU37" s="535"/>
      <c r="HV37" s="535"/>
      <c r="HW37" s="535"/>
      <c r="HX37" s="535"/>
      <c r="HY37" s="535"/>
      <c r="HZ37" s="535"/>
      <c r="IA37" s="535"/>
      <c r="IB37" s="535"/>
      <c r="IC37" s="535"/>
      <c r="ID37" s="535"/>
      <c r="IE37" s="535"/>
      <c r="IF37" s="535"/>
      <c r="IG37" s="535"/>
    </row>
    <row r="38" spans="1:241" ht="15" customHeight="1">
      <c r="A38" s="899" t="s">
        <v>361</v>
      </c>
      <c r="B38" s="888">
        <v>1168</v>
      </c>
      <c r="C38" s="534">
        <v>1133</v>
      </c>
      <c r="D38" s="534">
        <v>1168</v>
      </c>
      <c r="E38" s="534">
        <v>1143</v>
      </c>
    </row>
    <row r="39" spans="1:241" ht="15" customHeight="1">
      <c r="A39" s="899"/>
      <c r="B39" s="892"/>
      <c r="C39" s="536">
        <f>C38/B38*100</f>
        <v>97.003424657534239</v>
      </c>
      <c r="D39" s="536">
        <f>D38/B38*100</f>
        <v>100</v>
      </c>
      <c r="E39" s="536">
        <f>E38/B38*100</f>
        <v>97.859589041095902</v>
      </c>
      <c r="G39" s="535"/>
      <c r="H39" s="535"/>
      <c r="I39" s="535"/>
      <c r="J39" s="535"/>
      <c r="K39" s="535"/>
      <c r="L39" s="535"/>
      <c r="M39" s="535"/>
      <c r="N39" s="535"/>
      <c r="O39" s="535"/>
      <c r="P39" s="535"/>
      <c r="Q39" s="535"/>
      <c r="R39" s="535"/>
      <c r="S39" s="535"/>
      <c r="T39" s="535"/>
      <c r="U39" s="535"/>
      <c r="V39" s="535"/>
      <c r="W39" s="535"/>
      <c r="X39" s="535"/>
      <c r="Y39" s="535"/>
      <c r="Z39" s="535"/>
      <c r="AA39" s="535"/>
      <c r="AB39" s="535"/>
      <c r="AC39" s="535"/>
      <c r="AD39" s="535"/>
      <c r="AE39" s="535"/>
      <c r="AF39" s="535"/>
      <c r="AG39" s="535"/>
      <c r="AH39" s="535"/>
      <c r="AI39" s="535"/>
      <c r="AJ39" s="535"/>
      <c r="AK39" s="535"/>
      <c r="AL39" s="535"/>
      <c r="AM39" s="535"/>
      <c r="AN39" s="535"/>
      <c r="AO39" s="535"/>
      <c r="AP39" s="535"/>
      <c r="AQ39" s="535"/>
      <c r="AR39" s="535"/>
      <c r="AS39" s="535"/>
      <c r="AT39" s="535"/>
      <c r="AU39" s="535"/>
      <c r="AV39" s="535"/>
      <c r="AW39" s="535"/>
      <c r="AX39" s="535"/>
      <c r="AY39" s="535"/>
      <c r="AZ39" s="535"/>
      <c r="BA39" s="535"/>
      <c r="BB39" s="535"/>
      <c r="BC39" s="535"/>
      <c r="BD39" s="535"/>
      <c r="BE39" s="535"/>
      <c r="BF39" s="535"/>
      <c r="BG39" s="535"/>
      <c r="BH39" s="535"/>
      <c r="BI39" s="535"/>
      <c r="BJ39" s="535"/>
      <c r="BK39" s="535"/>
      <c r="BL39" s="535"/>
      <c r="BM39" s="535"/>
      <c r="BN39" s="535"/>
      <c r="BO39" s="535"/>
      <c r="BP39" s="535"/>
      <c r="BQ39" s="535"/>
      <c r="BR39" s="535"/>
      <c r="BS39" s="535"/>
      <c r="BT39" s="535"/>
      <c r="BU39" s="535"/>
      <c r="BV39" s="535"/>
      <c r="BW39" s="535"/>
      <c r="BX39" s="535"/>
      <c r="BY39" s="535"/>
      <c r="BZ39" s="535"/>
      <c r="CA39" s="535"/>
      <c r="CB39" s="535"/>
      <c r="CC39" s="535"/>
      <c r="CD39" s="535"/>
      <c r="CE39" s="535"/>
      <c r="CF39" s="535"/>
      <c r="CG39" s="535"/>
      <c r="CH39" s="535"/>
      <c r="CI39" s="535"/>
      <c r="CJ39" s="535"/>
      <c r="CK39" s="535"/>
      <c r="CL39" s="535"/>
      <c r="CM39" s="535"/>
      <c r="CN39" s="535"/>
      <c r="CO39" s="535"/>
      <c r="CP39" s="535"/>
      <c r="CQ39" s="535"/>
      <c r="CR39" s="535"/>
      <c r="CS39" s="535"/>
      <c r="CT39" s="535"/>
      <c r="CU39" s="535"/>
      <c r="CV39" s="535"/>
      <c r="CW39" s="535"/>
      <c r="CX39" s="535"/>
      <c r="CY39" s="535"/>
      <c r="CZ39" s="535"/>
      <c r="DA39" s="535"/>
      <c r="DB39" s="535"/>
      <c r="DC39" s="535"/>
      <c r="DD39" s="535"/>
      <c r="DE39" s="535"/>
      <c r="DF39" s="535"/>
      <c r="DG39" s="535"/>
      <c r="DH39" s="535"/>
      <c r="DI39" s="535"/>
      <c r="DJ39" s="535"/>
      <c r="DK39" s="535"/>
      <c r="DL39" s="535"/>
      <c r="DM39" s="535"/>
      <c r="DN39" s="535"/>
      <c r="DO39" s="535"/>
      <c r="DP39" s="535"/>
      <c r="DQ39" s="535"/>
      <c r="DR39" s="535"/>
      <c r="DS39" s="535"/>
      <c r="DT39" s="535"/>
      <c r="DU39" s="535"/>
      <c r="DV39" s="535"/>
      <c r="DW39" s="535"/>
      <c r="DX39" s="535"/>
      <c r="DY39" s="535"/>
      <c r="DZ39" s="535"/>
      <c r="EA39" s="535"/>
      <c r="EB39" s="535"/>
      <c r="EC39" s="535"/>
      <c r="ED39" s="535"/>
      <c r="EE39" s="535"/>
      <c r="EF39" s="535"/>
      <c r="EG39" s="535"/>
      <c r="EH39" s="535"/>
      <c r="EI39" s="535"/>
      <c r="EJ39" s="535"/>
      <c r="EK39" s="535"/>
      <c r="EL39" s="535"/>
      <c r="EM39" s="535"/>
      <c r="EN39" s="535"/>
      <c r="EO39" s="535"/>
      <c r="EP39" s="535"/>
      <c r="EQ39" s="535"/>
      <c r="ER39" s="535"/>
      <c r="ES39" s="535"/>
      <c r="ET39" s="535"/>
      <c r="EU39" s="535"/>
      <c r="EV39" s="535"/>
      <c r="EW39" s="535"/>
      <c r="EX39" s="535"/>
      <c r="EY39" s="535"/>
      <c r="EZ39" s="535"/>
      <c r="FA39" s="535"/>
      <c r="FB39" s="535"/>
      <c r="FC39" s="535"/>
      <c r="FD39" s="535"/>
      <c r="FE39" s="535"/>
      <c r="FF39" s="535"/>
      <c r="FG39" s="535"/>
      <c r="FH39" s="535"/>
      <c r="FI39" s="535"/>
      <c r="FJ39" s="535"/>
      <c r="FK39" s="535"/>
      <c r="FL39" s="535"/>
      <c r="FM39" s="535"/>
      <c r="FN39" s="535"/>
      <c r="FO39" s="535"/>
      <c r="FP39" s="535"/>
      <c r="FQ39" s="535"/>
      <c r="FR39" s="535"/>
      <c r="FS39" s="535"/>
      <c r="FT39" s="535"/>
      <c r="FU39" s="535"/>
      <c r="FV39" s="535"/>
      <c r="FW39" s="535"/>
      <c r="FX39" s="535"/>
      <c r="FY39" s="535"/>
      <c r="FZ39" s="535"/>
      <c r="GA39" s="535"/>
      <c r="GB39" s="535"/>
      <c r="GC39" s="535"/>
      <c r="GD39" s="535"/>
      <c r="GE39" s="535"/>
      <c r="GF39" s="535"/>
      <c r="GG39" s="535"/>
      <c r="GH39" s="535"/>
      <c r="GI39" s="535"/>
      <c r="GJ39" s="535"/>
      <c r="GK39" s="535"/>
      <c r="GL39" s="535"/>
      <c r="GM39" s="535"/>
      <c r="GN39" s="535"/>
      <c r="GO39" s="535"/>
      <c r="GP39" s="535"/>
      <c r="GQ39" s="535"/>
      <c r="GR39" s="535"/>
      <c r="GS39" s="535"/>
      <c r="GT39" s="535"/>
      <c r="GU39" s="535"/>
      <c r="GV39" s="535"/>
      <c r="GW39" s="535"/>
      <c r="GX39" s="535"/>
      <c r="GY39" s="535"/>
      <c r="GZ39" s="535"/>
      <c r="HA39" s="535"/>
      <c r="HB39" s="535"/>
      <c r="HC39" s="535"/>
      <c r="HD39" s="535"/>
      <c r="HE39" s="535"/>
      <c r="HF39" s="535"/>
      <c r="HG39" s="535"/>
      <c r="HH39" s="535"/>
      <c r="HI39" s="535"/>
      <c r="HJ39" s="535"/>
      <c r="HK39" s="535"/>
      <c r="HL39" s="535"/>
      <c r="HM39" s="535"/>
      <c r="HN39" s="535"/>
      <c r="HO39" s="535"/>
      <c r="HP39" s="535"/>
      <c r="HQ39" s="535"/>
      <c r="HR39" s="535"/>
      <c r="HS39" s="535"/>
      <c r="HT39" s="535"/>
      <c r="HU39" s="535"/>
      <c r="HV39" s="535"/>
      <c r="HW39" s="535"/>
      <c r="HX39" s="535"/>
      <c r="HY39" s="535"/>
      <c r="HZ39" s="535"/>
      <c r="IA39" s="535"/>
      <c r="IB39" s="535"/>
      <c r="IC39" s="535"/>
      <c r="ID39" s="535"/>
      <c r="IE39" s="535"/>
      <c r="IF39" s="535"/>
      <c r="IG39" s="535"/>
    </row>
    <row r="40" spans="1:241" ht="18.75" customHeight="1">
      <c r="A40" s="890"/>
      <c r="B40" s="890"/>
      <c r="C40" s="890"/>
      <c r="D40" s="890"/>
      <c r="E40" s="890"/>
    </row>
    <row r="41" spans="1:241">
      <c r="A41" s="81"/>
    </row>
  </sheetData>
  <mergeCells count="36">
    <mergeCell ref="A40:E40"/>
    <mergeCell ref="A34:A35"/>
    <mergeCell ref="B34:B35"/>
    <mergeCell ref="A36:A37"/>
    <mergeCell ref="B36:B37"/>
    <mergeCell ref="A38:A39"/>
    <mergeCell ref="B38:B39"/>
    <mergeCell ref="A28:A29"/>
    <mergeCell ref="B28:B29"/>
    <mergeCell ref="A30:A31"/>
    <mergeCell ref="B30:B31"/>
    <mergeCell ref="A32:A33"/>
    <mergeCell ref="B32:B33"/>
    <mergeCell ref="A22:A23"/>
    <mergeCell ref="B22:B23"/>
    <mergeCell ref="A24:A25"/>
    <mergeCell ref="B24:B25"/>
    <mergeCell ref="A26:A27"/>
    <mergeCell ref="B26:B27"/>
    <mergeCell ref="A16:A17"/>
    <mergeCell ref="B16:B17"/>
    <mergeCell ref="A18:A19"/>
    <mergeCell ref="B18:B19"/>
    <mergeCell ref="A20:A21"/>
    <mergeCell ref="B20:B21"/>
    <mergeCell ref="A10:A11"/>
    <mergeCell ref="B10:B11"/>
    <mergeCell ref="A12:A13"/>
    <mergeCell ref="B12:B13"/>
    <mergeCell ref="A14:A15"/>
    <mergeCell ref="B14:B15"/>
    <mergeCell ref="A3:A5"/>
    <mergeCell ref="A6:A7"/>
    <mergeCell ref="B6:B7"/>
    <mergeCell ref="A8:A9"/>
    <mergeCell ref="B8:B9"/>
  </mergeCells>
  <phoneticPr fontId="21"/>
  <pageMargins left="0.78740157480314965" right="0.78740157480314965" top="0.86614173228346458" bottom="0.55118110236220474" header="0.51181102362204722" footer="0.51181102362204722"/>
  <pageSetup paperSize="9" scale="110"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1"/>
  <sheetViews>
    <sheetView showGridLines="0" view="pageBreakPreview" zoomScaleNormal="90" workbookViewId="0"/>
  </sheetViews>
  <sheetFormatPr defaultColWidth="12.5" defaultRowHeight="17.25"/>
  <cols>
    <col min="1" max="1" width="10.75" style="53" customWidth="1"/>
    <col min="2" max="2" width="8.375" style="53" customWidth="1"/>
    <col min="3" max="3" width="10.25" style="53" customWidth="1"/>
    <col min="4" max="4" width="8.375" style="53" customWidth="1"/>
    <col min="5" max="5" width="7.125" style="53" customWidth="1"/>
    <col min="6" max="6" width="8.375" style="53" customWidth="1"/>
    <col min="7" max="7" width="7.125" style="53" customWidth="1"/>
    <col min="8" max="8" width="8.375" style="53" customWidth="1"/>
    <col min="9" max="9" width="7.125" style="53" customWidth="1"/>
    <col min="10" max="10" width="8.375" style="53" customWidth="1"/>
    <col min="11" max="11" width="7.125" style="53" customWidth="1"/>
    <col min="12" max="12" width="8.375" style="53" customWidth="1"/>
    <col min="13" max="13" width="7.125" style="53" customWidth="1"/>
    <col min="14" max="14" width="8.5" style="53" customWidth="1"/>
    <col min="15" max="248" width="12.5" style="53"/>
    <col min="249" max="249" width="10.75" style="53" customWidth="1"/>
    <col min="250" max="250" width="8.375" style="53" customWidth="1"/>
    <col min="251" max="251" width="7.125" style="53" customWidth="1"/>
    <col min="252" max="252" width="8.375" style="53" customWidth="1"/>
    <col min="253" max="253" width="7.125" style="53" customWidth="1"/>
    <col min="254" max="254" width="8.375" style="53" customWidth="1"/>
    <col min="255" max="255" width="7.125" style="53" customWidth="1"/>
    <col min="256" max="256" width="8.375" style="53" customWidth="1"/>
    <col min="257" max="257" width="7.125" style="53" customWidth="1"/>
    <col min="258" max="258" width="8.375" style="53" customWidth="1"/>
    <col min="259" max="259" width="7.125" style="53" customWidth="1"/>
    <col min="260" max="260" width="8.375" style="53" customWidth="1"/>
    <col min="261" max="261" width="7.125" style="53" customWidth="1"/>
    <col min="262" max="262" width="8.5" style="53" customWidth="1"/>
    <col min="263" max="263" width="12.5" style="53"/>
    <col min="264" max="264" width="7.5" style="53" customWidth="1"/>
    <col min="265" max="504" width="12.5" style="53"/>
    <col min="505" max="505" width="10.75" style="53" customWidth="1"/>
    <col min="506" max="506" width="8.375" style="53" customWidth="1"/>
    <col min="507" max="507" width="7.125" style="53" customWidth="1"/>
    <col min="508" max="508" width="8.375" style="53" customWidth="1"/>
    <col min="509" max="509" width="7.125" style="53" customWidth="1"/>
    <col min="510" max="510" width="8.375" style="53" customWidth="1"/>
    <col min="511" max="511" width="7.125" style="53" customWidth="1"/>
    <col min="512" max="512" width="8.375" style="53" customWidth="1"/>
    <col min="513" max="513" width="7.125" style="53" customWidth="1"/>
    <col min="514" max="514" width="8.375" style="53" customWidth="1"/>
    <col min="515" max="515" width="7.125" style="53" customWidth="1"/>
    <col min="516" max="516" width="8.375" style="53" customWidth="1"/>
    <col min="517" max="517" width="7.125" style="53" customWidth="1"/>
    <col min="518" max="518" width="8.5" style="53" customWidth="1"/>
    <col min="519" max="519" width="12.5" style="53"/>
    <col min="520" max="520" width="7.5" style="53" customWidth="1"/>
    <col min="521" max="760" width="12.5" style="53"/>
    <col min="761" max="761" width="10.75" style="53" customWidth="1"/>
    <col min="762" max="762" width="8.375" style="53" customWidth="1"/>
    <col min="763" max="763" width="7.125" style="53" customWidth="1"/>
    <col min="764" max="764" width="8.375" style="53" customWidth="1"/>
    <col min="765" max="765" width="7.125" style="53" customWidth="1"/>
    <col min="766" max="766" width="8.375" style="53" customWidth="1"/>
    <col min="767" max="767" width="7.125" style="53" customWidth="1"/>
    <col min="768" max="768" width="8.375" style="53" customWidth="1"/>
    <col min="769" max="769" width="7.125" style="53" customWidth="1"/>
    <col min="770" max="770" width="8.375" style="53" customWidth="1"/>
    <col min="771" max="771" width="7.125" style="53" customWidth="1"/>
    <col min="772" max="772" width="8.375" style="53" customWidth="1"/>
    <col min="773" max="773" width="7.125" style="53" customWidth="1"/>
    <col min="774" max="774" width="8.5" style="53" customWidth="1"/>
    <col min="775" max="775" width="12.5" style="53"/>
    <col min="776" max="776" width="7.5" style="53" customWidth="1"/>
    <col min="777" max="1016" width="12.5" style="53"/>
    <col min="1017" max="1017" width="10.75" style="53" customWidth="1"/>
    <col min="1018" max="1018" width="8.375" style="53" customWidth="1"/>
    <col min="1019" max="1019" width="7.125" style="53" customWidth="1"/>
    <col min="1020" max="1020" width="8.375" style="53" customWidth="1"/>
    <col min="1021" max="1021" width="7.125" style="53" customWidth="1"/>
    <col min="1022" max="1022" width="8.375" style="53" customWidth="1"/>
    <col min="1023" max="1023" width="7.125" style="53" customWidth="1"/>
    <col min="1024" max="1024" width="8.375" style="53" customWidth="1"/>
    <col min="1025" max="16384" width="12.5" style="54"/>
  </cols>
  <sheetData>
    <row r="1" spans="1:246" ht="17.25" customHeight="1">
      <c r="A1" s="683" t="s">
        <v>652</v>
      </c>
    </row>
    <row r="2" spans="1:246" ht="18" customHeight="1">
      <c r="A2" s="684"/>
      <c r="B2" s="685"/>
      <c r="C2" s="685"/>
      <c r="D2" s="685"/>
      <c r="E2" s="321"/>
      <c r="F2" s="321"/>
      <c r="G2" s="321"/>
      <c r="H2" s="321"/>
      <c r="I2" s="686"/>
      <c r="J2" s="321"/>
      <c r="K2" s="686"/>
      <c r="L2" s="321"/>
      <c r="M2" s="555" t="s">
        <v>587</v>
      </c>
      <c r="N2" s="687"/>
    </row>
    <row r="3" spans="1:246" ht="12.75" customHeight="1">
      <c r="A3" s="688"/>
      <c r="B3" s="982" t="s">
        <v>575</v>
      </c>
      <c r="C3" s="982"/>
      <c r="D3" s="983" t="s">
        <v>576</v>
      </c>
      <c r="E3" s="983"/>
      <c r="F3" s="983" t="s">
        <v>577</v>
      </c>
      <c r="G3" s="983"/>
      <c r="H3" s="983" t="s">
        <v>578</v>
      </c>
      <c r="I3" s="983"/>
      <c r="J3" s="983" t="s">
        <v>579</v>
      </c>
      <c r="K3" s="983"/>
      <c r="L3" s="983" t="s">
        <v>580</v>
      </c>
      <c r="M3" s="983"/>
      <c r="N3" s="689"/>
    </row>
    <row r="4" spans="1:246" ht="12.75" customHeight="1">
      <c r="A4" s="688"/>
      <c r="B4" s="982"/>
      <c r="C4" s="982"/>
      <c r="D4" s="983"/>
      <c r="E4" s="983"/>
      <c r="F4" s="983"/>
      <c r="G4" s="983"/>
      <c r="H4" s="983"/>
      <c r="I4" s="983"/>
      <c r="J4" s="983"/>
      <c r="K4" s="983"/>
      <c r="L4" s="983"/>
      <c r="M4" s="983"/>
      <c r="N4" s="689"/>
    </row>
    <row r="5" spans="1:246" ht="12.75" customHeight="1">
      <c r="A5" s="690" t="s">
        <v>135</v>
      </c>
      <c r="B5" s="984" t="s">
        <v>28</v>
      </c>
      <c r="C5" s="691" t="s">
        <v>496</v>
      </c>
      <c r="D5" s="984" t="s">
        <v>28</v>
      </c>
      <c r="E5" s="692" t="s">
        <v>496</v>
      </c>
      <c r="F5" s="984" t="s">
        <v>28</v>
      </c>
      <c r="G5" s="692" t="s">
        <v>496</v>
      </c>
      <c r="H5" s="984" t="s">
        <v>28</v>
      </c>
      <c r="I5" s="692" t="s">
        <v>496</v>
      </c>
      <c r="J5" s="984" t="s">
        <v>28</v>
      </c>
      <c r="K5" s="692" t="s">
        <v>496</v>
      </c>
      <c r="L5" s="984" t="s">
        <v>28</v>
      </c>
      <c r="M5" s="692" t="s">
        <v>496</v>
      </c>
      <c r="N5" s="198"/>
    </row>
    <row r="6" spans="1:246" ht="12.75" customHeight="1">
      <c r="A6" s="693"/>
      <c r="B6" s="984"/>
      <c r="C6" s="694" t="s">
        <v>520</v>
      </c>
      <c r="D6" s="984"/>
      <c r="E6" s="694" t="s">
        <v>520</v>
      </c>
      <c r="F6" s="984"/>
      <c r="G6" s="694" t="s">
        <v>520</v>
      </c>
      <c r="H6" s="984"/>
      <c r="I6" s="694" t="s">
        <v>520</v>
      </c>
      <c r="J6" s="984"/>
      <c r="K6" s="694" t="s">
        <v>520</v>
      </c>
      <c r="L6" s="984"/>
      <c r="M6" s="694" t="s">
        <v>520</v>
      </c>
      <c r="N6" s="419"/>
    </row>
    <row r="7" spans="1:246" ht="19.5" customHeight="1">
      <c r="A7" s="911" t="s">
        <v>507</v>
      </c>
      <c r="B7" s="887">
        <f>SUM(B9:B40)</f>
        <v>17119</v>
      </c>
      <c r="C7" s="529">
        <f>C9+C11+C13+C15+C17+C19+C21+C23+C25+C27+C29+C31+C33+C35+C37+C39</f>
        <v>16418</v>
      </c>
      <c r="D7" s="887">
        <f>SUM(D9:D40)</f>
        <v>17210</v>
      </c>
      <c r="E7" s="529">
        <f>E9+E11+E13+E15+E17+E19+E21+E23+E25+E27+E29+E31+E33+E35+E37+E39</f>
        <v>492</v>
      </c>
      <c r="F7" s="887">
        <f>SUM(F9:F40)</f>
        <v>17102</v>
      </c>
      <c r="G7" s="529">
        <f>G9+G11+G13+G15+G17+G19+G21+G23+G25+G27+G29+G31+G33+G35+G37+G39</f>
        <v>127</v>
      </c>
      <c r="H7" s="887">
        <f>SUM(H9:H40)</f>
        <v>17817</v>
      </c>
      <c r="I7" s="529">
        <f>I9+I11+I13+I15+I17+I19+I21+I23+I25+I27+I29+I31+I33+I35+I37+I39</f>
        <v>88</v>
      </c>
      <c r="J7" s="887">
        <f>SUM(J9:J40)</f>
        <v>17888</v>
      </c>
      <c r="K7" s="529">
        <f>K9+K11+K13+K15+K17+K19+K21+K23+K25+K27+K29+K31+K33+K35+K37+K39</f>
        <v>153</v>
      </c>
      <c r="L7" s="887">
        <f>SUM(L9:L40)</f>
        <v>18223</v>
      </c>
      <c r="M7" s="529">
        <f>M9+M11+M13+M15+M17+M19+M21+M23+M25+M27+M29+M31+M33+M35+M37+M39</f>
        <v>162</v>
      </c>
      <c r="N7" s="695"/>
    </row>
    <row r="8" spans="1:246" ht="19.5" customHeight="1">
      <c r="A8" s="911"/>
      <c r="B8" s="887"/>
      <c r="C8" s="531">
        <f>C7/B7*100</f>
        <v>95.905134645715279</v>
      </c>
      <c r="D8" s="887"/>
      <c r="E8" s="531">
        <f>E7/D7*100</f>
        <v>2.8588030214991287</v>
      </c>
      <c r="F8" s="887"/>
      <c r="G8" s="531">
        <f>G7/F7*100</f>
        <v>0.74260320430359017</v>
      </c>
      <c r="H8" s="887"/>
      <c r="I8" s="531">
        <f>I7/H7*100</f>
        <v>0.49391031037772914</v>
      </c>
      <c r="J8" s="887"/>
      <c r="K8" s="531">
        <f>K7/J7*100</f>
        <v>0.85532200357781762</v>
      </c>
      <c r="L8" s="887"/>
      <c r="M8" s="531">
        <f>M7/L7*100</f>
        <v>0.88898644570048846</v>
      </c>
      <c r="N8" s="696"/>
      <c r="O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c r="GH8" s="96"/>
      <c r="GI8" s="96"/>
      <c r="GJ8" s="96"/>
      <c r="GK8" s="96"/>
      <c r="GL8" s="96"/>
      <c r="GM8" s="96"/>
      <c r="GN8" s="96"/>
      <c r="GO8" s="96"/>
      <c r="GP8" s="96"/>
      <c r="GQ8" s="96"/>
      <c r="GR8" s="96"/>
      <c r="GS8" s="96"/>
      <c r="GT8" s="96"/>
      <c r="GU8" s="96"/>
      <c r="GV8" s="96"/>
      <c r="GW8" s="96"/>
      <c r="GX8" s="96"/>
      <c r="GY8" s="96"/>
      <c r="GZ8" s="96"/>
      <c r="HA8" s="96"/>
      <c r="HB8" s="96"/>
      <c r="HC8" s="96"/>
      <c r="HD8" s="96"/>
      <c r="HE8" s="96"/>
      <c r="HF8" s="96"/>
      <c r="HG8" s="96"/>
      <c r="HH8" s="96"/>
      <c r="HI8" s="96"/>
      <c r="HJ8" s="96"/>
      <c r="HK8" s="96"/>
      <c r="HL8" s="96"/>
      <c r="HM8" s="96"/>
      <c r="HN8" s="96"/>
      <c r="HO8" s="96"/>
      <c r="HP8" s="96"/>
      <c r="HQ8" s="96"/>
      <c r="HR8" s="96"/>
      <c r="HS8" s="96"/>
      <c r="HT8" s="96"/>
      <c r="HU8" s="96"/>
      <c r="HV8" s="96"/>
      <c r="HW8" s="96"/>
      <c r="HX8" s="96"/>
      <c r="HY8" s="96"/>
      <c r="HZ8" s="96"/>
      <c r="IA8" s="96"/>
      <c r="IB8" s="96"/>
      <c r="IC8" s="96"/>
      <c r="ID8" s="96"/>
      <c r="IE8" s="96"/>
      <c r="IF8" s="96"/>
      <c r="IG8" s="96"/>
      <c r="IH8" s="96"/>
      <c r="II8" s="96"/>
      <c r="IJ8" s="96"/>
      <c r="IK8" s="96"/>
      <c r="IL8" s="96"/>
    </row>
    <row r="9" spans="1:246" ht="19.5" customHeight="1">
      <c r="A9" s="914" t="s">
        <v>353</v>
      </c>
      <c r="B9" s="889">
        <v>1082</v>
      </c>
      <c r="C9" s="534">
        <v>1060</v>
      </c>
      <c r="D9" s="917">
        <v>1153</v>
      </c>
      <c r="E9" s="534">
        <v>33</v>
      </c>
      <c r="F9" s="917">
        <v>1117</v>
      </c>
      <c r="G9" s="534">
        <v>4</v>
      </c>
      <c r="H9" s="917">
        <v>1164</v>
      </c>
      <c r="I9" s="534">
        <v>7</v>
      </c>
      <c r="J9" s="917">
        <v>1270</v>
      </c>
      <c r="K9" s="534">
        <v>12</v>
      </c>
      <c r="L9" s="917">
        <v>1242</v>
      </c>
      <c r="M9" s="534">
        <v>2</v>
      </c>
      <c r="N9" s="697"/>
    </row>
    <row r="10" spans="1:246" ht="19.5" customHeight="1">
      <c r="A10" s="914"/>
      <c r="B10" s="889"/>
      <c r="C10" s="531">
        <f>C9/B9*100</f>
        <v>97.966728280961178</v>
      </c>
      <c r="D10" s="917"/>
      <c r="E10" s="531">
        <f>E9/D9*100</f>
        <v>2.8620988725065044</v>
      </c>
      <c r="F10" s="917"/>
      <c r="G10" s="531">
        <f>G9/F9*100</f>
        <v>0.35810205908683973</v>
      </c>
      <c r="H10" s="917"/>
      <c r="I10" s="531">
        <f>I9/H9*100</f>
        <v>0.60137457044673548</v>
      </c>
      <c r="J10" s="917"/>
      <c r="K10" s="531">
        <f>K9/J9*100</f>
        <v>0.94488188976377951</v>
      </c>
      <c r="L10" s="917"/>
      <c r="M10" s="531">
        <f>M9/L9*100</f>
        <v>0.1610305958132045</v>
      </c>
      <c r="N10" s="698"/>
      <c r="O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c r="GH10" s="96"/>
      <c r="GI10" s="96"/>
      <c r="GJ10" s="96"/>
      <c r="GK10" s="96"/>
      <c r="GL10" s="96"/>
      <c r="GM10" s="96"/>
      <c r="GN10" s="96"/>
      <c r="GO10" s="96"/>
      <c r="GP10" s="96"/>
      <c r="GQ10" s="96"/>
      <c r="GR10" s="96"/>
      <c r="GS10" s="96"/>
      <c r="GT10" s="96"/>
      <c r="GU10" s="96"/>
      <c r="GV10" s="96"/>
      <c r="GW10" s="96"/>
      <c r="GX10" s="96"/>
      <c r="GY10" s="96"/>
      <c r="GZ10" s="96"/>
      <c r="HA10" s="96"/>
      <c r="HB10" s="96"/>
      <c r="HC10" s="96"/>
      <c r="HD10" s="96"/>
      <c r="HE10" s="96"/>
      <c r="HF10" s="96"/>
      <c r="HG10" s="96"/>
      <c r="HH10" s="96"/>
      <c r="HI10" s="96"/>
      <c r="HJ10" s="96"/>
      <c r="HK10" s="96"/>
      <c r="HL10" s="96"/>
      <c r="HM10" s="96"/>
      <c r="HN10" s="96"/>
      <c r="HO10" s="96"/>
      <c r="HP10" s="96"/>
      <c r="HQ10" s="96"/>
      <c r="HR10" s="96"/>
      <c r="HS10" s="96"/>
      <c r="HT10" s="96"/>
      <c r="HU10" s="96"/>
      <c r="HV10" s="96"/>
      <c r="HW10" s="96"/>
      <c r="HX10" s="96"/>
      <c r="HY10" s="96"/>
      <c r="HZ10" s="96"/>
      <c r="IA10" s="96"/>
      <c r="IB10" s="96"/>
      <c r="IC10" s="96"/>
      <c r="ID10" s="96"/>
      <c r="IE10" s="96"/>
      <c r="IF10" s="96"/>
      <c r="IG10" s="96"/>
      <c r="IH10" s="96"/>
      <c r="II10" s="96"/>
      <c r="IJ10" s="96"/>
      <c r="IK10" s="96"/>
      <c r="IL10" s="96"/>
    </row>
    <row r="11" spans="1:246" ht="19.5" customHeight="1">
      <c r="A11" s="914" t="s">
        <v>3</v>
      </c>
      <c r="B11" s="889">
        <v>658</v>
      </c>
      <c r="C11" s="534">
        <v>683</v>
      </c>
      <c r="D11" s="917">
        <v>698</v>
      </c>
      <c r="E11" s="534">
        <v>22</v>
      </c>
      <c r="F11" s="917">
        <v>715</v>
      </c>
      <c r="G11" s="534">
        <v>6</v>
      </c>
      <c r="H11" s="917">
        <v>678</v>
      </c>
      <c r="I11" s="534">
        <v>1</v>
      </c>
      <c r="J11" s="917">
        <v>706</v>
      </c>
      <c r="K11" s="534">
        <v>4</v>
      </c>
      <c r="L11" s="917">
        <v>668</v>
      </c>
      <c r="M11" s="534">
        <v>5</v>
      </c>
      <c r="N11" s="697"/>
    </row>
    <row r="12" spans="1:246" ht="19.5" customHeight="1">
      <c r="A12" s="914"/>
      <c r="B12" s="889"/>
      <c r="C12" s="531">
        <f>C11/B11*100</f>
        <v>103.79939209726443</v>
      </c>
      <c r="D12" s="917"/>
      <c r="E12" s="531">
        <f>E11/D11*100</f>
        <v>3.151862464183381</v>
      </c>
      <c r="F12" s="917"/>
      <c r="G12" s="531">
        <f>G11/F11*100</f>
        <v>0.83916083916083917</v>
      </c>
      <c r="H12" s="917"/>
      <c r="I12" s="531">
        <f>I11/H11*100</f>
        <v>0.14749262536873156</v>
      </c>
      <c r="J12" s="917"/>
      <c r="K12" s="531">
        <f>K11/J11*100</f>
        <v>0.56657223796033995</v>
      </c>
      <c r="L12" s="917"/>
      <c r="M12" s="531">
        <f>M11/L11*100</f>
        <v>0.74850299401197606</v>
      </c>
      <c r="N12" s="698"/>
      <c r="O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96"/>
      <c r="FE12" s="96"/>
      <c r="FF12" s="96"/>
      <c r="FG12" s="96"/>
      <c r="FH12" s="96"/>
      <c r="FI12" s="96"/>
      <c r="FJ12" s="96"/>
      <c r="FK12" s="96"/>
      <c r="FL12" s="96"/>
      <c r="FM12" s="96"/>
      <c r="FN12" s="96"/>
      <c r="FO12" s="96"/>
      <c r="FP12" s="96"/>
      <c r="FQ12" s="96"/>
      <c r="FR12" s="96"/>
      <c r="FS12" s="96"/>
      <c r="FT12" s="96"/>
      <c r="FU12" s="96"/>
      <c r="FV12" s="96"/>
      <c r="FW12" s="96"/>
      <c r="FX12" s="96"/>
      <c r="FY12" s="96"/>
      <c r="FZ12" s="96"/>
      <c r="GA12" s="96"/>
      <c r="GB12" s="96"/>
      <c r="GC12" s="96"/>
      <c r="GD12" s="96"/>
      <c r="GE12" s="96"/>
      <c r="GF12" s="96"/>
      <c r="GG12" s="96"/>
      <c r="GH12" s="96"/>
      <c r="GI12" s="96"/>
      <c r="GJ12" s="96"/>
      <c r="GK12" s="96"/>
      <c r="GL12" s="96"/>
      <c r="GM12" s="96"/>
      <c r="GN12" s="96"/>
      <c r="GO12" s="96"/>
      <c r="GP12" s="96"/>
      <c r="GQ12" s="96"/>
      <c r="GR12" s="96"/>
      <c r="GS12" s="96"/>
      <c r="GT12" s="96"/>
      <c r="GU12" s="96"/>
      <c r="GV12" s="96"/>
      <c r="GW12" s="96"/>
      <c r="GX12" s="96"/>
      <c r="GY12" s="96"/>
      <c r="GZ12" s="96"/>
      <c r="HA12" s="96"/>
      <c r="HB12" s="96"/>
      <c r="HC12" s="96"/>
      <c r="HD12" s="96"/>
      <c r="HE12" s="96"/>
      <c r="HF12" s="96"/>
      <c r="HG12" s="96"/>
      <c r="HH12" s="96"/>
      <c r="HI12" s="96"/>
      <c r="HJ12" s="96"/>
      <c r="HK12" s="96"/>
      <c r="HL12" s="96"/>
      <c r="HM12" s="96"/>
      <c r="HN12" s="96"/>
      <c r="HO12" s="96"/>
      <c r="HP12" s="96"/>
      <c r="HQ12" s="96"/>
      <c r="HR12" s="96"/>
      <c r="HS12" s="96"/>
      <c r="HT12" s="96"/>
      <c r="HU12" s="96"/>
      <c r="HV12" s="96"/>
      <c r="HW12" s="96"/>
      <c r="HX12" s="96"/>
      <c r="HY12" s="96"/>
      <c r="HZ12" s="96"/>
      <c r="IA12" s="96"/>
      <c r="IB12" s="96"/>
      <c r="IC12" s="96"/>
      <c r="ID12" s="96"/>
      <c r="IE12" s="96"/>
      <c r="IF12" s="96"/>
      <c r="IG12" s="96"/>
      <c r="IH12" s="96"/>
      <c r="II12" s="96"/>
      <c r="IJ12" s="96"/>
      <c r="IK12" s="96"/>
      <c r="IL12" s="96"/>
    </row>
    <row r="13" spans="1:246" ht="19.5" customHeight="1">
      <c r="A13" s="914" t="s">
        <v>4</v>
      </c>
      <c r="B13" s="889">
        <v>1093</v>
      </c>
      <c r="C13" s="534">
        <v>1037</v>
      </c>
      <c r="D13" s="917">
        <v>1097</v>
      </c>
      <c r="E13" s="534">
        <v>45</v>
      </c>
      <c r="F13" s="917">
        <v>1094</v>
      </c>
      <c r="G13" s="534">
        <v>11</v>
      </c>
      <c r="H13" s="917">
        <v>1046</v>
      </c>
      <c r="I13" s="534">
        <v>4</v>
      </c>
      <c r="J13" s="917">
        <v>1098</v>
      </c>
      <c r="K13" s="534">
        <v>14</v>
      </c>
      <c r="L13" s="917">
        <v>1096</v>
      </c>
      <c r="M13" s="534">
        <v>12</v>
      </c>
      <c r="N13" s="697"/>
    </row>
    <row r="14" spans="1:246" ht="19.5" customHeight="1">
      <c r="A14" s="914"/>
      <c r="B14" s="889"/>
      <c r="C14" s="531">
        <f>C13/B13*100</f>
        <v>94.876486733760288</v>
      </c>
      <c r="D14" s="917"/>
      <c r="E14" s="531">
        <f>E13/D13*100</f>
        <v>4.102096627164995</v>
      </c>
      <c r="F14" s="917"/>
      <c r="G14" s="531">
        <f>G13/F13*100</f>
        <v>1.0054844606946984</v>
      </c>
      <c r="H14" s="917"/>
      <c r="I14" s="531">
        <f>I13/H13*100</f>
        <v>0.38240917782026768</v>
      </c>
      <c r="J14" s="917"/>
      <c r="K14" s="531">
        <f>K13/J13*100</f>
        <v>1.2750455373406193</v>
      </c>
      <c r="L14" s="917"/>
      <c r="M14" s="531">
        <f>M13/L13*100</f>
        <v>1.0948905109489051</v>
      </c>
      <c r="N14" s="698"/>
      <c r="O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96"/>
      <c r="FE14" s="96"/>
      <c r="FF14" s="96"/>
      <c r="FG14" s="96"/>
      <c r="FH14" s="96"/>
      <c r="FI14" s="96"/>
      <c r="FJ14" s="96"/>
      <c r="FK14" s="96"/>
      <c r="FL14" s="96"/>
      <c r="FM14" s="96"/>
      <c r="FN14" s="96"/>
      <c r="FO14" s="96"/>
      <c r="FP14" s="96"/>
      <c r="FQ14" s="96"/>
      <c r="FR14" s="96"/>
      <c r="FS14" s="96"/>
      <c r="FT14" s="96"/>
      <c r="FU14" s="96"/>
      <c r="FV14" s="96"/>
      <c r="FW14" s="96"/>
      <c r="FX14" s="96"/>
      <c r="FY14" s="96"/>
      <c r="FZ14" s="96"/>
      <c r="GA14" s="96"/>
      <c r="GB14" s="96"/>
      <c r="GC14" s="96"/>
      <c r="GD14" s="96"/>
      <c r="GE14" s="96"/>
      <c r="GF14" s="96"/>
      <c r="GG14" s="96"/>
      <c r="GH14" s="96"/>
      <c r="GI14" s="96"/>
      <c r="GJ14" s="96"/>
      <c r="GK14" s="96"/>
      <c r="GL14" s="96"/>
      <c r="GM14" s="96"/>
      <c r="GN14" s="96"/>
      <c r="GO14" s="96"/>
      <c r="GP14" s="96"/>
      <c r="GQ14" s="96"/>
      <c r="GR14" s="96"/>
      <c r="GS14" s="96"/>
      <c r="GT14" s="96"/>
      <c r="GU14" s="96"/>
      <c r="GV14" s="96"/>
      <c r="GW14" s="96"/>
      <c r="GX14" s="96"/>
      <c r="GY14" s="96"/>
      <c r="GZ14" s="96"/>
      <c r="HA14" s="96"/>
      <c r="HB14" s="96"/>
      <c r="HC14" s="96"/>
      <c r="HD14" s="96"/>
      <c r="HE14" s="96"/>
      <c r="HF14" s="96"/>
      <c r="HG14" s="96"/>
      <c r="HH14" s="96"/>
      <c r="HI14" s="96"/>
      <c r="HJ14" s="96"/>
      <c r="HK14" s="96"/>
      <c r="HL14" s="96"/>
      <c r="HM14" s="96"/>
      <c r="HN14" s="96"/>
      <c r="HO14" s="96"/>
      <c r="HP14" s="96"/>
      <c r="HQ14" s="96"/>
      <c r="HR14" s="96"/>
      <c r="HS14" s="96"/>
      <c r="HT14" s="96"/>
      <c r="HU14" s="96"/>
      <c r="HV14" s="96"/>
      <c r="HW14" s="96"/>
      <c r="HX14" s="96"/>
      <c r="HY14" s="96"/>
      <c r="HZ14" s="96"/>
      <c r="IA14" s="96"/>
      <c r="IB14" s="96"/>
      <c r="IC14" s="96"/>
      <c r="ID14" s="96"/>
      <c r="IE14" s="96"/>
      <c r="IF14" s="96"/>
      <c r="IG14" s="96"/>
      <c r="IH14" s="96"/>
      <c r="II14" s="96"/>
      <c r="IJ14" s="96"/>
      <c r="IK14" s="96"/>
      <c r="IL14" s="96"/>
    </row>
    <row r="15" spans="1:246" ht="19.5" customHeight="1">
      <c r="A15" s="914" t="s">
        <v>5</v>
      </c>
      <c r="B15" s="889">
        <v>1042</v>
      </c>
      <c r="C15" s="534">
        <v>1069</v>
      </c>
      <c r="D15" s="917">
        <v>1057</v>
      </c>
      <c r="E15" s="534">
        <v>48</v>
      </c>
      <c r="F15" s="917">
        <v>1081</v>
      </c>
      <c r="G15" s="534">
        <v>11</v>
      </c>
      <c r="H15" s="917">
        <v>1150</v>
      </c>
      <c r="I15" s="534">
        <v>7</v>
      </c>
      <c r="J15" s="917">
        <v>1044</v>
      </c>
      <c r="K15" s="534">
        <v>10</v>
      </c>
      <c r="L15" s="917">
        <v>1114</v>
      </c>
      <c r="M15" s="534">
        <v>9</v>
      </c>
      <c r="N15" s="697"/>
    </row>
    <row r="16" spans="1:246" ht="19.5" customHeight="1">
      <c r="A16" s="914"/>
      <c r="B16" s="889"/>
      <c r="C16" s="531">
        <f>C15/B15*100</f>
        <v>102.59117082533589</v>
      </c>
      <c r="D16" s="917"/>
      <c r="E16" s="531">
        <f>E15/D15*100</f>
        <v>4.5411542100283819</v>
      </c>
      <c r="F16" s="917"/>
      <c r="G16" s="531">
        <f>G15/F15*100</f>
        <v>1.0175763182238668</v>
      </c>
      <c r="H16" s="917"/>
      <c r="I16" s="531">
        <f>I15/H15*100</f>
        <v>0.60869565217391308</v>
      </c>
      <c r="J16" s="917"/>
      <c r="K16" s="531">
        <f>K15/J15*100</f>
        <v>0.95785440613026818</v>
      </c>
      <c r="L16" s="917"/>
      <c r="M16" s="531">
        <f>M15/L15*100</f>
        <v>0.80789946140035895</v>
      </c>
      <c r="N16" s="698"/>
      <c r="O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96"/>
      <c r="GQ16" s="96"/>
      <c r="GR16" s="96"/>
      <c r="GS16" s="96"/>
      <c r="GT16" s="96"/>
      <c r="GU16" s="96"/>
      <c r="GV16" s="96"/>
      <c r="GW16" s="96"/>
      <c r="GX16" s="96"/>
      <c r="GY16" s="96"/>
      <c r="GZ16" s="96"/>
      <c r="HA16" s="96"/>
      <c r="HB16" s="96"/>
      <c r="HC16" s="96"/>
      <c r="HD16" s="96"/>
      <c r="HE16" s="96"/>
      <c r="HF16" s="96"/>
      <c r="HG16" s="96"/>
      <c r="HH16" s="96"/>
      <c r="HI16" s="96"/>
      <c r="HJ16" s="96"/>
      <c r="HK16" s="96"/>
      <c r="HL16" s="96"/>
      <c r="HM16" s="96"/>
      <c r="HN16" s="96"/>
      <c r="HO16" s="96"/>
      <c r="HP16" s="96"/>
      <c r="HQ16" s="96"/>
      <c r="HR16" s="96"/>
      <c r="HS16" s="96"/>
      <c r="HT16" s="96"/>
      <c r="HU16" s="96"/>
      <c r="HV16" s="96"/>
      <c r="HW16" s="96"/>
      <c r="HX16" s="96"/>
      <c r="HY16" s="96"/>
      <c r="HZ16" s="96"/>
      <c r="IA16" s="96"/>
      <c r="IB16" s="96"/>
      <c r="IC16" s="96"/>
      <c r="ID16" s="96"/>
      <c r="IE16" s="96"/>
      <c r="IF16" s="96"/>
      <c r="IG16" s="96"/>
      <c r="IH16" s="96"/>
      <c r="II16" s="96"/>
      <c r="IJ16" s="96"/>
      <c r="IK16" s="96"/>
      <c r="IL16" s="96"/>
    </row>
    <row r="17" spans="1:246" ht="19.5" customHeight="1">
      <c r="A17" s="914" t="s">
        <v>354</v>
      </c>
      <c r="B17" s="889">
        <v>967</v>
      </c>
      <c r="C17" s="534">
        <v>955</v>
      </c>
      <c r="D17" s="917">
        <v>914</v>
      </c>
      <c r="E17" s="534">
        <v>26</v>
      </c>
      <c r="F17" s="917">
        <v>789</v>
      </c>
      <c r="G17" s="534">
        <v>5</v>
      </c>
      <c r="H17" s="917">
        <v>817</v>
      </c>
      <c r="I17" s="534">
        <v>1</v>
      </c>
      <c r="J17" s="917">
        <v>829</v>
      </c>
      <c r="K17" s="534">
        <v>4</v>
      </c>
      <c r="L17" s="917">
        <v>779</v>
      </c>
      <c r="M17" s="534">
        <v>4</v>
      </c>
      <c r="N17" s="697"/>
    </row>
    <row r="18" spans="1:246" ht="19.5" customHeight="1">
      <c r="A18" s="914"/>
      <c r="B18" s="889"/>
      <c r="C18" s="531">
        <f>C17/B17*100</f>
        <v>98.759048603929671</v>
      </c>
      <c r="D18" s="917"/>
      <c r="E18" s="531">
        <f>E17/D17*100</f>
        <v>2.8446389496717726</v>
      </c>
      <c r="F18" s="917"/>
      <c r="G18" s="531">
        <f>G17/F17*100</f>
        <v>0.6337135614702154</v>
      </c>
      <c r="H18" s="917"/>
      <c r="I18" s="531">
        <f>I17/H17*100</f>
        <v>0.12239902080783352</v>
      </c>
      <c r="J18" s="917"/>
      <c r="K18" s="531">
        <f>K17/J17*100</f>
        <v>0.48250904704463204</v>
      </c>
      <c r="L18" s="917"/>
      <c r="M18" s="531">
        <f>M17/L17*100</f>
        <v>0.51347881899871628</v>
      </c>
      <c r="N18" s="698"/>
      <c r="O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96"/>
      <c r="GQ18" s="96"/>
      <c r="GR18" s="96"/>
      <c r="GS18" s="96"/>
      <c r="GT18" s="96"/>
      <c r="GU18" s="96"/>
      <c r="GV18" s="96"/>
      <c r="GW18" s="96"/>
      <c r="GX18" s="96"/>
      <c r="GY18" s="96"/>
      <c r="GZ18" s="96"/>
      <c r="HA18" s="96"/>
      <c r="HB18" s="96"/>
      <c r="HC18" s="96"/>
      <c r="HD18" s="96"/>
      <c r="HE18" s="96"/>
      <c r="HF18" s="96"/>
      <c r="HG18" s="96"/>
      <c r="HH18" s="96"/>
      <c r="HI18" s="96"/>
      <c r="HJ18" s="96"/>
      <c r="HK18" s="96"/>
      <c r="HL18" s="96"/>
      <c r="HM18" s="96"/>
      <c r="HN18" s="96"/>
      <c r="HO18" s="96"/>
      <c r="HP18" s="96"/>
      <c r="HQ18" s="96"/>
      <c r="HR18" s="96"/>
      <c r="HS18" s="96"/>
      <c r="HT18" s="96"/>
      <c r="HU18" s="96"/>
      <c r="HV18" s="96"/>
      <c r="HW18" s="96"/>
      <c r="HX18" s="96"/>
      <c r="HY18" s="96"/>
      <c r="HZ18" s="96"/>
      <c r="IA18" s="96"/>
      <c r="IB18" s="96"/>
      <c r="IC18" s="96"/>
      <c r="ID18" s="96"/>
      <c r="IE18" s="96"/>
      <c r="IF18" s="96"/>
      <c r="IG18" s="96"/>
      <c r="IH18" s="96"/>
      <c r="II18" s="96"/>
      <c r="IJ18" s="96"/>
      <c r="IK18" s="96"/>
      <c r="IL18" s="96"/>
    </row>
    <row r="19" spans="1:246" ht="19.5" customHeight="1">
      <c r="A19" s="914" t="s">
        <v>7</v>
      </c>
      <c r="B19" s="889">
        <v>563</v>
      </c>
      <c r="C19" s="534">
        <v>561</v>
      </c>
      <c r="D19" s="917">
        <v>451</v>
      </c>
      <c r="E19" s="534">
        <v>13</v>
      </c>
      <c r="F19" s="917">
        <v>413</v>
      </c>
      <c r="G19" s="534">
        <v>5</v>
      </c>
      <c r="H19" s="917">
        <v>426</v>
      </c>
      <c r="I19" s="534">
        <v>3</v>
      </c>
      <c r="J19" s="917">
        <v>382</v>
      </c>
      <c r="K19" s="534">
        <v>5</v>
      </c>
      <c r="L19" s="917">
        <v>410</v>
      </c>
      <c r="M19" s="534">
        <v>2</v>
      </c>
      <c r="N19" s="697"/>
    </row>
    <row r="20" spans="1:246" ht="19.5" customHeight="1">
      <c r="A20" s="914"/>
      <c r="B20" s="889"/>
      <c r="C20" s="531">
        <f>C19/B19*100</f>
        <v>99.644760213143869</v>
      </c>
      <c r="D20" s="917"/>
      <c r="E20" s="531">
        <f>E19/D19*100</f>
        <v>2.8824833702882482</v>
      </c>
      <c r="F20" s="917"/>
      <c r="G20" s="531">
        <f>G19/F19*100</f>
        <v>1.2106537530266344</v>
      </c>
      <c r="H20" s="917"/>
      <c r="I20" s="531">
        <f>I19/H19*100</f>
        <v>0.70422535211267612</v>
      </c>
      <c r="J20" s="917"/>
      <c r="K20" s="531">
        <f>K19/J19*100</f>
        <v>1.3089005235602094</v>
      </c>
      <c r="L20" s="917"/>
      <c r="M20" s="531">
        <f>M19/L19*100</f>
        <v>0.48780487804878048</v>
      </c>
      <c r="N20" s="698"/>
      <c r="O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96"/>
      <c r="GQ20" s="96"/>
      <c r="GR20" s="96"/>
      <c r="GS20" s="96"/>
      <c r="GT20" s="96"/>
      <c r="GU20" s="96"/>
      <c r="GV20" s="96"/>
      <c r="GW20" s="96"/>
      <c r="GX20" s="96"/>
      <c r="GY20" s="96"/>
      <c r="GZ20" s="96"/>
      <c r="HA20" s="96"/>
      <c r="HB20" s="96"/>
      <c r="HC20" s="96"/>
      <c r="HD20" s="96"/>
      <c r="HE20" s="96"/>
      <c r="HF20" s="96"/>
      <c r="HG20" s="96"/>
      <c r="HH20" s="96"/>
      <c r="HI20" s="96"/>
      <c r="HJ20" s="96"/>
      <c r="HK20" s="96"/>
      <c r="HL20" s="96"/>
      <c r="HM20" s="96"/>
      <c r="HN20" s="96"/>
      <c r="HO20" s="96"/>
      <c r="HP20" s="96"/>
      <c r="HQ20" s="96"/>
      <c r="HR20" s="96"/>
      <c r="HS20" s="96"/>
      <c r="HT20" s="96"/>
      <c r="HU20" s="96"/>
      <c r="HV20" s="96"/>
      <c r="HW20" s="96"/>
      <c r="HX20" s="96"/>
      <c r="HY20" s="96"/>
      <c r="HZ20" s="96"/>
      <c r="IA20" s="96"/>
      <c r="IB20" s="96"/>
      <c r="IC20" s="96"/>
      <c r="ID20" s="96"/>
      <c r="IE20" s="96"/>
      <c r="IF20" s="96"/>
      <c r="IG20" s="96"/>
      <c r="IH20" s="96"/>
      <c r="II20" s="96"/>
      <c r="IJ20" s="96"/>
      <c r="IK20" s="96"/>
      <c r="IL20" s="96"/>
    </row>
    <row r="21" spans="1:246" ht="19.5" customHeight="1">
      <c r="A21" s="914" t="s">
        <v>355</v>
      </c>
      <c r="B21" s="889">
        <v>835</v>
      </c>
      <c r="C21" s="534">
        <v>793</v>
      </c>
      <c r="D21" s="917">
        <v>886</v>
      </c>
      <c r="E21" s="534">
        <v>12</v>
      </c>
      <c r="F21" s="917">
        <v>873</v>
      </c>
      <c r="G21" s="534">
        <v>6</v>
      </c>
      <c r="H21" s="917">
        <v>899</v>
      </c>
      <c r="I21" s="534">
        <v>2</v>
      </c>
      <c r="J21" s="917">
        <v>908</v>
      </c>
      <c r="K21" s="534">
        <v>5</v>
      </c>
      <c r="L21" s="917">
        <v>922</v>
      </c>
      <c r="M21" s="534">
        <v>9</v>
      </c>
      <c r="N21" s="697"/>
    </row>
    <row r="22" spans="1:246" ht="19.5" customHeight="1">
      <c r="A22" s="914"/>
      <c r="B22" s="889"/>
      <c r="C22" s="531">
        <f>C21/B21*100</f>
        <v>94.970059880239518</v>
      </c>
      <c r="D22" s="917"/>
      <c r="E22" s="531">
        <f>E21/D21*100</f>
        <v>1.3544018058690745</v>
      </c>
      <c r="F22" s="917"/>
      <c r="G22" s="531">
        <f>G21/F21*100</f>
        <v>0.6872852233676976</v>
      </c>
      <c r="H22" s="917"/>
      <c r="I22" s="531">
        <f>I21/H21*100</f>
        <v>0.22246941045606228</v>
      </c>
      <c r="J22" s="917"/>
      <c r="K22" s="531">
        <f>K21/J21*100</f>
        <v>0.55066079295154191</v>
      </c>
      <c r="L22" s="917"/>
      <c r="M22" s="531">
        <f>M21/L21*100</f>
        <v>0.97613882863340562</v>
      </c>
      <c r="N22" s="698"/>
      <c r="O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96"/>
      <c r="GQ22" s="96"/>
      <c r="GR22" s="96"/>
      <c r="GS22" s="96"/>
      <c r="GT22" s="96"/>
      <c r="GU22" s="96"/>
      <c r="GV22" s="96"/>
      <c r="GW22" s="96"/>
      <c r="GX22" s="96"/>
      <c r="GY22" s="96"/>
      <c r="GZ22" s="96"/>
      <c r="HA22" s="96"/>
      <c r="HB22" s="96"/>
      <c r="HC22" s="96"/>
      <c r="HD22" s="96"/>
      <c r="HE22" s="96"/>
      <c r="HF22" s="96"/>
      <c r="HG22" s="96"/>
      <c r="HH22" s="96"/>
      <c r="HI22" s="96"/>
      <c r="HJ22" s="96"/>
      <c r="HK22" s="96"/>
      <c r="HL22" s="96"/>
      <c r="HM22" s="96"/>
      <c r="HN22" s="96"/>
      <c r="HO22" s="96"/>
      <c r="HP22" s="96"/>
      <c r="HQ22" s="96"/>
      <c r="HR22" s="96"/>
      <c r="HS22" s="96"/>
      <c r="HT22" s="96"/>
      <c r="HU22" s="96"/>
      <c r="HV22" s="96"/>
      <c r="HW22" s="96"/>
      <c r="HX22" s="96"/>
      <c r="HY22" s="96"/>
      <c r="HZ22" s="96"/>
      <c r="IA22" s="96"/>
      <c r="IB22" s="96"/>
      <c r="IC22" s="96"/>
      <c r="ID22" s="96"/>
      <c r="IE22" s="96"/>
      <c r="IF22" s="96"/>
      <c r="IG22" s="96"/>
      <c r="IH22" s="96"/>
      <c r="II22" s="96"/>
      <c r="IJ22" s="96"/>
      <c r="IK22" s="96"/>
      <c r="IL22" s="96"/>
    </row>
    <row r="23" spans="1:246" ht="19.5" customHeight="1">
      <c r="A23" s="914" t="s">
        <v>356</v>
      </c>
      <c r="B23" s="889">
        <v>818</v>
      </c>
      <c r="C23" s="534">
        <v>781</v>
      </c>
      <c r="D23" s="917">
        <v>877</v>
      </c>
      <c r="E23" s="534">
        <v>10</v>
      </c>
      <c r="F23" s="917">
        <v>826</v>
      </c>
      <c r="G23" s="534">
        <v>3</v>
      </c>
      <c r="H23" s="917">
        <v>930</v>
      </c>
      <c r="I23" s="534">
        <v>4</v>
      </c>
      <c r="J23" s="917">
        <v>938</v>
      </c>
      <c r="K23" s="534">
        <v>10</v>
      </c>
      <c r="L23" s="917">
        <v>938</v>
      </c>
      <c r="M23" s="534">
        <v>9</v>
      </c>
      <c r="N23" s="697"/>
    </row>
    <row r="24" spans="1:246" ht="19.5" customHeight="1">
      <c r="A24" s="914"/>
      <c r="B24" s="889"/>
      <c r="C24" s="531">
        <f>C23/B23*100</f>
        <v>95.476772616136913</v>
      </c>
      <c r="D24" s="917"/>
      <c r="E24" s="531">
        <f>E23/D23*100</f>
        <v>1.1402508551881414</v>
      </c>
      <c r="F24" s="917"/>
      <c r="G24" s="531">
        <f>G23/F23*100</f>
        <v>0.36319612590799033</v>
      </c>
      <c r="H24" s="917"/>
      <c r="I24" s="531">
        <f>I23/H23*100</f>
        <v>0.43010752688172044</v>
      </c>
      <c r="J24" s="917"/>
      <c r="K24" s="531">
        <f>K23/J23*100</f>
        <v>1.0660980810234542</v>
      </c>
      <c r="L24" s="917"/>
      <c r="M24" s="531">
        <f>M23/L23*100</f>
        <v>0.95948827292110883</v>
      </c>
      <c r="N24" s="698"/>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c r="ID24" s="96"/>
      <c r="IE24" s="96"/>
      <c r="IF24" s="96"/>
      <c r="IG24" s="96"/>
      <c r="IH24" s="96"/>
      <c r="II24" s="96"/>
      <c r="IJ24" s="96"/>
      <c r="IK24" s="96"/>
      <c r="IL24" s="96"/>
    </row>
    <row r="25" spans="1:246" ht="19.5" customHeight="1">
      <c r="A25" s="914" t="s">
        <v>357</v>
      </c>
      <c r="B25" s="889">
        <v>437</v>
      </c>
      <c r="C25" s="534">
        <v>421</v>
      </c>
      <c r="D25" s="917">
        <v>461</v>
      </c>
      <c r="E25" s="534">
        <v>10</v>
      </c>
      <c r="F25" s="917">
        <v>411</v>
      </c>
      <c r="G25" s="534">
        <v>2</v>
      </c>
      <c r="H25" s="917">
        <v>448</v>
      </c>
      <c r="I25" s="534">
        <v>1</v>
      </c>
      <c r="J25" s="917">
        <v>440</v>
      </c>
      <c r="K25" s="534">
        <v>3</v>
      </c>
      <c r="L25" s="917">
        <v>470</v>
      </c>
      <c r="M25" s="534">
        <v>3</v>
      </c>
      <c r="N25" s="697"/>
    </row>
    <row r="26" spans="1:246" ht="19.5" customHeight="1">
      <c r="A26" s="914"/>
      <c r="B26" s="889"/>
      <c r="C26" s="531">
        <f>C25/B25*100</f>
        <v>96.338672768878723</v>
      </c>
      <c r="D26" s="917"/>
      <c r="E26" s="531">
        <f>E25/D25*100</f>
        <v>2.1691973969631237</v>
      </c>
      <c r="F26" s="917"/>
      <c r="G26" s="531">
        <f>G25/F25*100</f>
        <v>0.48661800486618007</v>
      </c>
      <c r="H26" s="917"/>
      <c r="I26" s="531">
        <f>I25/H25*100</f>
        <v>0.2232142857142857</v>
      </c>
      <c r="J26" s="917"/>
      <c r="K26" s="531">
        <f>K25/J25*100</f>
        <v>0.68181818181818177</v>
      </c>
      <c r="L26" s="917"/>
      <c r="M26" s="531">
        <f>M25/L25*100</f>
        <v>0.63829787234042545</v>
      </c>
      <c r="N26" s="698"/>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c r="GH26" s="96"/>
      <c r="GI26" s="96"/>
      <c r="GJ26" s="96"/>
      <c r="GK26" s="96"/>
      <c r="GL26" s="96"/>
      <c r="GM26" s="96"/>
      <c r="GN26" s="96"/>
      <c r="GO26" s="96"/>
      <c r="GP26" s="96"/>
      <c r="GQ26" s="96"/>
      <c r="GR26" s="96"/>
      <c r="GS26" s="96"/>
      <c r="GT26" s="96"/>
      <c r="GU26" s="96"/>
      <c r="GV26" s="96"/>
      <c r="GW26" s="96"/>
      <c r="GX26" s="96"/>
      <c r="GY26" s="96"/>
      <c r="GZ26" s="96"/>
      <c r="HA26" s="96"/>
      <c r="HB26" s="96"/>
      <c r="HC26" s="96"/>
      <c r="HD26" s="96"/>
      <c r="HE26" s="96"/>
      <c r="HF26" s="96"/>
      <c r="HG26" s="96"/>
      <c r="HH26" s="96"/>
      <c r="HI26" s="96"/>
      <c r="HJ26" s="96"/>
      <c r="HK26" s="96"/>
      <c r="HL26" s="96"/>
      <c r="HM26" s="96"/>
      <c r="HN26" s="96"/>
      <c r="HO26" s="96"/>
      <c r="HP26" s="96"/>
      <c r="HQ26" s="96"/>
      <c r="HR26" s="96"/>
      <c r="HS26" s="96"/>
      <c r="HT26" s="96"/>
      <c r="HU26" s="96"/>
      <c r="HV26" s="96"/>
      <c r="HW26" s="96"/>
      <c r="HX26" s="96"/>
      <c r="HY26" s="96"/>
      <c r="HZ26" s="96"/>
      <c r="IA26" s="96"/>
      <c r="IB26" s="96"/>
      <c r="IC26" s="96"/>
      <c r="ID26" s="96"/>
      <c r="IE26" s="96"/>
      <c r="IF26" s="96"/>
      <c r="IG26" s="96"/>
      <c r="IH26" s="96"/>
      <c r="II26" s="96"/>
      <c r="IJ26" s="96"/>
      <c r="IK26" s="96"/>
      <c r="IL26" s="96"/>
    </row>
    <row r="27" spans="1:246" ht="19.5" customHeight="1">
      <c r="A27" s="914" t="s">
        <v>358</v>
      </c>
      <c r="B27" s="889">
        <v>1652</v>
      </c>
      <c r="C27" s="534">
        <v>1521</v>
      </c>
      <c r="D27" s="917">
        <v>1550</v>
      </c>
      <c r="E27" s="534">
        <v>51</v>
      </c>
      <c r="F27" s="917">
        <v>1529</v>
      </c>
      <c r="G27" s="534">
        <v>12</v>
      </c>
      <c r="H27" s="917">
        <v>1615</v>
      </c>
      <c r="I27" s="534">
        <v>12</v>
      </c>
      <c r="J27" s="917">
        <v>1512</v>
      </c>
      <c r="K27" s="534">
        <v>12</v>
      </c>
      <c r="L27" s="917">
        <v>1632</v>
      </c>
      <c r="M27" s="534">
        <v>17</v>
      </c>
      <c r="N27" s="697"/>
    </row>
    <row r="28" spans="1:246" ht="19.5" customHeight="1">
      <c r="A28" s="914"/>
      <c r="B28" s="889"/>
      <c r="C28" s="531">
        <f>C27/B27*100</f>
        <v>92.070217917675549</v>
      </c>
      <c r="D28" s="917"/>
      <c r="E28" s="531">
        <f>E27/D27*100</f>
        <v>3.2903225806451615</v>
      </c>
      <c r="F28" s="917"/>
      <c r="G28" s="531">
        <f>G27/F27*100</f>
        <v>0.78482668410725964</v>
      </c>
      <c r="H28" s="917"/>
      <c r="I28" s="531">
        <f>I27/H27*100</f>
        <v>0.7430340557275541</v>
      </c>
      <c r="J28" s="917"/>
      <c r="K28" s="531">
        <f>K27/J27*100</f>
        <v>0.79365079365079361</v>
      </c>
      <c r="L28" s="917"/>
      <c r="M28" s="531">
        <f>M27/L27*100</f>
        <v>1.0416666666666665</v>
      </c>
      <c r="N28" s="698"/>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c r="GH28" s="96"/>
      <c r="GI28" s="96"/>
      <c r="GJ28" s="96"/>
      <c r="GK28" s="96"/>
      <c r="GL28" s="96"/>
      <c r="GM28" s="96"/>
      <c r="GN28" s="96"/>
      <c r="GO28" s="96"/>
      <c r="GP28" s="96"/>
      <c r="GQ28" s="96"/>
      <c r="GR28" s="96"/>
      <c r="GS28" s="96"/>
      <c r="GT28" s="96"/>
      <c r="GU28" s="96"/>
      <c r="GV28" s="96"/>
      <c r="GW28" s="96"/>
      <c r="GX28" s="96"/>
      <c r="GY28" s="96"/>
      <c r="GZ28" s="96"/>
      <c r="HA28" s="96"/>
      <c r="HB28" s="96"/>
      <c r="HC28" s="96"/>
      <c r="HD28" s="96"/>
      <c r="HE28" s="96"/>
      <c r="HF28" s="96"/>
      <c r="HG28" s="96"/>
      <c r="HH28" s="96"/>
      <c r="HI28" s="96"/>
      <c r="HJ28" s="96"/>
      <c r="HK28" s="96"/>
      <c r="HL28" s="96"/>
      <c r="HM28" s="96"/>
      <c r="HN28" s="96"/>
      <c r="HO28" s="96"/>
      <c r="HP28" s="96"/>
      <c r="HQ28" s="96"/>
      <c r="HR28" s="96"/>
      <c r="HS28" s="96"/>
      <c r="HT28" s="96"/>
      <c r="HU28" s="96"/>
      <c r="HV28" s="96"/>
      <c r="HW28" s="96"/>
      <c r="HX28" s="96"/>
      <c r="HY28" s="96"/>
      <c r="HZ28" s="96"/>
      <c r="IA28" s="96"/>
      <c r="IB28" s="96"/>
      <c r="IC28" s="96"/>
      <c r="ID28" s="96"/>
      <c r="IE28" s="96"/>
      <c r="IF28" s="96"/>
      <c r="IG28" s="96"/>
      <c r="IH28" s="96"/>
      <c r="II28" s="96"/>
      <c r="IJ28" s="96"/>
      <c r="IK28" s="96"/>
      <c r="IL28" s="96"/>
    </row>
    <row r="29" spans="1:246" ht="19.5" customHeight="1">
      <c r="A29" s="914" t="s">
        <v>12</v>
      </c>
      <c r="B29" s="889">
        <v>931</v>
      </c>
      <c r="C29" s="534">
        <v>804</v>
      </c>
      <c r="D29" s="917">
        <v>923</v>
      </c>
      <c r="E29" s="534">
        <v>43</v>
      </c>
      <c r="F29" s="917">
        <v>931</v>
      </c>
      <c r="G29" s="534">
        <v>13</v>
      </c>
      <c r="H29" s="917">
        <v>885</v>
      </c>
      <c r="I29" s="534">
        <v>8</v>
      </c>
      <c r="J29" s="917">
        <v>976</v>
      </c>
      <c r="K29" s="534">
        <v>4</v>
      </c>
      <c r="L29" s="917">
        <v>991</v>
      </c>
      <c r="M29" s="534">
        <v>11</v>
      </c>
      <c r="N29" s="697"/>
    </row>
    <row r="30" spans="1:246" ht="19.5" customHeight="1">
      <c r="A30" s="914"/>
      <c r="B30" s="889"/>
      <c r="C30" s="531">
        <f>C29/B29*100</f>
        <v>86.358754027926963</v>
      </c>
      <c r="D30" s="917"/>
      <c r="E30" s="531">
        <f>E29/D29*100</f>
        <v>4.6587215601300107</v>
      </c>
      <c r="F30" s="917"/>
      <c r="G30" s="531">
        <f>G29/F29*100</f>
        <v>1.3963480128893664</v>
      </c>
      <c r="H30" s="917"/>
      <c r="I30" s="531">
        <f>I29/H29*100</f>
        <v>0.903954802259887</v>
      </c>
      <c r="J30" s="917"/>
      <c r="K30" s="531">
        <f>K29/J29*100</f>
        <v>0.4098360655737705</v>
      </c>
      <c r="L30" s="917"/>
      <c r="M30" s="531">
        <f>M29/L29*100</f>
        <v>1.109989909182644</v>
      </c>
      <c r="N30" s="698"/>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c r="EH30" s="96"/>
      <c r="EI30" s="96"/>
      <c r="EJ30" s="96"/>
      <c r="EK30" s="96"/>
      <c r="EL30" s="96"/>
      <c r="EM30" s="96"/>
      <c r="EN30" s="96"/>
      <c r="EO30" s="96"/>
      <c r="EP30" s="96"/>
      <c r="EQ30" s="96"/>
      <c r="ER30" s="96"/>
      <c r="ES30" s="96"/>
      <c r="ET30" s="96"/>
      <c r="EU30" s="96"/>
      <c r="EV30" s="96"/>
      <c r="EW30" s="96"/>
      <c r="EX30" s="96"/>
      <c r="EY30" s="96"/>
      <c r="EZ30" s="96"/>
      <c r="FA30" s="96"/>
      <c r="FB30" s="96"/>
      <c r="FC30" s="96"/>
      <c r="FD30" s="96"/>
      <c r="FE30" s="96"/>
      <c r="FF30" s="96"/>
      <c r="FG30" s="96"/>
      <c r="FH30" s="96"/>
      <c r="FI30" s="96"/>
      <c r="FJ30" s="96"/>
      <c r="FK30" s="96"/>
      <c r="FL30" s="96"/>
      <c r="FM30" s="96"/>
      <c r="FN30" s="96"/>
      <c r="FO30" s="96"/>
      <c r="FP30" s="96"/>
      <c r="FQ30" s="96"/>
      <c r="FR30" s="96"/>
      <c r="FS30" s="96"/>
      <c r="FT30" s="96"/>
      <c r="FU30" s="96"/>
      <c r="FV30" s="96"/>
      <c r="FW30" s="96"/>
      <c r="FX30" s="96"/>
      <c r="FY30" s="96"/>
      <c r="FZ30" s="96"/>
      <c r="GA30" s="96"/>
      <c r="GB30" s="96"/>
      <c r="GC30" s="96"/>
      <c r="GD30" s="96"/>
      <c r="GE30" s="96"/>
      <c r="GF30" s="96"/>
      <c r="GG30" s="96"/>
      <c r="GH30" s="96"/>
      <c r="GI30" s="96"/>
      <c r="GJ30" s="96"/>
      <c r="GK30" s="96"/>
      <c r="GL30" s="96"/>
      <c r="GM30" s="96"/>
      <c r="GN30" s="96"/>
      <c r="GO30" s="96"/>
      <c r="GP30" s="96"/>
      <c r="GQ30" s="96"/>
      <c r="GR30" s="96"/>
      <c r="GS30" s="96"/>
      <c r="GT30" s="96"/>
      <c r="GU30" s="96"/>
      <c r="GV30" s="96"/>
      <c r="GW30" s="96"/>
      <c r="GX30" s="96"/>
      <c r="GY30" s="96"/>
      <c r="GZ30" s="96"/>
      <c r="HA30" s="96"/>
      <c r="HB30" s="96"/>
      <c r="HC30" s="96"/>
      <c r="HD30" s="96"/>
      <c r="HE30" s="96"/>
      <c r="HF30" s="96"/>
      <c r="HG30" s="96"/>
      <c r="HH30" s="96"/>
      <c r="HI30" s="96"/>
      <c r="HJ30" s="96"/>
      <c r="HK30" s="96"/>
      <c r="HL30" s="96"/>
      <c r="HM30" s="96"/>
      <c r="HN30" s="96"/>
      <c r="HO30" s="96"/>
      <c r="HP30" s="96"/>
      <c r="HQ30" s="96"/>
      <c r="HR30" s="96"/>
      <c r="HS30" s="96"/>
      <c r="HT30" s="96"/>
      <c r="HU30" s="96"/>
      <c r="HV30" s="96"/>
      <c r="HW30" s="96"/>
      <c r="HX30" s="96"/>
      <c r="HY30" s="96"/>
      <c r="HZ30" s="96"/>
      <c r="IA30" s="96"/>
      <c r="IB30" s="96"/>
      <c r="IC30" s="96"/>
      <c r="ID30" s="96"/>
      <c r="IE30" s="96"/>
      <c r="IF30" s="96"/>
      <c r="IG30" s="96"/>
      <c r="IH30" s="96"/>
      <c r="II30" s="96"/>
      <c r="IJ30" s="96"/>
      <c r="IK30" s="96"/>
      <c r="IL30" s="96"/>
    </row>
    <row r="31" spans="1:246" ht="19.5" customHeight="1">
      <c r="A31" s="914" t="s">
        <v>13</v>
      </c>
      <c r="B31" s="889">
        <v>850</v>
      </c>
      <c r="C31" s="534">
        <v>779</v>
      </c>
      <c r="D31" s="917">
        <v>912</v>
      </c>
      <c r="E31" s="534">
        <v>31</v>
      </c>
      <c r="F31" s="917">
        <v>803</v>
      </c>
      <c r="G31" s="534">
        <v>5</v>
      </c>
      <c r="H31" s="917">
        <v>909</v>
      </c>
      <c r="I31" s="534">
        <v>5</v>
      </c>
      <c r="J31" s="917">
        <v>936</v>
      </c>
      <c r="K31" s="534">
        <v>7</v>
      </c>
      <c r="L31" s="917">
        <v>919</v>
      </c>
      <c r="M31" s="534">
        <v>12</v>
      </c>
      <c r="N31" s="697"/>
    </row>
    <row r="32" spans="1:246" ht="19.5" customHeight="1">
      <c r="A32" s="914"/>
      <c r="B32" s="889"/>
      <c r="C32" s="531">
        <f>C31/B31*100</f>
        <v>91.64705882352942</v>
      </c>
      <c r="D32" s="917"/>
      <c r="E32" s="531">
        <f>E31/D31*100</f>
        <v>3.3991228070175441</v>
      </c>
      <c r="F32" s="917"/>
      <c r="G32" s="531">
        <f>G31/F31*100</f>
        <v>0.62266500622665</v>
      </c>
      <c r="H32" s="917"/>
      <c r="I32" s="531">
        <f>I31/H31*100</f>
        <v>0.55005500550055009</v>
      </c>
      <c r="J32" s="917"/>
      <c r="K32" s="531">
        <f>K31/J31*100</f>
        <v>0.74786324786324787</v>
      </c>
      <c r="L32" s="917"/>
      <c r="M32" s="531">
        <f>M31/L31*100</f>
        <v>1.3057671381936888</v>
      </c>
      <c r="N32" s="698"/>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6"/>
      <c r="CY32" s="96"/>
      <c r="CZ32" s="96"/>
      <c r="DA32" s="96"/>
      <c r="DB32" s="96"/>
      <c r="DC32" s="96"/>
      <c r="DD32" s="96"/>
      <c r="DE32" s="96"/>
      <c r="DF32" s="96"/>
      <c r="DG32" s="96"/>
      <c r="DH32" s="96"/>
      <c r="DI32" s="96"/>
      <c r="DJ32" s="96"/>
      <c r="DK32" s="96"/>
      <c r="DL32" s="96"/>
      <c r="DM32" s="96"/>
      <c r="DN32" s="96"/>
      <c r="DO32" s="96"/>
      <c r="DP32" s="96"/>
      <c r="DQ32" s="96"/>
      <c r="DR32" s="96"/>
      <c r="DS32" s="96"/>
      <c r="DT32" s="96"/>
      <c r="DU32" s="96"/>
      <c r="DV32" s="96"/>
      <c r="DW32" s="96"/>
      <c r="DX32" s="96"/>
      <c r="DY32" s="96"/>
      <c r="DZ32" s="96"/>
      <c r="EA32" s="96"/>
      <c r="EB32" s="96"/>
      <c r="EC32" s="96"/>
      <c r="ED32" s="96"/>
      <c r="EE32" s="96"/>
      <c r="EF32" s="96"/>
      <c r="EG32" s="96"/>
      <c r="EH32" s="96"/>
      <c r="EI32" s="96"/>
      <c r="EJ32" s="96"/>
      <c r="EK32" s="96"/>
      <c r="EL32" s="96"/>
      <c r="EM32" s="96"/>
      <c r="EN32" s="96"/>
      <c r="EO32" s="96"/>
      <c r="EP32" s="96"/>
      <c r="EQ32" s="96"/>
      <c r="ER32" s="96"/>
      <c r="ES32" s="96"/>
      <c r="ET32" s="96"/>
      <c r="EU32" s="96"/>
      <c r="EV32" s="96"/>
      <c r="EW32" s="96"/>
      <c r="EX32" s="96"/>
      <c r="EY32" s="96"/>
      <c r="EZ32" s="96"/>
      <c r="FA32" s="96"/>
      <c r="FB32" s="96"/>
      <c r="FC32" s="96"/>
      <c r="FD32" s="96"/>
      <c r="FE32" s="96"/>
      <c r="FF32" s="96"/>
      <c r="FG32" s="96"/>
      <c r="FH32" s="96"/>
      <c r="FI32" s="96"/>
      <c r="FJ32" s="96"/>
      <c r="FK32" s="96"/>
      <c r="FL32" s="96"/>
      <c r="FM32" s="96"/>
      <c r="FN32" s="96"/>
      <c r="FO32" s="96"/>
      <c r="FP32" s="96"/>
      <c r="FQ32" s="96"/>
      <c r="FR32" s="96"/>
      <c r="FS32" s="96"/>
      <c r="FT32" s="96"/>
      <c r="FU32" s="96"/>
      <c r="FV32" s="96"/>
      <c r="FW32" s="96"/>
      <c r="FX32" s="96"/>
      <c r="FY32" s="96"/>
      <c r="FZ32" s="96"/>
      <c r="GA32" s="96"/>
      <c r="GB32" s="96"/>
      <c r="GC32" s="96"/>
      <c r="GD32" s="96"/>
      <c r="GE32" s="96"/>
      <c r="GF32" s="96"/>
      <c r="GG32" s="96"/>
      <c r="GH32" s="96"/>
      <c r="GI32" s="96"/>
      <c r="GJ32" s="96"/>
      <c r="GK32" s="96"/>
      <c r="GL32" s="96"/>
      <c r="GM32" s="96"/>
      <c r="GN32" s="96"/>
      <c r="GO32" s="96"/>
      <c r="GP32" s="96"/>
      <c r="GQ32" s="96"/>
      <c r="GR32" s="96"/>
      <c r="GS32" s="96"/>
      <c r="GT32" s="96"/>
      <c r="GU32" s="96"/>
      <c r="GV32" s="96"/>
      <c r="GW32" s="96"/>
      <c r="GX32" s="96"/>
      <c r="GY32" s="96"/>
      <c r="GZ32" s="96"/>
      <c r="HA32" s="96"/>
      <c r="HB32" s="96"/>
      <c r="HC32" s="96"/>
      <c r="HD32" s="96"/>
      <c r="HE32" s="96"/>
      <c r="HF32" s="96"/>
      <c r="HG32" s="96"/>
      <c r="HH32" s="96"/>
      <c r="HI32" s="96"/>
      <c r="HJ32" s="96"/>
      <c r="HK32" s="96"/>
      <c r="HL32" s="96"/>
      <c r="HM32" s="96"/>
      <c r="HN32" s="96"/>
      <c r="HO32" s="96"/>
      <c r="HP32" s="96"/>
      <c r="HQ32" s="96"/>
      <c r="HR32" s="96"/>
      <c r="HS32" s="96"/>
      <c r="HT32" s="96"/>
      <c r="HU32" s="96"/>
      <c r="HV32" s="96"/>
      <c r="HW32" s="96"/>
      <c r="HX32" s="96"/>
      <c r="HY32" s="96"/>
      <c r="HZ32" s="96"/>
      <c r="IA32" s="96"/>
      <c r="IB32" s="96"/>
      <c r="IC32" s="96"/>
      <c r="ID32" s="96"/>
      <c r="IE32" s="96"/>
      <c r="IF32" s="96"/>
      <c r="IG32" s="96"/>
      <c r="IH32" s="96"/>
      <c r="II32" s="96"/>
      <c r="IJ32" s="96"/>
      <c r="IK32" s="96"/>
      <c r="IL32" s="96"/>
    </row>
    <row r="33" spans="1:246" ht="19.5" customHeight="1">
      <c r="A33" s="914" t="s">
        <v>359</v>
      </c>
      <c r="B33" s="889">
        <v>1483</v>
      </c>
      <c r="C33" s="534">
        <v>1456</v>
      </c>
      <c r="D33" s="917">
        <v>1522</v>
      </c>
      <c r="E33" s="534">
        <v>44</v>
      </c>
      <c r="F33" s="917">
        <v>1545</v>
      </c>
      <c r="G33" s="534">
        <v>12</v>
      </c>
      <c r="H33" s="917">
        <v>1594</v>
      </c>
      <c r="I33" s="534">
        <v>4</v>
      </c>
      <c r="J33" s="917">
        <v>1604</v>
      </c>
      <c r="K33" s="534">
        <v>14</v>
      </c>
      <c r="L33" s="917">
        <v>1602</v>
      </c>
      <c r="M33" s="534">
        <v>11</v>
      </c>
      <c r="N33" s="697"/>
    </row>
    <row r="34" spans="1:246" ht="19.5" customHeight="1">
      <c r="A34" s="914"/>
      <c r="B34" s="889"/>
      <c r="C34" s="531">
        <f>C33/B33*100</f>
        <v>98.179366149696563</v>
      </c>
      <c r="D34" s="917"/>
      <c r="E34" s="531">
        <f>E33/D33*100</f>
        <v>2.8909329829172141</v>
      </c>
      <c r="F34" s="917"/>
      <c r="G34" s="531">
        <f>G33/F33*100</f>
        <v>0.77669902912621358</v>
      </c>
      <c r="H34" s="917"/>
      <c r="I34" s="531">
        <f>I33/H33*100</f>
        <v>0.25094102885821828</v>
      </c>
      <c r="J34" s="917"/>
      <c r="K34" s="531">
        <f>K33/J33*100</f>
        <v>0.87281795511221938</v>
      </c>
      <c r="L34" s="917"/>
      <c r="M34" s="531">
        <f>M33/L33*100</f>
        <v>0.68664169787765295</v>
      </c>
      <c r="N34" s="698"/>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row>
    <row r="35" spans="1:246" ht="19.5" customHeight="1">
      <c r="A35" s="914" t="s">
        <v>15</v>
      </c>
      <c r="B35" s="889">
        <v>2216</v>
      </c>
      <c r="C35" s="534">
        <v>2110</v>
      </c>
      <c r="D35" s="917">
        <v>2205</v>
      </c>
      <c r="E35" s="534">
        <v>44</v>
      </c>
      <c r="F35" s="917">
        <v>2280</v>
      </c>
      <c r="G35" s="534">
        <v>12</v>
      </c>
      <c r="H35" s="917">
        <v>2467</v>
      </c>
      <c r="I35" s="534">
        <v>10</v>
      </c>
      <c r="J35" s="917">
        <v>2442</v>
      </c>
      <c r="K35" s="534">
        <v>20</v>
      </c>
      <c r="L35" s="917">
        <v>2533</v>
      </c>
      <c r="M35" s="534">
        <v>24</v>
      </c>
      <c r="N35" s="697"/>
    </row>
    <row r="36" spans="1:246" ht="19.5" customHeight="1">
      <c r="A36" s="914"/>
      <c r="B36" s="889"/>
      <c r="C36" s="531">
        <f>C35/B35*100</f>
        <v>95.216606498194949</v>
      </c>
      <c r="D36" s="917"/>
      <c r="E36" s="531">
        <f>E35/D35*100</f>
        <v>1.9954648526077097</v>
      </c>
      <c r="F36" s="917"/>
      <c r="G36" s="531">
        <f>G35/F35*100</f>
        <v>0.52631578947368418</v>
      </c>
      <c r="H36" s="917"/>
      <c r="I36" s="531">
        <f>I35/H35*100</f>
        <v>0.40535062829347385</v>
      </c>
      <c r="J36" s="917"/>
      <c r="K36" s="531">
        <f>K35/J35*100</f>
        <v>0.819000819000819</v>
      </c>
      <c r="L36" s="917"/>
      <c r="M36" s="531">
        <f>M35/L35*100</f>
        <v>0.94749309119621006</v>
      </c>
      <c r="N36" s="698"/>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E36" s="96"/>
      <c r="DF36" s="96"/>
      <c r="DG36" s="96"/>
      <c r="DH36" s="96"/>
      <c r="DI36" s="96"/>
      <c r="DJ36" s="96"/>
      <c r="DK36" s="96"/>
      <c r="DL36" s="96"/>
      <c r="DM36" s="96"/>
      <c r="DN36" s="96"/>
      <c r="DO36" s="96"/>
      <c r="DP36" s="96"/>
      <c r="DQ36" s="96"/>
      <c r="DR36" s="96"/>
      <c r="DS36" s="96"/>
      <c r="DT36" s="96"/>
      <c r="DU36" s="96"/>
      <c r="DV36" s="96"/>
      <c r="DW36" s="96"/>
      <c r="DX36" s="96"/>
      <c r="DY36" s="96"/>
      <c r="DZ36" s="96"/>
      <c r="EA36" s="96"/>
      <c r="EB36" s="96"/>
      <c r="EC36" s="96"/>
      <c r="ED36" s="96"/>
      <c r="EE36" s="96"/>
      <c r="EF36" s="96"/>
      <c r="EG36" s="96"/>
      <c r="EH36" s="96"/>
      <c r="EI36" s="96"/>
      <c r="EJ36" s="96"/>
      <c r="EK36" s="96"/>
      <c r="EL36" s="96"/>
      <c r="EM36" s="96"/>
      <c r="EN36" s="96"/>
      <c r="EO36" s="96"/>
      <c r="EP36" s="96"/>
      <c r="EQ36" s="96"/>
      <c r="ER36" s="96"/>
      <c r="ES36" s="96"/>
      <c r="ET36" s="96"/>
      <c r="EU36" s="96"/>
      <c r="EV36" s="96"/>
      <c r="EW36" s="96"/>
      <c r="EX36" s="96"/>
      <c r="EY36" s="96"/>
      <c r="EZ36" s="96"/>
      <c r="FA36" s="96"/>
      <c r="FB36" s="96"/>
      <c r="FC36" s="96"/>
      <c r="FD36" s="96"/>
      <c r="FE36" s="96"/>
      <c r="FF36" s="96"/>
      <c r="FG36" s="96"/>
      <c r="FH36" s="96"/>
      <c r="FI36" s="96"/>
      <c r="FJ36" s="96"/>
      <c r="FK36" s="96"/>
      <c r="FL36" s="96"/>
      <c r="FM36" s="96"/>
      <c r="FN36" s="96"/>
      <c r="FO36" s="96"/>
      <c r="FP36" s="96"/>
      <c r="FQ36" s="96"/>
      <c r="FR36" s="96"/>
      <c r="FS36" s="96"/>
      <c r="FT36" s="96"/>
      <c r="FU36" s="96"/>
      <c r="FV36" s="96"/>
      <c r="FW36" s="96"/>
      <c r="FX36" s="96"/>
      <c r="FY36" s="96"/>
      <c r="FZ36" s="96"/>
      <c r="GA36" s="96"/>
      <c r="GB36" s="96"/>
      <c r="GC36" s="96"/>
      <c r="GD36" s="96"/>
      <c r="GE36" s="96"/>
      <c r="GF36" s="96"/>
      <c r="GG36" s="96"/>
      <c r="GH36" s="96"/>
      <c r="GI36" s="96"/>
      <c r="GJ36" s="96"/>
      <c r="GK36" s="96"/>
      <c r="GL36" s="96"/>
      <c r="GM36" s="96"/>
      <c r="GN36" s="96"/>
      <c r="GO36" s="96"/>
      <c r="GP36" s="96"/>
      <c r="GQ36" s="96"/>
      <c r="GR36" s="96"/>
      <c r="GS36" s="96"/>
      <c r="GT36" s="96"/>
      <c r="GU36" s="96"/>
      <c r="GV36" s="96"/>
      <c r="GW36" s="96"/>
      <c r="GX36" s="96"/>
      <c r="GY36" s="96"/>
      <c r="GZ36" s="96"/>
      <c r="HA36" s="96"/>
      <c r="HB36" s="96"/>
      <c r="HC36" s="96"/>
      <c r="HD36" s="96"/>
      <c r="HE36" s="96"/>
      <c r="HF36" s="96"/>
      <c r="HG36" s="96"/>
      <c r="HH36" s="96"/>
      <c r="HI36" s="96"/>
      <c r="HJ36" s="96"/>
      <c r="HK36" s="96"/>
      <c r="HL36" s="96"/>
      <c r="HM36" s="96"/>
      <c r="HN36" s="96"/>
      <c r="HO36" s="96"/>
      <c r="HP36" s="96"/>
      <c r="HQ36" s="96"/>
      <c r="HR36" s="96"/>
      <c r="HS36" s="96"/>
      <c r="HT36" s="96"/>
      <c r="HU36" s="96"/>
      <c r="HV36" s="96"/>
      <c r="HW36" s="96"/>
      <c r="HX36" s="96"/>
      <c r="HY36" s="96"/>
      <c r="HZ36" s="96"/>
      <c r="IA36" s="96"/>
      <c r="IB36" s="96"/>
      <c r="IC36" s="96"/>
      <c r="ID36" s="96"/>
      <c r="IE36" s="96"/>
      <c r="IF36" s="96"/>
      <c r="IG36" s="96"/>
      <c r="IH36" s="96"/>
      <c r="II36" s="96"/>
      <c r="IJ36" s="96"/>
      <c r="IK36" s="96"/>
      <c r="IL36" s="96"/>
    </row>
    <row r="37" spans="1:246" ht="19.5" customHeight="1">
      <c r="A37" s="914" t="s">
        <v>360</v>
      </c>
      <c r="B37" s="889">
        <v>1254</v>
      </c>
      <c r="C37" s="534">
        <v>1223</v>
      </c>
      <c r="D37" s="917">
        <v>1268</v>
      </c>
      <c r="E37" s="534">
        <v>29</v>
      </c>
      <c r="F37" s="917">
        <v>1385</v>
      </c>
      <c r="G37" s="534">
        <v>14</v>
      </c>
      <c r="H37" s="917">
        <v>1469</v>
      </c>
      <c r="I37" s="534">
        <v>9</v>
      </c>
      <c r="J37" s="917">
        <v>1470</v>
      </c>
      <c r="K37" s="534">
        <v>16</v>
      </c>
      <c r="L37" s="917">
        <v>1531</v>
      </c>
      <c r="M37" s="534">
        <v>21</v>
      </c>
      <c r="N37" s="697"/>
    </row>
    <row r="38" spans="1:246" ht="19.5" customHeight="1">
      <c r="A38" s="914"/>
      <c r="B38" s="889"/>
      <c r="C38" s="531">
        <f>C37/B37*100</f>
        <v>97.527910685805423</v>
      </c>
      <c r="D38" s="917"/>
      <c r="E38" s="531">
        <f>E37/D37*100</f>
        <v>2.2870662460567823</v>
      </c>
      <c r="F38" s="917"/>
      <c r="G38" s="531">
        <f>G37/F37*100</f>
        <v>1.0108303249097472</v>
      </c>
      <c r="H38" s="917"/>
      <c r="I38" s="531">
        <f>I37/H37*100</f>
        <v>0.61266167460857723</v>
      </c>
      <c r="J38" s="917"/>
      <c r="K38" s="531">
        <f>K37/J37*100</f>
        <v>1.0884353741496597</v>
      </c>
      <c r="L38" s="917"/>
      <c r="M38" s="531">
        <f>M37/L37*100</f>
        <v>1.3716525146962768</v>
      </c>
      <c r="N38" s="698"/>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c r="BR38" s="96"/>
      <c r="BS38" s="96"/>
      <c r="BT38" s="96"/>
      <c r="BU38" s="96"/>
      <c r="BV38" s="96"/>
      <c r="BW38" s="96"/>
      <c r="BX38" s="96"/>
      <c r="BY38" s="96"/>
      <c r="BZ38" s="96"/>
      <c r="CA38" s="96"/>
      <c r="CB38" s="96"/>
      <c r="CC38" s="96"/>
      <c r="CD38" s="96"/>
      <c r="CE38" s="96"/>
      <c r="CF38" s="96"/>
      <c r="CG38" s="96"/>
      <c r="CH38" s="96"/>
      <c r="CI38" s="96"/>
      <c r="CJ38" s="96"/>
      <c r="CK38" s="96"/>
      <c r="CL38" s="96"/>
      <c r="CM38" s="96"/>
      <c r="CN38" s="96"/>
      <c r="CO38" s="96"/>
      <c r="CP38" s="96"/>
      <c r="CQ38" s="96"/>
      <c r="CR38" s="96"/>
      <c r="CS38" s="96"/>
      <c r="CT38" s="96"/>
      <c r="CU38" s="96"/>
      <c r="CV38" s="96"/>
      <c r="CW38" s="96"/>
      <c r="CX38" s="96"/>
      <c r="CY38" s="96"/>
      <c r="CZ38" s="96"/>
      <c r="DA38" s="96"/>
      <c r="DB38" s="96"/>
      <c r="DC38" s="96"/>
      <c r="DD38" s="96"/>
      <c r="DE38" s="96"/>
      <c r="DF38" s="96"/>
      <c r="DG38" s="96"/>
      <c r="DH38" s="96"/>
      <c r="DI38" s="96"/>
      <c r="DJ38" s="96"/>
      <c r="DK38" s="96"/>
      <c r="DL38" s="96"/>
      <c r="DM38" s="96"/>
      <c r="DN38" s="96"/>
      <c r="DO38" s="96"/>
      <c r="DP38" s="96"/>
      <c r="DQ38" s="96"/>
      <c r="DR38" s="96"/>
      <c r="DS38" s="96"/>
      <c r="DT38" s="96"/>
      <c r="DU38" s="96"/>
      <c r="DV38" s="96"/>
      <c r="DW38" s="96"/>
      <c r="DX38" s="96"/>
      <c r="DY38" s="96"/>
      <c r="DZ38" s="96"/>
      <c r="EA38" s="96"/>
      <c r="EB38" s="96"/>
      <c r="EC38" s="96"/>
      <c r="ED38" s="96"/>
      <c r="EE38" s="96"/>
      <c r="EF38" s="96"/>
      <c r="EG38" s="96"/>
      <c r="EH38" s="96"/>
      <c r="EI38" s="96"/>
      <c r="EJ38" s="96"/>
      <c r="EK38" s="96"/>
      <c r="EL38" s="96"/>
      <c r="EM38" s="96"/>
      <c r="EN38" s="96"/>
      <c r="EO38" s="96"/>
      <c r="EP38" s="96"/>
      <c r="EQ38" s="96"/>
      <c r="ER38" s="96"/>
      <c r="ES38" s="96"/>
      <c r="ET38" s="96"/>
      <c r="EU38" s="96"/>
      <c r="EV38" s="96"/>
      <c r="EW38" s="96"/>
      <c r="EX38" s="96"/>
      <c r="EY38" s="96"/>
      <c r="EZ38" s="96"/>
      <c r="FA38" s="96"/>
      <c r="FB38" s="96"/>
      <c r="FC38" s="96"/>
      <c r="FD38" s="96"/>
      <c r="FE38" s="96"/>
      <c r="FF38" s="96"/>
      <c r="FG38" s="96"/>
      <c r="FH38" s="96"/>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c r="GH38" s="96"/>
      <c r="GI38" s="96"/>
      <c r="GJ38" s="96"/>
      <c r="GK38" s="96"/>
      <c r="GL38" s="96"/>
      <c r="GM38" s="96"/>
      <c r="GN38" s="96"/>
      <c r="GO38" s="96"/>
      <c r="GP38" s="96"/>
      <c r="GQ38" s="96"/>
      <c r="GR38" s="96"/>
      <c r="GS38" s="96"/>
      <c r="GT38" s="96"/>
      <c r="GU38" s="96"/>
      <c r="GV38" s="96"/>
      <c r="GW38" s="96"/>
      <c r="GX38" s="96"/>
      <c r="GY38" s="96"/>
      <c r="GZ38" s="96"/>
      <c r="HA38" s="96"/>
      <c r="HB38" s="96"/>
      <c r="HC38" s="96"/>
      <c r="HD38" s="96"/>
      <c r="HE38" s="96"/>
      <c r="HF38" s="96"/>
      <c r="HG38" s="96"/>
      <c r="HH38" s="96"/>
      <c r="HI38" s="96"/>
      <c r="HJ38" s="96"/>
      <c r="HK38" s="96"/>
      <c r="HL38" s="96"/>
      <c r="HM38" s="96"/>
      <c r="HN38" s="96"/>
      <c r="HO38" s="96"/>
      <c r="HP38" s="96"/>
      <c r="HQ38" s="96"/>
      <c r="HR38" s="96"/>
      <c r="HS38" s="96"/>
      <c r="HT38" s="96"/>
      <c r="HU38" s="96"/>
      <c r="HV38" s="96"/>
      <c r="HW38" s="96"/>
      <c r="HX38" s="96"/>
      <c r="HY38" s="96"/>
      <c r="HZ38" s="96"/>
      <c r="IA38" s="96"/>
      <c r="IB38" s="96"/>
      <c r="IC38" s="96"/>
      <c r="ID38" s="96"/>
      <c r="IE38" s="96"/>
      <c r="IF38" s="96"/>
      <c r="IG38" s="96"/>
      <c r="IH38" s="96"/>
      <c r="II38" s="96"/>
      <c r="IJ38" s="96"/>
      <c r="IK38" s="96"/>
      <c r="IL38" s="96"/>
    </row>
    <row r="39" spans="1:246" ht="19.5" customHeight="1">
      <c r="A39" s="915" t="s">
        <v>361</v>
      </c>
      <c r="B39" s="893">
        <v>1238</v>
      </c>
      <c r="C39" s="534">
        <v>1165</v>
      </c>
      <c r="D39" s="918">
        <v>1236</v>
      </c>
      <c r="E39" s="534">
        <v>31</v>
      </c>
      <c r="F39" s="918">
        <v>1310</v>
      </c>
      <c r="G39" s="534">
        <v>6</v>
      </c>
      <c r="H39" s="918">
        <v>1320</v>
      </c>
      <c r="I39" s="534">
        <v>10</v>
      </c>
      <c r="J39" s="918">
        <v>1333</v>
      </c>
      <c r="K39" s="534">
        <v>13</v>
      </c>
      <c r="L39" s="918">
        <v>1376</v>
      </c>
      <c r="M39" s="534">
        <v>11</v>
      </c>
      <c r="N39" s="697"/>
    </row>
    <row r="40" spans="1:246" ht="19.5" customHeight="1">
      <c r="A40" s="915"/>
      <c r="B40" s="893"/>
      <c r="C40" s="536">
        <f>C39/B39*100</f>
        <v>94.103392568659132</v>
      </c>
      <c r="D40" s="918"/>
      <c r="E40" s="536">
        <f>E39/D39*100</f>
        <v>2.5080906148867315</v>
      </c>
      <c r="F40" s="918"/>
      <c r="G40" s="536">
        <f>G39/F39*100</f>
        <v>0.45801526717557256</v>
      </c>
      <c r="H40" s="918"/>
      <c r="I40" s="536">
        <f>I39/H39*100</f>
        <v>0.75757575757575757</v>
      </c>
      <c r="J40" s="918"/>
      <c r="K40" s="536">
        <f>K39/J39*100</f>
        <v>0.97524381095273827</v>
      </c>
      <c r="L40" s="918"/>
      <c r="M40" s="536">
        <f>M39/L39*100</f>
        <v>0.79941860465116288</v>
      </c>
      <c r="N40" s="698"/>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96"/>
      <c r="FG40" s="96"/>
      <c r="FH40" s="96"/>
      <c r="FI40" s="96"/>
      <c r="FJ40" s="96"/>
      <c r="FK40" s="96"/>
      <c r="FL40" s="96"/>
      <c r="FM40" s="96"/>
      <c r="FN40" s="96"/>
      <c r="FO40" s="96"/>
      <c r="FP40" s="96"/>
      <c r="FQ40" s="96"/>
      <c r="FR40" s="96"/>
      <c r="FS40" s="96"/>
      <c r="FT40" s="96"/>
      <c r="FU40" s="96"/>
      <c r="FV40" s="96"/>
      <c r="FW40" s="96"/>
      <c r="FX40" s="96"/>
      <c r="FY40" s="96"/>
      <c r="FZ40" s="96"/>
      <c r="GA40" s="96"/>
      <c r="GB40" s="96"/>
      <c r="GC40" s="96"/>
      <c r="GD40" s="96"/>
      <c r="GE40" s="96"/>
      <c r="GF40" s="96"/>
      <c r="GG40" s="96"/>
      <c r="GH40" s="96"/>
      <c r="GI40" s="96"/>
      <c r="GJ40" s="96"/>
      <c r="GK40" s="96"/>
      <c r="GL40" s="96"/>
      <c r="GM40" s="96"/>
      <c r="GN40" s="96"/>
      <c r="GO40" s="96"/>
      <c r="GP40" s="96"/>
      <c r="GQ40" s="96"/>
      <c r="GR40" s="96"/>
      <c r="GS40" s="96"/>
      <c r="GT40" s="96"/>
      <c r="GU40" s="96"/>
      <c r="GV40" s="96"/>
      <c r="GW40" s="96"/>
      <c r="GX40" s="96"/>
      <c r="GY40" s="96"/>
      <c r="GZ40" s="96"/>
      <c r="HA40" s="96"/>
      <c r="HB40" s="96"/>
      <c r="HC40" s="96"/>
      <c r="HD40" s="96"/>
      <c r="HE40" s="96"/>
      <c r="HF40" s="96"/>
      <c r="HG40" s="96"/>
      <c r="HH40" s="96"/>
      <c r="HI40" s="96"/>
      <c r="HJ40" s="96"/>
      <c r="HK40" s="96"/>
      <c r="HL40" s="96"/>
      <c r="HM40" s="96"/>
      <c r="HN40" s="96"/>
      <c r="HO40" s="96"/>
      <c r="HP40" s="96"/>
      <c r="HQ40" s="96"/>
      <c r="HR40" s="96"/>
      <c r="HS40" s="96"/>
      <c r="HT40" s="96"/>
      <c r="HU40" s="96"/>
      <c r="HV40" s="96"/>
      <c r="HW40" s="96"/>
      <c r="HX40" s="96"/>
      <c r="HY40" s="96"/>
      <c r="HZ40" s="96"/>
      <c r="IA40" s="96"/>
      <c r="IB40" s="96"/>
      <c r="IC40" s="96"/>
      <c r="ID40" s="96"/>
      <c r="IE40" s="96"/>
      <c r="IF40" s="96"/>
      <c r="IG40" s="96"/>
      <c r="IH40" s="96"/>
      <c r="II40" s="96"/>
      <c r="IJ40" s="96"/>
      <c r="IK40" s="96"/>
      <c r="IL40" s="96"/>
    </row>
    <row r="41" spans="1:246">
      <c r="A41" s="60" t="s">
        <v>581</v>
      </c>
      <c r="C41" s="128"/>
      <c r="E41" s="128"/>
      <c r="I41" s="128"/>
      <c r="K41" s="128"/>
      <c r="M41" s="128"/>
      <c r="N41" s="128"/>
    </row>
  </sheetData>
  <mergeCells count="131">
    <mergeCell ref="A39:A40"/>
    <mergeCell ref="B39:B40"/>
    <mergeCell ref="D39:D40"/>
    <mergeCell ref="F39:F40"/>
    <mergeCell ref="H39:H40"/>
    <mergeCell ref="J39:J40"/>
    <mergeCell ref="L39:L40"/>
    <mergeCell ref="A35:A36"/>
    <mergeCell ref="B35:B36"/>
    <mergeCell ref="D35:D36"/>
    <mergeCell ref="F35:F36"/>
    <mergeCell ref="H35:H36"/>
    <mergeCell ref="J35:J36"/>
    <mergeCell ref="L35:L36"/>
    <mergeCell ref="A37:A38"/>
    <mergeCell ref="B37:B38"/>
    <mergeCell ref="D37:D38"/>
    <mergeCell ref="F37:F38"/>
    <mergeCell ref="H37:H38"/>
    <mergeCell ref="J37:J38"/>
    <mergeCell ref="L37:L38"/>
    <mergeCell ref="A31:A32"/>
    <mergeCell ref="B31:B32"/>
    <mergeCell ref="D31:D32"/>
    <mergeCell ref="F31:F32"/>
    <mergeCell ref="H31:H32"/>
    <mergeCell ref="J31:J32"/>
    <mergeCell ref="L31:L32"/>
    <mergeCell ref="A33:A34"/>
    <mergeCell ref="B33:B34"/>
    <mergeCell ref="D33:D34"/>
    <mergeCell ref="F33:F34"/>
    <mergeCell ref="H33:H34"/>
    <mergeCell ref="J33:J34"/>
    <mergeCell ref="L33:L34"/>
    <mergeCell ref="A27:A28"/>
    <mergeCell ref="B27:B28"/>
    <mergeCell ref="D27:D28"/>
    <mergeCell ref="F27:F28"/>
    <mergeCell ref="H27:H28"/>
    <mergeCell ref="J27:J28"/>
    <mergeCell ref="L27:L28"/>
    <mergeCell ref="A29:A30"/>
    <mergeCell ref="B29:B30"/>
    <mergeCell ref="D29:D30"/>
    <mergeCell ref="F29:F30"/>
    <mergeCell ref="H29:H30"/>
    <mergeCell ref="J29:J30"/>
    <mergeCell ref="L29:L30"/>
    <mergeCell ref="A23:A24"/>
    <mergeCell ref="B23:B24"/>
    <mergeCell ref="D23:D24"/>
    <mergeCell ref="F23:F24"/>
    <mergeCell ref="H23:H24"/>
    <mergeCell ref="J23:J24"/>
    <mergeCell ref="L23:L24"/>
    <mergeCell ref="A25:A26"/>
    <mergeCell ref="B25:B26"/>
    <mergeCell ref="D25:D26"/>
    <mergeCell ref="F25:F26"/>
    <mergeCell ref="H25:H26"/>
    <mergeCell ref="J25:J26"/>
    <mergeCell ref="L25:L26"/>
    <mergeCell ref="A19:A20"/>
    <mergeCell ref="B19:B20"/>
    <mergeCell ref="D19:D20"/>
    <mergeCell ref="F19:F20"/>
    <mergeCell ref="H19:H20"/>
    <mergeCell ref="J19:J20"/>
    <mergeCell ref="L19:L20"/>
    <mergeCell ref="A21:A22"/>
    <mergeCell ref="B21:B22"/>
    <mergeCell ref="D21:D22"/>
    <mergeCell ref="F21:F22"/>
    <mergeCell ref="H21:H22"/>
    <mergeCell ref="J21:J22"/>
    <mergeCell ref="L21:L22"/>
    <mergeCell ref="A15:A16"/>
    <mergeCell ref="B15:B16"/>
    <mergeCell ref="D15:D16"/>
    <mergeCell ref="F15:F16"/>
    <mergeCell ref="H15:H16"/>
    <mergeCell ref="J15:J16"/>
    <mergeCell ref="L15:L16"/>
    <mergeCell ref="A17:A18"/>
    <mergeCell ref="B17:B18"/>
    <mergeCell ref="D17:D18"/>
    <mergeCell ref="F17:F18"/>
    <mergeCell ref="H17:H18"/>
    <mergeCell ref="J17:J18"/>
    <mergeCell ref="L17:L18"/>
    <mergeCell ref="A11:A12"/>
    <mergeCell ref="B11:B12"/>
    <mergeCell ref="D11:D12"/>
    <mergeCell ref="F11:F12"/>
    <mergeCell ref="H11:H12"/>
    <mergeCell ref="J11:J12"/>
    <mergeCell ref="L11:L12"/>
    <mergeCell ref="A13:A14"/>
    <mergeCell ref="B13:B14"/>
    <mergeCell ref="D13:D14"/>
    <mergeCell ref="F13:F14"/>
    <mergeCell ref="H13:H14"/>
    <mergeCell ref="J13:J14"/>
    <mergeCell ref="L13:L14"/>
    <mergeCell ref="A7:A8"/>
    <mergeCell ref="B7:B8"/>
    <mergeCell ref="D7:D8"/>
    <mergeCell ref="F7:F8"/>
    <mergeCell ref="H7:H8"/>
    <mergeCell ref="J7:J8"/>
    <mergeCell ref="L7:L8"/>
    <mergeCell ref="A9:A10"/>
    <mergeCell ref="B9:B10"/>
    <mergeCell ref="D9:D10"/>
    <mergeCell ref="F9:F10"/>
    <mergeCell ref="H9:H10"/>
    <mergeCell ref="J9:J10"/>
    <mergeCell ref="L9:L10"/>
    <mergeCell ref="B3:C4"/>
    <mergeCell ref="D3:E4"/>
    <mergeCell ref="F3:G4"/>
    <mergeCell ref="H3:I4"/>
    <mergeCell ref="J3:K4"/>
    <mergeCell ref="L3:M4"/>
    <mergeCell ref="B5:B6"/>
    <mergeCell ref="D5:D6"/>
    <mergeCell ref="F5:F6"/>
    <mergeCell ref="H5:H6"/>
    <mergeCell ref="J5:J6"/>
    <mergeCell ref="L5:L6"/>
  </mergeCells>
  <phoneticPr fontId="21"/>
  <pageMargins left="0.78749999999999998" right="0.78749999999999998" top="0.86597222222222203" bottom="0.55138888888888904" header="0.511811023622047" footer="0.511811023622047"/>
  <pageSetup paperSize="9" scale="75"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1040"/>
  <sheetViews>
    <sheetView showGridLines="0" view="pageBreakPreview" zoomScaleNormal="100" workbookViewId="0">
      <selection sqref="A1:E1"/>
    </sheetView>
  </sheetViews>
  <sheetFormatPr defaultColWidth="12.5" defaultRowHeight="17.25"/>
  <cols>
    <col min="1" max="1" width="10" style="53" customWidth="1"/>
    <col min="2" max="4" width="15" style="53" customWidth="1"/>
    <col min="5" max="5" width="7.5" style="53" customWidth="1"/>
    <col min="6" max="244" width="12.5" style="53"/>
    <col min="245" max="256" width="19.75" style="53" customWidth="1"/>
    <col min="257" max="257" width="10" style="53" customWidth="1"/>
    <col min="258" max="260" width="15" style="53" customWidth="1"/>
    <col min="261" max="261" width="7.5" style="53" customWidth="1"/>
    <col min="262" max="500" width="12.5" style="53"/>
    <col min="501" max="512" width="19.75" style="53" customWidth="1"/>
    <col min="513" max="513" width="10" style="53" customWidth="1"/>
    <col min="514" max="516" width="15" style="53" customWidth="1"/>
    <col min="517" max="517" width="7.5" style="53" customWidth="1"/>
    <col min="518" max="756" width="12.5" style="53"/>
    <col min="757" max="768" width="19.75" style="53" customWidth="1"/>
    <col min="769" max="769" width="10" style="53" customWidth="1"/>
    <col min="770" max="772" width="15" style="53" customWidth="1"/>
    <col min="773" max="773" width="7.5" style="53" customWidth="1"/>
    <col min="774" max="1012" width="12.5" style="53"/>
    <col min="1013" max="1024" width="19.75" style="53" customWidth="1"/>
    <col min="1025" max="16384" width="12.5" style="54"/>
  </cols>
  <sheetData>
    <row r="1" spans="1:244">
      <c r="A1" s="944" t="s">
        <v>653</v>
      </c>
      <c r="B1" s="944"/>
      <c r="C1" s="944"/>
      <c r="D1" s="944"/>
      <c r="E1" s="944"/>
    </row>
    <row r="2" spans="1:244" ht="18" customHeight="1" thickBot="1">
      <c r="A2" s="149"/>
      <c r="B2" s="562"/>
      <c r="C2" s="517"/>
      <c r="D2" s="555" t="s">
        <v>587</v>
      </c>
      <c r="E2" s="7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96"/>
      <c r="FE2" s="96"/>
      <c r="FF2" s="96"/>
      <c r="FG2" s="96"/>
      <c r="FH2" s="96"/>
      <c r="FI2" s="96"/>
      <c r="FJ2" s="96"/>
      <c r="FK2" s="96"/>
      <c r="FL2" s="96"/>
      <c r="FM2" s="96"/>
      <c r="FN2" s="96"/>
      <c r="FO2" s="96"/>
      <c r="FP2" s="96"/>
      <c r="FQ2" s="96"/>
      <c r="FR2" s="96"/>
      <c r="FS2" s="96"/>
      <c r="FT2" s="96"/>
      <c r="FU2" s="96"/>
      <c r="FV2" s="96"/>
      <c r="FW2" s="96"/>
      <c r="FX2" s="96"/>
      <c r="FY2" s="96"/>
      <c r="FZ2" s="96"/>
      <c r="GA2" s="96"/>
      <c r="GB2" s="96"/>
      <c r="GC2" s="96"/>
      <c r="GD2" s="96"/>
      <c r="GE2" s="96"/>
      <c r="GF2" s="96"/>
      <c r="GG2" s="96"/>
      <c r="GH2" s="96"/>
      <c r="GI2" s="96"/>
      <c r="GJ2" s="96"/>
      <c r="GK2" s="96"/>
      <c r="GL2" s="96"/>
      <c r="GM2" s="96"/>
      <c r="GN2" s="96"/>
      <c r="GO2" s="96"/>
      <c r="GP2" s="96"/>
      <c r="GQ2" s="96"/>
      <c r="GR2" s="96"/>
      <c r="GS2" s="96"/>
      <c r="GT2" s="96"/>
      <c r="GU2" s="96"/>
      <c r="GV2" s="96"/>
      <c r="GW2" s="96"/>
      <c r="GX2" s="96"/>
      <c r="GY2" s="96"/>
      <c r="GZ2" s="96"/>
      <c r="HA2" s="96"/>
      <c r="HB2" s="96"/>
      <c r="HC2" s="96"/>
      <c r="HD2" s="96"/>
      <c r="HE2" s="96"/>
      <c r="HF2" s="96"/>
      <c r="HG2" s="96"/>
      <c r="HH2" s="96"/>
      <c r="HI2" s="96"/>
      <c r="HJ2" s="96"/>
      <c r="HK2" s="96"/>
      <c r="HL2" s="96"/>
      <c r="HM2" s="96"/>
      <c r="HN2" s="96"/>
      <c r="HO2" s="96"/>
      <c r="HP2" s="96"/>
      <c r="HQ2" s="96"/>
      <c r="HR2" s="96"/>
      <c r="HS2" s="96"/>
      <c r="HT2" s="96"/>
      <c r="HU2" s="96"/>
      <c r="HV2" s="96"/>
      <c r="HW2" s="96"/>
      <c r="HX2" s="96"/>
      <c r="HY2" s="96"/>
      <c r="HZ2" s="96"/>
      <c r="IA2" s="96"/>
      <c r="IB2" s="96"/>
      <c r="IC2" s="96"/>
      <c r="ID2" s="96"/>
      <c r="IE2" s="96"/>
      <c r="IF2" s="96"/>
      <c r="IG2" s="96"/>
      <c r="IH2" s="96"/>
      <c r="II2" s="96"/>
      <c r="IJ2" s="96"/>
    </row>
    <row r="3" spans="1:244" ht="15" customHeight="1" thickBot="1">
      <c r="A3" s="808" t="s">
        <v>135</v>
      </c>
      <c r="B3" s="904" t="s">
        <v>28</v>
      </c>
      <c r="C3" s="560" t="s">
        <v>531</v>
      </c>
      <c r="D3" s="559" t="s">
        <v>532</v>
      </c>
      <c r="E3" s="60"/>
    </row>
    <row r="4" spans="1:244" ht="15" customHeight="1" thickBot="1">
      <c r="A4" s="808"/>
      <c r="B4" s="904"/>
      <c r="C4" s="519" t="s">
        <v>496</v>
      </c>
      <c r="D4" s="519" t="s">
        <v>496</v>
      </c>
      <c r="E4" s="60"/>
    </row>
    <row r="5" spans="1:244" ht="15" customHeight="1">
      <c r="A5" s="808"/>
      <c r="B5" s="904"/>
      <c r="C5" s="525" t="s">
        <v>506</v>
      </c>
      <c r="D5" s="525" t="s">
        <v>506</v>
      </c>
      <c r="E5" s="7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96"/>
      <c r="FE5" s="96"/>
      <c r="FF5" s="96"/>
      <c r="FG5" s="96"/>
      <c r="FH5" s="96"/>
      <c r="FI5" s="96"/>
      <c r="FJ5" s="96"/>
      <c r="FK5" s="96"/>
      <c r="FL5" s="96"/>
      <c r="FM5" s="96"/>
      <c r="FN5" s="96"/>
      <c r="FO5" s="96"/>
      <c r="FP5" s="96"/>
      <c r="FQ5" s="96"/>
      <c r="FR5" s="96"/>
      <c r="FS5" s="96"/>
      <c r="FT5" s="96"/>
      <c r="FU5" s="96"/>
      <c r="FV5" s="96"/>
      <c r="FW5" s="96"/>
      <c r="FX5" s="96"/>
      <c r="FY5" s="96"/>
      <c r="FZ5" s="96"/>
      <c r="GA5" s="96"/>
      <c r="GB5" s="96"/>
      <c r="GC5" s="96"/>
      <c r="GD5" s="96"/>
      <c r="GE5" s="96"/>
      <c r="GF5" s="96"/>
      <c r="GG5" s="96"/>
      <c r="GH5" s="96"/>
      <c r="GI5" s="96"/>
      <c r="GJ5" s="96"/>
      <c r="GK5" s="96"/>
      <c r="GL5" s="96"/>
      <c r="GM5" s="96"/>
      <c r="GN5" s="96"/>
      <c r="GO5" s="96"/>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c r="IG5" s="96"/>
      <c r="IH5" s="96"/>
      <c r="II5" s="96"/>
      <c r="IJ5" s="96"/>
    </row>
    <row r="6" spans="1:244" ht="15" customHeight="1">
      <c r="A6" s="895" t="s">
        <v>507</v>
      </c>
      <c r="B6" s="887">
        <f>SUM(B8:B39)</f>
        <v>478640</v>
      </c>
      <c r="C6" s="529">
        <f>C8+C10+C12+C14+C16+C18+C20+C22+C24+C26+C28+C30+C32+C34+C36+C38</f>
        <v>3073</v>
      </c>
      <c r="D6" s="529">
        <f>D8+D10+D12+D14+D16+D18+D20+D22+D24+D26+D28+D30+D32+D34+D36+D38</f>
        <v>475</v>
      </c>
      <c r="E6" s="572"/>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568"/>
      <c r="BO6" s="568"/>
      <c r="BP6" s="568"/>
      <c r="BQ6" s="568"/>
      <c r="BR6" s="568"/>
      <c r="BS6" s="568"/>
      <c r="BT6" s="568"/>
      <c r="BU6" s="568"/>
      <c r="BV6" s="568"/>
      <c r="BW6" s="568"/>
      <c r="BX6" s="568"/>
      <c r="BY6" s="568"/>
      <c r="BZ6" s="568"/>
      <c r="CA6" s="568"/>
      <c r="CB6" s="568"/>
      <c r="CC6" s="568"/>
      <c r="CD6" s="568"/>
      <c r="CE6" s="568"/>
      <c r="CF6" s="568"/>
      <c r="CG6" s="568"/>
      <c r="CH6" s="568"/>
      <c r="CI6" s="568"/>
      <c r="CJ6" s="568"/>
      <c r="CK6" s="568"/>
      <c r="CL6" s="568"/>
      <c r="CM6" s="568"/>
      <c r="CN6" s="568"/>
      <c r="CO6" s="568"/>
      <c r="CP6" s="568"/>
      <c r="CQ6" s="568"/>
      <c r="CR6" s="568"/>
      <c r="CS6" s="568"/>
      <c r="CT6" s="568"/>
      <c r="CU6" s="568"/>
      <c r="CV6" s="568"/>
      <c r="CW6" s="568"/>
      <c r="CX6" s="568"/>
      <c r="CY6" s="568"/>
      <c r="CZ6" s="568"/>
      <c r="DA6" s="568"/>
      <c r="DB6" s="568"/>
      <c r="DC6" s="568"/>
      <c r="DD6" s="568"/>
      <c r="DE6" s="568"/>
      <c r="DF6" s="568"/>
      <c r="DG6" s="568"/>
      <c r="DH6" s="568"/>
      <c r="DI6" s="568"/>
      <c r="DJ6" s="568"/>
      <c r="DK6" s="568"/>
      <c r="DL6" s="568"/>
      <c r="DM6" s="568"/>
      <c r="DN6" s="568"/>
      <c r="DO6" s="568"/>
      <c r="DP6" s="568"/>
      <c r="DQ6" s="568"/>
      <c r="DR6" s="568"/>
      <c r="DS6" s="568"/>
      <c r="DT6" s="568"/>
      <c r="DU6" s="568"/>
      <c r="DV6" s="568"/>
      <c r="DW6" s="568"/>
      <c r="DX6" s="568"/>
      <c r="DY6" s="568"/>
      <c r="DZ6" s="568"/>
      <c r="EA6" s="568"/>
      <c r="EB6" s="568"/>
      <c r="EC6" s="568"/>
      <c r="ED6" s="568"/>
      <c r="EE6" s="568"/>
      <c r="EF6" s="568"/>
      <c r="EG6" s="568"/>
      <c r="EH6" s="568"/>
      <c r="EI6" s="568"/>
      <c r="EJ6" s="568"/>
      <c r="EK6" s="568"/>
      <c r="EL6" s="568"/>
      <c r="EM6" s="568"/>
      <c r="EN6" s="568"/>
      <c r="EO6" s="568"/>
      <c r="EP6" s="568"/>
      <c r="EQ6" s="568"/>
      <c r="ER6" s="568"/>
      <c r="ES6" s="568"/>
      <c r="ET6" s="568"/>
      <c r="EU6" s="568"/>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8"/>
      <c r="GK6" s="568"/>
      <c r="GL6" s="568"/>
      <c r="GM6" s="568"/>
      <c r="GN6" s="568"/>
      <c r="GO6" s="568"/>
      <c r="GP6" s="568"/>
      <c r="GQ6" s="568"/>
      <c r="GR6" s="568"/>
      <c r="GS6" s="568"/>
      <c r="GT6" s="568"/>
      <c r="GU6" s="568"/>
      <c r="GV6" s="568"/>
      <c r="GW6" s="568"/>
      <c r="GX6" s="568"/>
      <c r="GY6" s="568"/>
      <c r="GZ6" s="568"/>
      <c r="HA6" s="568"/>
      <c r="HB6" s="568"/>
      <c r="HC6" s="568"/>
      <c r="HD6" s="568"/>
      <c r="HE6" s="568"/>
      <c r="HF6" s="568"/>
      <c r="HG6" s="568"/>
      <c r="HH6" s="568"/>
      <c r="HI6" s="568"/>
      <c r="HJ6" s="568"/>
      <c r="HK6" s="568"/>
      <c r="HL6" s="568"/>
      <c r="HM6" s="568"/>
      <c r="HN6" s="568"/>
      <c r="HO6" s="568"/>
      <c r="HP6" s="568"/>
      <c r="HQ6" s="568"/>
      <c r="HR6" s="568"/>
      <c r="HS6" s="568"/>
      <c r="HT6" s="568"/>
      <c r="HU6" s="568"/>
      <c r="HV6" s="568"/>
      <c r="HW6" s="568"/>
      <c r="HX6" s="568"/>
      <c r="HY6" s="568"/>
      <c r="HZ6" s="568"/>
      <c r="IA6" s="568"/>
      <c r="IB6" s="568"/>
      <c r="IC6" s="568"/>
      <c r="ID6" s="568"/>
      <c r="IE6" s="568"/>
      <c r="IF6" s="568"/>
      <c r="IG6" s="568"/>
      <c r="IH6" s="568"/>
      <c r="II6" s="568"/>
      <c r="IJ6" s="568"/>
    </row>
    <row r="7" spans="1:244" ht="15" customHeight="1">
      <c r="A7" s="895"/>
      <c r="B7" s="887"/>
      <c r="C7" s="531">
        <f>C6/B6*100</f>
        <v>0.64202741099782712</v>
      </c>
      <c r="D7" s="531">
        <f>D6/B6*100</f>
        <v>9.9239511950526493E-2</v>
      </c>
      <c r="E7" s="572"/>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row>
    <row r="8" spans="1:244" ht="15" customHeight="1">
      <c r="A8" s="894" t="s">
        <v>353</v>
      </c>
      <c r="B8" s="888">
        <v>33078</v>
      </c>
      <c r="C8" s="534">
        <v>303</v>
      </c>
      <c r="D8" s="534">
        <v>27</v>
      </c>
      <c r="E8" s="572"/>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row>
    <row r="9" spans="1:244" ht="15" customHeight="1">
      <c r="A9" s="894"/>
      <c r="B9" s="888"/>
      <c r="C9" s="531">
        <f>C8/B8*100</f>
        <v>0.91601668782876833</v>
      </c>
      <c r="D9" s="531">
        <f>D8/B8*100</f>
        <v>8.162524941048431E-2</v>
      </c>
      <c r="E9" s="572"/>
    </row>
    <row r="10" spans="1:244" ht="15" customHeight="1">
      <c r="A10" s="894" t="s">
        <v>3</v>
      </c>
      <c r="B10" s="888">
        <v>15311</v>
      </c>
      <c r="C10" s="534">
        <v>105</v>
      </c>
      <c r="D10" s="534">
        <v>12</v>
      </c>
      <c r="E10" s="572"/>
    </row>
    <row r="11" spans="1:244" ht="15" customHeight="1">
      <c r="A11" s="894"/>
      <c r="B11" s="888"/>
      <c r="C11" s="531">
        <f>C10/B10*100</f>
        <v>0.6857814643067075</v>
      </c>
      <c r="D11" s="531">
        <f>D10/B10*100</f>
        <v>7.8375024492195161E-2</v>
      </c>
      <c r="E11" s="572"/>
    </row>
    <row r="12" spans="1:244" ht="15" customHeight="1">
      <c r="A12" s="894" t="s">
        <v>4</v>
      </c>
      <c r="B12" s="888">
        <v>38029</v>
      </c>
      <c r="C12" s="534">
        <v>193</v>
      </c>
      <c r="D12" s="534">
        <v>38</v>
      </c>
      <c r="E12" s="572"/>
    </row>
    <row r="13" spans="1:244" ht="15" customHeight="1">
      <c r="A13" s="894"/>
      <c r="B13" s="888"/>
      <c r="C13" s="531">
        <f>C12/B12*100</f>
        <v>0.50750742854137632</v>
      </c>
      <c r="D13" s="531">
        <f>D12/B12*100</f>
        <v>9.9923742407110355E-2</v>
      </c>
      <c r="E13" s="572"/>
    </row>
    <row r="14" spans="1:244" ht="15" customHeight="1">
      <c r="A14" s="894" t="s">
        <v>5</v>
      </c>
      <c r="B14" s="888">
        <v>29821</v>
      </c>
      <c r="C14" s="534">
        <v>197</v>
      </c>
      <c r="D14" s="534">
        <v>30</v>
      </c>
      <c r="E14" s="572"/>
    </row>
    <row r="15" spans="1:244" ht="15" customHeight="1">
      <c r="A15" s="894"/>
      <c r="B15" s="888"/>
      <c r="C15" s="531">
        <f>C14/B14*100</f>
        <v>0.66060829616713057</v>
      </c>
      <c r="D15" s="531">
        <f>D14/B14*100</f>
        <v>0.10060024814727876</v>
      </c>
      <c r="E15" s="572"/>
    </row>
    <row r="16" spans="1:244" ht="15" customHeight="1">
      <c r="A16" s="894" t="s">
        <v>354</v>
      </c>
      <c r="B16" s="888">
        <v>29545</v>
      </c>
      <c r="C16" s="534">
        <v>191</v>
      </c>
      <c r="D16" s="534">
        <v>18</v>
      </c>
      <c r="E16" s="572"/>
    </row>
    <row r="17" spans="1:5" ht="15" customHeight="1">
      <c r="A17" s="894"/>
      <c r="B17" s="888"/>
      <c r="C17" s="531">
        <f>C16/B16*100</f>
        <v>0.64647148417667966</v>
      </c>
      <c r="D17" s="531">
        <f>D16/B16*100</f>
        <v>6.0924014215603318E-2</v>
      </c>
      <c r="E17" s="572"/>
    </row>
    <row r="18" spans="1:5" ht="15" customHeight="1">
      <c r="A18" s="894" t="s">
        <v>7</v>
      </c>
      <c r="B18" s="888">
        <v>15342</v>
      </c>
      <c r="C18" s="534">
        <v>103</v>
      </c>
      <c r="D18" s="534">
        <v>10</v>
      </c>
      <c r="E18" s="572"/>
    </row>
    <row r="19" spans="1:5" ht="15" customHeight="1">
      <c r="A19" s="894"/>
      <c r="B19" s="888"/>
      <c r="C19" s="531">
        <f>C18/B18*100</f>
        <v>0.6713596662755833</v>
      </c>
      <c r="D19" s="531">
        <f>D18/B18*100</f>
        <v>6.5180550123843037E-2</v>
      </c>
      <c r="E19" s="572"/>
    </row>
    <row r="20" spans="1:5" ht="15" customHeight="1">
      <c r="A20" s="894" t="s">
        <v>355</v>
      </c>
      <c r="B20" s="888">
        <v>20825</v>
      </c>
      <c r="C20" s="534">
        <v>185</v>
      </c>
      <c r="D20" s="534">
        <v>28</v>
      </c>
      <c r="E20" s="572"/>
    </row>
    <row r="21" spans="1:5" ht="15" customHeight="1">
      <c r="A21" s="894"/>
      <c r="B21" s="888"/>
      <c r="C21" s="531">
        <f>C20/B20*100</f>
        <v>0.88835534213685463</v>
      </c>
      <c r="D21" s="531">
        <f>D20/B20*100</f>
        <v>0.13445378151260504</v>
      </c>
      <c r="E21" s="572"/>
    </row>
    <row r="22" spans="1:5" ht="15" customHeight="1">
      <c r="A22" s="894" t="s">
        <v>356</v>
      </c>
      <c r="B22" s="888">
        <v>23720</v>
      </c>
      <c r="C22" s="534">
        <v>140</v>
      </c>
      <c r="D22" s="534">
        <v>16</v>
      </c>
      <c r="E22" s="572"/>
    </row>
    <row r="23" spans="1:5" ht="15" customHeight="1">
      <c r="A23" s="894"/>
      <c r="B23" s="888"/>
      <c r="C23" s="531">
        <f>C22/B22*100</f>
        <v>0.5902192242833052</v>
      </c>
      <c r="D23" s="531">
        <f>D22/B22*100</f>
        <v>6.7453625632377737E-2</v>
      </c>
      <c r="E23" s="572"/>
    </row>
    <row r="24" spans="1:5" ht="15" customHeight="1">
      <c r="A24" s="894" t="s">
        <v>357</v>
      </c>
      <c r="B24" s="917">
        <v>14508</v>
      </c>
      <c r="C24" s="534">
        <v>99</v>
      </c>
      <c r="D24" s="534">
        <v>20</v>
      </c>
      <c r="E24" s="572"/>
    </row>
    <row r="25" spans="1:5" ht="15" customHeight="1">
      <c r="A25" s="894"/>
      <c r="B25" s="917"/>
      <c r="C25" s="531">
        <f>C24/B24*100</f>
        <v>0.68238213399503722</v>
      </c>
      <c r="D25" s="531">
        <f>D24/B24*100</f>
        <v>0.13785497656465398</v>
      </c>
      <c r="E25" s="572"/>
    </row>
    <row r="26" spans="1:5" ht="15" customHeight="1">
      <c r="A26" s="894" t="s">
        <v>358</v>
      </c>
      <c r="B26" s="917">
        <v>44780</v>
      </c>
      <c r="C26" s="534">
        <v>276</v>
      </c>
      <c r="D26" s="534">
        <v>41</v>
      </c>
      <c r="E26" s="572"/>
    </row>
    <row r="27" spans="1:5" ht="15" customHeight="1">
      <c r="A27" s="894"/>
      <c r="B27" s="917"/>
      <c r="C27" s="531">
        <f>C26/B26*100</f>
        <v>0.61634658329611436</v>
      </c>
      <c r="D27" s="531">
        <f>D26/B26*100</f>
        <v>9.1558731576596691E-2</v>
      </c>
      <c r="E27" s="572"/>
    </row>
    <row r="28" spans="1:5" ht="15" customHeight="1">
      <c r="A28" s="894" t="s">
        <v>12</v>
      </c>
      <c r="B28" s="917">
        <v>33467</v>
      </c>
      <c r="C28" s="534">
        <v>180</v>
      </c>
      <c r="D28" s="534">
        <v>49</v>
      </c>
      <c r="E28" s="572"/>
    </row>
    <row r="29" spans="1:5" ht="15" customHeight="1">
      <c r="A29" s="894"/>
      <c r="B29" s="917"/>
      <c r="C29" s="531">
        <f>C28/B28*100</f>
        <v>0.53784324857322141</v>
      </c>
      <c r="D29" s="531">
        <f>D28/B28*100</f>
        <v>0.14641288433382138</v>
      </c>
      <c r="E29" s="572"/>
    </row>
    <row r="30" spans="1:5" ht="15" customHeight="1">
      <c r="A30" s="894" t="s">
        <v>13</v>
      </c>
      <c r="B30" s="917">
        <v>32242</v>
      </c>
      <c r="C30" s="534">
        <v>190</v>
      </c>
      <c r="D30" s="534">
        <v>34</v>
      </c>
      <c r="E30" s="572"/>
    </row>
    <row r="31" spans="1:5" ht="15" customHeight="1">
      <c r="A31" s="894"/>
      <c r="B31" s="917"/>
      <c r="C31" s="531">
        <f>C30/B30*100</f>
        <v>0.58929346814713734</v>
      </c>
      <c r="D31" s="531">
        <f>D30/B30*100</f>
        <v>0.10545251535264563</v>
      </c>
      <c r="E31" s="572"/>
    </row>
    <row r="32" spans="1:5" ht="15" customHeight="1">
      <c r="A32" s="894" t="s">
        <v>359</v>
      </c>
      <c r="B32" s="917">
        <v>37649</v>
      </c>
      <c r="C32" s="534">
        <v>241</v>
      </c>
      <c r="D32" s="534">
        <v>34</v>
      </c>
      <c r="E32" s="572"/>
    </row>
    <row r="33" spans="1:5" ht="15" customHeight="1">
      <c r="A33" s="894"/>
      <c r="B33" s="917"/>
      <c r="C33" s="531">
        <f>C32/B32*100</f>
        <v>0.64012324364524953</v>
      </c>
      <c r="D33" s="531">
        <f>D32/B32*100</f>
        <v>9.0307843501819446E-2</v>
      </c>
      <c r="E33" s="572"/>
    </row>
    <row r="34" spans="1:5" ht="15" customHeight="1">
      <c r="A34" s="894" t="s">
        <v>15</v>
      </c>
      <c r="B34" s="917">
        <v>47601</v>
      </c>
      <c r="C34" s="534">
        <v>260</v>
      </c>
      <c r="D34" s="534">
        <v>39</v>
      </c>
      <c r="E34" s="572"/>
    </row>
    <row r="35" spans="1:5" ht="15" customHeight="1">
      <c r="A35" s="894"/>
      <c r="B35" s="917"/>
      <c r="C35" s="531">
        <f>C34/B34*100</f>
        <v>0.54620701245772152</v>
      </c>
      <c r="D35" s="531">
        <f>D34/B34*100</f>
        <v>8.193105186865822E-2</v>
      </c>
      <c r="E35" s="572"/>
    </row>
    <row r="36" spans="1:5" ht="15" customHeight="1">
      <c r="A36" s="894" t="s">
        <v>360</v>
      </c>
      <c r="B36" s="917">
        <v>31116</v>
      </c>
      <c r="C36" s="534">
        <v>212</v>
      </c>
      <c r="D36" s="534">
        <v>50</v>
      </c>
      <c r="E36" s="572"/>
    </row>
    <row r="37" spans="1:5" ht="15" customHeight="1">
      <c r="A37" s="894"/>
      <c r="B37" s="917"/>
      <c r="C37" s="531">
        <f>C36/B36*100</f>
        <v>0.68132150662038815</v>
      </c>
      <c r="D37" s="531">
        <f>D36/B36*100</f>
        <v>0.16068903458028022</v>
      </c>
      <c r="E37" s="572"/>
    </row>
    <row r="38" spans="1:5" ht="15" customHeight="1" thickBot="1">
      <c r="A38" s="899" t="s">
        <v>361</v>
      </c>
      <c r="B38" s="918">
        <v>31606</v>
      </c>
      <c r="C38" s="534">
        <v>198</v>
      </c>
      <c r="D38" s="534">
        <v>29</v>
      </c>
      <c r="E38" s="572"/>
    </row>
    <row r="39" spans="1:5" ht="15" customHeight="1" thickBot="1">
      <c r="A39" s="899"/>
      <c r="B39" s="918"/>
      <c r="C39" s="536">
        <f>C38/B38*100</f>
        <v>0.62646332974751628</v>
      </c>
      <c r="D39" s="536">
        <f>D38/B38*100</f>
        <v>9.1754730114535221E-2</v>
      </c>
      <c r="E39" s="572"/>
    </row>
    <row r="40" spans="1:5">
      <c r="A40" s="60" t="s">
        <v>582</v>
      </c>
    </row>
    <row r="41" spans="1:5">
      <c r="A41" s="568"/>
    </row>
    <row r="42" spans="1:5">
      <c r="A42" s="568"/>
    </row>
    <row r="43" spans="1:5">
      <c r="A43" s="568"/>
    </row>
    <row r="44" spans="1:5">
      <c r="A44" s="568"/>
    </row>
    <row r="45" spans="1:5">
      <c r="A45" s="568"/>
    </row>
    <row r="46" spans="1:5">
      <c r="A46" s="568"/>
    </row>
    <row r="47" spans="1:5">
      <c r="A47" s="568"/>
    </row>
    <row r="48" spans="1:5">
      <c r="A48" s="568"/>
    </row>
    <row r="49" spans="1:1">
      <c r="A49" s="568"/>
    </row>
    <row r="50" spans="1:1">
      <c r="A50" s="568"/>
    </row>
    <row r="51" spans="1:1">
      <c r="A51" s="568"/>
    </row>
    <row r="52" spans="1:1">
      <c r="A52" s="568"/>
    </row>
    <row r="53" spans="1:1">
      <c r="A53" s="568"/>
    </row>
    <row r="54" spans="1:1">
      <c r="A54" s="568"/>
    </row>
    <row r="55" spans="1:1">
      <c r="A55" s="568"/>
    </row>
    <row r="56" spans="1:1">
      <c r="A56" s="568"/>
    </row>
    <row r="57" spans="1:1">
      <c r="A57" s="568"/>
    </row>
    <row r="58" spans="1:1">
      <c r="A58" s="568"/>
    </row>
    <row r="59" spans="1:1">
      <c r="A59" s="568"/>
    </row>
    <row r="60" spans="1:1">
      <c r="A60" s="568"/>
    </row>
    <row r="61" spans="1:1">
      <c r="A61" s="568"/>
    </row>
    <row r="62" spans="1:1">
      <c r="A62" s="568"/>
    </row>
    <row r="63" spans="1:1">
      <c r="A63" s="568"/>
    </row>
    <row r="64" spans="1:1">
      <c r="A64" s="568"/>
    </row>
    <row r="65" spans="1:1">
      <c r="A65" s="568"/>
    </row>
    <row r="66" spans="1:1">
      <c r="A66" s="568"/>
    </row>
    <row r="67" spans="1:1">
      <c r="A67" s="568"/>
    </row>
    <row r="68" spans="1:1">
      <c r="A68" s="568"/>
    </row>
    <row r="69" spans="1:1">
      <c r="A69" s="568"/>
    </row>
    <row r="70" spans="1:1">
      <c r="A70" s="568"/>
    </row>
    <row r="71" spans="1:1">
      <c r="A71" s="568"/>
    </row>
    <row r="72" spans="1:1">
      <c r="A72" s="568"/>
    </row>
    <row r="73" spans="1:1">
      <c r="A73" s="568"/>
    </row>
    <row r="74" spans="1:1">
      <c r="A74" s="568"/>
    </row>
    <row r="75" spans="1:1">
      <c r="A75" s="568"/>
    </row>
    <row r="76" spans="1:1">
      <c r="A76" s="568"/>
    </row>
    <row r="77" spans="1:1">
      <c r="A77" s="568"/>
    </row>
    <row r="78" spans="1:1">
      <c r="A78" s="568"/>
    </row>
    <row r="79" spans="1:1">
      <c r="A79" s="568"/>
    </row>
    <row r="80" spans="1:1">
      <c r="A80" s="568"/>
    </row>
    <row r="81" spans="1:1">
      <c r="A81" s="568"/>
    </row>
    <row r="82" spans="1:1">
      <c r="A82" s="568"/>
    </row>
    <row r="83" spans="1:1">
      <c r="A83" s="568"/>
    </row>
    <row r="84" spans="1:1">
      <c r="A84" s="568"/>
    </row>
    <row r="85" spans="1:1">
      <c r="A85" s="568"/>
    </row>
    <row r="86" spans="1:1">
      <c r="A86" s="568"/>
    </row>
    <row r="87" spans="1:1">
      <c r="A87" s="568"/>
    </row>
    <row r="88" spans="1:1">
      <c r="A88" s="568"/>
    </row>
    <row r="89" spans="1:1">
      <c r="A89" s="568"/>
    </row>
    <row r="90" spans="1:1">
      <c r="A90" s="568"/>
    </row>
    <row r="91" spans="1:1">
      <c r="A91" s="568"/>
    </row>
    <row r="92" spans="1:1">
      <c r="A92" s="568"/>
    </row>
    <row r="93" spans="1:1">
      <c r="A93" s="568"/>
    </row>
    <row r="94" spans="1:1">
      <c r="A94" s="568"/>
    </row>
    <row r="95" spans="1:1">
      <c r="A95" s="568"/>
    </row>
    <row r="96" spans="1:1">
      <c r="A96" s="568"/>
    </row>
    <row r="97" spans="1:1">
      <c r="A97" s="568"/>
    </row>
    <row r="98" spans="1:1">
      <c r="A98" s="568"/>
    </row>
    <row r="99" spans="1:1">
      <c r="A99" s="568"/>
    </row>
    <row r="100" spans="1:1">
      <c r="A100" s="568"/>
    </row>
    <row r="101" spans="1:1">
      <c r="A101" s="568"/>
    </row>
    <row r="102" spans="1:1">
      <c r="A102" s="568"/>
    </row>
    <row r="103" spans="1:1">
      <c r="A103" s="568"/>
    </row>
    <row r="104" spans="1:1">
      <c r="A104" s="568"/>
    </row>
    <row r="105" spans="1:1">
      <c r="A105" s="568"/>
    </row>
    <row r="106" spans="1:1">
      <c r="A106" s="568"/>
    </row>
    <row r="107" spans="1:1">
      <c r="A107" s="568"/>
    </row>
    <row r="108" spans="1:1">
      <c r="A108" s="568"/>
    </row>
    <row r="109" spans="1:1">
      <c r="A109" s="568"/>
    </row>
    <row r="110" spans="1:1">
      <c r="A110" s="568"/>
    </row>
    <row r="111" spans="1:1">
      <c r="A111" s="568"/>
    </row>
    <row r="112" spans="1:1">
      <c r="A112" s="568"/>
    </row>
    <row r="113" spans="1:1">
      <c r="A113" s="568"/>
    </row>
    <row r="114" spans="1:1">
      <c r="A114" s="568"/>
    </row>
    <row r="115" spans="1:1">
      <c r="A115" s="568"/>
    </row>
    <row r="116" spans="1:1">
      <c r="A116" s="568"/>
    </row>
    <row r="117" spans="1:1">
      <c r="A117" s="568"/>
    </row>
    <row r="118" spans="1:1">
      <c r="A118" s="568"/>
    </row>
    <row r="119" spans="1:1">
      <c r="A119" s="568"/>
    </row>
    <row r="120" spans="1:1">
      <c r="A120" s="568"/>
    </row>
    <row r="121" spans="1:1">
      <c r="A121" s="568"/>
    </row>
    <row r="122" spans="1:1">
      <c r="A122" s="568"/>
    </row>
    <row r="123" spans="1:1">
      <c r="A123" s="568"/>
    </row>
    <row r="124" spans="1:1">
      <c r="A124" s="568"/>
    </row>
    <row r="125" spans="1:1">
      <c r="A125" s="568"/>
    </row>
    <row r="126" spans="1:1">
      <c r="A126" s="568"/>
    </row>
    <row r="127" spans="1:1">
      <c r="A127" s="568"/>
    </row>
    <row r="128" spans="1:1">
      <c r="A128" s="568"/>
    </row>
    <row r="129" spans="1:1">
      <c r="A129" s="568"/>
    </row>
    <row r="130" spans="1:1">
      <c r="A130" s="568"/>
    </row>
    <row r="131" spans="1:1">
      <c r="A131" s="568"/>
    </row>
    <row r="132" spans="1:1">
      <c r="A132" s="568"/>
    </row>
    <row r="133" spans="1:1">
      <c r="A133" s="568"/>
    </row>
    <row r="134" spans="1:1">
      <c r="A134" s="568"/>
    </row>
    <row r="135" spans="1:1">
      <c r="A135" s="568"/>
    </row>
    <row r="136" spans="1:1">
      <c r="A136" s="568"/>
    </row>
    <row r="137" spans="1:1">
      <c r="A137" s="568"/>
    </row>
    <row r="138" spans="1:1">
      <c r="A138" s="568"/>
    </row>
    <row r="139" spans="1:1">
      <c r="A139" s="568"/>
    </row>
    <row r="140" spans="1:1">
      <c r="A140" s="568"/>
    </row>
    <row r="141" spans="1:1">
      <c r="A141" s="568"/>
    </row>
    <row r="142" spans="1:1">
      <c r="A142" s="568"/>
    </row>
    <row r="143" spans="1:1">
      <c r="A143" s="568"/>
    </row>
    <row r="144" spans="1:1">
      <c r="A144" s="568"/>
    </row>
    <row r="145" spans="1:1">
      <c r="A145" s="568"/>
    </row>
    <row r="146" spans="1:1">
      <c r="A146" s="568"/>
    </row>
    <row r="147" spans="1:1">
      <c r="A147" s="568"/>
    </row>
    <row r="148" spans="1:1">
      <c r="A148" s="568"/>
    </row>
    <row r="149" spans="1:1">
      <c r="A149" s="568"/>
    </row>
    <row r="150" spans="1:1">
      <c r="A150" s="568"/>
    </row>
    <row r="151" spans="1:1">
      <c r="A151" s="568"/>
    </row>
    <row r="152" spans="1:1">
      <c r="A152" s="568"/>
    </row>
    <row r="153" spans="1:1">
      <c r="A153" s="568"/>
    </row>
    <row r="154" spans="1:1">
      <c r="A154" s="568"/>
    </row>
    <row r="155" spans="1:1">
      <c r="A155" s="568"/>
    </row>
    <row r="156" spans="1:1">
      <c r="A156" s="568"/>
    </row>
    <row r="157" spans="1:1">
      <c r="A157" s="568"/>
    </row>
    <row r="158" spans="1:1">
      <c r="A158" s="568"/>
    </row>
    <row r="159" spans="1:1">
      <c r="A159" s="568"/>
    </row>
    <row r="160" spans="1:1">
      <c r="A160" s="568"/>
    </row>
    <row r="161" spans="1:1">
      <c r="A161" s="568"/>
    </row>
    <row r="162" spans="1:1">
      <c r="A162" s="568"/>
    </row>
    <row r="163" spans="1:1">
      <c r="A163" s="568"/>
    </row>
    <row r="164" spans="1:1">
      <c r="A164" s="568"/>
    </row>
    <row r="165" spans="1:1">
      <c r="A165" s="568"/>
    </row>
    <row r="166" spans="1:1">
      <c r="A166" s="568"/>
    </row>
    <row r="167" spans="1:1">
      <c r="A167" s="568"/>
    </row>
    <row r="168" spans="1:1">
      <c r="A168" s="568"/>
    </row>
    <row r="169" spans="1:1">
      <c r="A169" s="568"/>
    </row>
    <row r="170" spans="1:1">
      <c r="A170" s="568"/>
    </row>
    <row r="171" spans="1:1">
      <c r="A171" s="568"/>
    </row>
    <row r="172" spans="1:1">
      <c r="A172" s="568"/>
    </row>
    <row r="173" spans="1:1">
      <c r="A173" s="568"/>
    </row>
    <row r="174" spans="1:1">
      <c r="A174" s="568"/>
    </row>
    <row r="175" spans="1:1">
      <c r="A175" s="568"/>
    </row>
    <row r="176" spans="1:1">
      <c r="A176" s="568"/>
    </row>
    <row r="177" spans="1:1">
      <c r="A177" s="568"/>
    </row>
    <row r="178" spans="1:1">
      <c r="A178" s="568"/>
    </row>
    <row r="179" spans="1:1">
      <c r="A179" s="568"/>
    </row>
    <row r="180" spans="1:1">
      <c r="A180" s="568"/>
    </row>
    <row r="181" spans="1:1">
      <c r="A181" s="568"/>
    </row>
    <row r="182" spans="1:1">
      <c r="A182" s="568"/>
    </row>
    <row r="183" spans="1:1">
      <c r="A183" s="568"/>
    </row>
    <row r="184" spans="1:1">
      <c r="A184" s="568"/>
    </row>
    <row r="185" spans="1:1">
      <c r="A185" s="568"/>
    </row>
    <row r="186" spans="1:1">
      <c r="A186" s="568"/>
    </row>
    <row r="187" spans="1:1">
      <c r="A187" s="568"/>
    </row>
    <row r="188" spans="1:1">
      <c r="A188" s="568"/>
    </row>
    <row r="189" spans="1:1">
      <c r="A189" s="568"/>
    </row>
    <row r="190" spans="1:1">
      <c r="A190" s="568"/>
    </row>
    <row r="191" spans="1:1">
      <c r="A191" s="568"/>
    </row>
    <row r="192" spans="1:1">
      <c r="A192" s="568"/>
    </row>
    <row r="193" spans="1:1">
      <c r="A193" s="568"/>
    </row>
    <row r="194" spans="1:1">
      <c r="A194" s="568"/>
    </row>
    <row r="195" spans="1:1">
      <c r="A195" s="568"/>
    </row>
    <row r="196" spans="1:1">
      <c r="A196" s="568"/>
    </row>
    <row r="197" spans="1:1">
      <c r="A197" s="568"/>
    </row>
    <row r="198" spans="1:1">
      <c r="A198" s="568"/>
    </row>
    <row r="199" spans="1:1">
      <c r="A199" s="568"/>
    </row>
    <row r="200" spans="1:1">
      <c r="A200" s="568"/>
    </row>
    <row r="201" spans="1:1">
      <c r="A201" s="568"/>
    </row>
    <row r="202" spans="1:1">
      <c r="A202" s="568"/>
    </row>
    <row r="203" spans="1:1">
      <c r="A203" s="568"/>
    </row>
    <row r="204" spans="1:1">
      <c r="A204" s="568"/>
    </row>
    <row r="205" spans="1:1">
      <c r="A205" s="568"/>
    </row>
    <row r="206" spans="1:1">
      <c r="A206" s="568"/>
    </row>
    <row r="207" spans="1:1">
      <c r="A207" s="568"/>
    </row>
    <row r="208" spans="1:1">
      <c r="A208" s="568"/>
    </row>
    <row r="209" spans="1:1">
      <c r="A209" s="568"/>
    </row>
    <row r="210" spans="1:1">
      <c r="A210" s="568"/>
    </row>
    <row r="211" spans="1:1">
      <c r="A211" s="568"/>
    </row>
    <row r="212" spans="1:1">
      <c r="A212" s="568"/>
    </row>
    <row r="213" spans="1:1">
      <c r="A213" s="568"/>
    </row>
    <row r="214" spans="1:1">
      <c r="A214" s="568"/>
    </row>
    <row r="215" spans="1:1">
      <c r="A215" s="568"/>
    </row>
    <row r="216" spans="1:1">
      <c r="A216" s="568"/>
    </row>
    <row r="217" spans="1:1">
      <c r="A217" s="568"/>
    </row>
    <row r="218" spans="1:1">
      <c r="A218" s="568"/>
    </row>
    <row r="219" spans="1:1">
      <c r="A219" s="568"/>
    </row>
    <row r="220" spans="1:1">
      <c r="A220" s="568"/>
    </row>
    <row r="221" spans="1:1">
      <c r="A221" s="568"/>
    </row>
    <row r="222" spans="1:1">
      <c r="A222" s="568"/>
    </row>
    <row r="223" spans="1:1">
      <c r="A223" s="568"/>
    </row>
    <row r="224" spans="1:1">
      <c r="A224" s="568"/>
    </row>
    <row r="225" spans="1:1">
      <c r="A225" s="568"/>
    </row>
    <row r="226" spans="1:1">
      <c r="A226" s="568"/>
    </row>
    <row r="227" spans="1:1">
      <c r="A227" s="568"/>
    </row>
    <row r="228" spans="1:1">
      <c r="A228" s="568"/>
    </row>
    <row r="229" spans="1:1">
      <c r="A229" s="568"/>
    </row>
    <row r="230" spans="1:1">
      <c r="A230" s="568"/>
    </row>
    <row r="231" spans="1:1">
      <c r="A231" s="568"/>
    </row>
    <row r="232" spans="1:1">
      <c r="A232" s="568"/>
    </row>
    <row r="233" spans="1:1">
      <c r="A233" s="568"/>
    </row>
    <row r="234" spans="1:1">
      <c r="A234" s="568"/>
    </row>
    <row r="235" spans="1:1">
      <c r="A235" s="568"/>
    </row>
    <row r="236" spans="1:1">
      <c r="A236" s="568"/>
    </row>
    <row r="237" spans="1:1">
      <c r="A237" s="568"/>
    </row>
    <row r="238" spans="1:1">
      <c r="A238" s="568"/>
    </row>
    <row r="239" spans="1:1">
      <c r="A239" s="568"/>
    </row>
    <row r="240" spans="1:1">
      <c r="A240" s="568"/>
    </row>
    <row r="241" spans="1:1">
      <c r="A241" s="568"/>
    </row>
    <row r="242" spans="1:1">
      <c r="A242" s="568"/>
    </row>
    <row r="243" spans="1:1">
      <c r="A243" s="568"/>
    </row>
    <row r="244" spans="1:1">
      <c r="A244" s="568"/>
    </row>
    <row r="245" spans="1:1">
      <c r="A245" s="568"/>
    </row>
    <row r="246" spans="1:1">
      <c r="A246" s="568"/>
    </row>
    <row r="247" spans="1:1">
      <c r="A247" s="568"/>
    </row>
    <row r="248" spans="1:1">
      <c r="A248" s="568"/>
    </row>
    <row r="249" spans="1:1">
      <c r="A249" s="568"/>
    </row>
    <row r="250" spans="1:1">
      <c r="A250" s="568"/>
    </row>
    <row r="251" spans="1:1">
      <c r="A251" s="568"/>
    </row>
    <row r="252" spans="1:1">
      <c r="A252" s="568"/>
    </row>
    <row r="253" spans="1:1">
      <c r="A253" s="568"/>
    </row>
    <row r="254" spans="1:1">
      <c r="A254" s="568"/>
    </row>
    <row r="255" spans="1:1">
      <c r="A255" s="568"/>
    </row>
    <row r="256" spans="1:1">
      <c r="A256" s="568"/>
    </row>
    <row r="257" spans="1:1">
      <c r="A257" s="568"/>
    </row>
    <row r="258" spans="1:1">
      <c r="A258" s="568"/>
    </row>
    <row r="259" spans="1:1">
      <c r="A259" s="568"/>
    </row>
    <row r="260" spans="1:1">
      <c r="A260" s="568"/>
    </row>
    <row r="261" spans="1:1">
      <c r="A261" s="568"/>
    </row>
    <row r="262" spans="1:1">
      <c r="A262" s="568"/>
    </row>
    <row r="263" spans="1:1">
      <c r="A263" s="568"/>
    </row>
    <row r="264" spans="1:1">
      <c r="A264" s="568"/>
    </row>
    <row r="265" spans="1:1">
      <c r="A265" s="568"/>
    </row>
    <row r="266" spans="1:1">
      <c r="A266" s="568"/>
    </row>
    <row r="267" spans="1:1">
      <c r="A267" s="568"/>
    </row>
    <row r="268" spans="1:1">
      <c r="A268" s="568"/>
    </row>
    <row r="269" spans="1:1">
      <c r="A269" s="568"/>
    </row>
    <row r="270" spans="1:1">
      <c r="A270" s="568"/>
    </row>
    <row r="271" spans="1:1">
      <c r="A271" s="568"/>
    </row>
    <row r="272" spans="1:1">
      <c r="A272" s="568"/>
    </row>
    <row r="273" spans="1:1">
      <c r="A273" s="568"/>
    </row>
    <row r="274" spans="1:1">
      <c r="A274" s="568"/>
    </row>
    <row r="275" spans="1:1">
      <c r="A275" s="568"/>
    </row>
    <row r="276" spans="1:1">
      <c r="A276" s="568"/>
    </row>
    <row r="277" spans="1:1">
      <c r="A277" s="568"/>
    </row>
    <row r="278" spans="1:1">
      <c r="A278" s="568"/>
    </row>
    <row r="279" spans="1:1">
      <c r="A279" s="568"/>
    </row>
    <row r="280" spans="1:1">
      <c r="A280" s="568"/>
    </row>
    <row r="281" spans="1:1">
      <c r="A281" s="568"/>
    </row>
    <row r="282" spans="1:1">
      <c r="A282" s="568"/>
    </row>
    <row r="283" spans="1:1">
      <c r="A283" s="568"/>
    </row>
    <row r="284" spans="1:1">
      <c r="A284" s="568"/>
    </row>
    <row r="285" spans="1:1">
      <c r="A285" s="568"/>
    </row>
    <row r="286" spans="1:1">
      <c r="A286" s="568"/>
    </row>
    <row r="287" spans="1:1">
      <c r="A287" s="568"/>
    </row>
    <row r="288" spans="1:1">
      <c r="A288" s="568"/>
    </row>
    <row r="289" spans="1:1">
      <c r="A289" s="568"/>
    </row>
    <row r="290" spans="1:1">
      <c r="A290" s="568"/>
    </row>
    <row r="291" spans="1:1">
      <c r="A291" s="568"/>
    </row>
    <row r="292" spans="1:1">
      <c r="A292" s="568"/>
    </row>
    <row r="293" spans="1:1">
      <c r="A293" s="568"/>
    </row>
    <row r="294" spans="1:1">
      <c r="A294" s="568"/>
    </row>
    <row r="295" spans="1:1">
      <c r="A295" s="568"/>
    </row>
    <row r="296" spans="1:1">
      <c r="A296" s="568"/>
    </row>
    <row r="297" spans="1:1">
      <c r="A297" s="568"/>
    </row>
    <row r="298" spans="1:1">
      <c r="A298" s="568"/>
    </row>
    <row r="299" spans="1:1">
      <c r="A299" s="568"/>
    </row>
    <row r="300" spans="1:1">
      <c r="A300" s="568"/>
    </row>
    <row r="301" spans="1:1">
      <c r="A301" s="568"/>
    </row>
    <row r="302" spans="1:1">
      <c r="A302" s="568"/>
    </row>
    <row r="303" spans="1:1">
      <c r="A303" s="568"/>
    </row>
    <row r="304" spans="1:1">
      <c r="A304" s="568"/>
    </row>
    <row r="305" spans="1:1">
      <c r="A305" s="568"/>
    </row>
    <row r="306" spans="1:1">
      <c r="A306" s="568"/>
    </row>
    <row r="307" spans="1:1">
      <c r="A307" s="568"/>
    </row>
    <row r="308" spans="1:1">
      <c r="A308" s="568"/>
    </row>
    <row r="309" spans="1:1">
      <c r="A309" s="568"/>
    </row>
    <row r="310" spans="1:1">
      <c r="A310" s="568"/>
    </row>
    <row r="311" spans="1:1">
      <c r="A311" s="568"/>
    </row>
    <row r="312" spans="1:1">
      <c r="A312" s="568"/>
    </row>
    <row r="313" spans="1:1">
      <c r="A313" s="568"/>
    </row>
    <row r="314" spans="1:1">
      <c r="A314" s="568"/>
    </row>
    <row r="315" spans="1:1">
      <c r="A315" s="568"/>
    </row>
    <row r="316" spans="1:1">
      <c r="A316" s="568"/>
    </row>
    <row r="317" spans="1:1">
      <c r="A317" s="568"/>
    </row>
    <row r="318" spans="1:1">
      <c r="A318" s="568"/>
    </row>
    <row r="319" spans="1:1">
      <c r="A319" s="568"/>
    </row>
    <row r="320" spans="1:1">
      <c r="A320" s="568"/>
    </row>
    <row r="321" spans="1:1">
      <c r="A321" s="568"/>
    </row>
    <row r="322" spans="1:1">
      <c r="A322" s="568"/>
    </row>
    <row r="323" spans="1:1">
      <c r="A323" s="568"/>
    </row>
    <row r="324" spans="1:1">
      <c r="A324" s="568"/>
    </row>
    <row r="325" spans="1:1">
      <c r="A325" s="568"/>
    </row>
    <row r="326" spans="1:1">
      <c r="A326" s="568"/>
    </row>
    <row r="327" spans="1:1">
      <c r="A327" s="568"/>
    </row>
    <row r="328" spans="1:1">
      <c r="A328" s="568"/>
    </row>
    <row r="329" spans="1:1">
      <c r="A329" s="568"/>
    </row>
    <row r="330" spans="1:1">
      <c r="A330" s="568"/>
    </row>
    <row r="331" spans="1:1">
      <c r="A331" s="568"/>
    </row>
    <row r="332" spans="1:1">
      <c r="A332" s="568"/>
    </row>
    <row r="333" spans="1:1">
      <c r="A333" s="568"/>
    </row>
    <row r="334" spans="1:1">
      <c r="A334" s="568"/>
    </row>
    <row r="335" spans="1:1">
      <c r="A335" s="568"/>
    </row>
    <row r="336" spans="1:1">
      <c r="A336" s="568"/>
    </row>
    <row r="337" spans="1:1">
      <c r="A337" s="568"/>
    </row>
    <row r="338" spans="1:1">
      <c r="A338" s="568"/>
    </row>
    <row r="339" spans="1:1">
      <c r="A339" s="568"/>
    </row>
    <row r="340" spans="1:1">
      <c r="A340" s="568"/>
    </row>
    <row r="341" spans="1:1">
      <c r="A341" s="568"/>
    </row>
    <row r="342" spans="1:1">
      <c r="A342" s="568"/>
    </row>
    <row r="343" spans="1:1">
      <c r="A343" s="568"/>
    </row>
    <row r="344" spans="1:1">
      <c r="A344" s="568"/>
    </row>
    <row r="345" spans="1:1">
      <c r="A345" s="568"/>
    </row>
    <row r="346" spans="1:1">
      <c r="A346" s="568"/>
    </row>
    <row r="347" spans="1:1">
      <c r="A347" s="568"/>
    </row>
    <row r="348" spans="1:1">
      <c r="A348" s="568"/>
    </row>
    <row r="349" spans="1:1">
      <c r="A349" s="568"/>
    </row>
    <row r="350" spans="1:1">
      <c r="A350" s="568"/>
    </row>
    <row r="351" spans="1:1">
      <c r="A351" s="568"/>
    </row>
    <row r="352" spans="1:1">
      <c r="A352" s="568"/>
    </row>
    <row r="353" spans="1:1">
      <c r="A353" s="568"/>
    </row>
    <row r="354" spans="1:1">
      <c r="A354" s="568"/>
    </row>
    <row r="355" spans="1:1">
      <c r="A355" s="568"/>
    </row>
    <row r="356" spans="1:1">
      <c r="A356" s="568"/>
    </row>
    <row r="357" spans="1:1">
      <c r="A357" s="568"/>
    </row>
    <row r="358" spans="1:1">
      <c r="A358" s="568"/>
    </row>
    <row r="359" spans="1:1">
      <c r="A359" s="568"/>
    </row>
    <row r="360" spans="1:1">
      <c r="A360" s="568"/>
    </row>
    <row r="361" spans="1:1">
      <c r="A361" s="568"/>
    </row>
    <row r="362" spans="1:1">
      <c r="A362" s="568"/>
    </row>
    <row r="363" spans="1:1">
      <c r="A363" s="568"/>
    </row>
    <row r="364" spans="1:1">
      <c r="A364" s="568"/>
    </row>
    <row r="365" spans="1:1">
      <c r="A365" s="568"/>
    </row>
    <row r="366" spans="1:1">
      <c r="A366" s="568"/>
    </row>
    <row r="367" spans="1:1">
      <c r="A367" s="568"/>
    </row>
    <row r="368" spans="1:1">
      <c r="A368" s="568"/>
    </row>
    <row r="369" spans="1:1">
      <c r="A369" s="568"/>
    </row>
    <row r="370" spans="1:1">
      <c r="A370" s="568"/>
    </row>
    <row r="371" spans="1:1">
      <c r="A371" s="568"/>
    </row>
    <row r="372" spans="1:1">
      <c r="A372" s="568"/>
    </row>
    <row r="373" spans="1:1">
      <c r="A373" s="568"/>
    </row>
    <row r="374" spans="1:1">
      <c r="A374" s="568"/>
    </row>
    <row r="375" spans="1:1">
      <c r="A375" s="568"/>
    </row>
    <row r="376" spans="1:1">
      <c r="A376" s="568"/>
    </row>
    <row r="377" spans="1:1">
      <c r="A377" s="568"/>
    </row>
    <row r="378" spans="1:1">
      <c r="A378" s="568"/>
    </row>
    <row r="379" spans="1:1">
      <c r="A379" s="568"/>
    </row>
    <row r="380" spans="1:1">
      <c r="A380" s="568"/>
    </row>
    <row r="381" spans="1:1">
      <c r="A381" s="568"/>
    </row>
    <row r="382" spans="1:1">
      <c r="A382" s="568"/>
    </row>
    <row r="383" spans="1:1">
      <c r="A383" s="568"/>
    </row>
    <row r="384" spans="1:1">
      <c r="A384" s="568"/>
    </row>
    <row r="385" spans="1:1">
      <c r="A385" s="568"/>
    </row>
    <row r="386" spans="1:1">
      <c r="A386" s="568"/>
    </row>
    <row r="387" spans="1:1">
      <c r="A387" s="568"/>
    </row>
    <row r="388" spans="1:1">
      <c r="A388" s="568"/>
    </row>
    <row r="389" spans="1:1">
      <c r="A389" s="568"/>
    </row>
    <row r="390" spans="1:1">
      <c r="A390" s="568"/>
    </row>
    <row r="391" spans="1:1">
      <c r="A391" s="568"/>
    </row>
    <row r="392" spans="1:1">
      <c r="A392" s="568"/>
    </row>
    <row r="393" spans="1:1">
      <c r="A393" s="568"/>
    </row>
    <row r="394" spans="1:1">
      <c r="A394" s="568"/>
    </row>
    <row r="395" spans="1:1">
      <c r="A395" s="568"/>
    </row>
    <row r="396" spans="1:1">
      <c r="A396" s="568"/>
    </row>
    <row r="397" spans="1:1">
      <c r="A397" s="568"/>
    </row>
    <row r="398" spans="1:1">
      <c r="A398" s="568"/>
    </row>
    <row r="399" spans="1:1">
      <c r="A399" s="568"/>
    </row>
    <row r="400" spans="1:1">
      <c r="A400" s="568"/>
    </row>
    <row r="401" spans="1:1">
      <c r="A401" s="568"/>
    </row>
    <row r="402" spans="1:1">
      <c r="A402" s="568"/>
    </row>
    <row r="403" spans="1:1">
      <c r="A403" s="568"/>
    </row>
    <row r="404" spans="1:1">
      <c r="A404" s="568"/>
    </row>
    <row r="405" spans="1:1">
      <c r="A405" s="568"/>
    </row>
    <row r="406" spans="1:1">
      <c r="A406" s="568"/>
    </row>
    <row r="407" spans="1:1">
      <c r="A407" s="568"/>
    </row>
    <row r="408" spans="1:1">
      <c r="A408" s="568"/>
    </row>
    <row r="409" spans="1:1">
      <c r="A409" s="568"/>
    </row>
    <row r="410" spans="1:1">
      <c r="A410" s="568"/>
    </row>
    <row r="411" spans="1:1">
      <c r="A411" s="568"/>
    </row>
    <row r="412" spans="1:1">
      <c r="A412" s="568"/>
    </row>
    <row r="413" spans="1:1">
      <c r="A413" s="568"/>
    </row>
    <row r="414" spans="1:1">
      <c r="A414" s="568"/>
    </row>
    <row r="415" spans="1:1">
      <c r="A415" s="568"/>
    </row>
    <row r="416" spans="1:1">
      <c r="A416" s="568"/>
    </row>
    <row r="417" spans="1:1">
      <c r="A417" s="568"/>
    </row>
    <row r="418" spans="1:1">
      <c r="A418" s="568"/>
    </row>
    <row r="419" spans="1:1">
      <c r="A419" s="568"/>
    </row>
    <row r="420" spans="1:1">
      <c r="A420" s="568"/>
    </row>
    <row r="421" spans="1:1">
      <c r="A421" s="568"/>
    </row>
    <row r="422" spans="1:1">
      <c r="A422" s="568"/>
    </row>
    <row r="423" spans="1:1">
      <c r="A423" s="568"/>
    </row>
    <row r="424" spans="1:1">
      <c r="A424" s="568"/>
    </row>
    <row r="425" spans="1:1">
      <c r="A425" s="568"/>
    </row>
    <row r="426" spans="1:1">
      <c r="A426" s="568"/>
    </row>
    <row r="427" spans="1:1">
      <c r="A427" s="568"/>
    </row>
    <row r="428" spans="1:1">
      <c r="A428" s="568"/>
    </row>
    <row r="429" spans="1:1">
      <c r="A429" s="568"/>
    </row>
    <row r="430" spans="1:1">
      <c r="A430" s="568"/>
    </row>
    <row r="431" spans="1:1">
      <c r="A431" s="568"/>
    </row>
    <row r="432" spans="1:1">
      <c r="A432" s="568"/>
    </row>
    <row r="433" spans="1:1">
      <c r="A433" s="568"/>
    </row>
    <row r="434" spans="1:1">
      <c r="A434" s="568"/>
    </row>
    <row r="435" spans="1:1">
      <c r="A435" s="568"/>
    </row>
    <row r="436" spans="1:1">
      <c r="A436" s="568"/>
    </row>
    <row r="437" spans="1:1">
      <c r="A437" s="568"/>
    </row>
    <row r="438" spans="1:1">
      <c r="A438" s="568"/>
    </row>
    <row r="439" spans="1:1">
      <c r="A439" s="568"/>
    </row>
    <row r="440" spans="1:1">
      <c r="A440" s="568"/>
    </row>
    <row r="441" spans="1:1">
      <c r="A441" s="568"/>
    </row>
    <row r="442" spans="1:1">
      <c r="A442" s="568"/>
    </row>
    <row r="443" spans="1:1">
      <c r="A443" s="568"/>
    </row>
    <row r="444" spans="1:1">
      <c r="A444" s="568"/>
    </row>
    <row r="445" spans="1:1">
      <c r="A445" s="568"/>
    </row>
    <row r="446" spans="1:1">
      <c r="A446" s="568"/>
    </row>
    <row r="447" spans="1:1">
      <c r="A447" s="568"/>
    </row>
    <row r="448" spans="1:1">
      <c r="A448" s="568"/>
    </row>
    <row r="449" spans="1:1">
      <c r="A449" s="568"/>
    </row>
    <row r="450" spans="1:1">
      <c r="A450" s="568"/>
    </row>
    <row r="451" spans="1:1">
      <c r="A451" s="568"/>
    </row>
    <row r="452" spans="1:1">
      <c r="A452" s="568"/>
    </row>
    <row r="453" spans="1:1">
      <c r="A453" s="568"/>
    </row>
    <row r="454" spans="1:1">
      <c r="A454" s="568"/>
    </row>
    <row r="455" spans="1:1">
      <c r="A455" s="568"/>
    </row>
    <row r="456" spans="1:1">
      <c r="A456" s="568"/>
    </row>
    <row r="457" spans="1:1">
      <c r="A457" s="568"/>
    </row>
    <row r="458" spans="1:1">
      <c r="A458" s="568"/>
    </row>
    <row r="459" spans="1:1">
      <c r="A459" s="568"/>
    </row>
    <row r="460" spans="1:1">
      <c r="A460" s="568"/>
    </row>
    <row r="461" spans="1:1">
      <c r="A461" s="568"/>
    </row>
    <row r="462" spans="1:1">
      <c r="A462" s="568"/>
    </row>
    <row r="463" spans="1:1">
      <c r="A463" s="568"/>
    </row>
    <row r="464" spans="1:1">
      <c r="A464" s="568"/>
    </row>
    <row r="465" spans="1:1">
      <c r="A465" s="568"/>
    </row>
    <row r="466" spans="1:1">
      <c r="A466" s="568"/>
    </row>
    <row r="467" spans="1:1">
      <c r="A467" s="568"/>
    </row>
    <row r="468" spans="1:1">
      <c r="A468" s="568"/>
    </row>
    <row r="469" spans="1:1">
      <c r="A469" s="568"/>
    </row>
    <row r="470" spans="1:1">
      <c r="A470" s="568"/>
    </row>
    <row r="471" spans="1:1">
      <c r="A471" s="568"/>
    </row>
    <row r="472" spans="1:1">
      <c r="A472" s="568"/>
    </row>
    <row r="473" spans="1:1">
      <c r="A473" s="568"/>
    </row>
    <row r="474" spans="1:1">
      <c r="A474" s="568"/>
    </row>
    <row r="475" spans="1:1">
      <c r="A475" s="568"/>
    </row>
    <row r="476" spans="1:1">
      <c r="A476" s="568"/>
    </row>
    <row r="477" spans="1:1">
      <c r="A477" s="568"/>
    </row>
    <row r="478" spans="1:1">
      <c r="A478" s="568"/>
    </row>
    <row r="479" spans="1:1">
      <c r="A479" s="568"/>
    </row>
    <row r="480" spans="1:1">
      <c r="A480" s="568"/>
    </row>
    <row r="481" spans="1:1">
      <c r="A481" s="568"/>
    </row>
    <row r="482" spans="1:1">
      <c r="A482" s="568"/>
    </row>
    <row r="483" spans="1:1">
      <c r="A483" s="568"/>
    </row>
    <row r="484" spans="1:1">
      <c r="A484" s="568"/>
    </row>
    <row r="485" spans="1:1">
      <c r="A485" s="568"/>
    </row>
    <row r="486" spans="1:1">
      <c r="A486" s="568"/>
    </row>
    <row r="487" spans="1:1">
      <c r="A487" s="568"/>
    </row>
    <row r="488" spans="1:1">
      <c r="A488" s="568"/>
    </row>
    <row r="489" spans="1:1">
      <c r="A489" s="568"/>
    </row>
    <row r="490" spans="1:1">
      <c r="A490" s="568"/>
    </row>
    <row r="491" spans="1:1">
      <c r="A491" s="568"/>
    </row>
    <row r="492" spans="1:1">
      <c r="A492" s="568"/>
    </row>
    <row r="493" spans="1:1">
      <c r="A493" s="568"/>
    </row>
    <row r="494" spans="1:1">
      <c r="A494" s="568"/>
    </row>
    <row r="495" spans="1:1">
      <c r="A495" s="568"/>
    </row>
    <row r="496" spans="1:1">
      <c r="A496" s="568"/>
    </row>
    <row r="497" spans="1:1">
      <c r="A497" s="568"/>
    </row>
    <row r="498" spans="1:1">
      <c r="A498" s="568"/>
    </row>
    <row r="499" spans="1:1">
      <c r="A499" s="568"/>
    </row>
    <row r="500" spans="1:1">
      <c r="A500" s="568"/>
    </row>
    <row r="501" spans="1:1">
      <c r="A501" s="568"/>
    </row>
    <row r="502" spans="1:1">
      <c r="A502" s="568"/>
    </row>
    <row r="503" spans="1:1">
      <c r="A503" s="568"/>
    </row>
    <row r="504" spans="1:1">
      <c r="A504" s="568"/>
    </row>
    <row r="505" spans="1:1">
      <c r="A505" s="568"/>
    </row>
    <row r="506" spans="1:1">
      <c r="A506" s="568"/>
    </row>
    <row r="507" spans="1:1">
      <c r="A507" s="568"/>
    </row>
    <row r="508" spans="1:1">
      <c r="A508" s="568"/>
    </row>
    <row r="509" spans="1:1">
      <c r="A509" s="568"/>
    </row>
    <row r="510" spans="1:1">
      <c r="A510" s="568"/>
    </row>
    <row r="511" spans="1:1">
      <c r="A511" s="568"/>
    </row>
    <row r="512" spans="1:1">
      <c r="A512" s="568"/>
    </row>
    <row r="513" spans="1:1">
      <c r="A513" s="568"/>
    </row>
    <row r="514" spans="1:1">
      <c r="A514" s="568"/>
    </row>
    <row r="515" spans="1:1">
      <c r="A515" s="568"/>
    </row>
    <row r="516" spans="1:1">
      <c r="A516" s="568"/>
    </row>
    <row r="517" spans="1:1">
      <c r="A517" s="568"/>
    </row>
    <row r="518" spans="1:1">
      <c r="A518" s="568"/>
    </row>
    <row r="519" spans="1:1">
      <c r="A519" s="568"/>
    </row>
    <row r="520" spans="1:1">
      <c r="A520" s="568"/>
    </row>
    <row r="521" spans="1:1">
      <c r="A521" s="568"/>
    </row>
    <row r="522" spans="1:1">
      <c r="A522" s="568"/>
    </row>
    <row r="523" spans="1:1">
      <c r="A523" s="568"/>
    </row>
    <row r="524" spans="1:1">
      <c r="A524" s="568"/>
    </row>
    <row r="525" spans="1:1">
      <c r="A525" s="568"/>
    </row>
    <row r="526" spans="1:1">
      <c r="A526" s="568"/>
    </row>
    <row r="527" spans="1:1">
      <c r="A527" s="568"/>
    </row>
    <row r="528" spans="1:1">
      <c r="A528" s="568"/>
    </row>
    <row r="529" spans="1:1">
      <c r="A529" s="568"/>
    </row>
    <row r="530" spans="1:1">
      <c r="A530" s="568"/>
    </row>
    <row r="531" spans="1:1">
      <c r="A531" s="568"/>
    </row>
    <row r="532" spans="1:1">
      <c r="A532" s="568"/>
    </row>
    <row r="533" spans="1:1">
      <c r="A533" s="568"/>
    </row>
    <row r="534" spans="1:1">
      <c r="A534" s="568"/>
    </row>
    <row r="535" spans="1:1">
      <c r="A535" s="568"/>
    </row>
    <row r="536" spans="1:1">
      <c r="A536" s="568"/>
    </row>
    <row r="537" spans="1:1">
      <c r="A537" s="568"/>
    </row>
    <row r="538" spans="1:1">
      <c r="A538" s="568"/>
    </row>
    <row r="539" spans="1:1">
      <c r="A539" s="568"/>
    </row>
    <row r="540" spans="1:1">
      <c r="A540" s="568"/>
    </row>
    <row r="541" spans="1:1">
      <c r="A541" s="568"/>
    </row>
    <row r="542" spans="1:1">
      <c r="A542" s="568"/>
    </row>
    <row r="543" spans="1:1">
      <c r="A543" s="568"/>
    </row>
    <row r="544" spans="1:1">
      <c r="A544" s="568"/>
    </row>
    <row r="545" spans="1:1">
      <c r="A545" s="568"/>
    </row>
    <row r="546" spans="1:1">
      <c r="A546" s="568"/>
    </row>
    <row r="547" spans="1:1">
      <c r="A547" s="568"/>
    </row>
    <row r="548" spans="1:1">
      <c r="A548" s="568"/>
    </row>
    <row r="549" spans="1:1">
      <c r="A549" s="568"/>
    </row>
    <row r="550" spans="1:1">
      <c r="A550" s="568"/>
    </row>
    <row r="551" spans="1:1">
      <c r="A551" s="568"/>
    </row>
    <row r="552" spans="1:1">
      <c r="A552" s="568"/>
    </row>
    <row r="553" spans="1:1">
      <c r="A553" s="568"/>
    </row>
    <row r="554" spans="1:1">
      <c r="A554" s="568"/>
    </row>
    <row r="555" spans="1:1">
      <c r="A555" s="568"/>
    </row>
    <row r="556" spans="1:1">
      <c r="A556" s="568"/>
    </row>
    <row r="557" spans="1:1">
      <c r="A557" s="568"/>
    </row>
    <row r="558" spans="1:1">
      <c r="A558" s="568"/>
    </row>
    <row r="559" spans="1:1">
      <c r="A559" s="568"/>
    </row>
    <row r="560" spans="1:1">
      <c r="A560" s="568"/>
    </row>
    <row r="561" spans="1:1">
      <c r="A561" s="568"/>
    </row>
    <row r="562" spans="1:1">
      <c r="A562" s="568"/>
    </row>
    <row r="563" spans="1:1">
      <c r="A563" s="568"/>
    </row>
    <row r="564" spans="1:1">
      <c r="A564" s="568"/>
    </row>
    <row r="565" spans="1:1">
      <c r="A565" s="568"/>
    </row>
    <row r="566" spans="1:1">
      <c r="A566" s="568"/>
    </row>
    <row r="567" spans="1:1">
      <c r="A567" s="568"/>
    </row>
    <row r="568" spans="1:1">
      <c r="A568" s="568"/>
    </row>
    <row r="569" spans="1:1">
      <c r="A569" s="568"/>
    </row>
    <row r="570" spans="1:1">
      <c r="A570" s="568"/>
    </row>
    <row r="571" spans="1:1">
      <c r="A571" s="568"/>
    </row>
    <row r="572" spans="1:1">
      <c r="A572" s="568"/>
    </row>
    <row r="573" spans="1:1">
      <c r="A573" s="568"/>
    </row>
    <row r="574" spans="1:1">
      <c r="A574" s="568"/>
    </row>
    <row r="575" spans="1:1">
      <c r="A575" s="568"/>
    </row>
    <row r="576" spans="1:1">
      <c r="A576" s="568"/>
    </row>
    <row r="577" spans="1:1">
      <c r="A577" s="568"/>
    </row>
    <row r="578" spans="1:1">
      <c r="A578" s="568"/>
    </row>
    <row r="579" spans="1:1">
      <c r="A579" s="568"/>
    </row>
    <row r="580" spans="1:1">
      <c r="A580" s="568"/>
    </row>
    <row r="581" spans="1:1">
      <c r="A581" s="568"/>
    </row>
    <row r="582" spans="1:1">
      <c r="A582" s="568"/>
    </row>
    <row r="583" spans="1:1">
      <c r="A583" s="568"/>
    </row>
    <row r="584" spans="1:1">
      <c r="A584" s="568"/>
    </row>
    <row r="585" spans="1:1">
      <c r="A585" s="568"/>
    </row>
    <row r="586" spans="1:1">
      <c r="A586" s="568"/>
    </row>
    <row r="587" spans="1:1">
      <c r="A587" s="568"/>
    </row>
    <row r="588" spans="1:1">
      <c r="A588" s="568"/>
    </row>
    <row r="589" spans="1:1">
      <c r="A589" s="568"/>
    </row>
    <row r="590" spans="1:1">
      <c r="A590" s="568"/>
    </row>
    <row r="591" spans="1:1">
      <c r="A591" s="568"/>
    </row>
    <row r="592" spans="1:1">
      <c r="A592" s="568"/>
    </row>
    <row r="593" spans="1:1">
      <c r="A593" s="568"/>
    </row>
    <row r="594" spans="1:1">
      <c r="A594" s="568"/>
    </row>
    <row r="595" spans="1:1">
      <c r="A595" s="568"/>
    </row>
    <row r="596" spans="1:1">
      <c r="A596" s="568"/>
    </row>
    <row r="597" spans="1:1">
      <c r="A597" s="568"/>
    </row>
    <row r="598" spans="1:1">
      <c r="A598" s="568"/>
    </row>
    <row r="599" spans="1:1">
      <c r="A599" s="568"/>
    </row>
    <row r="600" spans="1:1">
      <c r="A600" s="568"/>
    </row>
    <row r="601" spans="1:1">
      <c r="A601" s="568"/>
    </row>
    <row r="602" spans="1:1">
      <c r="A602" s="568"/>
    </row>
    <row r="603" spans="1:1">
      <c r="A603" s="568"/>
    </row>
    <row r="604" spans="1:1">
      <c r="A604" s="568"/>
    </row>
    <row r="605" spans="1:1">
      <c r="A605" s="568"/>
    </row>
    <row r="606" spans="1:1">
      <c r="A606" s="568"/>
    </row>
    <row r="607" spans="1:1">
      <c r="A607" s="568"/>
    </row>
    <row r="608" spans="1:1">
      <c r="A608" s="568"/>
    </row>
    <row r="609" spans="1:1">
      <c r="A609" s="568"/>
    </row>
    <row r="610" spans="1:1">
      <c r="A610" s="568"/>
    </row>
    <row r="611" spans="1:1">
      <c r="A611" s="568"/>
    </row>
    <row r="612" spans="1:1">
      <c r="A612" s="568"/>
    </row>
    <row r="613" spans="1:1">
      <c r="A613" s="568"/>
    </row>
    <row r="614" spans="1:1">
      <c r="A614" s="568"/>
    </row>
    <row r="615" spans="1:1">
      <c r="A615" s="568"/>
    </row>
    <row r="616" spans="1:1">
      <c r="A616" s="568"/>
    </row>
    <row r="617" spans="1:1">
      <c r="A617" s="568"/>
    </row>
    <row r="618" spans="1:1">
      <c r="A618" s="568"/>
    </row>
    <row r="619" spans="1:1">
      <c r="A619" s="568"/>
    </row>
    <row r="620" spans="1:1">
      <c r="A620" s="568"/>
    </row>
    <row r="621" spans="1:1">
      <c r="A621" s="568"/>
    </row>
    <row r="622" spans="1:1">
      <c r="A622" s="568"/>
    </row>
    <row r="623" spans="1:1">
      <c r="A623" s="568"/>
    </row>
    <row r="624" spans="1:1">
      <c r="A624" s="568"/>
    </row>
    <row r="625" spans="1:1">
      <c r="A625" s="568"/>
    </row>
    <row r="626" spans="1:1">
      <c r="A626" s="568"/>
    </row>
    <row r="627" spans="1:1">
      <c r="A627" s="568"/>
    </row>
    <row r="628" spans="1:1">
      <c r="A628" s="568"/>
    </row>
    <row r="629" spans="1:1">
      <c r="A629" s="568"/>
    </row>
    <row r="630" spans="1:1">
      <c r="A630" s="568"/>
    </row>
    <row r="631" spans="1:1">
      <c r="A631" s="568"/>
    </row>
    <row r="632" spans="1:1">
      <c r="A632" s="568"/>
    </row>
    <row r="633" spans="1:1">
      <c r="A633" s="568"/>
    </row>
    <row r="634" spans="1:1">
      <c r="A634" s="568"/>
    </row>
    <row r="635" spans="1:1">
      <c r="A635" s="568"/>
    </row>
    <row r="636" spans="1:1">
      <c r="A636" s="568"/>
    </row>
    <row r="637" spans="1:1">
      <c r="A637" s="568"/>
    </row>
    <row r="638" spans="1:1">
      <c r="A638" s="568"/>
    </row>
    <row r="639" spans="1:1">
      <c r="A639" s="568"/>
    </row>
    <row r="640" spans="1:1">
      <c r="A640" s="568"/>
    </row>
    <row r="641" spans="1:1">
      <c r="A641" s="568"/>
    </row>
    <row r="642" spans="1:1">
      <c r="A642" s="568"/>
    </row>
    <row r="643" spans="1:1">
      <c r="A643" s="568"/>
    </row>
    <row r="644" spans="1:1">
      <c r="A644" s="568"/>
    </row>
    <row r="645" spans="1:1">
      <c r="A645" s="568"/>
    </row>
    <row r="646" spans="1:1">
      <c r="A646" s="568"/>
    </row>
    <row r="647" spans="1:1">
      <c r="A647" s="568"/>
    </row>
    <row r="648" spans="1:1">
      <c r="A648" s="568"/>
    </row>
    <row r="649" spans="1:1">
      <c r="A649" s="568"/>
    </row>
    <row r="650" spans="1:1">
      <c r="A650" s="568"/>
    </row>
    <row r="651" spans="1:1">
      <c r="A651" s="568"/>
    </row>
    <row r="652" spans="1:1">
      <c r="A652" s="568"/>
    </row>
    <row r="653" spans="1:1">
      <c r="A653" s="568"/>
    </row>
    <row r="654" spans="1:1">
      <c r="A654" s="568"/>
    </row>
    <row r="655" spans="1:1">
      <c r="A655" s="568"/>
    </row>
    <row r="656" spans="1:1">
      <c r="A656" s="568"/>
    </row>
    <row r="657" spans="1:1">
      <c r="A657" s="568"/>
    </row>
    <row r="658" spans="1:1">
      <c r="A658" s="568"/>
    </row>
    <row r="659" spans="1:1">
      <c r="A659" s="568"/>
    </row>
    <row r="660" spans="1:1">
      <c r="A660" s="568"/>
    </row>
    <row r="661" spans="1:1">
      <c r="A661" s="568"/>
    </row>
    <row r="662" spans="1:1">
      <c r="A662" s="568"/>
    </row>
    <row r="663" spans="1:1">
      <c r="A663" s="568"/>
    </row>
    <row r="664" spans="1:1">
      <c r="A664" s="568"/>
    </row>
    <row r="665" spans="1:1">
      <c r="A665" s="568"/>
    </row>
    <row r="666" spans="1:1">
      <c r="A666" s="568"/>
    </row>
    <row r="667" spans="1:1">
      <c r="A667" s="568"/>
    </row>
    <row r="668" spans="1:1">
      <c r="A668" s="568"/>
    </row>
    <row r="669" spans="1:1">
      <c r="A669" s="568"/>
    </row>
    <row r="670" spans="1:1">
      <c r="A670" s="568"/>
    </row>
    <row r="671" spans="1:1">
      <c r="A671" s="568"/>
    </row>
    <row r="672" spans="1:1">
      <c r="A672" s="568"/>
    </row>
    <row r="673" spans="1:1">
      <c r="A673" s="568"/>
    </row>
    <row r="674" spans="1:1">
      <c r="A674" s="568"/>
    </row>
    <row r="675" spans="1:1">
      <c r="A675" s="568"/>
    </row>
    <row r="676" spans="1:1">
      <c r="A676" s="568"/>
    </row>
    <row r="677" spans="1:1">
      <c r="A677" s="568"/>
    </row>
    <row r="678" spans="1:1">
      <c r="A678" s="568"/>
    </row>
    <row r="679" spans="1:1">
      <c r="A679" s="568"/>
    </row>
    <row r="680" spans="1:1">
      <c r="A680" s="568"/>
    </row>
    <row r="681" spans="1:1">
      <c r="A681" s="568"/>
    </row>
    <row r="682" spans="1:1">
      <c r="A682" s="568"/>
    </row>
    <row r="683" spans="1:1">
      <c r="A683" s="568"/>
    </row>
    <row r="684" spans="1:1">
      <c r="A684" s="568"/>
    </row>
    <row r="685" spans="1:1">
      <c r="A685" s="568"/>
    </row>
    <row r="686" spans="1:1">
      <c r="A686" s="568"/>
    </row>
    <row r="687" spans="1:1">
      <c r="A687" s="568"/>
    </row>
    <row r="688" spans="1:1">
      <c r="A688" s="568"/>
    </row>
    <row r="689" spans="1:1">
      <c r="A689" s="568"/>
    </row>
    <row r="690" spans="1:1">
      <c r="A690" s="568"/>
    </row>
    <row r="691" spans="1:1">
      <c r="A691" s="568"/>
    </row>
    <row r="692" spans="1:1">
      <c r="A692" s="568"/>
    </row>
    <row r="693" spans="1:1">
      <c r="A693" s="568"/>
    </row>
    <row r="694" spans="1:1">
      <c r="A694" s="568"/>
    </row>
    <row r="695" spans="1:1">
      <c r="A695" s="568"/>
    </row>
    <row r="696" spans="1:1">
      <c r="A696" s="568"/>
    </row>
    <row r="697" spans="1:1">
      <c r="A697" s="568"/>
    </row>
    <row r="698" spans="1:1">
      <c r="A698" s="568"/>
    </row>
    <row r="699" spans="1:1">
      <c r="A699" s="568"/>
    </row>
    <row r="700" spans="1:1">
      <c r="A700" s="568"/>
    </row>
    <row r="701" spans="1:1">
      <c r="A701" s="568"/>
    </row>
    <row r="702" spans="1:1">
      <c r="A702" s="568"/>
    </row>
    <row r="703" spans="1:1">
      <c r="A703" s="568"/>
    </row>
    <row r="704" spans="1:1">
      <c r="A704" s="568"/>
    </row>
    <row r="705" spans="1:1">
      <c r="A705" s="568"/>
    </row>
    <row r="706" spans="1:1">
      <c r="A706" s="568"/>
    </row>
    <row r="707" spans="1:1">
      <c r="A707" s="568"/>
    </row>
    <row r="708" spans="1:1">
      <c r="A708" s="568"/>
    </row>
    <row r="709" spans="1:1">
      <c r="A709" s="568"/>
    </row>
    <row r="710" spans="1:1">
      <c r="A710" s="568"/>
    </row>
    <row r="711" spans="1:1">
      <c r="A711" s="568"/>
    </row>
    <row r="712" spans="1:1">
      <c r="A712" s="568"/>
    </row>
    <row r="713" spans="1:1">
      <c r="A713" s="568"/>
    </row>
    <row r="714" spans="1:1">
      <c r="A714" s="568"/>
    </row>
    <row r="715" spans="1:1">
      <c r="A715" s="568"/>
    </row>
    <row r="716" spans="1:1">
      <c r="A716" s="568"/>
    </row>
    <row r="717" spans="1:1">
      <c r="A717" s="568"/>
    </row>
    <row r="718" spans="1:1">
      <c r="A718" s="568"/>
    </row>
    <row r="719" spans="1:1">
      <c r="A719" s="568"/>
    </row>
    <row r="720" spans="1:1">
      <c r="A720" s="568"/>
    </row>
    <row r="721" spans="1:1">
      <c r="A721" s="568"/>
    </row>
    <row r="722" spans="1:1">
      <c r="A722" s="568"/>
    </row>
    <row r="723" spans="1:1">
      <c r="A723" s="568"/>
    </row>
    <row r="724" spans="1:1">
      <c r="A724" s="568"/>
    </row>
    <row r="725" spans="1:1">
      <c r="A725" s="568"/>
    </row>
    <row r="726" spans="1:1">
      <c r="A726" s="568"/>
    </row>
    <row r="727" spans="1:1">
      <c r="A727" s="568"/>
    </row>
    <row r="728" spans="1:1">
      <c r="A728" s="568"/>
    </row>
    <row r="729" spans="1:1">
      <c r="A729" s="568"/>
    </row>
    <row r="730" spans="1:1">
      <c r="A730" s="568"/>
    </row>
    <row r="731" spans="1:1">
      <c r="A731" s="568"/>
    </row>
    <row r="732" spans="1:1">
      <c r="A732" s="568"/>
    </row>
    <row r="733" spans="1:1">
      <c r="A733" s="568"/>
    </row>
    <row r="734" spans="1:1">
      <c r="A734" s="568"/>
    </row>
    <row r="735" spans="1:1">
      <c r="A735" s="568"/>
    </row>
    <row r="736" spans="1:1">
      <c r="A736" s="568"/>
    </row>
    <row r="737" spans="1:1">
      <c r="A737" s="568"/>
    </row>
    <row r="738" spans="1:1">
      <c r="A738" s="568"/>
    </row>
    <row r="739" spans="1:1">
      <c r="A739" s="568"/>
    </row>
    <row r="740" spans="1:1">
      <c r="A740" s="568"/>
    </row>
    <row r="741" spans="1:1">
      <c r="A741" s="568"/>
    </row>
    <row r="742" spans="1:1">
      <c r="A742" s="568"/>
    </row>
    <row r="743" spans="1:1">
      <c r="A743" s="568"/>
    </row>
    <row r="744" spans="1:1">
      <c r="A744" s="568"/>
    </row>
    <row r="745" spans="1:1">
      <c r="A745" s="568"/>
    </row>
    <row r="746" spans="1:1">
      <c r="A746" s="568"/>
    </row>
    <row r="747" spans="1:1">
      <c r="A747" s="568"/>
    </row>
    <row r="748" spans="1:1">
      <c r="A748" s="568"/>
    </row>
    <row r="749" spans="1:1">
      <c r="A749" s="568"/>
    </row>
    <row r="750" spans="1:1">
      <c r="A750" s="568"/>
    </row>
    <row r="751" spans="1:1">
      <c r="A751" s="568"/>
    </row>
    <row r="752" spans="1:1">
      <c r="A752" s="568"/>
    </row>
    <row r="753" spans="1:1">
      <c r="A753" s="568"/>
    </row>
    <row r="754" spans="1:1">
      <c r="A754" s="568"/>
    </row>
    <row r="755" spans="1:1">
      <c r="A755" s="568"/>
    </row>
    <row r="756" spans="1:1">
      <c r="A756" s="568"/>
    </row>
    <row r="757" spans="1:1">
      <c r="A757" s="568"/>
    </row>
    <row r="758" spans="1:1">
      <c r="A758" s="568"/>
    </row>
    <row r="759" spans="1:1">
      <c r="A759" s="568"/>
    </row>
    <row r="760" spans="1:1">
      <c r="A760" s="568"/>
    </row>
    <row r="761" spans="1:1">
      <c r="A761" s="568"/>
    </row>
    <row r="762" spans="1:1">
      <c r="A762" s="568"/>
    </row>
    <row r="763" spans="1:1">
      <c r="A763" s="568"/>
    </row>
    <row r="764" spans="1:1">
      <c r="A764" s="568"/>
    </row>
    <row r="765" spans="1:1">
      <c r="A765" s="568"/>
    </row>
    <row r="766" spans="1:1">
      <c r="A766" s="568"/>
    </row>
    <row r="767" spans="1:1">
      <c r="A767" s="568"/>
    </row>
    <row r="768" spans="1:1">
      <c r="A768" s="568"/>
    </row>
    <row r="769" spans="1:1">
      <c r="A769" s="568"/>
    </row>
    <row r="770" spans="1:1">
      <c r="A770" s="568"/>
    </row>
    <row r="771" spans="1:1">
      <c r="A771" s="568"/>
    </row>
    <row r="772" spans="1:1">
      <c r="A772" s="568"/>
    </row>
    <row r="773" spans="1:1">
      <c r="A773" s="568"/>
    </row>
    <row r="774" spans="1:1">
      <c r="A774" s="568"/>
    </row>
    <row r="775" spans="1:1">
      <c r="A775" s="568"/>
    </row>
    <row r="776" spans="1:1">
      <c r="A776" s="568"/>
    </row>
    <row r="777" spans="1:1">
      <c r="A777" s="568"/>
    </row>
    <row r="778" spans="1:1">
      <c r="A778" s="568"/>
    </row>
    <row r="779" spans="1:1">
      <c r="A779" s="568"/>
    </row>
    <row r="780" spans="1:1">
      <c r="A780" s="568"/>
    </row>
    <row r="781" spans="1:1">
      <c r="A781" s="568"/>
    </row>
    <row r="782" spans="1:1">
      <c r="A782" s="568"/>
    </row>
    <row r="783" spans="1:1">
      <c r="A783" s="568"/>
    </row>
    <row r="784" spans="1:1">
      <c r="A784" s="568"/>
    </row>
    <row r="785" spans="1:1">
      <c r="A785" s="568"/>
    </row>
    <row r="786" spans="1:1">
      <c r="A786" s="568"/>
    </row>
    <row r="787" spans="1:1">
      <c r="A787" s="568"/>
    </row>
    <row r="788" spans="1:1">
      <c r="A788" s="568"/>
    </row>
    <row r="789" spans="1:1">
      <c r="A789" s="568"/>
    </row>
    <row r="790" spans="1:1">
      <c r="A790" s="568"/>
    </row>
    <row r="791" spans="1:1">
      <c r="A791" s="568"/>
    </row>
    <row r="792" spans="1:1">
      <c r="A792" s="568"/>
    </row>
    <row r="793" spans="1:1">
      <c r="A793" s="568"/>
    </row>
    <row r="794" spans="1:1">
      <c r="A794" s="568"/>
    </row>
    <row r="795" spans="1:1">
      <c r="A795" s="568"/>
    </row>
    <row r="796" spans="1:1">
      <c r="A796" s="568"/>
    </row>
    <row r="797" spans="1:1">
      <c r="A797" s="568"/>
    </row>
    <row r="798" spans="1:1">
      <c r="A798" s="568"/>
    </row>
    <row r="799" spans="1:1">
      <c r="A799" s="568"/>
    </row>
    <row r="800" spans="1:1">
      <c r="A800" s="568"/>
    </row>
    <row r="801" spans="1:1">
      <c r="A801" s="568"/>
    </row>
    <row r="802" spans="1:1">
      <c r="A802" s="568"/>
    </row>
    <row r="803" spans="1:1">
      <c r="A803" s="568"/>
    </row>
    <row r="804" spans="1:1">
      <c r="A804" s="568"/>
    </row>
    <row r="805" spans="1:1">
      <c r="A805" s="568"/>
    </row>
    <row r="806" spans="1:1">
      <c r="A806" s="568"/>
    </row>
    <row r="807" spans="1:1">
      <c r="A807" s="568"/>
    </row>
    <row r="808" spans="1:1">
      <c r="A808" s="568"/>
    </row>
    <row r="809" spans="1:1">
      <c r="A809" s="568"/>
    </row>
    <row r="810" spans="1:1">
      <c r="A810" s="568"/>
    </row>
    <row r="811" spans="1:1">
      <c r="A811" s="568"/>
    </row>
    <row r="812" spans="1:1">
      <c r="A812" s="568"/>
    </row>
    <row r="813" spans="1:1">
      <c r="A813" s="568"/>
    </row>
    <row r="814" spans="1:1">
      <c r="A814" s="568"/>
    </row>
    <row r="815" spans="1:1">
      <c r="A815" s="568"/>
    </row>
    <row r="816" spans="1:1">
      <c r="A816" s="568"/>
    </row>
    <row r="817" spans="1:1">
      <c r="A817" s="568"/>
    </row>
    <row r="818" spans="1:1">
      <c r="A818" s="568"/>
    </row>
    <row r="819" spans="1:1">
      <c r="A819" s="568"/>
    </row>
    <row r="820" spans="1:1">
      <c r="A820" s="568"/>
    </row>
    <row r="821" spans="1:1">
      <c r="A821" s="568"/>
    </row>
    <row r="822" spans="1:1">
      <c r="A822" s="568"/>
    </row>
    <row r="823" spans="1:1">
      <c r="A823" s="568"/>
    </row>
    <row r="824" spans="1:1">
      <c r="A824" s="568"/>
    </row>
    <row r="825" spans="1:1">
      <c r="A825" s="568"/>
    </row>
    <row r="826" spans="1:1">
      <c r="A826" s="568"/>
    </row>
    <row r="827" spans="1:1">
      <c r="A827" s="568"/>
    </row>
    <row r="828" spans="1:1">
      <c r="A828" s="568"/>
    </row>
    <row r="829" spans="1:1">
      <c r="A829" s="568"/>
    </row>
    <row r="830" spans="1:1">
      <c r="A830" s="568"/>
    </row>
    <row r="831" spans="1:1">
      <c r="A831" s="568"/>
    </row>
    <row r="832" spans="1:1">
      <c r="A832" s="568"/>
    </row>
    <row r="833" spans="1:1">
      <c r="A833" s="568"/>
    </row>
    <row r="834" spans="1:1">
      <c r="A834" s="568"/>
    </row>
    <row r="835" spans="1:1">
      <c r="A835" s="568"/>
    </row>
    <row r="836" spans="1:1">
      <c r="A836" s="568"/>
    </row>
    <row r="837" spans="1:1">
      <c r="A837" s="568"/>
    </row>
    <row r="838" spans="1:1">
      <c r="A838" s="568"/>
    </row>
    <row r="839" spans="1:1">
      <c r="A839" s="568"/>
    </row>
    <row r="840" spans="1:1">
      <c r="A840" s="568"/>
    </row>
    <row r="841" spans="1:1">
      <c r="A841" s="568"/>
    </row>
    <row r="842" spans="1:1">
      <c r="A842" s="568"/>
    </row>
    <row r="843" spans="1:1">
      <c r="A843" s="568"/>
    </row>
    <row r="844" spans="1:1">
      <c r="A844" s="568"/>
    </row>
    <row r="845" spans="1:1">
      <c r="A845" s="568"/>
    </row>
    <row r="846" spans="1:1">
      <c r="A846" s="568"/>
    </row>
    <row r="847" spans="1:1">
      <c r="A847" s="568"/>
    </row>
    <row r="848" spans="1:1">
      <c r="A848" s="568"/>
    </row>
    <row r="849" spans="1:1">
      <c r="A849" s="568"/>
    </row>
    <row r="850" spans="1:1">
      <c r="A850" s="568"/>
    </row>
    <row r="851" spans="1:1">
      <c r="A851" s="568"/>
    </row>
    <row r="852" spans="1:1">
      <c r="A852" s="568"/>
    </row>
    <row r="853" spans="1:1">
      <c r="A853" s="568"/>
    </row>
    <row r="854" spans="1:1">
      <c r="A854" s="568"/>
    </row>
    <row r="855" spans="1:1">
      <c r="A855" s="568"/>
    </row>
    <row r="856" spans="1:1">
      <c r="A856" s="568"/>
    </row>
    <row r="857" spans="1:1">
      <c r="A857" s="568"/>
    </row>
    <row r="858" spans="1:1">
      <c r="A858" s="568"/>
    </row>
    <row r="859" spans="1:1">
      <c r="A859" s="568"/>
    </row>
    <row r="860" spans="1:1">
      <c r="A860" s="568"/>
    </row>
    <row r="861" spans="1:1">
      <c r="A861" s="568"/>
    </row>
    <row r="862" spans="1:1">
      <c r="A862" s="568"/>
    </row>
    <row r="863" spans="1:1">
      <c r="A863" s="568"/>
    </row>
    <row r="864" spans="1:1">
      <c r="A864" s="568"/>
    </row>
    <row r="865" spans="1:1">
      <c r="A865" s="568"/>
    </row>
    <row r="866" spans="1:1">
      <c r="A866" s="568"/>
    </row>
    <row r="867" spans="1:1">
      <c r="A867" s="568"/>
    </row>
    <row r="868" spans="1:1">
      <c r="A868" s="568"/>
    </row>
    <row r="869" spans="1:1">
      <c r="A869" s="568"/>
    </row>
    <row r="870" spans="1:1">
      <c r="A870" s="568"/>
    </row>
    <row r="871" spans="1:1">
      <c r="A871" s="568"/>
    </row>
    <row r="872" spans="1:1">
      <c r="A872" s="568"/>
    </row>
    <row r="873" spans="1:1">
      <c r="A873" s="568"/>
    </row>
    <row r="874" spans="1:1">
      <c r="A874" s="568"/>
    </row>
    <row r="875" spans="1:1">
      <c r="A875" s="568"/>
    </row>
    <row r="876" spans="1:1">
      <c r="A876" s="568"/>
    </row>
    <row r="877" spans="1:1">
      <c r="A877" s="568"/>
    </row>
    <row r="878" spans="1:1">
      <c r="A878" s="568"/>
    </row>
    <row r="879" spans="1:1">
      <c r="A879" s="568"/>
    </row>
    <row r="880" spans="1:1">
      <c r="A880" s="568"/>
    </row>
    <row r="881" spans="1:1">
      <c r="A881" s="568"/>
    </row>
    <row r="882" spans="1:1">
      <c r="A882" s="568"/>
    </row>
    <row r="883" spans="1:1">
      <c r="A883" s="568"/>
    </row>
    <row r="884" spans="1:1">
      <c r="A884" s="568"/>
    </row>
    <row r="885" spans="1:1">
      <c r="A885" s="568"/>
    </row>
    <row r="886" spans="1:1">
      <c r="A886" s="568"/>
    </row>
    <row r="887" spans="1:1">
      <c r="A887" s="568"/>
    </row>
    <row r="888" spans="1:1">
      <c r="A888" s="568"/>
    </row>
    <row r="889" spans="1:1">
      <c r="A889" s="568"/>
    </row>
    <row r="890" spans="1:1">
      <c r="A890" s="568"/>
    </row>
    <row r="891" spans="1:1">
      <c r="A891" s="568"/>
    </row>
    <row r="892" spans="1:1">
      <c r="A892" s="568"/>
    </row>
    <row r="893" spans="1:1">
      <c r="A893" s="568"/>
    </row>
    <row r="894" spans="1:1">
      <c r="A894" s="568"/>
    </row>
    <row r="895" spans="1:1">
      <c r="A895" s="568"/>
    </row>
    <row r="896" spans="1:1">
      <c r="A896" s="568"/>
    </row>
    <row r="897" spans="1:1">
      <c r="A897" s="568"/>
    </row>
    <row r="898" spans="1:1">
      <c r="A898" s="568"/>
    </row>
    <row r="899" spans="1:1">
      <c r="A899" s="568"/>
    </row>
    <row r="900" spans="1:1">
      <c r="A900" s="568"/>
    </row>
    <row r="901" spans="1:1">
      <c r="A901" s="568"/>
    </row>
    <row r="902" spans="1:1">
      <c r="A902" s="568"/>
    </row>
    <row r="903" spans="1:1">
      <c r="A903" s="568"/>
    </row>
    <row r="904" spans="1:1">
      <c r="A904" s="568"/>
    </row>
    <row r="905" spans="1:1">
      <c r="A905" s="568"/>
    </row>
    <row r="906" spans="1:1">
      <c r="A906" s="568"/>
    </row>
    <row r="907" spans="1:1">
      <c r="A907" s="568"/>
    </row>
    <row r="908" spans="1:1">
      <c r="A908" s="568"/>
    </row>
    <row r="909" spans="1:1">
      <c r="A909" s="568"/>
    </row>
    <row r="910" spans="1:1">
      <c r="A910" s="568"/>
    </row>
    <row r="911" spans="1:1">
      <c r="A911" s="568"/>
    </row>
    <row r="912" spans="1:1">
      <c r="A912" s="568"/>
    </row>
    <row r="913" spans="1:1">
      <c r="A913" s="568"/>
    </row>
    <row r="914" spans="1:1">
      <c r="A914" s="568"/>
    </row>
    <row r="915" spans="1:1">
      <c r="A915" s="568"/>
    </row>
    <row r="916" spans="1:1">
      <c r="A916" s="568"/>
    </row>
    <row r="917" spans="1:1">
      <c r="A917" s="568"/>
    </row>
    <row r="918" spans="1:1">
      <c r="A918" s="568"/>
    </row>
    <row r="919" spans="1:1">
      <c r="A919" s="568"/>
    </row>
    <row r="920" spans="1:1">
      <c r="A920" s="568"/>
    </row>
    <row r="921" spans="1:1">
      <c r="A921" s="568"/>
    </row>
    <row r="922" spans="1:1">
      <c r="A922" s="568"/>
    </row>
    <row r="923" spans="1:1">
      <c r="A923" s="568"/>
    </row>
    <row r="924" spans="1:1">
      <c r="A924" s="568"/>
    </row>
    <row r="925" spans="1:1">
      <c r="A925" s="568"/>
    </row>
    <row r="926" spans="1:1">
      <c r="A926" s="568"/>
    </row>
    <row r="927" spans="1:1">
      <c r="A927" s="568"/>
    </row>
    <row r="928" spans="1:1">
      <c r="A928" s="568"/>
    </row>
    <row r="929" spans="1:1">
      <c r="A929" s="568"/>
    </row>
    <row r="930" spans="1:1">
      <c r="A930" s="568"/>
    </row>
    <row r="931" spans="1:1">
      <c r="A931" s="568"/>
    </row>
    <row r="932" spans="1:1">
      <c r="A932" s="568"/>
    </row>
    <row r="933" spans="1:1">
      <c r="A933" s="568"/>
    </row>
    <row r="934" spans="1:1">
      <c r="A934" s="568"/>
    </row>
    <row r="935" spans="1:1">
      <c r="A935" s="568"/>
    </row>
    <row r="936" spans="1:1">
      <c r="A936" s="568"/>
    </row>
    <row r="937" spans="1:1">
      <c r="A937" s="568"/>
    </row>
    <row r="938" spans="1:1">
      <c r="A938" s="568"/>
    </row>
    <row r="939" spans="1:1">
      <c r="A939" s="568"/>
    </row>
    <row r="940" spans="1:1">
      <c r="A940" s="568"/>
    </row>
    <row r="941" spans="1:1">
      <c r="A941" s="568"/>
    </row>
    <row r="942" spans="1:1">
      <c r="A942" s="568"/>
    </row>
    <row r="943" spans="1:1">
      <c r="A943" s="568"/>
    </row>
    <row r="944" spans="1:1">
      <c r="A944" s="568"/>
    </row>
    <row r="945" spans="1:1">
      <c r="A945" s="568"/>
    </row>
    <row r="946" spans="1:1">
      <c r="A946" s="568"/>
    </row>
    <row r="947" spans="1:1">
      <c r="A947" s="568"/>
    </row>
    <row r="948" spans="1:1">
      <c r="A948" s="568"/>
    </row>
    <row r="949" spans="1:1">
      <c r="A949" s="568"/>
    </row>
    <row r="950" spans="1:1">
      <c r="A950" s="568"/>
    </row>
    <row r="951" spans="1:1">
      <c r="A951" s="568"/>
    </row>
    <row r="952" spans="1:1">
      <c r="A952" s="568"/>
    </row>
    <row r="953" spans="1:1">
      <c r="A953" s="568"/>
    </row>
    <row r="954" spans="1:1">
      <c r="A954" s="568"/>
    </row>
    <row r="955" spans="1:1">
      <c r="A955" s="568"/>
    </row>
    <row r="956" spans="1:1">
      <c r="A956" s="568"/>
    </row>
    <row r="957" spans="1:1">
      <c r="A957" s="568"/>
    </row>
    <row r="958" spans="1:1">
      <c r="A958" s="568"/>
    </row>
    <row r="959" spans="1:1">
      <c r="A959" s="568"/>
    </row>
    <row r="960" spans="1:1">
      <c r="A960" s="568"/>
    </row>
    <row r="961" spans="1:1">
      <c r="A961" s="568"/>
    </row>
    <row r="962" spans="1:1">
      <c r="A962" s="568"/>
    </row>
    <row r="963" spans="1:1">
      <c r="A963" s="568"/>
    </row>
    <row r="964" spans="1:1">
      <c r="A964" s="568"/>
    </row>
    <row r="965" spans="1:1">
      <c r="A965" s="568"/>
    </row>
    <row r="966" spans="1:1">
      <c r="A966" s="568"/>
    </row>
    <row r="967" spans="1:1">
      <c r="A967" s="568"/>
    </row>
    <row r="968" spans="1:1">
      <c r="A968" s="568"/>
    </row>
    <row r="969" spans="1:1">
      <c r="A969" s="568"/>
    </row>
    <row r="970" spans="1:1">
      <c r="A970" s="568"/>
    </row>
    <row r="971" spans="1:1">
      <c r="A971" s="568"/>
    </row>
    <row r="972" spans="1:1">
      <c r="A972" s="568"/>
    </row>
    <row r="973" spans="1:1">
      <c r="A973" s="568"/>
    </row>
    <row r="974" spans="1:1">
      <c r="A974" s="568"/>
    </row>
    <row r="975" spans="1:1">
      <c r="A975" s="568"/>
    </row>
    <row r="976" spans="1:1">
      <c r="A976" s="568"/>
    </row>
    <row r="977" spans="1:1">
      <c r="A977" s="568"/>
    </row>
    <row r="978" spans="1:1">
      <c r="A978" s="568"/>
    </row>
    <row r="979" spans="1:1">
      <c r="A979" s="568"/>
    </row>
    <row r="980" spans="1:1">
      <c r="A980" s="568"/>
    </row>
    <row r="981" spans="1:1">
      <c r="A981" s="568"/>
    </row>
    <row r="982" spans="1:1">
      <c r="A982" s="568"/>
    </row>
    <row r="983" spans="1:1">
      <c r="A983" s="568"/>
    </row>
    <row r="984" spans="1:1">
      <c r="A984" s="568"/>
    </row>
    <row r="985" spans="1:1">
      <c r="A985" s="568"/>
    </row>
    <row r="986" spans="1:1">
      <c r="A986" s="568"/>
    </row>
    <row r="987" spans="1:1">
      <c r="A987" s="568"/>
    </row>
    <row r="988" spans="1:1">
      <c r="A988" s="568"/>
    </row>
    <row r="989" spans="1:1">
      <c r="A989" s="568"/>
    </row>
    <row r="990" spans="1:1">
      <c r="A990" s="568"/>
    </row>
    <row r="991" spans="1:1">
      <c r="A991" s="568"/>
    </row>
    <row r="992" spans="1:1">
      <c r="A992" s="568"/>
    </row>
    <row r="993" spans="1:1">
      <c r="A993" s="568"/>
    </row>
    <row r="994" spans="1:1">
      <c r="A994" s="568"/>
    </row>
    <row r="995" spans="1:1">
      <c r="A995" s="568"/>
    </row>
    <row r="996" spans="1:1">
      <c r="A996" s="568"/>
    </row>
    <row r="997" spans="1:1">
      <c r="A997" s="568"/>
    </row>
    <row r="998" spans="1:1">
      <c r="A998" s="568"/>
    </row>
    <row r="999" spans="1:1">
      <c r="A999" s="568"/>
    </row>
    <row r="1000" spans="1:1">
      <c r="A1000" s="568"/>
    </row>
    <row r="1001" spans="1:1">
      <c r="A1001" s="568"/>
    </row>
    <row r="1002" spans="1:1">
      <c r="A1002" s="568"/>
    </row>
    <row r="1003" spans="1:1">
      <c r="A1003" s="568"/>
    </row>
    <row r="1004" spans="1:1">
      <c r="A1004" s="568"/>
    </row>
    <row r="1005" spans="1:1">
      <c r="A1005" s="568"/>
    </row>
    <row r="1006" spans="1:1">
      <c r="A1006" s="568"/>
    </row>
    <row r="1007" spans="1:1">
      <c r="A1007" s="568"/>
    </row>
    <row r="1008" spans="1:1">
      <c r="A1008" s="568"/>
    </row>
    <row r="1009" spans="1:1">
      <c r="A1009" s="568"/>
    </row>
    <row r="1010" spans="1:1">
      <c r="A1010" s="568"/>
    </row>
    <row r="1011" spans="1:1">
      <c r="A1011" s="568"/>
    </row>
    <row r="1012" spans="1:1">
      <c r="A1012" s="568"/>
    </row>
    <row r="1013" spans="1:1">
      <c r="A1013" s="568"/>
    </row>
    <row r="1014" spans="1:1">
      <c r="A1014" s="568"/>
    </row>
    <row r="1015" spans="1:1">
      <c r="A1015" s="568"/>
    </row>
    <row r="1016" spans="1:1">
      <c r="A1016" s="568"/>
    </row>
    <row r="1017" spans="1:1">
      <c r="A1017" s="568"/>
    </row>
    <row r="1018" spans="1:1">
      <c r="A1018" s="568"/>
    </row>
    <row r="1019" spans="1:1">
      <c r="A1019" s="568"/>
    </row>
    <row r="1020" spans="1:1">
      <c r="A1020" s="568"/>
    </row>
    <row r="1021" spans="1:1">
      <c r="A1021" s="568"/>
    </row>
    <row r="1022" spans="1:1">
      <c r="A1022" s="568"/>
    </row>
    <row r="1023" spans="1:1">
      <c r="A1023" s="568"/>
    </row>
    <row r="1024" spans="1:1">
      <c r="A1024" s="568"/>
    </row>
    <row r="1025" spans="1:1">
      <c r="A1025" s="568"/>
    </row>
    <row r="1026" spans="1:1">
      <c r="A1026" s="568"/>
    </row>
    <row r="1027" spans="1:1">
      <c r="A1027" s="568"/>
    </row>
    <row r="1028" spans="1:1">
      <c r="A1028" s="568"/>
    </row>
    <row r="1029" spans="1:1">
      <c r="A1029" s="568"/>
    </row>
    <row r="1030" spans="1:1">
      <c r="A1030" s="568"/>
    </row>
    <row r="1031" spans="1:1">
      <c r="A1031" s="568"/>
    </row>
    <row r="1032" spans="1:1">
      <c r="A1032" s="568"/>
    </row>
    <row r="1033" spans="1:1">
      <c r="A1033" s="568"/>
    </row>
    <row r="1034" spans="1:1">
      <c r="A1034" s="568"/>
    </row>
    <row r="1035" spans="1:1">
      <c r="A1035" s="568"/>
    </row>
    <row r="1036" spans="1:1">
      <c r="A1036" s="568"/>
    </row>
    <row r="1037" spans="1:1">
      <c r="A1037" s="568"/>
    </row>
    <row r="1038" spans="1:1">
      <c r="A1038" s="568"/>
    </row>
    <row r="1039" spans="1:1">
      <c r="A1039" s="568"/>
    </row>
    <row r="1040" spans="1:1">
      <c r="A1040" s="568"/>
    </row>
  </sheetData>
  <mergeCells count="37">
    <mergeCell ref="A38:A39"/>
    <mergeCell ref="B38:B39"/>
    <mergeCell ref="A32:A33"/>
    <mergeCell ref="B32:B33"/>
    <mergeCell ref="A34:A35"/>
    <mergeCell ref="B34:B35"/>
    <mergeCell ref="A36:A37"/>
    <mergeCell ref="B36:B37"/>
    <mergeCell ref="A26:A27"/>
    <mergeCell ref="B26:B27"/>
    <mergeCell ref="A28:A29"/>
    <mergeCell ref="B28:B29"/>
    <mergeCell ref="A30:A31"/>
    <mergeCell ref="B30:B31"/>
    <mergeCell ref="A20:A21"/>
    <mergeCell ref="B20:B21"/>
    <mergeCell ref="A22:A23"/>
    <mergeCell ref="B22:B23"/>
    <mergeCell ref="A24:A25"/>
    <mergeCell ref="B24:B25"/>
    <mergeCell ref="A14:A15"/>
    <mergeCell ref="B14:B15"/>
    <mergeCell ref="A16:A17"/>
    <mergeCell ref="B16:B17"/>
    <mergeCell ref="A18:A19"/>
    <mergeCell ref="B18:B19"/>
    <mergeCell ref="A8:A9"/>
    <mergeCell ref="B8:B9"/>
    <mergeCell ref="A10:A11"/>
    <mergeCell ref="B10:B11"/>
    <mergeCell ref="A12:A13"/>
    <mergeCell ref="B12:B13"/>
    <mergeCell ref="A1:E1"/>
    <mergeCell ref="A3:A5"/>
    <mergeCell ref="B3:B5"/>
    <mergeCell ref="A6:A7"/>
    <mergeCell ref="B6:B7"/>
  </mergeCells>
  <phoneticPr fontId="21"/>
  <pageMargins left="0.78740157480314965" right="0.78740157480314965" top="0.86614173228346458" bottom="0.74803149606299213" header="0.51181102362204722" footer="0.51181102362204722"/>
  <pageSetup paperSize="9" scale="110"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040"/>
  <sheetViews>
    <sheetView showGridLines="0" view="pageBreakPreview" zoomScaleNormal="100" workbookViewId="0"/>
  </sheetViews>
  <sheetFormatPr defaultColWidth="12.5" defaultRowHeight="17.25"/>
  <cols>
    <col min="1" max="1" width="14.75" style="53" customWidth="1"/>
    <col min="2" max="2" width="19.5" style="53" customWidth="1"/>
    <col min="3" max="3" width="21.125" style="53" customWidth="1"/>
    <col min="4" max="244" width="12.5" style="53"/>
    <col min="245" max="256" width="19.75" style="53" customWidth="1"/>
    <col min="257" max="257" width="14.75" style="53" customWidth="1"/>
    <col min="258" max="258" width="19.5" style="53" customWidth="1"/>
    <col min="259" max="259" width="21.125" style="53" customWidth="1"/>
    <col min="260" max="500" width="12.5" style="53"/>
    <col min="501" max="512" width="19.75" style="53" customWidth="1"/>
    <col min="513" max="513" width="14.75" style="53" customWidth="1"/>
    <col min="514" max="514" width="19.5" style="53" customWidth="1"/>
    <col min="515" max="515" width="21.125" style="53" customWidth="1"/>
    <col min="516" max="756" width="12.5" style="53"/>
    <col min="757" max="768" width="19.75" style="53" customWidth="1"/>
    <col min="769" max="769" width="14.75" style="53" customWidth="1"/>
    <col min="770" max="770" width="19.5" style="53" customWidth="1"/>
    <col min="771" max="771" width="21.125" style="53" customWidth="1"/>
    <col min="772" max="1012" width="12.5" style="53"/>
    <col min="1013" max="1024" width="19.75" style="53" customWidth="1"/>
    <col min="1025" max="16384" width="12.5" style="54"/>
  </cols>
  <sheetData>
    <row r="1" spans="1:244">
      <c r="A1" s="160" t="s">
        <v>654</v>
      </c>
    </row>
    <row r="2" spans="1:244" ht="18" customHeight="1">
      <c r="A2" s="149"/>
      <c r="B2" s="321"/>
      <c r="C2" s="555" t="s">
        <v>587</v>
      </c>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96"/>
      <c r="FE2" s="96"/>
      <c r="FF2" s="96"/>
      <c r="FG2" s="96"/>
      <c r="FH2" s="96"/>
      <c r="FI2" s="96"/>
      <c r="FJ2" s="96"/>
      <c r="FK2" s="96"/>
      <c r="FL2" s="96"/>
      <c r="FM2" s="96"/>
      <c r="FN2" s="96"/>
      <c r="FO2" s="96"/>
      <c r="FP2" s="96"/>
      <c r="FQ2" s="96"/>
      <c r="FR2" s="96"/>
      <c r="FS2" s="96"/>
      <c r="FT2" s="96"/>
      <c r="FU2" s="96"/>
      <c r="FV2" s="96"/>
      <c r="FW2" s="96"/>
      <c r="FX2" s="96"/>
      <c r="FY2" s="96"/>
      <c r="FZ2" s="96"/>
      <c r="GA2" s="96"/>
      <c r="GB2" s="96"/>
      <c r="GC2" s="96"/>
      <c r="GD2" s="96"/>
      <c r="GE2" s="96"/>
      <c r="GF2" s="96"/>
      <c r="GG2" s="96"/>
      <c r="GH2" s="96"/>
      <c r="GI2" s="96"/>
      <c r="GJ2" s="96"/>
      <c r="GK2" s="96"/>
      <c r="GL2" s="96"/>
      <c r="GM2" s="96"/>
      <c r="GN2" s="96"/>
      <c r="GO2" s="96"/>
      <c r="GP2" s="96"/>
      <c r="GQ2" s="96"/>
      <c r="GR2" s="96"/>
      <c r="GS2" s="96"/>
      <c r="GT2" s="96"/>
      <c r="GU2" s="96"/>
      <c r="GV2" s="96"/>
      <c r="GW2" s="96"/>
      <c r="GX2" s="96"/>
      <c r="GY2" s="96"/>
      <c r="GZ2" s="96"/>
      <c r="HA2" s="96"/>
      <c r="HB2" s="96"/>
      <c r="HC2" s="96"/>
      <c r="HD2" s="96"/>
      <c r="HE2" s="96"/>
      <c r="HF2" s="96"/>
      <c r="HG2" s="96"/>
      <c r="HH2" s="96"/>
      <c r="HI2" s="96"/>
      <c r="HJ2" s="96"/>
      <c r="HK2" s="96"/>
      <c r="HL2" s="96"/>
      <c r="HM2" s="96"/>
      <c r="HN2" s="96"/>
      <c r="HO2" s="96"/>
      <c r="HP2" s="96"/>
      <c r="HQ2" s="96"/>
      <c r="HR2" s="96"/>
      <c r="HS2" s="96"/>
      <c r="HT2" s="96"/>
      <c r="HU2" s="96"/>
      <c r="HV2" s="96"/>
      <c r="HW2" s="96"/>
      <c r="HX2" s="96"/>
      <c r="HY2" s="96"/>
      <c r="HZ2" s="96"/>
      <c r="IA2" s="96"/>
      <c r="IB2" s="96"/>
      <c r="IC2" s="96"/>
      <c r="ID2" s="96"/>
      <c r="IE2" s="96"/>
      <c r="IF2" s="96"/>
      <c r="IG2" s="96"/>
      <c r="IH2" s="96"/>
      <c r="II2" s="96"/>
      <c r="IJ2" s="96"/>
    </row>
    <row r="3" spans="1:244" ht="15" customHeight="1">
      <c r="A3" s="808" t="s">
        <v>135</v>
      </c>
      <c r="B3" s="985" t="s">
        <v>583</v>
      </c>
      <c r="C3" s="985" t="s">
        <v>584</v>
      </c>
    </row>
    <row r="4" spans="1:244" ht="15" customHeight="1">
      <c r="A4" s="808"/>
      <c r="B4" s="985"/>
      <c r="C4" s="985"/>
    </row>
    <row r="5" spans="1:244" ht="15" customHeight="1">
      <c r="A5" s="808"/>
      <c r="B5" s="985"/>
      <c r="C5" s="985"/>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96"/>
      <c r="FE5" s="96"/>
      <c r="FF5" s="96"/>
      <c r="FG5" s="96"/>
      <c r="FH5" s="96"/>
      <c r="FI5" s="96"/>
      <c r="FJ5" s="96"/>
      <c r="FK5" s="96"/>
      <c r="FL5" s="96"/>
      <c r="FM5" s="96"/>
      <c r="FN5" s="96"/>
      <c r="FO5" s="96"/>
      <c r="FP5" s="96"/>
      <c r="FQ5" s="96"/>
      <c r="FR5" s="96"/>
      <c r="FS5" s="96"/>
      <c r="FT5" s="96"/>
      <c r="FU5" s="96"/>
      <c r="FV5" s="96"/>
      <c r="FW5" s="96"/>
      <c r="FX5" s="96"/>
      <c r="FY5" s="96"/>
      <c r="FZ5" s="96"/>
      <c r="GA5" s="96"/>
      <c r="GB5" s="96"/>
      <c r="GC5" s="96"/>
      <c r="GD5" s="96"/>
      <c r="GE5" s="96"/>
      <c r="GF5" s="96"/>
      <c r="GG5" s="96"/>
      <c r="GH5" s="96"/>
      <c r="GI5" s="96"/>
      <c r="GJ5" s="96"/>
      <c r="GK5" s="96"/>
      <c r="GL5" s="96"/>
      <c r="GM5" s="96"/>
      <c r="GN5" s="96"/>
      <c r="GO5" s="96"/>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c r="IG5" s="96"/>
      <c r="IH5" s="96"/>
      <c r="II5" s="96"/>
      <c r="IJ5" s="96"/>
    </row>
    <row r="6" spans="1:244" ht="15" customHeight="1">
      <c r="A6" s="895" t="s">
        <v>507</v>
      </c>
      <c r="B6" s="900">
        <f>SUM(B8:B39)</f>
        <v>3728</v>
      </c>
      <c r="C6" s="986">
        <f>SUM(C8:C39)</f>
        <v>4425</v>
      </c>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568"/>
      <c r="BO6" s="568"/>
      <c r="BP6" s="568"/>
      <c r="BQ6" s="568"/>
      <c r="BR6" s="568"/>
      <c r="BS6" s="568"/>
      <c r="BT6" s="568"/>
      <c r="BU6" s="568"/>
      <c r="BV6" s="568"/>
      <c r="BW6" s="568"/>
      <c r="BX6" s="568"/>
      <c r="BY6" s="568"/>
      <c r="BZ6" s="568"/>
      <c r="CA6" s="568"/>
      <c r="CB6" s="568"/>
      <c r="CC6" s="568"/>
      <c r="CD6" s="568"/>
      <c r="CE6" s="568"/>
      <c r="CF6" s="568"/>
      <c r="CG6" s="568"/>
      <c r="CH6" s="568"/>
      <c r="CI6" s="568"/>
      <c r="CJ6" s="568"/>
      <c r="CK6" s="568"/>
      <c r="CL6" s="568"/>
      <c r="CM6" s="568"/>
      <c r="CN6" s="568"/>
      <c r="CO6" s="568"/>
      <c r="CP6" s="568"/>
      <c r="CQ6" s="568"/>
      <c r="CR6" s="568"/>
      <c r="CS6" s="568"/>
      <c r="CT6" s="568"/>
      <c r="CU6" s="568"/>
      <c r="CV6" s="568"/>
      <c r="CW6" s="568"/>
      <c r="CX6" s="568"/>
      <c r="CY6" s="568"/>
      <c r="CZ6" s="568"/>
      <c r="DA6" s="568"/>
      <c r="DB6" s="568"/>
      <c r="DC6" s="568"/>
      <c r="DD6" s="568"/>
      <c r="DE6" s="568"/>
      <c r="DF6" s="568"/>
      <c r="DG6" s="568"/>
      <c r="DH6" s="568"/>
      <c r="DI6" s="568"/>
      <c r="DJ6" s="568"/>
      <c r="DK6" s="568"/>
      <c r="DL6" s="568"/>
      <c r="DM6" s="568"/>
      <c r="DN6" s="568"/>
      <c r="DO6" s="568"/>
      <c r="DP6" s="568"/>
      <c r="DQ6" s="568"/>
      <c r="DR6" s="568"/>
      <c r="DS6" s="568"/>
      <c r="DT6" s="568"/>
      <c r="DU6" s="568"/>
      <c r="DV6" s="568"/>
      <c r="DW6" s="568"/>
      <c r="DX6" s="568"/>
      <c r="DY6" s="568"/>
      <c r="DZ6" s="568"/>
      <c r="EA6" s="568"/>
      <c r="EB6" s="568"/>
      <c r="EC6" s="568"/>
      <c r="ED6" s="568"/>
      <c r="EE6" s="568"/>
      <c r="EF6" s="568"/>
      <c r="EG6" s="568"/>
      <c r="EH6" s="568"/>
      <c r="EI6" s="568"/>
      <c r="EJ6" s="568"/>
      <c r="EK6" s="568"/>
      <c r="EL6" s="568"/>
      <c r="EM6" s="568"/>
      <c r="EN6" s="568"/>
      <c r="EO6" s="568"/>
      <c r="EP6" s="568"/>
      <c r="EQ6" s="568"/>
      <c r="ER6" s="568"/>
      <c r="ES6" s="568"/>
      <c r="ET6" s="568"/>
      <c r="EU6" s="568"/>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8"/>
      <c r="GK6" s="568"/>
      <c r="GL6" s="568"/>
      <c r="GM6" s="568"/>
      <c r="GN6" s="568"/>
      <c r="GO6" s="568"/>
      <c r="GP6" s="568"/>
      <c r="GQ6" s="568"/>
      <c r="GR6" s="568"/>
      <c r="GS6" s="568"/>
      <c r="GT6" s="568"/>
      <c r="GU6" s="568"/>
      <c r="GV6" s="568"/>
      <c r="GW6" s="568"/>
      <c r="GX6" s="568"/>
      <c r="GY6" s="568"/>
      <c r="GZ6" s="568"/>
      <c r="HA6" s="568"/>
      <c r="HB6" s="568"/>
      <c r="HC6" s="568"/>
      <c r="HD6" s="568"/>
      <c r="HE6" s="568"/>
      <c r="HF6" s="568"/>
      <c r="HG6" s="568"/>
      <c r="HH6" s="568"/>
      <c r="HI6" s="568"/>
      <c r="HJ6" s="568"/>
      <c r="HK6" s="568"/>
      <c r="HL6" s="568"/>
      <c r="HM6" s="568"/>
      <c r="HN6" s="568"/>
      <c r="HO6" s="568"/>
      <c r="HP6" s="568"/>
      <c r="HQ6" s="568"/>
      <c r="HR6" s="568"/>
      <c r="HS6" s="568"/>
      <c r="HT6" s="568"/>
      <c r="HU6" s="568"/>
      <c r="HV6" s="568"/>
      <c r="HW6" s="568"/>
      <c r="HX6" s="568"/>
      <c r="HY6" s="568"/>
      <c r="HZ6" s="568"/>
      <c r="IA6" s="568"/>
      <c r="IB6" s="568"/>
      <c r="IC6" s="568"/>
      <c r="ID6" s="568"/>
      <c r="IE6" s="568"/>
      <c r="IF6" s="568"/>
      <c r="IG6" s="568"/>
      <c r="IH6" s="568"/>
      <c r="II6" s="568"/>
      <c r="IJ6" s="568"/>
    </row>
    <row r="7" spans="1:244" ht="15" customHeight="1">
      <c r="A7" s="895"/>
      <c r="B7" s="900"/>
      <c r="C7" s="986"/>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row>
    <row r="8" spans="1:244" ht="15" customHeight="1">
      <c r="A8" s="894" t="s">
        <v>353</v>
      </c>
      <c r="B8" s="987">
        <v>205</v>
      </c>
      <c r="C8" s="988">
        <v>292</v>
      </c>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row>
    <row r="9" spans="1:244" ht="15" customHeight="1">
      <c r="A9" s="894"/>
      <c r="B9" s="987"/>
      <c r="C9" s="988"/>
    </row>
    <row r="10" spans="1:244" ht="15" customHeight="1">
      <c r="A10" s="894" t="s">
        <v>3</v>
      </c>
      <c r="B10" s="987">
        <v>150</v>
      </c>
      <c r="C10" s="988">
        <v>170</v>
      </c>
    </row>
    <row r="11" spans="1:244" ht="15" customHeight="1">
      <c r="A11" s="894"/>
      <c r="B11" s="987"/>
      <c r="C11" s="988"/>
    </row>
    <row r="12" spans="1:244" ht="15" customHeight="1">
      <c r="A12" s="894" t="s">
        <v>4</v>
      </c>
      <c r="B12" s="987">
        <v>188</v>
      </c>
      <c r="C12" s="988">
        <v>398</v>
      </c>
    </row>
    <row r="13" spans="1:244" ht="15" customHeight="1">
      <c r="A13" s="894"/>
      <c r="B13" s="987"/>
      <c r="C13" s="988"/>
    </row>
    <row r="14" spans="1:244" ht="15" customHeight="1">
      <c r="A14" s="894" t="s">
        <v>5</v>
      </c>
      <c r="B14" s="987">
        <v>256</v>
      </c>
      <c r="C14" s="988">
        <v>324</v>
      </c>
    </row>
    <row r="15" spans="1:244" ht="15" customHeight="1">
      <c r="A15" s="894"/>
      <c r="B15" s="987"/>
      <c r="C15" s="988"/>
    </row>
    <row r="16" spans="1:244" ht="15" customHeight="1">
      <c r="A16" s="894" t="s">
        <v>354</v>
      </c>
      <c r="B16" s="987">
        <v>239</v>
      </c>
      <c r="C16" s="988">
        <v>184</v>
      </c>
    </row>
    <row r="17" spans="1:3" ht="15" customHeight="1">
      <c r="A17" s="894"/>
      <c r="B17" s="987"/>
      <c r="C17" s="988"/>
    </row>
    <row r="18" spans="1:3" ht="15" customHeight="1">
      <c r="A18" s="894" t="s">
        <v>7</v>
      </c>
      <c r="B18" s="987">
        <v>253</v>
      </c>
      <c r="C18" s="988">
        <v>216</v>
      </c>
    </row>
    <row r="19" spans="1:3" ht="15" customHeight="1">
      <c r="A19" s="894"/>
      <c r="B19" s="987"/>
      <c r="C19" s="988"/>
    </row>
    <row r="20" spans="1:3" ht="15" customHeight="1">
      <c r="A20" s="894" t="s">
        <v>355</v>
      </c>
      <c r="B20" s="987">
        <v>219</v>
      </c>
      <c r="C20" s="988">
        <v>255</v>
      </c>
    </row>
    <row r="21" spans="1:3" ht="15" customHeight="1">
      <c r="A21" s="894"/>
      <c r="B21" s="987"/>
      <c r="C21" s="988"/>
    </row>
    <row r="22" spans="1:3" ht="15" customHeight="1">
      <c r="A22" s="894" t="s">
        <v>356</v>
      </c>
      <c r="B22" s="987">
        <v>218</v>
      </c>
      <c r="C22" s="988">
        <v>208</v>
      </c>
    </row>
    <row r="23" spans="1:3" ht="15" customHeight="1">
      <c r="A23" s="894"/>
      <c r="B23" s="987"/>
      <c r="C23" s="988"/>
    </row>
    <row r="24" spans="1:3" ht="15" customHeight="1">
      <c r="A24" s="894" t="s">
        <v>357</v>
      </c>
      <c r="B24" s="987">
        <v>125</v>
      </c>
      <c r="C24" s="988">
        <v>123</v>
      </c>
    </row>
    <row r="25" spans="1:3" ht="15" customHeight="1">
      <c r="A25" s="894"/>
      <c r="B25" s="987"/>
      <c r="C25" s="988"/>
    </row>
    <row r="26" spans="1:3" ht="15" customHeight="1">
      <c r="A26" s="894" t="s">
        <v>358</v>
      </c>
      <c r="B26" s="987">
        <v>357</v>
      </c>
      <c r="C26" s="988">
        <v>526</v>
      </c>
    </row>
    <row r="27" spans="1:3" ht="15" customHeight="1">
      <c r="A27" s="894"/>
      <c r="B27" s="987"/>
      <c r="C27" s="988"/>
    </row>
    <row r="28" spans="1:3" ht="15" customHeight="1">
      <c r="A28" s="894" t="s">
        <v>12</v>
      </c>
      <c r="B28" s="987">
        <v>142</v>
      </c>
      <c r="C28" s="988">
        <v>303</v>
      </c>
    </row>
    <row r="29" spans="1:3" ht="15" customHeight="1">
      <c r="A29" s="894"/>
      <c r="B29" s="987"/>
      <c r="C29" s="988"/>
    </row>
    <row r="30" spans="1:3" ht="15" customHeight="1">
      <c r="A30" s="894" t="s">
        <v>13</v>
      </c>
      <c r="B30" s="987">
        <v>229</v>
      </c>
      <c r="C30" s="988">
        <v>231</v>
      </c>
    </row>
    <row r="31" spans="1:3" ht="15" customHeight="1">
      <c r="A31" s="894"/>
      <c r="B31" s="987"/>
      <c r="C31" s="988"/>
    </row>
    <row r="32" spans="1:3" ht="15" customHeight="1">
      <c r="A32" s="894" t="s">
        <v>359</v>
      </c>
      <c r="B32" s="987">
        <v>175</v>
      </c>
      <c r="C32" s="988">
        <v>224</v>
      </c>
    </row>
    <row r="33" spans="1:4" ht="15" customHeight="1">
      <c r="A33" s="894"/>
      <c r="B33" s="987"/>
      <c r="C33" s="988"/>
    </row>
    <row r="34" spans="1:4" ht="15" customHeight="1">
      <c r="A34" s="894" t="s">
        <v>15</v>
      </c>
      <c r="B34" s="987">
        <v>518</v>
      </c>
      <c r="C34" s="988">
        <v>448</v>
      </c>
    </row>
    <row r="35" spans="1:4" ht="15" customHeight="1">
      <c r="A35" s="894"/>
      <c r="B35" s="987"/>
      <c r="C35" s="988"/>
    </row>
    <row r="36" spans="1:4" ht="15" customHeight="1">
      <c r="A36" s="894" t="s">
        <v>360</v>
      </c>
      <c r="B36" s="987">
        <v>219</v>
      </c>
      <c r="C36" s="988">
        <v>319</v>
      </c>
    </row>
    <row r="37" spans="1:4" ht="15" customHeight="1">
      <c r="A37" s="894"/>
      <c r="B37" s="987"/>
      <c r="C37" s="988"/>
    </row>
    <row r="38" spans="1:4" ht="15" customHeight="1">
      <c r="A38" s="899" t="s">
        <v>361</v>
      </c>
      <c r="B38" s="990">
        <v>235</v>
      </c>
      <c r="C38" s="991">
        <v>204</v>
      </c>
    </row>
    <row r="39" spans="1:4" ht="15" customHeight="1">
      <c r="A39" s="899"/>
      <c r="B39" s="990"/>
      <c r="C39" s="991"/>
    </row>
    <row r="40" spans="1:4" ht="38.25" customHeight="1">
      <c r="A40" s="989" t="s">
        <v>617</v>
      </c>
      <c r="B40" s="989"/>
      <c r="C40" s="989"/>
      <c r="D40" s="989"/>
    </row>
    <row r="41" spans="1:4">
      <c r="A41" s="568"/>
    </row>
    <row r="42" spans="1:4">
      <c r="A42" s="568"/>
    </row>
    <row r="43" spans="1:4">
      <c r="A43" s="568"/>
    </row>
    <row r="44" spans="1:4">
      <c r="A44" s="568"/>
    </row>
    <row r="45" spans="1:4">
      <c r="A45" s="568"/>
    </row>
    <row r="46" spans="1:4">
      <c r="A46" s="568"/>
    </row>
    <row r="47" spans="1:4">
      <c r="A47" s="568"/>
    </row>
    <row r="48" spans="1:4">
      <c r="A48" s="568"/>
    </row>
    <row r="49" spans="1:1">
      <c r="A49" s="568"/>
    </row>
    <row r="50" spans="1:1">
      <c r="A50" s="568"/>
    </row>
    <row r="51" spans="1:1">
      <c r="A51" s="568"/>
    </row>
    <row r="52" spans="1:1">
      <c r="A52" s="568"/>
    </row>
    <row r="53" spans="1:1">
      <c r="A53" s="568"/>
    </row>
    <row r="54" spans="1:1">
      <c r="A54" s="568"/>
    </row>
    <row r="55" spans="1:1">
      <c r="A55" s="568"/>
    </row>
    <row r="56" spans="1:1">
      <c r="A56" s="568"/>
    </row>
    <row r="57" spans="1:1">
      <c r="A57" s="568"/>
    </row>
    <row r="58" spans="1:1">
      <c r="A58" s="568"/>
    </row>
    <row r="59" spans="1:1">
      <c r="A59" s="568"/>
    </row>
    <row r="60" spans="1:1">
      <c r="A60" s="568"/>
    </row>
    <row r="61" spans="1:1">
      <c r="A61" s="568"/>
    </row>
    <row r="62" spans="1:1">
      <c r="A62" s="568"/>
    </row>
    <row r="63" spans="1:1">
      <c r="A63" s="568"/>
    </row>
    <row r="64" spans="1:1">
      <c r="A64" s="568"/>
    </row>
    <row r="65" spans="1:1">
      <c r="A65" s="568"/>
    </row>
    <row r="66" spans="1:1">
      <c r="A66" s="568"/>
    </row>
    <row r="67" spans="1:1">
      <c r="A67" s="568"/>
    </row>
    <row r="68" spans="1:1">
      <c r="A68" s="568"/>
    </row>
    <row r="69" spans="1:1">
      <c r="A69" s="568"/>
    </row>
    <row r="70" spans="1:1">
      <c r="A70" s="568"/>
    </row>
    <row r="71" spans="1:1">
      <c r="A71" s="568"/>
    </row>
    <row r="72" spans="1:1">
      <c r="A72" s="568"/>
    </row>
    <row r="73" spans="1:1">
      <c r="A73" s="568"/>
    </row>
    <row r="74" spans="1:1">
      <c r="A74" s="568"/>
    </row>
    <row r="75" spans="1:1">
      <c r="A75" s="568"/>
    </row>
    <row r="76" spans="1:1">
      <c r="A76" s="568"/>
    </row>
    <row r="77" spans="1:1">
      <c r="A77" s="568"/>
    </row>
    <row r="78" spans="1:1">
      <c r="A78" s="568"/>
    </row>
    <row r="79" spans="1:1">
      <c r="A79" s="568"/>
    </row>
    <row r="80" spans="1:1">
      <c r="A80" s="568"/>
    </row>
    <row r="81" spans="1:1">
      <c r="A81" s="568"/>
    </row>
    <row r="82" spans="1:1">
      <c r="A82" s="568"/>
    </row>
    <row r="83" spans="1:1">
      <c r="A83" s="568"/>
    </row>
    <row r="84" spans="1:1">
      <c r="A84" s="568"/>
    </row>
    <row r="85" spans="1:1">
      <c r="A85" s="568"/>
    </row>
    <row r="86" spans="1:1">
      <c r="A86" s="568"/>
    </row>
    <row r="87" spans="1:1">
      <c r="A87" s="568"/>
    </row>
    <row r="88" spans="1:1">
      <c r="A88" s="568"/>
    </row>
    <row r="89" spans="1:1">
      <c r="A89" s="568"/>
    </row>
    <row r="90" spans="1:1">
      <c r="A90" s="568"/>
    </row>
    <row r="91" spans="1:1">
      <c r="A91" s="568"/>
    </row>
    <row r="92" spans="1:1">
      <c r="A92" s="568"/>
    </row>
    <row r="93" spans="1:1">
      <c r="A93" s="568"/>
    </row>
    <row r="94" spans="1:1">
      <c r="A94" s="568"/>
    </row>
    <row r="95" spans="1:1">
      <c r="A95" s="568"/>
    </row>
    <row r="96" spans="1:1">
      <c r="A96" s="568"/>
    </row>
    <row r="97" spans="1:1">
      <c r="A97" s="568"/>
    </row>
    <row r="98" spans="1:1">
      <c r="A98" s="568"/>
    </row>
    <row r="99" spans="1:1">
      <c r="A99" s="568"/>
    </row>
    <row r="100" spans="1:1">
      <c r="A100" s="568"/>
    </row>
    <row r="101" spans="1:1">
      <c r="A101" s="568"/>
    </row>
    <row r="102" spans="1:1">
      <c r="A102" s="568"/>
    </row>
    <row r="103" spans="1:1">
      <c r="A103" s="568"/>
    </row>
    <row r="104" spans="1:1">
      <c r="A104" s="568"/>
    </row>
    <row r="105" spans="1:1">
      <c r="A105" s="568"/>
    </row>
    <row r="106" spans="1:1">
      <c r="A106" s="568"/>
    </row>
    <row r="107" spans="1:1">
      <c r="A107" s="568"/>
    </row>
    <row r="108" spans="1:1">
      <c r="A108" s="568"/>
    </row>
    <row r="109" spans="1:1">
      <c r="A109" s="568"/>
    </row>
    <row r="110" spans="1:1">
      <c r="A110" s="568"/>
    </row>
    <row r="111" spans="1:1">
      <c r="A111" s="568"/>
    </row>
    <row r="112" spans="1:1">
      <c r="A112" s="568"/>
    </row>
    <row r="113" spans="1:1">
      <c r="A113" s="568"/>
    </row>
    <row r="114" spans="1:1">
      <c r="A114" s="568"/>
    </row>
    <row r="115" spans="1:1">
      <c r="A115" s="568"/>
    </row>
    <row r="116" spans="1:1">
      <c r="A116" s="568"/>
    </row>
    <row r="117" spans="1:1">
      <c r="A117" s="568"/>
    </row>
    <row r="118" spans="1:1">
      <c r="A118" s="568"/>
    </row>
    <row r="119" spans="1:1">
      <c r="A119" s="568"/>
    </row>
    <row r="120" spans="1:1">
      <c r="A120" s="568"/>
    </row>
    <row r="121" spans="1:1">
      <c r="A121" s="568"/>
    </row>
    <row r="122" spans="1:1">
      <c r="A122" s="568"/>
    </row>
    <row r="123" spans="1:1">
      <c r="A123" s="568"/>
    </row>
    <row r="124" spans="1:1">
      <c r="A124" s="568"/>
    </row>
    <row r="125" spans="1:1">
      <c r="A125" s="568"/>
    </row>
    <row r="126" spans="1:1">
      <c r="A126" s="568"/>
    </row>
    <row r="127" spans="1:1">
      <c r="A127" s="568"/>
    </row>
    <row r="128" spans="1:1">
      <c r="A128" s="568"/>
    </row>
    <row r="129" spans="1:1">
      <c r="A129" s="568"/>
    </row>
    <row r="130" spans="1:1">
      <c r="A130" s="568"/>
    </row>
    <row r="131" spans="1:1">
      <c r="A131" s="568"/>
    </row>
    <row r="132" spans="1:1">
      <c r="A132" s="568"/>
    </row>
    <row r="133" spans="1:1">
      <c r="A133" s="568"/>
    </row>
    <row r="134" spans="1:1">
      <c r="A134" s="568"/>
    </row>
    <row r="135" spans="1:1">
      <c r="A135" s="568"/>
    </row>
    <row r="136" spans="1:1">
      <c r="A136" s="568"/>
    </row>
    <row r="137" spans="1:1">
      <c r="A137" s="568"/>
    </row>
    <row r="138" spans="1:1">
      <c r="A138" s="568"/>
    </row>
    <row r="139" spans="1:1">
      <c r="A139" s="568"/>
    </row>
    <row r="140" spans="1:1">
      <c r="A140" s="568"/>
    </row>
    <row r="141" spans="1:1">
      <c r="A141" s="568"/>
    </row>
    <row r="142" spans="1:1">
      <c r="A142" s="568"/>
    </row>
    <row r="143" spans="1:1">
      <c r="A143" s="568"/>
    </row>
    <row r="144" spans="1:1">
      <c r="A144" s="568"/>
    </row>
    <row r="145" spans="1:1">
      <c r="A145" s="568"/>
    </row>
    <row r="146" spans="1:1">
      <c r="A146" s="568"/>
    </row>
    <row r="147" spans="1:1">
      <c r="A147" s="568"/>
    </row>
    <row r="148" spans="1:1">
      <c r="A148" s="568"/>
    </row>
    <row r="149" spans="1:1">
      <c r="A149" s="568"/>
    </row>
    <row r="150" spans="1:1">
      <c r="A150" s="568"/>
    </row>
    <row r="151" spans="1:1">
      <c r="A151" s="568"/>
    </row>
    <row r="152" spans="1:1">
      <c r="A152" s="568"/>
    </row>
    <row r="153" spans="1:1">
      <c r="A153" s="568"/>
    </row>
    <row r="154" spans="1:1">
      <c r="A154" s="568"/>
    </row>
    <row r="155" spans="1:1">
      <c r="A155" s="568"/>
    </row>
    <row r="156" spans="1:1">
      <c r="A156" s="568"/>
    </row>
    <row r="157" spans="1:1">
      <c r="A157" s="568"/>
    </row>
    <row r="158" spans="1:1">
      <c r="A158" s="568"/>
    </row>
    <row r="159" spans="1:1">
      <c r="A159" s="568"/>
    </row>
    <row r="160" spans="1:1">
      <c r="A160" s="568"/>
    </row>
    <row r="161" spans="1:1">
      <c r="A161" s="568"/>
    </row>
    <row r="162" spans="1:1">
      <c r="A162" s="568"/>
    </row>
    <row r="163" spans="1:1">
      <c r="A163" s="568"/>
    </row>
    <row r="164" spans="1:1">
      <c r="A164" s="568"/>
    </row>
    <row r="165" spans="1:1">
      <c r="A165" s="568"/>
    </row>
    <row r="166" spans="1:1">
      <c r="A166" s="568"/>
    </row>
    <row r="167" spans="1:1">
      <c r="A167" s="568"/>
    </row>
    <row r="168" spans="1:1">
      <c r="A168" s="568"/>
    </row>
    <row r="169" spans="1:1">
      <c r="A169" s="568"/>
    </row>
    <row r="170" spans="1:1">
      <c r="A170" s="568"/>
    </row>
    <row r="171" spans="1:1">
      <c r="A171" s="568"/>
    </row>
    <row r="172" spans="1:1">
      <c r="A172" s="568"/>
    </row>
    <row r="173" spans="1:1">
      <c r="A173" s="568"/>
    </row>
    <row r="174" spans="1:1">
      <c r="A174" s="568"/>
    </row>
    <row r="175" spans="1:1">
      <c r="A175" s="568"/>
    </row>
    <row r="176" spans="1:1">
      <c r="A176" s="568"/>
    </row>
    <row r="177" spans="1:1">
      <c r="A177" s="568"/>
    </row>
    <row r="178" spans="1:1">
      <c r="A178" s="568"/>
    </row>
    <row r="179" spans="1:1">
      <c r="A179" s="568"/>
    </row>
    <row r="180" spans="1:1">
      <c r="A180" s="568"/>
    </row>
    <row r="181" spans="1:1">
      <c r="A181" s="568"/>
    </row>
    <row r="182" spans="1:1">
      <c r="A182" s="568"/>
    </row>
    <row r="183" spans="1:1">
      <c r="A183" s="568"/>
    </row>
    <row r="184" spans="1:1">
      <c r="A184" s="568"/>
    </row>
    <row r="185" spans="1:1">
      <c r="A185" s="568"/>
    </row>
    <row r="186" spans="1:1">
      <c r="A186" s="568"/>
    </row>
    <row r="187" spans="1:1">
      <c r="A187" s="568"/>
    </row>
    <row r="188" spans="1:1">
      <c r="A188" s="568"/>
    </row>
    <row r="189" spans="1:1">
      <c r="A189" s="568"/>
    </row>
    <row r="190" spans="1:1">
      <c r="A190" s="568"/>
    </row>
    <row r="191" spans="1:1">
      <c r="A191" s="568"/>
    </row>
    <row r="192" spans="1:1">
      <c r="A192" s="568"/>
    </row>
    <row r="193" spans="1:1">
      <c r="A193" s="568"/>
    </row>
    <row r="194" spans="1:1">
      <c r="A194" s="568"/>
    </row>
    <row r="195" spans="1:1">
      <c r="A195" s="568"/>
    </row>
    <row r="196" spans="1:1">
      <c r="A196" s="568"/>
    </row>
    <row r="197" spans="1:1">
      <c r="A197" s="568"/>
    </row>
    <row r="198" spans="1:1">
      <c r="A198" s="568"/>
    </row>
    <row r="199" spans="1:1">
      <c r="A199" s="568"/>
    </row>
    <row r="200" spans="1:1">
      <c r="A200" s="568"/>
    </row>
    <row r="201" spans="1:1">
      <c r="A201" s="568"/>
    </row>
    <row r="202" spans="1:1">
      <c r="A202" s="568"/>
    </row>
    <row r="203" spans="1:1">
      <c r="A203" s="568"/>
    </row>
    <row r="204" spans="1:1">
      <c r="A204" s="568"/>
    </row>
    <row r="205" spans="1:1">
      <c r="A205" s="568"/>
    </row>
    <row r="206" spans="1:1">
      <c r="A206" s="568"/>
    </row>
    <row r="207" spans="1:1">
      <c r="A207" s="568"/>
    </row>
    <row r="208" spans="1:1">
      <c r="A208" s="568"/>
    </row>
    <row r="209" spans="1:1">
      <c r="A209" s="568"/>
    </row>
    <row r="210" spans="1:1">
      <c r="A210" s="568"/>
    </row>
    <row r="211" spans="1:1">
      <c r="A211" s="568"/>
    </row>
    <row r="212" spans="1:1">
      <c r="A212" s="568"/>
    </row>
    <row r="213" spans="1:1">
      <c r="A213" s="568"/>
    </row>
    <row r="214" spans="1:1">
      <c r="A214" s="568"/>
    </row>
    <row r="215" spans="1:1">
      <c r="A215" s="568"/>
    </row>
    <row r="216" spans="1:1">
      <c r="A216" s="568"/>
    </row>
    <row r="217" spans="1:1">
      <c r="A217" s="568"/>
    </row>
    <row r="218" spans="1:1">
      <c r="A218" s="568"/>
    </row>
    <row r="219" spans="1:1">
      <c r="A219" s="568"/>
    </row>
    <row r="220" spans="1:1">
      <c r="A220" s="568"/>
    </row>
    <row r="221" spans="1:1">
      <c r="A221" s="568"/>
    </row>
    <row r="222" spans="1:1">
      <c r="A222" s="568"/>
    </row>
    <row r="223" spans="1:1">
      <c r="A223" s="568"/>
    </row>
    <row r="224" spans="1:1">
      <c r="A224" s="568"/>
    </row>
    <row r="225" spans="1:1">
      <c r="A225" s="568"/>
    </row>
    <row r="226" spans="1:1">
      <c r="A226" s="568"/>
    </row>
    <row r="227" spans="1:1">
      <c r="A227" s="568"/>
    </row>
    <row r="228" spans="1:1">
      <c r="A228" s="568"/>
    </row>
    <row r="229" spans="1:1">
      <c r="A229" s="568"/>
    </row>
    <row r="230" spans="1:1">
      <c r="A230" s="568"/>
    </row>
    <row r="231" spans="1:1">
      <c r="A231" s="568"/>
    </row>
    <row r="232" spans="1:1">
      <c r="A232" s="568"/>
    </row>
    <row r="233" spans="1:1">
      <c r="A233" s="568"/>
    </row>
    <row r="234" spans="1:1">
      <c r="A234" s="568"/>
    </row>
    <row r="235" spans="1:1">
      <c r="A235" s="568"/>
    </row>
    <row r="236" spans="1:1">
      <c r="A236" s="568"/>
    </row>
    <row r="237" spans="1:1">
      <c r="A237" s="568"/>
    </row>
    <row r="238" spans="1:1">
      <c r="A238" s="568"/>
    </row>
    <row r="239" spans="1:1">
      <c r="A239" s="568"/>
    </row>
    <row r="240" spans="1:1">
      <c r="A240" s="568"/>
    </row>
    <row r="241" spans="1:1">
      <c r="A241" s="568"/>
    </row>
    <row r="242" spans="1:1">
      <c r="A242" s="568"/>
    </row>
    <row r="243" spans="1:1">
      <c r="A243" s="568"/>
    </row>
    <row r="244" spans="1:1">
      <c r="A244" s="568"/>
    </row>
    <row r="245" spans="1:1">
      <c r="A245" s="568"/>
    </row>
    <row r="246" spans="1:1">
      <c r="A246" s="568"/>
    </row>
    <row r="247" spans="1:1">
      <c r="A247" s="568"/>
    </row>
    <row r="248" spans="1:1">
      <c r="A248" s="568"/>
    </row>
    <row r="249" spans="1:1">
      <c r="A249" s="568"/>
    </row>
    <row r="250" spans="1:1">
      <c r="A250" s="568"/>
    </row>
    <row r="251" spans="1:1">
      <c r="A251" s="568"/>
    </row>
    <row r="252" spans="1:1">
      <c r="A252" s="568"/>
    </row>
    <row r="253" spans="1:1">
      <c r="A253" s="568"/>
    </row>
    <row r="254" spans="1:1">
      <c r="A254" s="568"/>
    </row>
    <row r="255" spans="1:1">
      <c r="A255" s="568"/>
    </row>
    <row r="256" spans="1:1">
      <c r="A256" s="568"/>
    </row>
    <row r="257" spans="1:1">
      <c r="A257" s="568"/>
    </row>
    <row r="258" spans="1:1">
      <c r="A258" s="568"/>
    </row>
    <row r="259" spans="1:1">
      <c r="A259" s="568"/>
    </row>
    <row r="260" spans="1:1">
      <c r="A260" s="568"/>
    </row>
    <row r="261" spans="1:1">
      <c r="A261" s="568"/>
    </row>
    <row r="262" spans="1:1">
      <c r="A262" s="568"/>
    </row>
    <row r="263" spans="1:1">
      <c r="A263" s="568"/>
    </row>
    <row r="264" spans="1:1">
      <c r="A264" s="568"/>
    </row>
    <row r="265" spans="1:1">
      <c r="A265" s="568"/>
    </row>
    <row r="266" spans="1:1">
      <c r="A266" s="568"/>
    </row>
    <row r="267" spans="1:1">
      <c r="A267" s="568"/>
    </row>
    <row r="268" spans="1:1">
      <c r="A268" s="568"/>
    </row>
    <row r="269" spans="1:1">
      <c r="A269" s="568"/>
    </row>
    <row r="270" spans="1:1">
      <c r="A270" s="568"/>
    </row>
    <row r="271" spans="1:1">
      <c r="A271" s="568"/>
    </row>
    <row r="272" spans="1:1">
      <c r="A272" s="568"/>
    </row>
    <row r="273" spans="1:1">
      <c r="A273" s="568"/>
    </row>
    <row r="274" spans="1:1">
      <c r="A274" s="568"/>
    </row>
    <row r="275" spans="1:1">
      <c r="A275" s="568"/>
    </row>
    <row r="276" spans="1:1">
      <c r="A276" s="568"/>
    </row>
    <row r="277" spans="1:1">
      <c r="A277" s="568"/>
    </row>
    <row r="278" spans="1:1">
      <c r="A278" s="568"/>
    </row>
    <row r="279" spans="1:1">
      <c r="A279" s="568"/>
    </row>
    <row r="280" spans="1:1">
      <c r="A280" s="568"/>
    </row>
    <row r="281" spans="1:1">
      <c r="A281" s="568"/>
    </row>
    <row r="282" spans="1:1">
      <c r="A282" s="568"/>
    </row>
    <row r="283" spans="1:1">
      <c r="A283" s="568"/>
    </row>
    <row r="284" spans="1:1">
      <c r="A284" s="568"/>
    </row>
    <row r="285" spans="1:1">
      <c r="A285" s="568"/>
    </row>
    <row r="286" spans="1:1">
      <c r="A286" s="568"/>
    </row>
    <row r="287" spans="1:1">
      <c r="A287" s="568"/>
    </row>
    <row r="288" spans="1:1">
      <c r="A288" s="568"/>
    </row>
    <row r="289" spans="1:1">
      <c r="A289" s="568"/>
    </row>
    <row r="290" spans="1:1">
      <c r="A290" s="568"/>
    </row>
    <row r="291" spans="1:1">
      <c r="A291" s="568"/>
    </row>
    <row r="292" spans="1:1">
      <c r="A292" s="568"/>
    </row>
    <row r="293" spans="1:1">
      <c r="A293" s="568"/>
    </row>
    <row r="294" spans="1:1">
      <c r="A294" s="568"/>
    </row>
    <row r="295" spans="1:1">
      <c r="A295" s="568"/>
    </row>
    <row r="296" spans="1:1">
      <c r="A296" s="568"/>
    </row>
    <row r="297" spans="1:1">
      <c r="A297" s="568"/>
    </row>
    <row r="298" spans="1:1">
      <c r="A298" s="568"/>
    </row>
    <row r="299" spans="1:1">
      <c r="A299" s="568"/>
    </row>
    <row r="300" spans="1:1">
      <c r="A300" s="568"/>
    </row>
    <row r="301" spans="1:1">
      <c r="A301" s="568"/>
    </row>
    <row r="302" spans="1:1">
      <c r="A302" s="568"/>
    </row>
    <row r="303" spans="1:1">
      <c r="A303" s="568"/>
    </row>
    <row r="304" spans="1:1">
      <c r="A304" s="568"/>
    </row>
    <row r="305" spans="1:1">
      <c r="A305" s="568"/>
    </row>
    <row r="306" spans="1:1">
      <c r="A306" s="568"/>
    </row>
    <row r="307" spans="1:1">
      <c r="A307" s="568"/>
    </row>
    <row r="308" spans="1:1">
      <c r="A308" s="568"/>
    </row>
    <row r="309" spans="1:1">
      <c r="A309" s="568"/>
    </row>
    <row r="310" spans="1:1">
      <c r="A310" s="568"/>
    </row>
    <row r="311" spans="1:1">
      <c r="A311" s="568"/>
    </row>
    <row r="312" spans="1:1">
      <c r="A312" s="568"/>
    </row>
    <row r="313" spans="1:1">
      <c r="A313" s="568"/>
    </row>
    <row r="314" spans="1:1">
      <c r="A314" s="568"/>
    </row>
    <row r="315" spans="1:1">
      <c r="A315" s="568"/>
    </row>
    <row r="316" spans="1:1">
      <c r="A316" s="568"/>
    </row>
    <row r="317" spans="1:1">
      <c r="A317" s="568"/>
    </row>
    <row r="318" spans="1:1">
      <c r="A318" s="568"/>
    </row>
    <row r="319" spans="1:1">
      <c r="A319" s="568"/>
    </row>
    <row r="320" spans="1:1">
      <c r="A320" s="568"/>
    </row>
    <row r="321" spans="1:1">
      <c r="A321" s="568"/>
    </row>
    <row r="322" spans="1:1">
      <c r="A322" s="568"/>
    </row>
    <row r="323" spans="1:1">
      <c r="A323" s="568"/>
    </row>
    <row r="324" spans="1:1">
      <c r="A324" s="568"/>
    </row>
    <row r="325" spans="1:1">
      <c r="A325" s="568"/>
    </row>
    <row r="326" spans="1:1">
      <c r="A326" s="568"/>
    </row>
    <row r="327" spans="1:1">
      <c r="A327" s="568"/>
    </row>
    <row r="328" spans="1:1">
      <c r="A328" s="568"/>
    </row>
    <row r="329" spans="1:1">
      <c r="A329" s="568"/>
    </row>
    <row r="330" spans="1:1">
      <c r="A330" s="568"/>
    </row>
    <row r="331" spans="1:1">
      <c r="A331" s="568"/>
    </row>
    <row r="332" spans="1:1">
      <c r="A332" s="568"/>
    </row>
    <row r="333" spans="1:1">
      <c r="A333" s="568"/>
    </row>
    <row r="334" spans="1:1">
      <c r="A334" s="568"/>
    </row>
    <row r="335" spans="1:1">
      <c r="A335" s="568"/>
    </row>
    <row r="336" spans="1:1">
      <c r="A336" s="568"/>
    </row>
    <row r="337" spans="1:1">
      <c r="A337" s="568"/>
    </row>
    <row r="338" spans="1:1">
      <c r="A338" s="568"/>
    </row>
    <row r="339" spans="1:1">
      <c r="A339" s="568"/>
    </row>
    <row r="340" spans="1:1">
      <c r="A340" s="568"/>
    </row>
    <row r="341" spans="1:1">
      <c r="A341" s="568"/>
    </row>
    <row r="342" spans="1:1">
      <c r="A342" s="568"/>
    </row>
    <row r="343" spans="1:1">
      <c r="A343" s="568"/>
    </row>
    <row r="344" spans="1:1">
      <c r="A344" s="568"/>
    </row>
    <row r="345" spans="1:1">
      <c r="A345" s="568"/>
    </row>
    <row r="346" spans="1:1">
      <c r="A346" s="568"/>
    </row>
    <row r="347" spans="1:1">
      <c r="A347" s="568"/>
    </row>
    <row r="348" spans="1:1">
      <c r="A348" s="568"/>
    </row>
    <row r="349" spans="1:1">
      <c r="A349" s="568"/>
    </row>
    <row r="350" spans="1:1">
      <c r="A350" s="568"/>
    </row>
    <row r="351" spans="1:1">
      <c r="A351" s="568"/>
    </row>
    <row r="352" spans="1:1">
      <c r="A352" s="568"/>
    </row>
    <row r="353" spans="1:1">
      <c r="A353" s="568"/>
    </row>
    <row r="354" spans="1:1">
      <c r="A354" s="568"/>
    </row>
    <row r="355" spans="1:1">
      <c r="A355" s="568"/>
    </row>
    <row r="356" spans="1:1">
      <c r="A356" s="568"/>
    </row>
    <row r="357" spans="1:1">
      <c r="A357" s="568"/>
    </row>
    <row r="358" spans="1:1">
      <c r="A358" s="568"/>
    </row>
    <row r="359" spans="1:1">
      <c r="A359" s="568"/>
    </row>
    <row r="360" spans="1:1">
      <c r="A360" s="568"/>
    </row>
    <row r="361" spans="1:1">
      <c r="A361" s="568"/>
    </row>
    <row r="362" spans="1:1">
      <c r="A362" s="568"/>
    </row>
    <row r="363" spans="1:1">
      <c r="A363" s="568"/>
    </row>
    <row r="364" spans="1:1">
      <c r="A364" s="568"/>
    </row>
    <row r="365" spans="1:1">
      <c r="A365" s="568"/>
    </row>
    <row r="366" spans="1:1">
      <c r="A366" s="568"/>
    </row>
    <row r="367" spans="1:1">
      <c r="A367" s="568"/>
    </row>
    <row r="368" spans="1:1">
      <c r="A368" s="568"/>
    </row>
    <row r="369" spans="1:1">
      <c r="A369" s="568"/>
    </row>
    <row r="370" spans="1:1">
      <c r="A370" s="568"/>
    </row>
    <row r="371" spans="1:1">
      <c r="A371" s="568"/>
    </row>
    <row r="372" spans="1:1">
      <c r="A372" s="568"/>
    </row>
    <row r="373" spans="1:1">
      <c r="A373" s="568"/>
    </row>
    <row r="374" spans="1:1">
      <c r="A374" s="568"/>
    </row>
    <row r="375" spans="1:1">
      <c r="A375" s="568"/>
    </row>
    <row r="376" spans="1:1">
      <c r="A376" s="568"/>
    </row>
    <row r="377" spans="1:1">
      <c r="A377" s="568"/>
    </row>
    <row r="378" spans="1:1">
      <c r="A378" s="568"/>
    </row>
    <row r="379" spans="1:1">
      <c r="A379" s="568"/>
    </row>
    <row r="380" spans="1:1">
      <c r="A380" s="568"/>
    </row>
    <row r="381" spans="1:1">
      <c r="A381" s="568"/>
    </row>
    <row r="382" spans="1:1">
      <c r="A382" s="568"/>
    </row>
    <row r="383" spans="1:1">
      <c r="A383" s="568"/>
    </row>
    <row r="384" spans="1:1">
      <c r="A384" s="568"/>
    </row>
    <row r="385" spans="1:1">
      <c r="A385" s="568"/>
    </row>
    <row r="386" spans="1:1">
      <c r="A386" s="568"/>
    </row>
    <row r="387" spans="1:1">
      <c r="A387" s="568"/>
    </row>
    <row r="388" spans="1:1">
      <c r="A388" s="568"/>
    </row>
    <row r="389" spans="1:1">
      <c r="A389" s="568"/>
    </row>
    <row r="390" spans="1:1">
      <c r="A390" s="568"/>
    </row>
    <row r="391" spans="1:1">
      <c r="A391" s="568"/>
    </row>
    <row r="392" spans="1:1">
      <c r="A392" s="568"/>
    </row>
    <row r="393" spans="1:1">
      <c r="A393" s="568"/>
    </row>
    <row r="394" spans="1:1">
      <c r="A394" s="568"/>
    </row>
    <row r="395" spans="1:1">
      <c r="A395" s="568"/>
    </row>
    <row r="396" spans="1:1">
      <c r="A396" s="568"/>
    </row>
    <row r="397" spans="1:1">
      <c r="A397" s="568"/>
    </row>
    <row r="398" spans="1:1">
      <c r="A398" s="568"/>
    </row>
    <row r="399" spans="1:1">
      <c r="A399" s="568"/>
    </row>
    <row r="400" spans="1:1">
      <c r="A400" s="568"/>
    </row>
    <row r="401" spans="1:1">
      <c r="A401" s="568"/>
    </row>
    <row r="402" spans="1:1">
      <c r="A402" s="568"/>
    </row>
    <row r="403" spans="1:1">
      <c r="A403" s="568"/>
    </row>
    <row r="404" spans="1:1">
      <c r="A404" s="568"/>
    </row>
    <row r="405" spans="1:1">
      <c r="A405" s="568"/>
    </row>
    <row r="406" spans="1:1">
      <c r="A406" s="568"/>
    </row>
    <row r="407" spans="1:1">
      <c r="A407" s="568"/>
    </row>
    <row r="408" spans="1:1">
      <c r="A408" s="568"/>
    </row>
    <row r="409" spans="1:1">
      <c r="A409" s="568"/>
    </row>
    <row r="410" spans="1:1">
      <c r="A410" s="568"/>
    </row>
    <row r="411" spans="1:1">
      <c r="A411" s="568"/>
    </row>
    <row r="412" spans="1:1">
      <c r="A412" s="568"/>
    </row>
    <row r="413" spans="1:1">
      <c r="A413" s="568"/>
    </row>
    <row r="414" spans="1:1">
      <c r="A414" s="568"/>
    </row>
    <row r="415" spans="1:1">
      <c r="A415" s="568"/>
    </row>
    <row r="416" spans="1:1">
      <c r="A416" s="568"/>
    </row>
    <row r="417" spans="1:1">
      <c r="A417" s="568"/>
    </row>
    <row r="418" spans="1:1">
      <c r="A418" s="568"/>
    </row>
    <row r="419" spans="1:1">
      <c r="A419" s="568"/>
    </row>
    <row r="420" spans="1:1">
      <c r="A420" s="568"/>
    </row>
    <row r="421" spans="1:1">
      <c r="A421" s="568"/>
    </row>
    <row r="422" spans="1:1">
      <c r="A422" s="568"/>
    </row>
    <row r="423" spans="1:1">
      <c r="A423" s="568"/>
    </row>
    <row r="424" spans="1:1">
      <c r="A424" s="568"/>
    </row>
    <row r="425" spans="1:1">
      <c r="A425" s="568"/>
    </row>
    <row r="426" spans="1:1">
      <c r="A426" s="568"/>
    </row>
    <row r="427" spans="1:1">
      <c r="A427" s="568"/>
    </row>
    <row r="428" spans="1:1">
      <c r="A428" s="568"/>
    </row>
    <row r="429" spans="1:1">
      <c r="A429" s="568"/>
    </row>
    <row r="430" spans="1:1">
      <c r="A430" s="568"/>
    </row>
    <row r="431" spans="1:1">
      <c r="A431" s="568"/>
    </row>
    <row r="432" spans="1:1">
      <c r="A432" s="568"/>
    </row>
    <row r="433" spans="1:1">
      <c r="A433" s="568"/>
    </row>
    <row r="434" spans="1:1">
      <c r="A434" s="568"/>
    </row>
    <row r="435" spans="1:1">
      <c r="A435" s="568"/>
    </row>
    <row r="436" spans="1:1">
      <c r="A436" s="568"/>
    </row>
    <row r="437" spans="1:1">
      <c r="A437" s="568"/>
    </row>
    <row r="438" spans="1:1">
      <c r="A438" s="568"/>
    </row>
    <row r="439" spans="1:1">
      <c r="A439" s="568"/>
    </row>
    <row r="440" spans="1:1">
      <c r="A440" s="568"/>
    </row>
    <row r="441" spans="1:1">
      <c r="A441" s="568"/>
    </row>
    <row r="442" spans="1:1">
      <c r="A442" s="568"/>
    </row>
    <row r="443" spans="1:1">
      <c r="A443" s="568"/>
    </row>
    <row r="444" spans="1:1">
      <c r="A444" s="568"/>
    </row>
    <row r="445" spans="1:1">
      <c r="A445" s="568"/>
    </row>
    <row r="446" spans="1:1">
      <c r="A446" s="568"/>
    </row>
    <row r="447" spans="1:1">
      <c r="A447" s="568"/>
    </row>
    <row r="448" spans="1:1">
      <c r="A448" s="568"/>
    </row>
    <row r="449" spans="1:1">
      <c r="A449" s="568"/>
    </row>
    <row r="450" spans="1:1">
      <c r="A450" s="568"/>
    </row>
    <row r="451" spans="1:1">
      <c r="A451" s="568"/>
    </row>
    <row r="452" spans="1:1">
      <c r="A452" s="568"/>
    </row>
    <row r="453" spans="1:1">
      <c r="A453" s="568"/>
    </row>
    <row r="454" spans="1:1">
      <c r="A454" s="568"/>
    </row>
    <row r="455" spans="1:1">
      <c r="A455" s="568"/>
    </row>
    <row r="456" spans="1:1">
      <c r="A456" s="568"/>
    </row>
    <row r="457" spans="1:1">
      <c r="A457" s="568"/>
    </row>
    <row r="458" spans="1:1">
      <c r="A458" s="568"/>
    </row>
    <row r="459" spans="1:1">
      <c r="A459" s="568"/>
    </row>
    <row r="460" spans="1:1">
      <c r="A460" s="568"/>
    </row>
    <row r="461" spans="1:1">
      <c r="A461" s="568"/>
    </row>
    <row r="462" spans="1:1">
      <c r="A462" s="568"/>
    </row>
    <row r="463" spans="1:1">
      <c r="A463" s="568"/>
    </row>
    <row r="464" spans="1:1">
      <c r="A464" s="568"/>
    </row>
    <row r="465" spans="1:1">
      <c r="A465" s="568"/>
    </row>
    <row r="466" spans="1:1">
      <c r="A466" s="568"/>
    </row>
    <row r="467" spans="1:1">
      <c r="A467" s="568"/>
    </row>
    <row r="468" spans="1:1">
      <c r="A468" s="568"/>
    </row>
    <row r="469" spans="1:1">
      <c r="A469" s="568"/>
    </row>
    <row r="470" spans="1:1">
      <c r="A470" s="568"/>
    </row>
    <row r="471" spans="1:1">
      <c r="A471" s="568"/>
    </row>
    <row r="472" spans="1:1">
      <c r="A472" s="568"/>
    </row>
    <row r="473" spans="1:1">
      <c r="A473" s="568"/>
    </row>
    <row r="474" spans="1:1">
      <c r="A474" s="568"/>
    </row>
    <row r="475" spans="1:1">
      <c r="A475" s="568"/>
    </row>
    <row r="476" spans="1:1">
      <c r="A476" s="568"/>
    </row>
    <row r="477" spans="1:1">
      <c r="A477" s="568"/>
    </row>
    <row r="478" spans="1:1">
      <c r="A478" s="568"/>
    </row>
    <row r="479" spans="1:1">
      <c r="A479" s="568"/>
    </row>
    <row r="480" spans="1:1">
      <c r="A480" s="568"/>
    </row>
    <row r="481" spans="1:1">
      <c r="A481" s="568"/>
    </row>
    <row r="482" spans="1:1">
      <c r="A482" s="568"/>
    </row>
    <row r="483" spans="1:1">
      <c r="A483" s="568"/>
    </row>
    <row r="484" spans="1:1">
      <c r="A484" s="568"/>
    </row>
    <row r="485" spans="1:1">
      <c r="A485" s="568"/>
    </row>
    <row r="486" spans="1:1">
      <c r="A486" s="568"/>
    </row>
    <row r="487" spans="1:1">
      <c r="A487" s="568"/>
    </row>
    <row r="488" spans="1:1">
      <c r="A488" s="568"/>
    </row>
    <row r="489" spans="1:1">
      <c r="A489" s="568"/>
    </row>
    <row r="490" spans="1:1">
      <c r="A490" s="568"/>
    </row>
    <row r="491" spans="1:1">
      <c r="A491" s="568"/>
    </row>
    <row r="492" spans="1:1">
      <c r="A492" s="568"/>
    </row>
    <row r="493" spans="1:1">
      <c r="A493" s="568"/>
    </row>
    <row r="494" spans="1:1">
      <c r="A494" s="568"/>
    </row>
    <row r="495" spans="1:1">
      <c r="A495" s="568"/>
    </row>
    <row r="496" spans="1:1">
      <c r="A496" s="568"/>
    </row>
    <row r="497" spans="1:1">
      <c r="A497" s="568"/>
    </row>
    <row r="498" spans="1:1">
      <c r="A498" s="568"/>
    </row>
    <row r="499" spans="1:1">
      <c r="A499" s="568"/>
    </row>
    <row r="500" spans="1:1">
      <c r="A500" s="568"/>
    </row>
    <row r="501" spans="1:1">
      <c r="A501" s="568"/>
    </row>
    <row r="502" spans="1:1">
      <c r="A502" s="568"/>
    </row>
    <row r="503" spans="1:1">
      <c r="A503" s="568"/>
    </row>
    <row r="504" spans="1:1">
      <c r="A504" s="568"/>
    </row>
    <row r="505" spans="1:1">
      <c r="A505" s="568"/>
    </row>
    <row r="506" spans="1:1">
      <c r="A506" s="568"/>
    </row>
    <row r="507" spans="1:1">
      <c r="A507" s="568"/>
    </row>
    <row r="508" spans="1:1">
      <c r="A508" s="568"/>
    </row>
    <row r="509" spans="1:1">
      <c r="A509" s="568"/>
    </row>
    <row r="510" spans="1:1">
      <c r="A510" s="568"/>
    </row>
    <row r="511" spans="1:1">
      <c r="A511" s="568"/>
    </row>
    <row r="512" spans="1:1">
      <c r="A512" s="568"/>
    </row>
    <row r="513" spans="1:1">
      <c r="A513" s="568"/>
    </row>
    <row r="514" spans="1:1">
      <c r="A514" s="568"/>
    </row>
    <row r="515" spans="1:1">
      <c r="A515" s="568"/>
    </row>
    <row r="516" spans="1:1">
      <c r="A516" s="568"/>
    </row>
    <row r="517" spans="1:1">
      <c r="A517" s="568"/>
    </row>
    <row r="518" spans="1:1">
      <c r="A518" s="568"/>
    </row>
    <row r="519" spans="1:1">
      <c r="A519" s="568"/>
    </row>
    <row r="520" spans="1:1">
      <c r="A520" s="568"/>
    </row>
    <row r="521" spans="1:1">
      <c r="A521" s="568"/>
    </row>
    <row r="522" spans="1:1">
      <c r="A522" s="568"/>
    </row>
    <row r="523" spans="1:1">
      <c r="A523" s="568"/>
    </row>
    <row r="524" spans="1:1">
      <c r="A524" s="568"/>
    </row>
    <row r="525" spans="1:1">
      <c r="A525" s="568"/>
    </row>
    <row r="526" spans="1:1">
      <c r="A526" s="568"/>
    </row>
    <row r="527" spans="1:1">
      <c r="A527" s="568"/>
    </row>
    <row r="528" spans="1:1">
      <c r="A528" s="568"/>
    </row>
    <row r="529" spans="1:1">
      <c r="A529" s="568"/>
    </row>
    <row r="530" spans="1:1">
      <c r="A530" s="568"/>
    </row>
    <row r="531" spans="1:1">
      <c r="A531" s="568"/>
    </row>
    <row r="532" spans="1:1">
      <c r="A532" s="568"/>
    </row>
    <row r="533" spans="1:1">
      <c r="A533" s="568"/>
    </row>
    <row r="534" spans="1:1">
      <c r="A534" s="568"/>
    </row>
    <row r="535" spans="1:1">
      <c r="A535" s="568"/>
    </row>
    <row r="536" spans="1:1">
      <c r="A536" s="568"/>
    </row>
    <row r="537" spans="1:1">
      <c r="A537" s="568"/>
    </row>
    <row r="538" spans="1:1">
      <c r="A538" s="568"/>
    </row>
    <row r="539" spans="1:1">
      <c r="A539" s="568"/>
    </row>
    <row r="540" spans="1:1">
      <c r="A540" s="568"/>
    </row>
    <row r="541" spans="1:1">
      <c r="A541" s="568"/>
    </row>
    <row r="542" spans="1:1">
      <c r="A542" s="568"/>
    </row>
    <row r="543" spans="1:1">
      <c r="A543" s="568"/>
    </row>
    <row r="544" spans="1:1">
      <c r="A544" s="568"/>
    </row>
    <row r="545" spans="1:1">
      <c r="A545" s="568"/>
    </row>
    <row r="546" spans="1:1">
      <c r="A546" s="568"/>
    </row>
    <row r="547" spans="1:1">
      <c r="A547" s="568"/>
    </row>
    <row r="548" spans="1:1">
      <c r="A548" s="568"/>
    </row>
    <row r="549" spans="1:1">
      <c r="A549" s="568"/>
    </row>
    <row r="550" spans="1:1">
      <c r="A550" s="568"/>
    </row>
    <row r="551" spans="1:1">
      <c r="A551" s="568"/>
    </row>
    <row r="552" spans="1:1">
      <c r="A552" s="568"/>
    </row>
    <row r="553" spans="1:1">
      <c r="A553" s="568"/>
    </row>
    <row r="554" spans="1:1">
      <c r="A554" s="568"/>
    </row>
    <row r="555" spans="1:1">
      <c r="A555" s="568"/>
    </row>
    <row r="556" spans="1:1">
      <c r="A556" s="568"/>
    </row>
    <row r="557" spans="1:1">
      <c r="A557" s="568"/>
    </row>
    <row r="558" spans="1:1">
      <c r="A558" s="568"/>
    </row>
    <row r="559" spans="1:1">
      <c r="A559" s="568"/>
    </row>
    <row r="560" spans="1:1">
      <c r="A560" s="568"/>
    </row>
    <row r="561" spans="1:1">
      <c r="A561" s="568"/>
    </row>
    <row r="562" spans="1:1">
      <c r="A562" s="568"/>
    </row>
    <row r="563" spans="1:1">
      <c r="A563" s="568"/>
    </row>
    <row r="564" spans="1:1">
      <c r="A564" s="568"/>
    </row>
    <row r="565" spans="1:1">
      <c r="A565" s="568"/>
    </row>
    <row r="566" spans="1:1">
      <c r="A566" s="568"/>
    </row>
    <row r="567" spans="1:1">
      <c r="A567" s="568"/>
    </row>
    <row r="568" spans="1:1">
      <c r="A568" s="568"/>
    </row>
    <row r="569" spans="1:1">
      <c r="A569" s="568"/>
    </row>
    <row r="570" spans="1:1">
      <c r="A570" s="568"/>
    </row>
    <row r="571" spans="1:1">
      <c r="A571" s="568"/>
    </row>
    <row r="572" spans="1:1">
      <c r="A572" s="568"/>
    </row>
    <row r="573" spans="1:1">
      <c r="A573" s="568"/>
    </row>
    <row r="574" spans="1:1">
      <c r="A574" s="568"/>
    </row>
    <row r="575" spans="1:1">
      <c r="A575" s="568"/>
    </row>
    <row r="576" spans="1:1">
      <c r="A576" s="568"/>
    </row>
    <row r="577" spans="1:1">
      <c r="A577" s="568"/>
    </row>
    <row r="578" spans="1:1">
      <c r="A578" s="568"/>
    </row>
    <row r="579" spans="1:1">
      <c r="A579" s="568"/>
    </row>
    <row r="580" spans="1:1">
      <c r="A580" s="568"/>
    </row>
    <row r="581" spans="1:1">
      <c r="A581" s="568"/>
    </row>
    <row r="582" spans="1:1">
      <c r="A582" s="568"/>
    </row>
    <row r="583" spans="1:1">
      <c r="A583" s="568"/>
    </row>
    <row r="584" spans="1:1">
      <c r="A584" s="568"/>
    </row>
    <row r="585" spans="1:1">
      <c r="A585" s="568"/>
    </row>
    <row r="586" spans="1:1">
      <c r="A586" s="568"/>
    </row>
    <row r="587" spans="1:1">
      <c r="A587" s="568"/>
    </row>
    <row r="588" spans="1:1">
      <c r="A588" s="568"/>
    </row>
    <row r="589" spans="1:1">
      <c r="A589" s="568"/>
    </row>
    <row r="590" spans="1:1">
      <c r="A590" s="568"/>
    </row>
    <row r="591" spans="1:1">
      <c r="A591" s="568"/>
    </row>
    <row r="592" spans="1:1">
      <c r="A592" s="568"/>
    </row>
    <row r="593" spans="1:1">
      <c r="A593" s="568"/>
    </row>
    <row r="594" spans="1:1">
      <c r="A594" s="568"/>
    </row>
    <row r="595" spans="1:1">
      <c r="A595" s="568"/>
    </row>
    <row r="596" spans="1:1">
      <c r="A596" s="568"/>
    </row>
    <row r="597" spans="1:1">
      <c r="A597" s="568"/>
    </row>
    <row r="598" spans="1:1">
      <c r="A598" s="568"/>
    </row>
    <row r="599" spans="1:1">
      <c r="A599" s="568"/>
    </row>
    <row r="600" spans="1:1">
      <c r="A600" s="568"/>
    </row>
    <row r="601" spans="1:1">
      <c r="A601" s="568"/>
    </row>
    <row r="602" spans="1:1">
      <c r="A602" s="568"/>
    </row>
    <row r="603" spans="1:1">
      <c r="A603" s="568"/>
    </row>
    <row r="604" spans="1:1">
      <c r="A604" s="568"/>
    </row>
    <row r="605" spans="1:1">
      <c r="A605" s="568"/>
    </row>
    <row r="606" spans="1:1">
      <c r="A606" s="568"/>
    </row>
    <row r="607" spans="1:1">
      <c r="A607" s="568"/>
    </row>
    <row r="608" spans="1:1">
      <c r="A608" s="568"/>
    </row>
    <row r="609" spans="1:1">
      <c r="A609" s="568"/>
    </row>
    <row r="610" spans="1:1">
      <c r="A610" s="568"/>
    </row>
    <row r="611" spans="1:1">
      <c r="A611" s="568"/>
    </row>
    <row r="612" spans="1:1">
      <c r="A612" s="568"/>
    </row>
    <row r="613" spans="1:1">
      <c r="A613" s="568"/>
    </row>
    <row r="614" spans="1:1">
      <c r="A614" s="568"/>
    </row>
    <row r="615" spans="1:1">
      <c r="A615" s="568"/>
    </row>
    <row r="616" spans="1:1">
      <c r="A616" s="568"/>
    </row>
    <row r="617" spans="1:1">
      <c r="A617" s="568"/>
    </row>
    <row r="618" spans="1:1">
      <c r="A618" s="568"/>
    </row>
    <row r="619" spans="1:1">
      <c r="A619" s="568"/>
    </row>
    <row r="620" spans="1:1">
      <c r="A620" s="568"/>
    </row>
    <row r="621" spans="1:1">
      <c r="A621" s="568"/>
    </row>
    <row r="622" spans="1:1">
      <c r="A622" s="568"/>
    </row>
    <row r="623" spans="1:1">
      <c r="A623" s="568"/>
    </row>
    <row r="624" spans="1:1">
      <c r="A624" s="568"/>
    </row>
    <row r="625" spans="1:1">
      <c r="A625" s="568"/>
    </row>
    <row r="626" spans="1:1">
      <c r="A626" s="568"/>
    </row>
    <row r="627" spans="1:1">
      <c r="A627" s="568"/>
    </row>
    <row r="628" spans="1:1">
      <c r="A628" s="568"/>
    </row>
    <row r="629" spans="1:1">
      <c r="A629" s="568"/>
    </row>
    <row r="630" spans="1:1">
      <c r="A630" s="568"/>
    </row>
    <row r="631" spans="1:1">
      <c r="A631" s="568"/>
    </row>
    <row r="632" spans="1:1">
      <c r="A632" s="568"/>
    </row>
    <row r="633" spans="1:1">
      <c r="A633" s="568"/>
    </row>
    <row r="634" spans="1:1">
      <c r="A634" s="568"/>
    </row>
    <row r="635" spans="1:1">
      <c r="A635" s="568"/>
    </row>
    <row r="636" spans="1:1">
      <c r="A636" s="568"/>
    </row>
    <row r="637" spans="1:1">
      <c r="A637" s="568"/>
    </row>
    <row r="638" spans="1:1">
      <c r="A638" s="568"/>
    </row>
    <row r="639" spans="1:1">
      <c r="A639" s="568"/>
    </row>
    <row r="640" spans="1:1">
      <c r="A640" s="568"/>
    </row>
    <row r="641" spans="1:1">
      <c r="A641" s="568"/>
    </row>
    <row r="642" spans="1:1">
      <c r="A642" s="568"/>
    </row>
    <row r="643" spans="1:1">
      <c r="A643" s="568"/>
    </row>
    <row r="644" spans="1:1">
      <c r="A644" s="568"/>
    </row>
    <row r="645" spans="1:1">
      <c r="A645" s="568"/>
    </row>
    <row r="646" spans="1:1">
      <c r="A646" s="568"/>
    </row>
    <row r="647" spans="1:1">
      <c r="A647" s="568"/>
    </row>
    <row r="648" spans="1:1">
      <c r="A648" s="568"/>
    </row>
    <row r="649" spans="1:1">
      <c r="A649" s="568"/>
    </row>
    <row r="650" spans="1:1">
      <c r="A650" s="568"/>
    </row>
    <row r="651" spans="1:1">
      <c r="A651" s="568"/>
    </row>
    <row r="652" spans="1:1">
      <c r="A652" s="568"/>
    </row>
    <row r="653" spans="1:1">
      <c r="A653" s="568"/>
    </row>
    <row r="654" spans="1:1">
      <c r="A654" s="568"/>
    </row>
    <row r="655" spans="1:1">
      <c r="A655" s="568"/>
    </row>
    <row r="656" spans="1:1">
      <c r="A656" s="568"/>
    </row>
    <row r="657" spans="1:1">
      <c r="A657" s="568"/>
    </row>
    <row r="658" spans="1:1">
      <c r="A658" s="568"/>
    </row>
    <row r="659" spans="1:1">
      <c r="A659" s="568"/>
    </row>
    <row r="660" spans="1:1">
      <c r="A660" s="568"/>
    </row>
    <row r="661" spans="1:1">
      <c r="A661" s="568"/>
    </row>
    <row r="662" spans="1:1">
      <c r="A662" s="568"/>
    </row>
    <row r="663" spans="1:1">
      <c r="A663" s="568"/>
    </row>
    <row r="664" spans="1:1">
      <c r="A664" s="568"/>
    </row>
    <row r="665" spans="1:1">
      <c r="A665" s="568"/>
    </row>
    <row r="666" spans="1:1">
      <c r="A666" s="568"/>
    </row>
    <row r="667" spans="1:1">
      <c r="A667" s="568"/>
    </row>
    <row r="668" spans="1:1">
      <c r="A668" s="568"/>
    </row>
    <row r="669" spans="1:1">
      <c r="A669" s="568"/>
    </row>
    <row r="670" spans="1:1">
      <c r="A670" s="568"/>
    </row>
    <row r="671" spans="1:1">
      <c r="A671" s="568"/>
    </row>
    <row r="672" spans="1:1">
      <c r="A672" s="568"/>
    </row>
    <row r="673" spans="1:1">
      <c r="A673" s="568"/>
    </row>
    <row r="674" spans="1:1">
      <c r="A674" s="568"/>
    </row>
    <row r="675" spans="1:1">
      <c r="A675" s="568"/>
    </row>
    <row r="676" spans="1:1">
      <c r="A676" s="568"/>
    </row>
    <row r="677" spans="1:1">
      <c r="A677" s="568"/>
    </row>
    <row r="678" spans="1:1">
      <c r="A678" s="568"/>
    </row>
    <row r="679" spans="1:1">
      <c r="A679" s="568"/>
    </row>
    <row r="680" spans="1:1">
      <c r="A680" s="568"/>
    </row>
    <row r="681" spans="1:1">
      <c r="A681" s="568"/>
    </row>
    <row r="682" spans="1:1">
      <c r="A682" s="568"/>
    </row>
    <row r="683" spans="1:1">
      <c r="A683" s="568"/>
    </row>
    <row r="684" spans="1:1">
      <c r="A684" s="568"/>
    </row>
    <row r="685" spans="1:1">
      <c r="A685" s="568"/>
    </row>
    <row r="686" spans="1:1">
      <c r="A686" s="568"/>
    </row>
    <row r="687" spans="1:1">
      <c r="A687" s="568"/>
    </row>
    <row r="688" spans="1:1">
      <c r="A688" s="568"/>
    </row>
    <row r="689" spans="1:1">
      <c r="A689" s="568"/>
    </row>
    <row r="690" spans="1:1">
      <c r="A690" s="568"/>
    </row>
    <row r="691" spans="1:1">
      <c r="A691" s="568"/>
    </row>
    <row r="692" spans="1:1">
      <c r="A692" s="568"/>
    </row>
    <row r="693" spans="1:1">
      <c r="A693" s="568"/>
    </row>
    <row r="694" spans="1:1">
      <c r="A694" s="568"/>
    </row>
    <row r="695" spans="1:1">
      <c r="A695" s="568"/>
    </row>
    <row r="696" spans="1:1">
      <c r="A696" s="568"/>
    </row>
    <row r="697" spans="1:1">
      <c r="A697" s="568"/>
    </row>
    <row r="698" spans="1:1">
      <c r="A698" s="568"/>
    </row>
    <row r="699" spans="1:1">
      <c r="A699" s="568"/>
    </row>
    <row r="700" spans="1:1">
      <c r="A700" s="568"/>
    </row>
    <row r="701" spans="1:1">
      <c r="A701" s="568"/>
    </row>
    <row r="702" spans="1:1">
      <c r="A702" s="568"/>
    </row>
    <row r="703" spans="1:1">
      <c r="A703" s="568"/>
    </row>
    <row r="704" spans="1:1">
      <c r="A704" s="568"/>
    </row>
    <row r="705" spans="1:1">
      <c r="A705" s="568"/>
    </row>
    <row r="706" spans="1:1">
      <c r="A706" s="568"/>
    </row>
    <row r="707" spans="1:1">
      <c r="A707" s="568"/>
    </row>
    <row r="708" spans="1:1">
      <c r="A708" s="568"/>
    </row>
    <row r="709" spans="1:1">
      <c r="A709" s="568"/>
    </row>
    <row r="710" spans="1:1">
      <c r="A710" s="568"/>
    </row>
    <row r="711" spans="1:1">
      <c r="A711" s="568"/>
    </row>
    <row r="712" spans="1:1">
      <c r="A712" s="568"/>
    </row>
    <row r="713" spans="1:1">
      <c r="A713" s="568"/>
    </row>
    <row r="714" spans="1:1">
      <c r="A714" s="568"/>
    </row>
    <row r="715" spans="1:1">
      <c r="A715" s="568"/>
    </row>
    <row r="716" spans="1:1">
      <c r="A716" s="568"/>
    </row>
    <row r="717" spans="1:1">
      <c r="A717" s="568"/>
    </row>
    <row r="718" spans="1:1">
      <c r="A718" s="568"/>
    </row>
    <row r="719" spans="1:1">
      <c r="A719" s="568"/>
    </row>
    <row r="720" spans="1:1">
      <c r="A720" s="568"/>
    </row>
    <row r="721" spans="1:1">
      <c r="A721" s="568"/>
    </row>
    <row r="722" spans="1:1">
      <c r="A722" s="568"/>
    </row>
    <row r="723" spans="1:1">
      <c r="A723" s="568"/>
    </row>
    <row r="724" spans="1:1">
      <c r="A724" s="568"/>
    </row>
    <row r="725" spans="1:1">
      <c r="A725" s="568"/>
    </row>
    <row r="726" spans="1:1">
      <c r="A726" s="568"/>
    </row>
    <row r="727" spans="1:1">
      <c r="A727" s="568"/>
    </row>
    <row r="728" spans="1:1">
      <c r="A728" s="568"/>
    </row>
    <row r="729" spans="1:1">
      <c r="A729" s="568"/>
    </row>
    <row r="730" spans="1:1">
      <c r="A730" s="568"/>
    </row>
    <row r="731" spans="1:1">
      <c r="A731" s="568"/>
    </row>
    <row r="732" spans="1:1">
      <c r="A732" s="568"/>
    </row>
    <row r="733" spans="1:1">
      <c r="A733" s="568"/>
    </row>
    <row r="734" spans="1:1">
      <c r="A734" s="568"/>
    </row>
    <row r="735" spans="1:1">
      <c r="A735" s="568"/>
    </row>
    <row r="736" spans="1:1">
      <c r="A736" s="568"/>
    </row>
    <row r="737" spans="1:1">
      <c r="A737" s="568"/>
    </row>
    <row r="738" spans="1:1">
      <c r="A738" s="568"/>
    </row>
    <row r="739" spans="1:1">
      <c r="A739" s="568"/>
    </row>
    <row r="740" spans="1:1">
      <c r="A740" s="568"/>
    </row>
    <row r="741" spans="1:1">
      <c r="A741" s="568"/>
    </row>
    <row r="742" spans="1:1">
      <c r="A742" s="568"/>
    </row>
    <row r="743" spans="1:1">
      <c r="A743" s="568"/>
    </row>
    <row r="744" spans="1:1">
      <c r="A744" s="568"/>
    </row>
    <row r="745" spans="1:1">
      <c r="A745" s="568"/>
    </row>
    <row r="746" spans="1:1">
      <c r="A746" s="568"/>
    </row>
    <row r="747" spans="1:1">
      <c r="A747" s="568"/>
    </row>
    <row r="748" spans="1:1">
      <c r="A748" s="568"/>
    </row>
    <row r="749" spans="1:1">
      <c r="A749" s="568"/>
    </row>
    <row r="750" spans="1:1">
      <c r="A750" s="568"/>
    </row>
    <row r="751" spans="1:1">
      <c r="A751" s="568"/>
    </row>
    <row r="752" spans="1:1">
      <c r="A752" s="568"/>
    </row>
    <row r="753" spans="1:1">
      <c r="A753" s="568"/>
    </row>
    <row r="754" spans="1:1">
      <c r="A754" s="568"/>
    </row>
    <row r="755" spans="1:1">
      <c r="A755" s="568"/>
    </row>
    <row r="756" spans="1:1">
      <c r="A756" s="568"/>
    </row>
    <row r="757" spans="1:1">
      <c r="A757" s="568"/>
    </row>
    <row r="758" spans="1:1">
      <c r="A758" s="568"/>
    </row>
    <row r="759" spans="1:1">
      <c r="A759" s="568"/>
    </row>
    <row r="760" spans="1:1">
      <c r="A760" s="568"/>
    </row>
    <row r="761" spans="1:1">
      <c r="A761" s="568"/>
    </row>
    <row r="762" spans="1:1">
      <c r="A762" s="568"/>
    </row>
    <row r="763" spans="1:1">
      <c r="A763" s="568"/>
    </row>
    <row r="764" spans="1:1">
      <c r="A764" s="568"/>
    </row>
    <row r="765" spans="1:1">
      <c r="A765" s="568"/>
    </row>
    <row r="766" spans="1:1">
      <c r="A766" s="568"/>
    </row>
    <row r="767" spans="1:1">
      <c r="A767" s="568"/>
    </row>
    <row r="768" spans="1:1">
      <c r="A768" s="568"/>
    </row>
    <row r="769" spans="1:1">
      <c r="A769" s="568"/>
    </row>
    <row r="770" spans="1:1">
      <c r="A770" s="568"/>
    </row>
    <row r="771" spans="1:1">
      <c r="A771" s="568"/>
    </row>
    <row r="772" spans="1:1">
      <c r="A772" s="568"/>
    </row>
    <row r="773" spans="1:1">
      <c r="A773" s="568"/>
    </row>
    <row r="774" spans="1:1">
      <c r="A774" s="568"/>
    </row>
    <row r="775" spans="1:1">
      <c r="A775" s="568"/>
    </row>
    <row r="776" spans="1:1">
      <c r="A776" s="568"/>
    </row>
    <row r="777" spans="1:1">
      <c r="A777" s="568"/>
    </row>
    <row r="778" spans="1:1">
      <c r="A778" s="568"/>
    </row>
    <row r="779" spans="1:1">
      <c r="A779" s="568"/>
    </row>
    <row r="780" spans="1:1">
      <c r="A780" s="568"/>
    </row>
    <row r="781" spans="1:1">
      <c r="A781" s="568"/>
    </row>
    <row r="782" spans="1:1">
      <c r="A782" s="568"/>
    </row>
    <row r="783" spans="1:1">
      <c r="A783" s="568"/>
    </row>
    <row r="784" spans="1:1">
      <c r="A784" s="568"/>
    </row>
    <row r="785" spans="1:1">
      <c r="A785" s="568"/>
    </row>
    <row r="786" spans="1:1">
      <c r="A786" s="568"/>
    </row>
    <row r="787" spans="1:1">
      <c r="A787" s="568"/>
    </row>
    <row r="788" spans="1:1">
      <c r="A788" s="568"/>
    </row>
    <row r="789" spans="1:1">
      <c r="A789" s="568"/>
    </row>
    <row r="790" spans="1:1">
      <c r="A790" s="568"/>
    </row>
    <row r="791" spans="1:1">
      <c r="A791" s="568"/>
    </row>
    <row r="792" spans="1:1">
      <c r="A792" s="568"/>
    </row>
    <row r="793" spans="1:1">
      <c r="A793" s="568"/>
    </row>
    <row r="794" spans="1:1">
      <c r="A794" s="568"/>
    </row>
    <row r="795" spans="1:1">
      <c r="A795" s="568"/>
    </row>
    <row r="796" spans="1:1">
      <c r="A796" s="568"/>
    </row>
    <row r="797" spans="1:1">
      <c r="A797" s="568"/>
    </row>
    <row r="798" spans="1:1">
      <c r="A798" s="568"/>
    </row>
    <row r="799" spans="1:1">
      <c r="A799" s="568"/>
    </row>
    <row r="800" spans="1:1">
      <c r="A800" s="568"/>
    </row>
    <row r="801" spans="1:1">
      <c r="A801" s="568"/>
    </row>
    <row r="802" spans="1:1">
      <c r="A802" s="568"/>
    </row>
    <row r="803" spans="1:1">
      <c r="A803" s="568"/>
    </row>
    <row r="804" spans="1:1">
      <c r="A804" s="568"/>
    </row>
    <row r="805" spans="1:1">
      <c r="A805" s="568"/>
    </row>
    <row r="806" spans="1:1">
      <c r="A806" s="568"/>
    </row>
    <row r="807" spans="1:1">
      <c r="A807" s="568"/>
    </row>
    <row r="808" spans="1:1">
      <c r="A808" s="568"/>
    </row>
    <row r="809" spans="1:1">
      <c r="A809" s="568"/>
    </row>
    <row r="810" spans="1:1">
      <c r="A810" s="568"/>
    </row>
    <row r="811" spans="1:1">
      <c r="A811" s="568"/>
    </row>
    <row r="812" spans="1:1">
      <c r="A812" s="568"/>
    </row>
    <row r="813" spans="1:1">
      <c r="A813" s="568"/>
    </row>
    <row r="814" spans="1:1">
      <c r="A814" s="568"/>
    </row>
    <row r="815" spans="1:1">
      <c r="A815" s="568"/>
    </row>
    <row r="816" spans="1:1">
      <c r="A816" s="568"/>
    </row>
    <row r="817" spans="1:1">
      <c r="A817" s="568"/>
    </row>
    <row r="818" spans="1:1">
      <c r="A818" s="568"/>
    </row>
    <row r="819" spans="1:1">
      <c r="A819" s="568"/>
    </row>
    <row r="820" spans="1:1">
      <c r="A820" s="568"/>
    </row>
    <row r="821" spans="1:1">
      <c r="A821" s="568"/>
    </row>
    <row r="822" spans="1:1">
      <c r="A822" s="568"/>
    </row>
    <row r="823" spans="1:1">
      <c r="A823" s="568"/>
    </row>
    <row r="824" spans="1:1">
      <c r="A824" s="568"/>
    </row>
    <row r="825" spans="1:1">
      <c r="A825" s="568"/>
    </row>
    <row r="826" spans="1:1">
      <c r="A826" s="568"/>
    </row>
    <row r="827" spans="1:1">
      <c r="A827" s="568"/>
    </row>
    <row r="828" spans="1:1">
      <c r="A828" s="568"/>
    </row>
    <row r="829" spans="1:1">
      <c r="A829" s="568"/>
    </row>
    <row r="830" spans="1:1">
      <c r="A830" s="568"/>
    </row>
    <row r="831" spans="1:1">
      <c r="A831" s="568"/>
    </row>
    <row r="832" spans="1:1">
      <c r="A832" s="568"/>
    </row>
    <row r="833" spans="1:1">
      <c r="A833" s="568"/>
    </row>
    <row r="834" spans="1:1">
      <c r="A834" s="568"/>
    </row>
    <row r="835" spans="1:1">
      <c r="A835" s="568"/>
    </row>
    <row r="836" spans="1:1">
      <c r="A836" s="568"/>
    </row>
    <row r="837" spans="1:1">
      <c r="A837" s="568"/>
    </row>
    <row r="838" spans="1:1">
      <c r="A838" s="568"/>
    </row>
    <row r="839" spans="1:1">
      <c r="A839" s="568"/>
    </row>
    <row r="840" spans="1:1">
      <c r="A840" s="568"/>
    </row>
    <row r="841" spans="1:1">
      <c r="A841" s="568"/>
    </row>
    <row r="842" spans="1:1">
      <c r="A842" s="568"/>
    </row>
    <row r="843" spans="1:1">
      <c r="A843" s="568"/>
    </row>
    <row r="844" spans="1:1">
      <c r="A844" s="568"/>
    </row>
    <row r="845" spans="1:1">
      <c r="A845" s="568"/>
    </row>
    <row r="846" spans="1:1">
      <c r="A846" s="568"/>
    </row>
    <row r="847" spans="1:1">
      <c r="A847" s="568"/>
    </row>
    <row r="848" spans="1:1">
      <c r="A848" s="568"/>
    </row>
    <row r="849" spans="1:1">
      <c r="A849" s="568"/>
    </row>
    <row r="850" spans="1:1">
      <c r="A850" s="568"/>
    </row>
    <row r="851" spans="1:1">
      <c r="A851" s="568"/>
    </row>
    <row r="852" spans="1:1">
      <c r="A852" s="568"/>
    </row>
    <row r="853" spans="1:1">
      <c r="A853" s="568"/>
    </row>
    <row r="854" spans="1:1">
      <c r="A854" s="568"/>
    </row>
    <row r="855" spans="1:1">
      <c r="A855" s="568"/>
    </row>
    <row r="856" spans="1:1">
      <c r="A856" s="568"/>
    </row>
    <row r="857" spans="1:1">
      <c r="A857" s="568"/>
    </row>
    <row r="858" spans="1:1">
      <c r="A858" s="568"/>
    </row>
    <row r="859" spans="1:1">
      <c r="A859" s="568"/>
    </row>
    <row r="860" spans="1:1">
      <c r="A860" s="568"/>
    </row>
    <row r="861" spans="1:1">
      <c r="A861" s="568"/>
    </row>
    <row r="862" spans="1:1">
      <c r="A862" s="568"/>
    </row>
    <row r="863" spans="1:1">
      <c r="A863" s="568"/>
    </row>
    <row r="864" spans="1:1">
      <c r="A864" s="568"/>
    </row>
    <row r="865" spans="1:1">
      <c r="A865" s="568"/>
    </row>
    <row r="866" spans="1:1">
      <c r="A866" s="568"/>
    </row>
    <row r="867" spans="1:1">
      <c r="A867" s="568"/>
    </row>
    <row r="868" spans="1:1">
      <c r="A868" s="568"/>
    </row>
    <row r="869" spans="1:1">
      <c r="A869" s="568"/>
    </row>
    <row r="870" spans="1:1">
      <c r="A870" s="568"/>
    </row>
    <row r="871" spans="1:1">
      <c r="A871" s="568"/>
    </row>
    <row r="872" spans="1:1">
      <c r="A872" s="568"/>
    </row>
    <row r="873" spans="1:1">
      <c r="A873" s="568"/>
    </row>
    <row r="874" spans="1:1">
      <c r="A874" s="568"/>
    </row>
    <row r="875" spans="1:1">
      <c r="A875" s="568"/>
    </row>
    <row r="876" spans="1:1">
      <c r="A876" s="568"/>
    </row>
    <row r="877" spans="1:1">
      <c r="A877" s="568"/>
    </row>
    <row r="878" spans="1:1">
      <c r="A878" s="568"/>
    </row>
    <row r="879" spans="1:1">
      <c r="A879" s="568"/>
    </row>
    <row r="880" spans="1:1">
      <c r="A880" s="568"/>
    </row>
    <row r="881" spans="1:1">
      <c r="A881" s="568"/>
    </row>
    <row r="882" spans="1:1">
      <c r="A882" s="568"/>
    </row>
    <row r="883" spans="1:1">
      <c r="A883" s="568"/>
    </row>
    <row r="884" spans="1:1">
      <c r="A884" s="568"/>
    </row>
    <row r="885" spans="1:1">
      <c r="A885" s="568"/>
    </row>
    <row r="886" spans="1:1">
      <c r="A886" s="568"/>
    </row>
    <row r="887" spans="1:1">
      <c r="A887" s="568"/>
    </row>
    <row r="888" spans="1:1">
      <c r="A888" s="568"/>
    </row>
    <row r="889" spans="1:1">
      <c r="A889" s="568"/>
    </row>
    <row r="890" spans="1:1">
      <c r="A890" s="568"/>
    </row>
    <row r="891" spans="1:1">
      <c r="A891" s="568"/>
    </row>
    <row r="892" spans="1:1">
      <c r="A892" s="568"/>
    </row>
    <row r="893" spans="1:1">
      <c r="A893" s="568"/>
    </row>
    <row r="894" spans="1:1">
      <c r="A894" s="568"/>
    </row>
    <row r="895" spans="1:1">
      <c r="A895" s="568"/>
    </row>
    <row r="896" spans="1:1">
      <c r="A896" s="568"/>
    </row>
    <row r="897" spans="1:1">
      <c r="A897" s="568"/>
    </row>
    <row r="898" spans="1:1">
      <c r="A898" s="568"/>
    </row>
    <row r="899" spans="1:1">
      <c r="A899" s="568"/>
    </row>
    <row r="900" spans="1:1">
      <c r="A900" s="568"/>
    </row>
    <row r="901" spans="1:1">
      <c r="A901" s="568"/>
    </row>
    <row r="902" spans="1:1">
      <c r="A902" s="568"/>
    </row>
    <row r="903" spans="1:1">
      <c r="A903" s="568"/>
    </row>
    <row r="904" spans="1:1">
      <c r="A904" s="568"/>
    </row>
    <row r="905" spans="1:1">
      <c r="A905" s="568"/>
    </row>
    <row r="906" spans="1:1">
      <c r="A906" s="568"/>
    </row>
    <row r="907" spans="1:1">
      <c r="A907" s="568"/>
    </row>
    <row r="908" spans="1:1">
      <c r="A908" s="568"/>
    </row>
    <row r="909" spans="1:1">
      <c r="A909" s="568"/>
    </row>
    <row r="910" spans="1:1">
      <c r="A910" s="568"/>
    </row>
    <row r="911" spans="1:1">
      <c r="A911" s="568"/>
    </row>
    <row r="912" spans="1:1">
      <c r="A912" s="568"/>
    </row>
    <row r="913" spans="1:1">
      <c r="A913" s="568"/>
    </row>
    <row r="914" spans="1:1">
      <c r="A914" s="568"/>
    </row>
    <row r="915" spans="1:1">
      <c r="A915" s="568"/>
    </row>
    <row r="916" spans="1:1">
      <c r="A916" s="568"/>
    </row>
    <row r="917" spans="1:1">
      <c r="A917" s="568"/>
    </row>
    <row r="918" spans="1:1">
      <c r="A918" s="568"/>
    </row>
    <row r="919" spans="1:1">
      <c r="A919" s="568"/>
    </row>
    <row r="920" spans="1:1">
      <c r="A920" s="568"/>
    </row>
    <row r="921" spans="1:1">
      <c r="A921" s="568"/>
    </row>
    <row r="922" spans="1:1">
      <c r="A922" s="568"/>
    </row>
    <row r="923" spans="1:1">
      <c r="A923" s="568"/>
    </row>
    <row r="924" spans="1:1">
      <c r="A924" s="568"/>
    </row>
    <row r="925" spans="1:1">
      <c r="A925" s="568"/>
    </row>
    <row r="926" spans="1:1">
      <c r="A926" s="568"/>
    </row>
    <row r="927" spans="1:1">
      <c r="A927" s="568"/>
    </row>
    <row r="928" spans="1:1">
      <c r="A928" s="568"/>
    </row>
    <row r="929" spans="1:1">
      <c r="A929" s="568"/>
    </row>
    <row r="930" spans="1:1">
      <c r="A930" s="568"/>
    </row>
    <row r="931" spans="1:1">
      <c r="A931" s="568"/>
    </row>
    <row r="932" spans="1:1">
      <c r="A932" s="568"/>
    </row>
    <row r="933" spans="1:1">
      <c r="A933" s="568"/>
    </row>
    <row r="934" spans="1:1">
      <c r="A934" s="568"/>
    </row>
    <row r="935" spans="1:1">
      <c r="A935" s="568"/>
    </row>
    <row r="936" spans="1:1">
      <c r="A936" s="568"/>
    </row>
    <row r="937" spans="1:1">
      <c r="A937" s="568"/>
    </row>
    <row r="938" spans="1:1">
      <c r="A938" s="568"/>
    </row>
    <row r="939" spans="1:1">
      <c r="A939" s="568"/>
    </row>
    <row r="940" spans="1:1">
      <c r="A940" s="568"/>
    </row>
    <row r="941" spans="1:1">
      <c r="A941" s="568"/>
    </row>
    <row r="942" spans="1:1">
      <c r="A942" s="568"/>
    </row>
    <row r="943" spans="1:1">
      <c r="A943" s="568"/>
    </row>
    <row r="944" spans="1:1">
      <c r="A944" s="568"/>
    </row>
    <row r="945" spans="1:1">
      <c r="A945" s="568"/>
    </row>
    <row r="946" spans="1:1">
      <c r="A946" s="568"/>
    </row>
    <row r="947" spans="1:1">
      <c r="A947" s="568"/>
    </row>
    <row r="948" spans="1:1">
      <c r="A948" s="568"/>
    </row>
    <row r="949" spans="1:1">
      <c r="A949" s="568"/>
    </row>
    <row r="950" spans="1:1">
      <c r="A950" s="568"/>
    </row>
    <row r="951" spans="1:1">
      <c r="A951" s="568"/>
    </row>
    <row r="952" spans="1:1">
      <c r="A952" s="568"/>
    </row>
    <row r="953" spans="1:1">
      <c r="A953" s="568"/>
    </row>
    <row r="954" spans="1:1">
      <c r="A954" s="568"/>
    </row>
    <row r="955" spans="1:1">
      <c r="A955" s="568"/>
    </row>
    <row r="956" spans="1:1">
      <c r="A956" s="568"/>
    </row>
    <row r="957" spans="1:1">
      <c r="A957" s="568"/>
    </row>
    <row r="958" spans="1:1">
      <c r="A958" s="568"/>
    </row>
    <row r="959" spans="1:1">
      <c r="A959" s="568"/>
    </row>
    <row r="960" spans="1:1">
      <c r="A960" s="568"/>
    </row>
    <row r="961" spans="1:1">
      <c r="A961" s="568"/>
    </row>
    <row r="962" spans="1:1">
      <c r="A962" s="568"/>
    </row>
    <row r="963" spans="1:1">
      <c r="A963" s="568"/>
    </row>
    <row r="964" spans="1:1">
      <c r="A964" s="568"/>
    </row>
    <row r="965" spans="1:1">
      <c r="A965" s="568"/>
    </row>
    <row r="966" spans="1:1">
      <c r="A966" s="568"/>
    </row>
    <row r="967" spans="1:1">
      <c r="A967" s="568"/>
    </row>
    <row r="968" spans="1:1">
      <c r="A968" s="568"/>
    </row>
    <row r="969" spans="1:1">
      <c r="A969" s="568"/>
    </row>
    <row r="970" spans="1:1">
      <c r="A970" s="568"/>
    </row>
    <row r="971" spans="1:1">
      <c r="A971" s="568"/>
    </row>
    <row r="972" spans="1:1">
      <c r="A972" s="568"/>
    </row>
    <row r="973" spans="1:1">
      <c r="A973" s="568"/>
    </row>
    <row r="974" spans="1:1">
      <c r="A974" s="568"/>
    </row>
    <row r="975" spans="1:1">
      <c r="A975" s="568"/>
    </row>
    <row r="976" spans="1:1">
      <c r="A976" s="568"/>
    </row>
    <row r="977" spans="1:1">
      <c r="A977" s="568"/>
    </row>
    <row r="978" spans="1:1">
      <c r="A978" s="568"/>
    </row>
    <row r="979" spans="1:1">
      <c r="A979" s="568"/>
    </row>
    <row r="980" spans="1:1">
      <c r="A980" s="568"/>
    </row>
    <row r="981" spans="1:1">
      <c r="A981" s="568"/>
    </row>
    <row r="982" spans="1:1">
      <c r="A982" s="568"/>
    </row>
    <row r="983" spans="1:1">
      <c r="A983" s="568"/>
    </row>
    <row r="984" spans="1:1">
      <c r="A984" s="568"/>
    </row>
    <row r="985" spans="1:1">
      <c r="A985" s="568"/>
    </row>
    <row r="986" spans="1:1">
      <c r="A986" s="568"/>
    </row>
    <row r="987" spans="1:1">
      <c r="A987" s="568"/>
    </row>
    <row r="988" spans="1:1">
      <c r="A988" s="568"/>
    </row>
    <row r="989" spans="1:1">
      <c r="A989" s="568"/>
    </row>
    <row r="990" spans="1:1">
      <c r="A990" s="568"/>
    </row>
    <row r="991" spans="1:1">
      <c r="A991" s="568"/>
    </row>
    <row r="992" spans="1:1">
      <c r="A992" s="568"/>
    </row>
    <row r="993" spans="1:1">
      <c r="A993" s="568"/>
    </row>
    <row r="994" spans="1:1">
      <c r="A994" s="568"/>
    </row>
    <row r="995" spans="1:1">
      <c r="A995" s="568"/>
    </row>
    <row r="996" spans="1:1">
      <c r="A996" s="568"/>
    </row>
    <row r="997" spans="1:1">
      <c r="A997" s="568"/>
    </row>
    <row r="998" spans="1:1">
      <c r="A998" s="568"/>
    </row>
    <row r="999" spans="1:1">
      <c r="A999" s="568"/>
    </row>
    <row r="1000" spans="1:1">
      <c r="A1000" s="568"/>
    </row>
    <row r="1001" spans="1:1">
      <c r="A1001" s="568"/>
    </row>
    <row r="1002" spans="1:1">
      <c r="A1002" s="568"/>
    </row>
    <row r="1003" spans="1:1">
      <c r="A1003" s="568"/>
    </row>
    <row r="1004" spans="1:1">
      <c r="A1004" s="568"/>
    </row>
    <row r="1005" spans="1:1">
      <c r="A1005" s="568"/>
    </row>
    <row r="1006" spans="1:1">
      <c r="A1006" s="568"/>
    </row>
    <row r="1007" spans="1:1">
      <c r="A1007" s="568"/>
    </row>
    <row r="1008" spans="1:1">
      <c r="A1008" s="568"/>
    </row>
    <row r="1009" spans="1:1">
      <c r="A1009" s="568"/>
    </row>
    <row r="1010" spans="1:1">
      <c r="A1010" s="568"/>
    </row>
    <row r="1011" spans="1:1">
      <c r="A1011" s="568"/>
    </row>
    <row r="1012" spans="1:1">
      <c r="A1012" s="568"/>
    </row>
    <row r="1013" spans="1:1">
      <c r="A1013" s="568"/>
    </row>
    <row r="1014" spans="1:1">
      <c r="A1014" s="568"/>
    </row>
    <row r="1015" spans="1:1">
      <c r="A1015" s="568"/>
    </row>
    <row r="1016" spans="1:1">
      <c r="A1016" s="568"/>
    </row>
    <row r="1017" spans="1:1">
      <c r="A1017" s="568"/>
    </row>
    <row r="1018" spans="1:1">
      <c r="A1018" s="568"/>
    </row>
    <row r="1019" spans="1:1">
      <c r="A1019" s="568"/>
    </row>
    <row r="1020" spans="1:1">
      <c r="A1020" s="568"/>
    </row>
    <row r="1021" spans="1:1">
      <c r="A1021" s="568"/>
    </row>
    <row r="1022" spans="1:1">
      <c r="A1022" s="568"/>
    </row>
    <row r="1023" spans="1:1">
      <c r="A1023" s="568"/>
    </row>
    <row r="1024" spans="1:1">
      <c r="A1024" s="568"/>
    </row>
    <row r="1025" spans="1:1">
      <c r="A1025" s="568"/>
    </row>
    <row r="1026" spans="1:1">
      <c r="A1026" s="568"/>
    </row>
    <row r="1027" spans="1:1">
      <c r="A1027" s="568"/>
    </row>
    <row r="1028" spans="1:1">
      <c r="A1028" s="568"/>
    </row>
    <row r="1029" spans="1:1">
      <c r="A1029" s="568"/>
    </row>
    <row r="1030" spans="1:1">
      <c r="A1030" s="568"/>
    </row>
    <row r="1031" spans="1:1">
      <c r="A1031" s="568"/>
    </row>
    <row r="1032" spans="1:1">
      <c r="A1032" s="568"/>
    </row>
    <row r="1033" spans="1:1">
      <c r="A1033" s="568"/>
    </row>
    <row r="1034" spans="1:1">
      <c r="A1034" s="568"/>
    </row>
    <row r="1035" spans="1:1">
      <c r="A1035" s="568"/>
    </row>
    <row r="1036" spans="1:1">
      <c r="A1036" s="568"/>
    </row>
    <row r="1037" spans="1:1">
      <c r="A1037" s="568"/>
    </row>
    <row r="1038" spans="1:1">
      <c r="A1038" s="568"/>
    </row>
    <row r="1039" spans="1:1">
      <c r="A1039" s="568"/>
    </row>
    <row r="1040" spans="1:1">
      <c r="A1040" s="568"/>
    </row>
  </sheetData>
  <mergeCells count="55">
    <mergeCell ref="A40:D40"/>
    <mergeCell ref="A36:A37"/>
    <mergeCell ref="B36:B37"/>
    <mergeCell ref="C36:C37"/>
    <mergeCell ref="A38:A39"/>
    <mergeCell ref="B38:B39"/>
    <mergeCell ref="C38:C39"/>
    <mergeCell ref="A32:A33"/>
    <mergeCell ref="B32:B33"/>
    <mergeCell ref="C32:C33"/>
    <mergeCell ref="A34:A35"/>
    <mergeCell ref="B34:B35"/>
    <mergeCell ref="C34:C35"/>
    <mergeCell ref="A28:A29"/>
    <mergeCell ref="B28:B29"/>
    <mergeCell ref="C28:C29"/>
    <mergeCell ref="A30:A31"/>
    <mergeCell ref="B30:B31"/>
    <mergeCell ref="C30:C31"/>
    <mergeCell ref="A24:A25"/>
    <mergeCell ref="B24:B25"/>
    <mergeCell ref="C24:C25"/>
    <mergeCell ref="A26:A27"/>
    <mergeCell ref="B26:B27"/>
    <mergeCell ref="C26:C27"/>
    <mergeCell ref="A20:A21"/>
    <mergeCell ref="B20:B21"/>
    <mergeCell ref="C20:C21"/>
    <mergeCell ref="A22:A23"/>
    <mergeCell ref="B22:B23"/>
    <mergeCell ref="C22:C23"/>
    <mergeCell ref="A16:A17"/>
    <mergeCell ref="B16:B17"/>
    <mergeCell ref="C16:C17"/>
    <mergeCell ref="A18:A19"/>
    <mergeCell ref="B18:B19"/>
    <mergeCell ref="C18:C19"/>
    <mergeCell ref="A12:A13"/>
    <mergeCell ref="B12:B13"/>
    <mergeCell ref="C12:C13"/>
    <mergeCell ref="A14:A15"/>
    <mergeCell ref="B14:B15"/>
    <mergeCell ref="C14:C15"/>
    <mergeCell ref="A8:A9"/>
    <mergeCell ref="B8:B9"/>
    <mergeCell ref="C8:C9"/>
    <mergeCell ref="A10:A11"/>
    <mergeCell ref="B10:B11"/>
    <mergeCell ref="C10:C11"/>
    <mergeCell ref="A3:A5"/>
    <mergeCell ref="B3:B5"/>
    <mergeCell ref="C3:C5"/>
    <mergeCell ref="A6:A7"/>
    <mergeCell ref="B6:B7"/>
    <mergeCell ref="C6:C7"/>
  </mergeCells>
  <phoneticPr fontId="21"/>
  <pageMargins left="0.78749999999999998" right="0.78749999999999998" top="0.86597222222222203" bottom="0.74791666666666701" header="0.511811023622047" footer="0.511811023622047"/>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2"/>
  <sheetViews>
    <sheetView showGridLines="0" view="pageBreakPreview" zoomScaleNormal="100" workbookViewId="0"/>
  </sheetViews>
  <sheetFormatPr defaultColWidth="12.5" defaultRowHeight="17.25"/>
  <cols>
    <col min="1" max="1" width="12.75" style="53" customWidth="1"/>
    <col min="2" max="2" width="13.125" style="53" customWidth="1"/>
    <col min="3" max="6" width="10.875" style="53" customWidth="1"/>
    <col min="7" max="256" width="12.5" style="53"/>
    <col min="257" max="257" width="12.75" style="53" customWidth="1"/>
    <col min="258" max="261" width="10.875" style="53" customWidth="1"/>
    <col min="262" max="262" width="7.125" style="53" customWidth="1"/>
    <col min="263" max="512" width="12.5" style="53"/>
    <col min="513" max="513" width="12.75" style="53" customWidth="1"/>
    <col min="514" max="517" width="10.875" style="53" customWidth="1"/>
    <col min="518" max="518" width="7.125" style="53" customWidth="1"/>
    <col min="519" max="768" width="12.5" style="53"/>
    <col min="769" max="769" width="12.75" style="53" customWidth="1"/>
    <col min="770" max="773" width="10.875" style="53" customWidth="1"/>
    <col min="774" max="774" width="7.125" style="53" customWidth="1"/>
    <col min="775" max="1024" width="12.5" style="53"/>
    <col min="1025" max="16384" width="12.5" style="54"/>
  </cols>
  <sheetData>
    <row r="1" spans="1:237" ht="17.25" customHeight="1">
      <c r="A1" s="197" t="s">
        <v>655</v>
      </c>
    </row>
    <row r="2" spans="1:237" ht="18" thickBot="1">
      <c r="A2" s="699"/>
      <c r="B2" s="700"/>
      <c r="C2" s="700"/>
      <c r="D2" s="700"/>
      <c r="E2" s="321"/>
      <c r="F2" s="321"/>
      <c r="G2" s="321"/>
      <c r="H2" s="555" t="s">
        <v>587</v>
      </c>
    </row>
    <row r="3" spans="1:237" ht="18" thickBot="1">
      <c r="A3" s="992" t="s">
        <v>135</v>
      </c>
      <c r="B3" s="993" t="s">
        <v>28</v>
      </c>
      <c r="C3" s="996" t="s">
        <v>585</v>
      </c>
      <c r="D3" s="997"/>
      <c r="E3" s="996" t="s">
        <v>537</v>
      </c>
      <c r="F3" s="998"/>
      <c r="G3" s="998"/>
      <c r="H3" s="998"/>
    </row>
    <row r="4" spans="1:237" ht="18" thickBot="1">
      <c r="A4" s="992"/>
      <c r="B4" s="994"/>
      <c r="C4" s="701" t="s">
        <v>531</v>
      </c>
      <c r="D4" s="702" t="s">
        <v>532</v>
      </c>
      <c r="E4" s="999" t="s">
        <v>502</v>
      </c>
      <c r="F4" s="1000"/>
      <c r="G4" s="999" t="s">
        <v>503</v>
      </c>
      <c r="H4" s="1001"/>
    </row>
    <row r="5" spans="1:237" ht="18" thickBot="1">
      <c r="A5" s="992"/>
      <c r="B5" s="994"/>
      <c r="C5" s="1002" t="s">
        <v>618</v>
      </c>
      <c r="D5" s="1002" t="s">
        <v>618</v>
      </c>
      <c r="E5" s="703" t="s">
        <v>531</v>
      </c>
      <c r="F5" s="701" t="s">
        <v>532</v>
      </c>
      <c r="G5" s="704" t="s">
        <v>531</v>
      </c>
      <c r="H5" s="701" t="s">
        <v>532</v>
      </c>
    </row>
    <row r="6" spans="1:237">
      <c r="A6" s="992"/>
      <c r="B6" s="995"/>
      <c r="C6" s="1003"/>
      <c r="D6" s="1003"/>
      <c r="E6" s="705" t="s">
        <v>619</v>
      </c>
      <c r="F6" s="705" t="s">
        <v>619</v>
      </c>
      <c r="G6" s="705" t="s">
        <v>619</v>
      </c>
      <c r="H6" s="705" t="s">
        <v>619</v>
      </c>
    </row>
    <row r="7" spans="1:237">
      <c r="A7" s="911" t="s">
        <v>507</v>
      </c>
      <c r="B7" s="886">
        <f t="shared" ref="B7:H7" si="0">SUM(B9:B40)</f>
        <v>1060555</v>
      </c>
      <c r="C7" s="706">
        <f t="shared" si="0"/>
        <v>6175</v>
      </c>
      <c r="D7" s="706">
        <f t="shared" si="0"/>
        <v>534</v>
      </c>
      <c r="E7" s="707">
        <f t="shared" si="0"/>
        <v>17451</v>
      </c>
      <c r="F7" s="707">
        <f t="shared" si="0"/>
        <v>3009</v>
      </c>
      <c r="G7" s="707">
        <f t="shared" si="0"/>
        <v>14687</v>
      </c>
      <c r="H7" s="707">
        <f t="shared" si="0"/>
        <v>2630</v>
      </c>
    </row>
    <row r="8" spans="1:237">
      <c r="A8" s="911"/>
      <c r="B8" s="896"/>
      <c r="C8" s="706"/>
      <c r="D8" s="706"/>
      <c r="E8" s="707"/>
      <c r="F8" s="707"/>
      <c r="G8" s="707"/>
      <c r="H8" s="707"/>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c r="GH8" s="96"/>
      <c r="GI8" s="96"/>
      <c r="GJ8" s="96"/>
      <c r="GK8" s="96"/>
      <c r="GL8" s="96"/>
      <c r="GM8" s="96"/>
      <c r="GN8" s="96"/>
      <c r="GO8" s="96"/>
      <c r="GP8" s="96"/>
      <c r="GQ8" s="96"/>
      <c r="GR8" s="96"/>
      <c r="GS8" s="96"/>
      <c r="GT8" s="96"/>
      <c r="GU8" s="96"/>
      <c r="GV8" s="96"/>
      <c r="GW8" s="96"/>
      <c r="GX8" s="96"/>
      <c r="GY8" s="96"/>
      <c r="GZ8" s="96"/>
      <c r="HA8" s="96"/>
      <c r="HB8" s="96"/>
      <c r="HC8" s="96"/>
      <c r="HD8" s="96"/>
      <c r="HE8" s="96"/>
      <c r="HF8" s="96"/>
      <c r="HG8" s="96"/>
      <c r="HH8" s="96"/>
      <c r="HI8" s="96"/>
      <c r="HJ8" s="96"/>
      <c r="HK8" s="96"/>
      <c r="HL8" s="96"/>
      <c r="HM8" s="96"/>
      <c r="HN8" s="96"/>
      <c r="HO8" s="96"/>
      <c r="HP8" s="96"/>
      <c r="HQ8" s="96"/>
      <c r="HR8" s="96"/>
      <c r="HS8" s="96"/>
      <c r="HT8" s="96"/>
      <c r="HU8" s="96"/>
      <c r="HV8" s="96"/>
      <c r="HW8" s="96"/>
      <c r="HX8" s="96"/>
      <c r="HY8" s="96"/>
      <c r="HZ8" s="96"/>
      <c r="IA8" s="96"/>
      <c r="IB8" s="96"/>
      <c r="IC8" s="96"/>
    </row>
    <row r="9" spans="1:237">
      <c r="A9" s="914" t="s">
        <v>353</v>
      </c>
      <c r="B9" s="888">
        <v>74759</v>
      </c>
      <c r="C9" s="708">
        <v>582</v>
      </c>
      <c r="D9" s="534">
        <v>47</v>
      </c>
      <c r="E9" s="709">
        <v>1655</v>
      </c>
      <c r="F9" s="710">
        <v>222</v>
      </c>
      <c r="G9" s="710">
        <v>1371</v>
      </c>
      <c r="H9" s="710">
        <v>192</v>
      </c>
      <c r="K9" s="922"/>
      <c r="L9" s="922"/>
    </row>
    <row r="10" spans="1:237">
      <c r="A10" s="914"/>
      <c r="B10" s="888"/>
      <c r="C10" s="708"/>
      <c r="D10" s="534"/>
      <c r="E10" s="709"/>
      <c r="F10" s="711"/>
      <c r="G10" s="711"/>
      <c r="H10" s="711"/>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c r="GH10" s="96"/>
      <c r="GI10" s="96"/>
      <c r="GJ10" s="96"/>
      <c r="GK10" s="96"/>
      <c r="GL10" s="96"/>
      <c r="GM10" s="96"/>
      <c r="GN10" s="96"/>
      <c r="GO10" s="96"/>
      <c r="GP10" s="96"/>
      <c r="GQ10" s="96"/>
      <c r="GR10" s="96"/>
      <c r="GS10" s="96"/>
      <c r="GT10" s="96"/>
      <c r="GU10" s="96"/>
      <c r="GV10" s="96"/>
      <c r="GW10" s="96"/>
      <c r="GX10" s="96"/>
      <c r="GY10" s="96"/>
      <c r="GZ10" s="96"/>
      <c r="HA10" s="96"/>
      <c r="HB10" s="96"/>
      <c r="HC10" s="96"/>
      <c r="HD10" s="96"/>
      <c r="HE10" s="96"/>
      <c r="HF10" s="96"/>
      <c r="HG10" s="96"/>
      <c r="HH10" s="96"/>
      <c r="HI10" s="96"/>
      <c r="HJ10" s="96"/>
      <c r="HK10" s="96"/>
      <c r="HL10" s="96"/>
      <c r="HM10" s="96"/>
      <c r="HN10" s="96"/>
      <c r="HO10" s="96"/>
      <c r="HP10" s="96"/>
      <c r="HQ10" s="96"/>
      <c r="HR10" s="96"/>
      <c r="HS10" s="96"/>
      <c r="HT10" s="96"/>
      <c r="HU10" s="96"/>
      <c r="HV10" s="96"/>
      <c r="HW10" s="96"/>
      <c r="HX10" s="96"/>
      <c r="HY10" s="96"/>
      <c r="HZ10" s="96"/>
      <c r="IA10" s="96"/>
      <c r="IB10" s="96"/>
      <c r="IC10" s="96"/>
    </row>
    <row r="11" spans="1:237">
      <c r="A11" s="914" t="s">
        <v>3</v>
      </c>
      <c r="B11" s="888">
        <v>36387</v>
      </c>
      <c r="C11" s="708">
        <v>213</v>
      </c>
      <c r="D11" s="534">
        <v>14</v>
      </c>
      <c r="E11" s="712">
        <v>694</v>
      </c>
      <c r="F11" s="710">
        <v>103</v>
      </c>
      <c r="G11" s="710">
        <v>608</v>
      </c>
      <c r="H11" s="710">
        <v>97</v>
      </c>
    </row>
    <row r="12" spans="1:237">
      <c r="A12" s="914"/>
      <c r="B12" s="888"/>
      <c r="C12" s="708"/>
      <c r="D12" s="534"/>
      <c r="E12" s="712"/>
      <c r="F12" s="711"/>
      <c r="G12" s="711"/>
      <c r="H12" s="711"/>
      <c r="J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96"/>
      <c r="FE12" s="96"/>
      <c r="FF12" s="96"/>
      <c r="FG12" s="96"/>
      <c r="FH12" s="96"/>
      <c r="FI12" s="96"/>
      <c r="FJ12" s="96"/>
      <c r="FK12" s="96"/>
      <c r="FL12" s="96"/>
      <c r="FM12" s="96"/>
      <c r="FN12" s="96"/>
      <c r="FO12" s="96"/>
      <c r="FP12" s="96"/>
      <c r="FQ12" s="96"/>
      <c r="FR12" s="96"/>
      <c r="FS12" s="96"/>
      <c r="FT12" s="96"/>
      <c r="FU12" s="96"/>
      <c r="FV12" s="96"/>
      <c r="FW12" s="96"/>
      <c r="FX12" s="96"/>
      <c r="FY12" s="96"/>
      <c r="FZ12" s="96"/>
      <c r="GA12" s="96"/>
      <c r="GB12" s="96"/>
      <c r="GC12" s="96"/>
      <c r="GD12" s="96"/>
      <c r="GE12" s="96"/>
      <c r="GF12" s="96"/>
      <c r="GG12" s="96"/>
      <c r="GH12" s="96"/>
      <c r="GI12" s="96"/>
      <c r="GJ12" s="96"/>
      <c r="GK12" s="96"/>
      <c r="GL12" s="96"/>
      <c r="GM12" s="96"/>
      <c r="GN12" s="96"/>
      <c r="GO12" s="96"/>
      <c r="GP12" s="96"/>
      <c r="GQ12" s="96"/>
      <c r="GR12" s="96"/>
      <c r="GS12" s="96"/>
      <c r="GT12" s="96"/>
      <c r="GU12" s="96"/>
      <c r="GV12" s="96"/>
      <c r="GW12" s="96"/>
      <c r="GX12" s="96"/>
      <c r="GY12" s="96"/>
      <c r="GZ12" s="96"/>
      <c r="HA12" s="96"/>
      <c r="HB12" s="96"/>
      <c r="HC12" s="96"/>
      <c r="HD12" s="96"/>
      <c r="HE12" s="96"/>
      <c r="HF12" s="96"/>
      <c r="HG12" s="96"/>
      <c r="HH12" s="96"/>
      <c r="HI12" s="96"/>
      <c r="HJ12" s="96"/>
      <c r="HK12" s="96"/>
      <c r="HL12" s="96"/>
      <c r="HM12" s="96"/>
      <c r="HN12" s="96"/>
      <c r="HO12" s="96"/>
      <c r="HP12" s="96"/>
      <c r="HQ12" s="96"/>
      <c r="HR12" s="96"/>
      <c r="HS12" s="96"/>
      <c r="HT12" s="96"/>
      <c r="HU12" s="96"/>
      <c r="HV12" s="96"/>
      <c r="HW12" s="96"/>
      <c r="HX12" s="96"/>
      <c r="HY12" s="96"/>
      <c r="HZ12" s="96"/>
      <c r="IA12" s="96"/>
      <c r="IB12" s="96"/>
      <c r="IC12" s="96"/>
    </row>
    <row r="13" spans="1:237">
      <c r="A13" s="914" t="s">
        <v>4</v>
      </c>
      <c r="B13" s="888">
        <v>80093</v>
      </c>
      <c r="C13" s="708">
        <v>347</v>
      </c>
      <c r="D13" s="534">
        <v>40</v>
      </c>
      <c r="E13" s="712">
        <v>1183</v>
      </c>
      <c r="F13" s="710">
        <v>270</v>
      </c>
      <c r="G13" s="710">
        <v>1002</v>
      </c>
      <c r="H13" s="710">
        <v>244</v>
      </c>
      <c r="K13" s="96"/>
    </row>
    <row r="14" spans="1:237">
      <c r="A14" s="914"/>
      <c r="B14" s="888"/>
      <c r="C14" s="708"/>
      <c r="D14" s="534"/>
      <c r="E14" s="712"/>
      <c r="F14" s="711"/>
      <c r="G14" s="711"/>
      <c r="H14" s="711"/>
      <c r="J14" s="96"/>
      <c r="K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96"/>
      <c r="FE14" s="96"/>
      <c r="FF14" s="96"/>
      <c r="FG14" s="96"/>
      <c r="FH14" s="96"/>
      <c r="FI14" s="96"/>
      <c r="FJ14" s="96"/>
      <c r="FK14" s="96"/>
      <c r="FL14" s="96"/>
      <c r="FM14" s="96"/>
      <c r="FN14" s="96"/>
      <c r="FO14" s="96"/>
      <c r="FP14" s="96"/>
      <c r="FQ14" s="96"/>
      <c r="FR14" s="96"/>
      <c r="FS14" s="96"/>
      <c r="FT14" s="96"/>
      <c r="FU14" s="96"/>
      <c r="FV14" s="96"/>
      <c r="FW14" s="96"/>
      <c r="FX14" s="96"/>
      <c r="FY14" s="96"/>
      <c r="FZ14" s="96"/>
      <c r="GA14" s="96"/>
      <c r="GB14" s="96"/>
      <c r="GC14" s="96"/>
      <c r="GD14" s="96"/>
      <c r="GE14" s="96"/>
      <c r="GF14" s="96"/>
      <c r="GG14" s="96"/>
      <c r="GH14" s="96"/>
      <c r="GI14" s="96"/>
      <c r="GJ14" s="96"/>
      <c r="GK14" s="96"/>
      <c r="GL14" s="96"/>
      <c r="GM14" s="96"/>
      <c r="GN14" s="96"/>
      <c r="GO14" s="96"/>
      <c r="GP14" s="96"/>
      <c r="GQ14" s="96"/>
      <c r="GR14" s="96"/>
      <c r="GS14" s="96"/>
      <c r="GT14" s="96"/>
      <c r="GU14" s="96"/>
      <c r="GV14" s="96"/>
      <c r="GW14" s="96"/>
      <c r="GX14" s="96"/>
      <c r="GY14" s="96"/>
      <c r="GZ14" s="96"/>
      <c r="HA14" s="96"/>
      <c r="HB14" s="96"/>
      <c r="HC14" s="96"/>
      <c r="HD14" s="96"/>
      <c r="HE14" s="96"/>
      <c r="HF14" s="96"/>
      <c r="HG14" s="96"/>
      <c r="HH14" s="96"/>
      <c r="HI14" s="96"/>
      <c r="HJ14" s="96"/>
      <c r="HK14" s="96"/>
      <c r="HL14" s="96"/>
      <c r="HM14" s="96"/>
      <c r="HN14" s="96"/>
      <c r="HO14" s="96"/>
      <c r="HP14" s="96"/>
      <c r="HQ14" s="96"/>
      <c r="HR14" s="96"/>
      <c r="HS14" s="96"/>
      <c r="HT14" s="96"/>
      <c r="HU14" s="96"/>
      <c r="HV14" s="96"/>
      <c r="HW14" s="96"/>
      <c r="HX14" s="96"/>
      <c r="HY14" s="96"/>
      <c r="HZ14" s="96"/>
      <c r="IA14" s="96"/>
      <c r="IB14" s="96"/>
      <c r="IC14" s="96"/>
    </row>
    <row r="15" spans="1:237">
      <c r="A15" s="914" t="s">
        <v>5</v>
      </c>
      <c r="B15" s="888">
        <v>67751</v>
      </c>
      <c r="C15" s="708">
        <v>454</v>
      </c>
      <c r="D15" s="534">
        <v>28</v>
      </c>
      <c r="E15" s="712">
        <v>860</v>
      </c>
      <c r="F15" s="710">
        <v>146</v>
      </c>
      <c r="G15" s="710">
        <v>724</v>
      </c>
      <c r="H15" s="710">
        <v>122</v>
      </c>
    </row>
    <row r="16" spans="1:237">
      <c r="A16" s="914"/>
      <c r="B16" s="888"/>
      <c r="C16" s="708"/>
      <c r="D16" s="534"/>
      <c r="E16" s="712"/>
      <c r="F16" s="711"/>
      <c r="G16" s="711"/>
      <c r="H16" s="711"/>
      <c r="J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96"/>
      <c r="GQ16" s="96"/>
      <c r="GR16" s="96"/>
      <c r="GS16" s="96"/>
      <c r="GT16" s="96"/>
      <c r="GU16" s="96"/>
      <c r="GV16" s="96"/>
      <c r="GW16" s="96"/>
      <c r="GX16" s="96"/>
      <c r="GY16" s="96"/>
      <c r="GZ16" s="96"/>
      <c r="HA16" s="96"/>
      <c r="HB16" s="96"/>
      <c r="HC16" s="96"/>
      <c r="HD16" s="96"/>
      <c r="HE16" s="96"/>
      <c r="HF16" s="96"/>
      <c r="HG16" s="96"/>
      <c r="HH16" s="96"/>
      <c r="HI16" s="96"/>
      <c r="HJ16" s="96"/>
      <c r="HK16" s="96"/>
      <c r="HL16" s="96"/>
      <c r="HM16" s="96"/>
      <c r="HN16" s="96"/>
      <c r="HO16" s="96"/>
      <c r="HP16" s="96"/>
      <c r="HQ16" s="96"/>
      <c r="HR16" s="96"/>
      <c r="HS16" s="96"/>
      <c r="HT16" s="96"/>
      <c r="HU16" s="96"/>
      <c r="HV16" s="96"/>
      <c r="HW16" s="96"/>
      <c r="HX16" s="96"/>
      <c r="HY16" s="96"/>
      <c r="HZ16" s="96"/>
      <c r="IA16" s="96"/>
      <c r="IB16" s="96"/>
      <c r="IC16" s="96"/>
    </row>
    <row r="17" spans="1:237">
      <c r="A17" s="914" t="s">
        <v>354</v>
      </c>
      <c r="B17" s="888">
        <v>62951</v>
      </c>
      <c r="C17" s="708">
        <v>384</v>
      </c>
      <c r="D17" s="534">
        <v>42</v>
      </c>
      <c r="E17" s="712">
        <v>815</v>
      </c>
      <c r="F17" s="710">
        <v>137</v>
      </c>
      <c r="G17" s="710">
        <v>678</v>
      </c>
      <c r="H17" s="710">
        <v>124</v>
      </c>
      <c r="K17" s="96"/>
    </row>
    <row r="18" spans="1:237">
      <c r="A18" s="914"/>
      <c r="B18" s="888"/>
      <c r="C18" s="708"/>
      <c r="D18" s="534"/>
      <c r="E18" s="712"/>
      <c r="F18" s="711"/>
      <c r="G18" s="711"/>
      <c r="H18" s="711"/>
      <c r="J18" s="96"/>
      <c r="K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96"/>
      <c r="GQ18" s="96"/>
      <c r="GR18" s="96"/>
      <c r="GS18" s="96"/>
      <c r="GT18" s="96"/>
      <c r="GU18" s="96"/>
      <c r="GV18" s="96"/>
      <c r="GW18" s="96"/>
      <c r="GX18" s="96"/>
      <c r="GY18" s="96"/>
      <c r="GZ18" s="96"/>
      <c r="HA18" s="96"/>
      <c r="HB18" s="96"/>
      <c r="HC18" s="96"/>
      <c r="HD18" s="96"/>
      <c r="HE18" s="96"/>
      <c r="HF18" s="96"/>
      <c r="HG18" s="96"/>
      <c r="HH18" s="96"/>
      <c r="HI18" s="96"/>
      <c r="HJ18" s="96"/>
      <c r="HK18" s="96"/>
      <c r="HL18" s="96"/>
      <c r="HM18" s="96"/>
      <c r="HN18" s="96"/>
      <c r="HO18" s="96"/>
      <c r="HP18" s="96"/>
      <c r="HQ18" s="96"/>
      <c r="HR18" s="96"/>
      <c r="HS18" s="96"/>
      <c r="HT18" s="96"/>
      <c r="HU18" s="96"/>
      <c r="HV18" s="96"/>
      <c r="HW18" s="96"/>
      <c r="HX18" s="96"/>
      <c r="HY18" s="96"/>
      <c r="HZ18" s="96"/>
      <c r="IA18" s="96"/>
      <c r="IB18" s="96"/>
      <c r="IC18" s="96"/>
    </row>
    <row r="19" spans="1:237">
      <c r="A19" s="914" t="s">
        <v>7</v>
      </c>
      <c r="B19" s="888">
        <v>38167</v>
      </c>
      <c r="C19" s="708">
        <v>165</v>
      </c>
      <c r="D19" s="534">
        <v>11</v>
      </c>
      <c r="E19" s="712">
        <v>662</v>
      </c>
      <c r="F19" s="710">
        <v>89</v>
      </c>
      <c r="G19" s="710">
        <v>556</v>
      </c>
      <c r="H19" s="710">
        <v>85</v>
      </c>
    </row>
    <row r="20" spans="1:237">
      <c r="A20" s="914"/>
      <c r="B20" s="888"/>
      <c r="C20" s="708"/>
      <c r="D20" s="534"/>
      <c r="E20" s="712"/>
      <c r="F20" s="711"/>
      <c r="G20" s="711"/>
      <c r="H20" s="711"/>
      <c r="J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96"/>
      <c r="GQ20" s="96"/>
      <c r="GR20" s="96"/>
      <c r="GS20" s="96"/>
      <c r="GT20" s="96"/>
      <c r="GU20" s="96"/>
      <c r="GV20" s="96"/>
      <c r="GW20" s="96"/>
      <c r="GX20" s="96"/>
      <c r="GY20" s="96"/>
      <c r="GZ20" s="96"/>
      <c r="HA20" s="96"/>
      <c r="HB20" s="96"/>
      <c r="HC20" s="96"/>
      <c r="HD20" s="96"/>
      <c r="HE20" s="96"/>
      <c r="HF20" s="96"/>
      <c r="HG20" s="96"/>
      <c r="HH20" s="96"/>
      <c r="HI20" s="96"/>
      <c r="HJ20" s="96"/>
      <c r="HK20" s="96"/>
      <c r="HL20" s="96"/>
      <c r="HM20" s="96"/>
      <c r="HN20" s="96"/>
      <c r="HO20" s="96"/>
      <c r="HP20" s="96"/>
      <c r="HQ20" s="96"/>
      <c r="HR20" s="96"/>
      <c r="HS20" s="96"/>
      <c r="HT20" s="96"/>
      <c r="HU20" s="96"/>
      <c r="HV20" s="96"/>
      <c r="HW20" s="96"/>
      <c r="HX20" s="96"/>
      <c r="HY20" s="96"/>
      <c r="HZ20" s="96"/>
      <c r="IA20" s="96"/>
      <c r="IB20" s="96"/>
      <c r="IC20" s="96"/>
    </row>
    <row r="21" spans="1:237">
      <c r="A21" s="914" t="s">
        <v>355</v>
      </c>
      <c r="B21" s="888">
        <v>46092</v>
      </c>
      <c r="C21" s="708">
        <v>315</v>
      </c>
      <c r="D21" s="534">
        <v>15</v>
      </c>
      <c r="E21" s="712">
        <v>1271</v>
      </c>
      <c r="F21" s="710">
        <v>160</v>
      </c>
      <c r="G21" s="710">
        <v>1055</v>
      </c>
      <c r="H21" s="710">
        <v>146</v>
      </c>
      <c r="K21" s="96"/>
    </row>
    <row r="22" spans="1:237">
      <c r="A22" s="914"/>
      <c r="B22" s="888"/>
      <c r="C22" s="708"/>
      <c r="D22" s="534"/>
      <c r="E22" s="712"/>
      <c r="F22" s="711"/>
      <c r="G22" s="711"/>
      <c r="H22" s="711"/>
      <c r="J22" s="96"/>
      <c r="K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96"/>
      <c r="GQ22" s="96"/>
      <c r="GR22" s="96"/>
      <c r="GS22" s="96"/>
      <c r="GT22" s="96"/>
      <c r="GU22" s="96"/>
      <c r="GV22" s="96"/>
      <c r="GW22" s="96"/>
      <c r="GX22" s="96"/>
      <c r="GY22" s="96"/>
      <c r="GZ22" s="96"/>
      <c r="HA22" s="96"/>
      <c r="HB22" s="96"/>
      <c r="HC22" s="96"/>
      <c r="HD22" s="96"/>
      <c r="HE22" s="96"/>
      <c r="HF22" s="96"/>
      <c r="HG22" s="96"/>
      <c r="HH22" s="96"/>
      <c r="HI22" s="96"/>
      <c r="HJ22" s="96"/>
      <c r="HK22" s="96"/>
      <c r="HL22" s="96"/>
      <c r="HM22" s="96"/>
      <c r="HN22" s="96"/>
      <c r="HO22" s="96"/>
      <c r="HP22" s="96"/>
      <c r="HQ22" s="96"/>
      <c r="HR22" s="96"/>
      <c r="HS22" s="96"/>
      <c r="HT22" s="96"/>
      <c r="HU22" s="96"/>
      <c r="HV22" s="96"/>
      <c r="HW22" s="96"/>
      <c r="HX22" s="96"/>
      <c r="HY22" s="96"/>
      <c r="HZ22" s="96"/>
      <c r="IA22" s="96"/>
      <c r="IB22" s="96"/>
      <c r="IC22" s="96"/>
    </row>
    <row r="23" spans="1:237">
      <c r="A23" s="914" t="s">
        <v>356</v>
      </c>
      <c r="B23" s="888">
        <v>51172</v>
      </c>
      <c r="C23" s="708">
        <v>265</v>
      </c>
      <c r="D23" s="534">
        <v>16</v>
      </c>
      <c r="E23" s="712">
        <v>1036</v>
      </c>
      <c r="F23" s="710">
        <v>128</v>
      </c>
      <c r="G23" s="710">
        <v>874</v>
      </c>
      <c r="H23" s="710">
        <v>119</v>
      </c>
    </row>
    <row r="24" spans="1:237">
      <c r="A24" s="914"/>
      <c r="B24" s="888"/>
      <c r="C24" s="708"/>
      <c r="D24" s="534"/>
      <c r="E24" s="712"/>
      <c r="F24" s="710"/>
      <c r="G24" s="710"/>
      <c r="H24" s="710"/>
      <c r="J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row>
    <row r="25" spans="1:237">
      <c r="A25" s="914" t="s">
        <v>357</v>
      </c>
      <c r="B25" s="888">
        <v>31696</v>
      </c>
      <c r="C25" s="708">
        <v>125</v>
      </c>
      <c r="D25" s="534">
        <v>10</v>
      </c>
      <c r="E25" s="713">
        <v>519</v>
      </c>
      <c r="F25" s="710">
        <v>89</v>
      </c>
      <c r="G25" s="710">
        <v>440</v>
      </c>
      <c r="H25" s="710">
        <v>74</v>
      </c>
      <c r="K25" s="96"/>
    </row>
    <row r="26" spans="1:237">
      <c r="A26" s="914"/>
      <c r="B26" s="888"/>
      <c r="C26" s="708"/>
      <c r="D26" s="534"/>
      <c r="E26" s="713"/>
      <c r="F26" s="711"/>
      <c r="G26" s="711"/>
      <c r="H26" s="711"/>
      <c r="J26" s="96"/>
      <c r="K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c r="GH26" s="96"/>
      <c r="GI26" s="96"/>
      <c r="GJ26" s="96"/>
      <c r="GK26" s="96"/>
      <c r="GL26" s="96"/>
      <c r="GM26" s="96"/>
      <c r="GN26" s="96"/>
      <c r="GO26" s="96"/>
      <c r="GP26" s="96"/>
      <c r="GQ26" s="96"/>
      <c r="GR26" s="96"/>
      <c r="GS26" s="96"/>
      <c r="GT26" s="96"/>
      <c r="GU26" s="96"/>
      <c r="GV26" s="96"/>
      <c r="GW26" s="96"/>
      <c r="GX26" s="96"/>
      <c r="GY26" s="96"/>
      <c r="GZ26" s="96"/>
      <c r="HA26" s="96"/>
      <c r="HB26" s="96"/>
      <c r="HC26" s="96"/>
      <c r="HD26" s="96"/>
      <c r="HE26" s="96"/>
      <c r="HF26" s="96"/>
      <c r="HG26" s="96"/>
      <c r="HH26" s="96"/>
      <c r="HI26" s="96"/>
      <c r="HJ26" s="96"/>
      <c r="HK26" s="96"/>
      <c r="HL26" s="96"/>
      <c r="HM26" s="96"/>
      <c r="HN26" s="96"/>
      <c r="HO26" s="96"/>
      <c r="HP26" s="96"/>
      <c r="HQ26" s="96"/>
      <c r="HR26" s="96"/>
      <c r="HS26" s="96"/>
      <c r="HT26" s="96"/>
      <c r="HU26" s="96"/>
      <c r="HV26" s="96"/>
      <c r="HW26" s="96"/>
      <c r="HX26" s="96"/>
      <c r="HY26" s="96"/>
      <c r="HZ26" s="96"/>
      <c r="IA26" s="96"/>
      <c r="IB26" s="96"/>
      <c r="IC26" s="96"/>
    </row>
    <row r="27" spans="1:237">
      <c r="A27" s="914" t="s">
        <v>358</v>
      </c>
      <c r="B27" s="888">
        <v>99517</v>
      </c>
      <c r="C27" s="708">
        <v>446</v>
      </c>
      <c r="D27" s="534">
        <v>63</v>
      </c>
      <c r="E27" s="712">
        <v>1267</v>
      </c>
      <c r="F27" s="710">
        <v>327</v>
      </c>
      <c r="G27" s="710">
        <v>1065</v>
      </c>
      <c r="H27" s="710">
        <v>257</v>
      </c>
    </row>
    <row r="28" spans="1:237">
      <c r="A28" s="914"/>
      <c r="B28" s="888"/>
      <c r="C28" s="708"/>
      <c r="D28" s="534"/>
      <c r="E28" s="712"/>
      <c r="F28" s="711"/>
      <c r="G28" s="711"/>
      <c r="H28" s="711"/>
      <c r="J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c r="GH28" s="96"/>
      <c r="GI28" s="96"/>
      <c r="GJ28" s="96"/>
      <c r="GK28" s="96"/>
      <c r="GL28" s="96"/>
      <c r="GM28" s="96"/>
      <c r="GN28" s="96"/>
      <c r="GO28" s="96"/>
      <c r="GP28" s="96"/>
      <c r="GQ28" s="96"/>
      <c r="GR28" s="96"/>
      <c r="GS28" s="96"/>
      <c r="GT28" s="96"/>
      <c r="GU28" s="96"/>
      <c r="GV28" s="96"/>
      <c r="GW28" s="96"/>
      <c r="GX28" s="96"/>
      <c r="GY28" s="96"/>
      <c r="GZ28" s="96"/>
      <c r="HA28" s="96"/>
      <c r="HB28" s="96"/>
      <c r="HC28" s="96"/>
      <c r="HD28" s="96"/>
      <c r="HE28" s="96"/>
      <c r="HF28" s="96"/>
      <c r="HG28" s="96"/>
      <c r="HH28" s="96"/>
      <c r="HI28" s="96"/>
      <c r="HJ28" s="96"/>
      <c r="HK28" s="96"/>
      <c r="HL28" s="96"/>
      <c r="HM28" s="96"/>
      <c r="HN28" s="96"/>
      <c r="HO28" s="96"/>
      <c r="HP28" s="96"/>
      <c r="HQ28" s="96"/>
      <c r="HR28" s="96"/>
      <c r="HS28" s="96"/>
      <c r="HT28" s="96"/>
      <c r="HU28" s="96"/>
      <c r="HV28" s="96"/>
      <c r="HW28" s="96"/>
      <c r="HX28" s="96"/>
      <c r="HY28" s="96"/>
      <c r="HZ28" s="96"/>
      <c r="IA28" s="96"/>
      <c r="IB28" s="96"/>
      <c r="IC28" s="96"/>
    </row>
    <row r="29" spans="1:237">
      <c r="A29" s="914" t="s">
        <v>12</v>
      </c>
      <c r="B29" s="888">
        <v>70738</v>
      </c>
      <c r="C29" s="708">
        <v>436</v>
      </c>
      <c r="D29" s="534">
        <v>35</v>
      </c>
      <c r="E29" s="712">
        <v>822</v>
      </c>
      <c r="F29" s="710">
        <v>210</v>
      </c>
      <c r="G29" s="710">
        <v>698</v>
      </c>
      <c r="H29" s="710">
        <v>175</v>
      </c>
      <c r="K29" s="96"/>
    </row>
    <row r="30" spans="1:237">
      <c r="A30" s="914"/>
      <c r="B30" s="888"/>
      <c r="C30" s="708"/>
      <c r="D30" s="534"/>
      <c r="E30" s="712"/>
      <c r="F30" s="711"/>
      <c r="G30" s="711"/>
      <c r="H30" s="711"/>
      <c r="J30" s="96"/>
      <c r="K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c r="EH30" s="96"/>
      <c r="EI30" s="96"/>
      <c r="EJ30" s="96"/>
      <c r="EK30" s="96"/>
      <c r="EL30" s="96"/>
      <c r="EM30" s="96"/>
      <c r="EN30" s="96"/>
      <c r="EO30" s="96"/>
      <c r="EP30" s="96"/>
      <c r="EQ30" s="96"/>
      <c r="ER30" s="96"/>
      <c r="ES30" s="96"/>
      <c r="ET30" s="96"/>
      <c r="EU30" s="96"/>
      <c r="EV30" s="96"/>
      <c r="EW30" s="96"/>
      <c r="EX30" s="96"/>
      <c r="EY30" s="96"/>
      <c r="EZ30" s="96"/>
      <c r="FA30" s="96"/>
      <c r="FB30" s="96"/>
      <c r="FC30" s="96"/>
      <c r="FD30" s="96"/>
      <c r="FE30" s="96"/>
      <c r="FF30" s="96"/>
      <c r="FG30" s="96"/>
      <c r="FH30" s="96"/>
      <c r="FI30" s="96"/>
      <c r="FJ30" s="96"/>
      <c r="FK30" s="96"/>
      <c r="FL30" s="96"/>
      <c r="FM30" s="96"/>
      <c r="FN30" s="96"/>
      <c r="FO30" s="96"/>
      <c r="FP30" s="96"/>
      <c r="FQ30" s="96"/>
      <c r="FR30" s="96"/>
      <c r="FS30" s="96"/>
      <c r="FT30" s="96"/>
      <c r="FU30" s="96"/>
      <c r="FV30" s="96"/>
      <c r="FW30" s="96"/>
      <c r="FX30" s="96"/>
      <c r="FY30" s="96"/>
      <c r="FZ30" s="96"/>
      <c r="GA30" s="96"/>
      <c r="GB30" s="96"/>
      <c r="GC30" s="96"/>
      <c r="GD30" s="96"/>
      <c r="GE30" s="96"/>
      <c r="GF30" s="96"/>
      <c r="GG30" s="96"/>
      <c r="GH30" s="96"/>
      <c r="GI30" s="96"/>
      <c r="GJ30" s="96"/>
      <c r="GK30" s="96"/>
      <c r="GL30" s="96"/>
      <c r="GM30" s="96"/>
      <c r="GN30" s="96"/>
      <c r="GO30" s="96"/>
      <c r="GP30" s="96"/>
      <c r="GQ30" s="96"/>
      <c r="GR30" s="96"/>
      <c r="GS30" s="96"/>
      <c r="GT30" s="96"/>
      <c r="GU30" s="96"/>
      <c r="GV30" s="96"/>
      <c r="GW30" s="96"/>
      <c r="GX30" s="96"/>
      <c r="GY30" s="96"/>
      <c r="GZ30" s="96"/>
      <c r="HA30" s="96"/>
      <c r="HB30" s="96"/>
      <c r="HC30" s="96"/>
      <c r="HD30" s="96"/>
      <c r="HE30" s="96"/>
      <c r="HF30" s="96"/>
      <c r="HG30" s="96"/>
      <c r="HH30" s="96"/>
      <c r="HI30" s="96"/>
      <c r="HJ30" s="96"/>
      <c r="HK30" s="96"/>
      <c r="HL30" s="96"/>
      <c r="HM30" s="96"/>
      <c r="HN30" s="96"/>
      <c r="HO30" s="96"/>
      <c r="HP30" s="96"/>
      <c r="HQ30" s="96"/>
      <c r="HR30" s="96"/>
      <c r="HS30" s="96"/>
      <c r="HT30" s="96"/>
      <c r="HU30" s="96"/>
      <c r="HV30" s="96"/>
      <c r="HW30" s="96"/>
      <c r="HX30" s="96"/>
      <c r="HY30" s="96"/>
      <c r="HZ30" s="96"/>
      <c r="IA30" s="96"/>
      <c r="IB30" s="96"/>
      <c r="IC30" s="96"/>
    </row>
    <row r="31" spans="1:237">
      <c r="A31" s="914" t="s">
        <v>13</v>
      </c>
      <c r="B31" s="888">
        <v>66667</v>
      </c>
      <c r="C31" s="708">
        <v>350</v>
      </c>
      <c r="D31" s="534">
        <v>38</v>
      </c>
      <c r="E31" s="712">
        <v>929</v>
      </c>
      <c r="F31" s="710">
        <v>221</v>
      </c>
      <c r="G31" s="710">
        <v>757</v>
      </c>
      <c r="H31" s="710">
        <v>202</v>
      </c>
    </row>
    <row r="32" spans="1:237">
      <c r="A32" s="914"/>
      <c r="B32" s="888"/>
      <c r="C32" s="708"/>
      <c r="D32" s="534"/>
      <c r="E32" s="712"/>
      <c r="F32" s="711"/>
      <c r="G32" s="711"/>
      <c r="H32" s="711"/>
      <c r="J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6"/>
      <c r="CY32" s="96"/>
      <c r="CZ32" s="96"/>
      <c r="DA32" s="96"/>
      <c r="DB32" s="96"/>
      <c r="DC32" s="96"/>
      <c r="DD32" s="96"/>
      <c r="DE32" s="96"/>
      <c r="DF32" s="96"/>
      <c r="DG32" s="96"/>
      <c r="DH32" s="96"/>
      <c r="DI32" s="96"/>
      <c r="DJ32" s="96"/>
      <c r="DK32" s="96"/>
      <c r="DL32" s="96"/>
      <c r="DM32" s="96"/>
      <c r="DN32" s="96"/>
      <c r="DO32" s="96"/>
      <c r="DP32" s="96"/>
      <c r="DQ32" s="96"/>
      <c r="DR32" s="96"/>
      <c r="DS32" s="96"/>
      <c r="DT32" s="96"/>
      <c r="DU32" s="96"/>
      <c r="DV32" s="96"/>
      <c r="DW32" s="96"/>
      <c r="DX32" s="96"/>
      <c r="DY32" s="96"/>
      <c r="DZ32" s="96"/>
      <c r="EA32" s="96"/>
      <c r="EB32" s="96"/>
      <c r="EC32" s="96"/>
      <c r="ED32" s="96"/>
      <c r="EE32" s="96"/>
      <c r="EF32" s="96"/>
      <c r="EG32" s="96"/>
      <c r="EH32" s="96"/>
      <c r="EI32" s="96"/>
      <c r="EJ32" s="96"/>
      <c r="EK32" s="96"/>
      <c r="EL32" s="96"/>
      <c r="EM32" s="96"/>
      <c r="EN32" s="96"/>
      <c r="EO32" s="96"/>
      <c r="EP32" s="96"/>
      <c r="EQ32" s="96"/>
      <c r="ER32" s="96"/>
      <c r="ES32" s="96"/>
      <c r="ET32" s="96"/>
      <c r="EU32" s="96"/>
      <c r="EV32" s="96"/>
      <c r="EW32" s="96"/>
      <c r="EX32" s="96"/>
      <c r="EY32" s="96"/>
      <c r="EZ32" s="96"/>
      <c r="FA32" s="96"/>
      <c r="FB32" s="96"/>
      <c r="FC32" s="96"/>
      <c r="FD32" s="96"/>
      <c r="FE32" s="96"/>
      <c r="FF32" s="96"/>
      <c r="FG32" s="96"/>
      <c r="FH32" s="96"/>
      <c r="FI32" s="96"/>
      <c r="FJ32" s="96"/>
      <c r="FK32" s="96"/>
      <c r="FL32" s="96"/>
      <c r="FM32" s="96"/>
      <c r="FN32" s="96"/>
      <c r="FO32" s="96"/>
      <c r="FP32" s="96"/>
      <c r="FQ32" s="96"/>
      <c r="FR32" s="96"/>
      <c r="FS32" s="96"/>
      <c r="FT32" s="96"/>
      <c r="FU32" s="96"/>
      <c r="FV32" s="96"/>
      <c r="FW32" s="96"/>
      <c r="FX32" s="96"/>
      <c r="FY32" s="96"/>
      <c r="FZ32" s="96"/>
      <c r="GA32" s="96"/>
      <c r="GB32" s="96"/>
      <c r="GC32" s="96"/>
      <c r="GD32" s="96"/>
      <c r="GE32" s="96"/>
      <c r="GF32" s="96"/>
      <c r="GG32" s="96"/>
      <c r="GH32" s="96"/>
      <c r="GI32" s="96"/>
      <c r="GJ32" s="96"/>
      <c r="GK32" s="96"/>
      <c r="GL32" s="96"/>
      <c r="GM32" s="96"/>
      <c r="GN32" s="96"/>
      <c r="GO32" s="96"/>
      <c r="GP32" s="96"/>
      <c r="GQ32" s="96"/>
      <c r="GR32" s="96"/>
      <c r="GS32" s="96"/>
      <c r="GT32" s="96"/>
      <c r="GU32" s="96"/>
      <c r="GV32" s="96"/>
      <c r="GW32" s="96"/>
      <c r="GX32" s="96"/>
      <c r="GY32" s="96"/>
      <c r="GZ32" s="96"/>
      <c r="HA32" s="96"/>
      <c r="HB32" s="96"/>
      <c r="HC32" s="96"/>
      <c r="HD32" s="96"/>
      <c r="HE32" s="96"/>
      <c r="HF32" s="96"/>
      <c r="HG32" s="96"/>
      <c r="HH32" s="96"/>
      <c r="HI32" s="96"/>
      <c r="HJ32" s="96"/>
      <c r="HK32" s="96"/>
      <c r="HL32" s="96"/>
      <c r="HM32" s="96"/>
      <c r="HN32" s="96"/>
      <c r="HO32" s="96"/>
      <c r="HP32" s="96"/>
      <c r="HQ32" s="96"/>
      <c r="HR32" s="96"/>
      <c r="HS32" s="96"/>
      <c r="HT32" s="96"/>
      <c r="HU32" s="96"/>
      <c r="HV32" s="96"/>
      <c r="HW32" s="96"/>
      <c r="HX32" s="96"/>
      <c r="HY32" s="96"/>
      <c r="HZ32" s="96"/>
      <c r="IA32" s="96"/>
      <c r="IB32" s="96"/>
      <c r="IC32" s="96"/>
    </row>
    <row r="33" spans="1:237">
      <c r="A33" s="914" t="s">
        <v>359</v>
      </c>
      <c r="B33" s="888">
        <v>81466</v>
      </c>
      <c r="C33" s="708">
        <v>489</v>
      </c>
      <c r="D33" s="534">
        <v>55</v>
      </c>
      <c r="E33" s="712">
        <v>1207</v>
      </c>
      <c r="F33" s="710">
        <v>195</v>
      </c>
      <c r="G33" s="710">
        <v>1050</v>
      </c>
      <c r="H33" s="710">
        <v>174</v>
      </c>
      <c r="K33" s="96"/>
    </row>
    <row r="34" spans="1:237">
      <c r="A34" s="914"/>
      <c r="B34" s="888"/>
      <c r="C34" s="708"/>
      <c r="D34" s="534"/>
      <c r="E34" s="712"/>
      <c r="F34" s="711"/>
      <c r="G34" s="711"/>
      <c r="H34" s="711"/>
      <c r="I34" s="96"/>
      <c r="J34" s="96"/>
      <c r="K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row>
    <row r="35" spans="1:237">
      <c r="A35" s="914" t="s">
        <v>15</v>
      </c>
      <c r="B35" s="888">
        <v>107828</v>
      </c>
      <c r="C35" s="708">
        <v>618</v>
      </c>
      <c r="D35" s="534">
        <v>45</v>
      </c>
      <c r="E35" s="712">
        <v>1918</v>
      </c>
      <c r="F35" s="710">
        <v>267</v>
      </c>
      <c r="G35" s="710">
        <v>1621</v>
      </c>
      <c r="H35" s="710">
        <v>239</v>
      </c>
    </row>
    <row r="36" spans="1:237">
      <c r="A36" s="914"/>
      <c r="B36" s="888"/>
      <c r="C36" s="708"/>
      <c r="D36" s="534"/>
      <c r="E36" s="712"/>
      <c r="F36" s="711"/>
      <c r="G36" s="711"/>
      <c r="H36" s="711"/>
      <c r="I36" s="96"/>
      <c r="J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E36" s="96"/>
      <c r="DF36" s="96"/>
      <c r="DG36" s="96"/>
      <c r="DH36" s="96"/>
      <c r="DI36" s="96"/>
      <c r="DJ36" s="96"/>
      <c r="DK36" s="96"/>
      <c r="DL36" s="96"/>
      <c r="DM36" s="96"/>
      <c r="DN36" s="96"/>
      <c r="DO36" s="96"/>
      <c r="DP36" s="96"/>
      <c r="DQ36" s="96"/>
      <c r="DR36" s="96"/>
      <c r="DS36" s="96"/>
      <c r="DT36" s="96"/>
      <c r="DU36" s="96"/>
      <c r="DV36" s="96"/>
      <c r="DW36" s="96"/>
      <c r="DX36" s="96"/>
      <c r="DY36" s="96"/>
      <c r="DZ36" s="96"/>
      <c r="EA36" s="96"/>
      <c r="EB36" s="96"/>
      <c r="EC36" s="96"/>
      <c r="ED36" s="96"/>
      <c r="EE36" s="96"/>
      <c r="EF36" s="96"/>
      <c r="EG36" s="96"/>
      <c r="EH36" s="96"/>
      <c r="EI36" s="96"/>
      <c r="EJ36" s="96"/>
      <c r="EK36" s="96"/>
      <c r="EL36" s="96"/>
      <c r="EM36" s="96"/>
      <c r="EN36" s="96"/>
      <c r="EO36" s="96"/>
      <c r="EP36" s="96"/>
      <c r="EQ36" s="96"/>
      <c r="ER36" s="96"/>
      <c r="ES36" s="96"/>
      <c r="ET36" s="96"/>
      <c r="EU36" s="96"/>
      <c r="EV36" s="96"/>
      <c r="EW36" s="96"/>
      <c r="EX36" s="96"/>
      <c r="EY36" s="96"/>
      <c r="EZ36" s="96"/>
      <c r="FA36" s="96"/>
      <c r="FB36" s="96"/>
      <c r="FC36" s="96"/>
      <c r="FD36" s="96"/>
      <c r="FE36" s="96"/>
      <c r="FF36" s="96"/>
      <c r="FG36" s="96"/>
      <c r="FH36" s="96"/>
      <c r="FI36" s="96"/>
      <c r="FJ36" s="96"/>
      <c r="FK36" s="96"/>
      <c r="FL36" s="96"/>
      <c r="FM36" s="96"/>
      <c r="FN36" s="96"/>
      <c r="FO36" s="96"/>
      <c r="FP36" s="96"/>
      <c r="FQ36" s="96"/>
      <c r="FR36" s="96"/>
      <c r="FS36" s="96"/>
      <c r="FT36" s="96"/>
      <c r="FU36" s="96"/>
      <c r="FV36" s="96"/>
      <c r="FW36" s="96"/>
      <c r="FX36" s="96"/>
      <c r="FY36" s="96"/>
      <c r="FZ36" s="96"/>
      <c r="GA36" s="96"/>
      <c r="GB36" s="96"/>
      <c r="GC36" s="96"/>
      <c r="GD36" s="96"/>
      <c r="GE36" s="96"/>
      <c r="GF36" s="96"/>
      <c r="GG36" s="96"/>
      <c r="GH36" s="96"/>
      <c r="GI36" s="96"/>
      <c r="GJ36" s="96"/>
      <c r="GK36" s="96"/>
      <c r="GL36" s="96"/>
      <c r="GM36" s="96"/>
      <c r="GN36" s="96"/>
      <c r="GO36" s="96"/>
      <c r="GP36" s="96"/>
      <c r="GQ36" s="96"/>
      <c r="GR36" s="96"/>
      <c r="GS36" s="96"/>
      <c r="GT36" s="96"/>
      <c r="GU36" s="96"/>
      <c r="GV36" s="96"/>
      <c r="GW36" s="96"/>
      <c r="GX36" s="96"/>
      <c r="GY36" s="96"/>
      <c r="GZ36" s="96"/>
      <c r="HA36" s="96"/>
      <c r="HB36" s="96"/>
      <c r="HC36" s="96"/>
      <c r="HD36" s="96"/>
      <c r="HE36" s="96"/>
      <c r="HF36" s="96"/>
      <c r="HG36" s="96"/>
      <c r="HH36" s="96"/>
      <c r="HI36" s="96"/>
      <c r="HJ36" s="96"/>
      <c r="HK36" s="96"/>
      <c r="HL36" s="96"/>
      <c r="HM36" s="96"/>
      <c r="HN36" s="96"/>
      <c r="HO36" s="96"/>
      <c r="HP36" s="96"/>
      <c r="HQ36" s="96"/>
      <c r="HR36" s="96"/>
      <c r="HS36" s="96"/>
      <c r="HT36" s="96"/>
      <c r="HU36" s="96"/>
      <c r="HV36" s="96"/>
      <c r="HW36" s="96"/>
      <c r="HX36" s="96"/>
      <c r="HY36" s="96"/>
      <c r="HZ36" s="96"/>
      <c r="IA36" s="96"/>
      <c r="IB36" s="96"/>
      <c r="IC36" s="96"/>
    </row>
    <row r="37" spans="1:237">
      <c r="A37" s="914" t="s">
        <v>360</v>
      </c>
      <c r="B37" s="888">
        <v>71400</v>
      </c>
      <c r="C37" s="708">
        <v>500</v>
      </c>
      <c r="D37" s="534">
        <v>35</v>
      </c>
      <c r="E37" s="712">
        <v>1407</v>
      </c>
      <c r="F37" s="710">
        <v>232</v>
      </c>
      <c r="G37" s="710">
        <v>1214</v>
      </c>
      <c r="H37" s="710">
        <v>210</v>
      </c>
      <c r="K37" s="96"/>
    </row>
    <row r="38" spans="1:237">
      <c r="A38" s="914"/>
      <c r="B38" s="888"/>
      <c r="C38" s="708"/>
      <c r="D38" s="534"/>
      <c r="E38" s="712"/>
      <c r="F38" s="711"/>
      <c r="G38" s="711"/>
      <c r="H38" s="711"/>
      <c r="I38" s="96"/>
      <c r="J38" s="96"/>
      <c r="K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c r="BR38" s="96"/>
      <c r="BS38" s="96"/>
      <c r="BT38" s="96"/>
      <c r="BU38" s="96"/>
      <c r="BV38" s="96"/>
      <c r="BW38" s="96"/>
      <c r="BX38" s="96"/>
      <c r="BY38" s="96"/>
      <c r="BZ38" s="96"/>
      <c r="CA38" s="96"/>
      <c r="CB38" s="96"/>
      <c r="CC38" s="96"/>
      <c r="CD38" s="96"/>
      <c r="CE38" s="96"/>
      <c r="CF38" s="96"/>
      <c r="CG38" s="96"/>
      <c r="CH38" s="96"/>
      <c r="CI38" s="96"/>
      <c r="CJ38" s="96"/>
      <c r="CK38" s="96"/>
      <c r="CL38" s="96"/>
      <c r="CM38" s="96"/>
      <c r="CN38" s="96"/>
      <c r="CO38" s="96"/>
      <c r="CP38" s="96"/>
      <c r="CQ38" s="96"/>
      <c r="CR38" s="96"/>
      <c r="CS38" s="96"/>
      <c r="CT38" s="96"/>
      <c r="CU38" s="96"/>
      <c r="CV38" s="96"/>
      <c r="CW38" s="96"/>
      <c r="CX38" s="96"/>
      <c r="CY38" s="96"/>
      <c r="CZ38" s="96"/>
      <c r="DA38" s="96"/>
      <c r="DB38" s="96"/>
      <c r="DC38" s="96"/>
      <c r="DD38" s="96"/>
      <c r="DE38" s="96"/>
      <c r="DF38" s="96"/>
      <c r="DG38" s="96"/>
      <c r="DH38" s="96"/>
      <c r="DI38" s="96"/>
      <c r="DJ38" s="96"/>
      <c r="DK38" s="96"/>
      <c r="DL38" s="96"/>
      <c r="DM38" s="96"/>
      <c r="DN38" s="96"/>
      <c r="DO38" s="96"/>
      <c r="DP38" s="96"/>
      <c r="DQ38" s="96"/>
      <c r="DR38" s="96"/>
      <c r="DS38" s="96"/>
      <c r="DT38" s="96"/>
      <c r="DU38" s="96"/>
      <c r="DV38" s="96"/>
      <c r="DW38" s="96"/>
      <c r="DX38" s="96"/>
      <c r="DY38" s="96"/>
      <c r="DZ38" s="96"/>
      <c r="EA38" s="96"/>
      <c r="EB38" s="96"/>
      <c r="EC38" s="96"/>
      <c r="ED38" s="96"/>
      <c r="EE38" s="96"/>
      <c r="EF38" s="96"/>
      <c r="EG38" s="96"/>
      <c r="EH38" s="96"/>
      <c r="EI38" s="96"/>
      <c r="EJ38" s="96"/>
      <c r="EK38" s="96"/>
      <c r="EL38" s="96"/>
      <c r="EM38" s="96"/>
      <c r="EN38" s="96"/>
      <c r="EO38" s="96"/>
      <c r="EP38" s="96"/>
      <c r="EQ38" s="96"/>
      <c r="ER38" s="96"/>
      <c r="ES38" s="96"/>
      <c r="ET38" s="96"/>
      <c r="EU38" s="96"/>
      <c r="EV38" s="96"/>
      <c r="EW38" s="96"/>
      <c r="EX38" s="96"/>
      <c r="EY38" s="96"/>
      <c r="EZ38" s="96"/>
      <c r="FA38" s="96"/>
      <c r="FB38" s="96"/>
      <c r="FC38" s="96"/>
      <c r="FD38" s="96"/>
      <c r="FE38" s="96"/>
      <c r="FF38" s="96"/>
      <c r="FG38" s="96"/>
      <c r="FH38" s="96"/>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c r="GH38" s="96"/>
      <c r="GI38" s="96"/>
      <c r="GJ38" s="96"/>
      <c r="GK38" s="96"/>
      <c r="GL38" s="96"/>
      <c r="GM38" s="96"/>
      <c r="GN38" s="96"/>
      <c r="GO38" s="96"/>
      <c r="GP38" s="96"/>
      <c r="GQ38" s="96"/>
      <c r="GR38" s="96"/>
      <c r="GS38" s="96"/>
      <c r="GT38" s="96"/>
      <c r="GU38" s="96"/>
      <c r="GV38" s="96"/>
      <c r="GW38" s="96"/>
      <c r="GX38" s="96"/>
      <c r="GY38" s="96"/>
      <c r="GZ38" s="96"/>
      <c r="HA38" s="96"/>
      <c r="HB38" s="96"/>
      <c r="HC38" s="96"/>
      <c r="HD38" s="96"/>
      <c r="HE38" s="96"/>
      <c r="HF38" s="96"/>
      <c r="HG38" s="96"/>
      <c r="HH38" s="96"/>
      <c r="HI38" s="96"/>
      <c r="HJ38" s="96"/>
      <c r="HK38" s="96"/>
      <c r="HL38" s="96"/>
      <c r="HM38" s="96"/>
      <c r="HN38" s="96"/>
      <c r="HO38" s="96"/>
      <c r="HP38" s="96"/>
      <c r="HQ38" s="96"/>
      <c r="HR38" s="96"/>
      <c r="HS38" s="96"/>
      <c r="HT38" s="96"/>
      <c r="HU38" s="96"/>
      <c r="HV38" s="96"/>
      <c r="HW38" s="96"/>
      <c r="HX38" s="96"/>
      <c r="HY38" s="96"/>
      <c r="HZ38" s="96"/>
      <c r="IA38" s="96"/>
      <c r="IB38" s="96"/>
      <c r="IC38" s="96"/>
    </row>
    <row r="39" spans="1:237" ht="18" thickBot="1">
      <c r="A39" s="915" t="s">
        <v>361</v>
      </c>
      <c r="B39" s="888">
        <v>73871</v>
      </c>
      <c r="C39" s="708">
        <v>486</v>
      </c>
      <c r="D39" s="534">
        <v>40</v>
      </c>
      <c r="E39" s="712">
        <v>1206</v>
      </c>
      <c r="F39" s="710">
        <v>213</v>
      </c>
      <c r="G39" s="710">
        <v>974</v>
      </c>
      <c r="H39" s="710">
        <v>170</v>
      </c>
    </row>
    <row r="40" spans="1:237" ht="18" thickBot="1">
      <c r="A40" s="915"/>
      <c r="B40" s="892"/>
      <c r="C40" s="714"/>
      <c r="D40" s="715"/>
      <c r="E40" s="716"/>
      <c r="F40" s="717"/>
      <c r="G40" s="717"/>
      <c r="H40" s="717"/>
      <c r="I40" s="96"/>
      <c r="J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96"/>
      <c r="FG40" s="96"/>
      <c r="FH40" s="96"/>
      <c r="FI40" s="96"/>
      <c r="FJ40" s="96"/>
      <c r="FK40" s="96"/>
      <c r="FL40" s="96"/>
      <c r="FM40" s="96"/>
      <c r="FN40" s="96"/>
      <c r="FO40" s="96"/>
      <c r="FP40" s="96"/>
      <c r="FQ40" s="96"/>
      <c r="FR40" s="96"/>
      <c r="FS40" s="96"/>
      <c r="FT40" s="96"/>
      <c r="FU40" s="96"/>
      <c r="FV40" s="96"/>
      <c r="FW40" s="96"/>
      <c r="FX40" s="96"/>
      <c r="FY40" s="96"/>
      <c r="FZ40" s="96"/>
      <c r="GA40" s="96"/>
      <c r="GB40" s="96"/>
      <c r="GC40" s="96"/>
      <c r="GD40" s="96"/>
      <c r="GE40" s="96"/>
      <c r="GF40" s="96"/>
      <c r="GG40" s="96"/>
      <c r="GH40" s="96"/>
      <c r="GI40" s="96"/>
      <c r="GJ40" s="96"/>
      <c r="GK40" s="96"/>
      <c r="GL40" s="96"/>
      <c r="GM40" s="96"/>
      <c r="GN40" s="96"/>
      <c r="GO40" s="96"/>
      <c r="GP40" s="96"/>
      <c r="GQ40" s="96"/>
      <c r="GR40" s="96"/>
      <c r="GS40" s="96"/>
      <c r="GT40" s="96"/>
      <c r="GU40" s="96"/>
      <c r="GV40" s="96"/>
      <c r="GW40" s="96"/>
      <c r="GX40" s="96"/>
      <c r="GY40" s="96"/>
      <c r="GZ40" s="96"/>
      <c r="HA40" s="96"/>
      <c r="HB40" s="96"/>
      <c r="HC40" s="96"/>
      <c r="HD40" s="96"/>
      <c r="HE40" s="96"/>
      <c r="HF40" s="96"/>
      <c r="HG40" s="96"/>
      <c r="HH40" s="96"/>
      <c r="HI40" s="96"/>
      <c r="HJ40" s="96"/>
      <c r="HK40" s="96"/>
      <c r="HL40" s="96"/>
      <c r="HM40" s="96"/>
      <c r="HN40" s="96"/>
      <c r="HO40" s="96"/>
      <c r="HP40" s="96"/>
      <c r="HQ40" s="96"/>
      <c r="HR40" s="96"/>
      <c r="HS40" s="96"/>
      <c r="HT40" s="96"/>
      <c r="HU40" s="96"/>
      <c r="HV40" s="96"/>
      <c r="HW40" s="96"/>
      <c r="HX40" s="96"/>
      <c r="HY40" s="96"/>
      <c r="HZ40" s="96"/>
      <c r="IA40" s="96"/>
      <c r="IB40" s="96"/>
      <c r="IC40" s="96"/>
    </row>
    <row r="41" spans="1:237">
      <c r="A41" s="60" t="s">
        <v>586</v>
      </c>
      <c r="C41" s="128"/>
      <c r="E41" s="128"/>
      <c r="F41" s="128"/>
      <c r="H41" s="96"/>
      <c r="K41" s="96"/>
    </row>
    <row r="42" spans="1:237" ht="28.5" customHeight="1">
      <c r="A42" s="1004"/>
      <c r="B42" s="1004"/>
      <c r="C42" s="1004"/>
      <c r="D42" s="1004"/>
      <c r="E42" s="1004"/>
      <c r="F42" s="1004"/>
      <c r="H42" s="96"/>
      <c r="K42" s="96"/>
    </row>
  </sheetData>
  <mergeCells count="44">
    <mergeCell ref="A42:F42"/>
    <mergeCell ref="A35:A36"/>
    <mergeCell ref="B35:B36"/>
    <mergeCell ref="A37:A38"/>
    <mergeCell ref="B37:B38"/>
    <mergeCell ref="A39:A40"/>
    <mergeCell ref="B39:B40"/>
    <mergeCell ref="A29:A30"/>
    <mergeCell ref="B29:B30"/>
    <mergeCell ref="A31:A32"/>
    <mergeCell ref="B31:B32"/>
    <mergeCell ref="A33:A34"/>
    <mergeCell ref="B33:B34"/>
    <mergeCell ref="A23:A24"/>
    <mergeCell ref="B23:B24"/>
    <mergeCell ref="A25:A26"/>
    <mergeCell ref="B25:B26"/>
    <mergeCell ref="A27:A28"/>
    <mergeCell ref="B27:B28"/>
    <mergeCell ref="A17:A18"/>
    <mergeCell ref="B17:B18"/>
    <mergeCell ref="A19:A20"/>
    <mergeCell ref="B19:B20"/>
    <mergeCell ref="A21:A22"/>
    <mergeCell ref="B21:B22"/>
    <mergeCell ref="A11:A12"/>
    <mergeCell ref="B11:B12"/>
    <mergeCell ref="A13:A14"/>
    <mergeCell ref="B13:B14"/>
    <mergeCell ref="A15:A16"/>
    <mergeCell ref="B15:B16"/>
    <mergeCell ref="A7:A8"/>
    <mergeCell ref="B7:B8"/>
    <mergeCell ref="A9:A10"/>
    <mergeCell ref="B9:B10"/>
    <mergeCell ref="K9:L9"/>
    <mergeCell ref="A3:A6"/>
    <mergeCell ref="B3:B6"/>
    <mergeCell ref="C3:D3"/>
    <mergeCell ref="E3:H3"/>
    <mergeCell ref="E4:F4"/>
    <mergeCell ref="G4:H4"/>
    <mergeCell ref="C5:C6"/>
    <mergeCell ref="D5:D6"/>
  </mergeCells>
  <phoneticPr fontId="21"/>
  <pageMargins left="0.7" right="0.7" top="0.75" bottom="0.75" header="0.511811023622047" footer="0.511811023622047"/>
  <pageSetup paperSize="9" scale="94" orientation="portrait" horizontalDpi="300" verticalDpi="300" r:id="rId1"/>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31"/>
  <sheetViews>
    <sheetView showGridLines="0" view="pageBreakPreview" zoomScaleNormal="100" zoomScaleSheetLayoutView="100" zoomScalePageLayoutView="85" workbookViewId="0"/>
  </sheetViews>
  <sheetFormatPr defaultColWidth="12.5" defaultRowHeight="17.25"/>
  <cols>
    <col min="1" max="1" width="7.625" style="53" customWidth="1"/>
    <col min="2" max="12" width="7.5" style="53" customWidth="1"/>
    <col min="13" max="13" width="8" style="53" customWidth="1"/>
    <col min="14" max="14" width="7.5" style="53" customWidth="1"/>
    <col min="15" max="256" width="12.5" style="53"/>
    <col min="257" max="257" width="7.625" style="53" customWidth="1"/>
    <col min="258" max="268" width="7.5" style="53" customWidth="1"/>
    <col min="269" max="269" width="8" style="53" customWidth="1"/>
    <col min="270" max="270" width="7.5" style="53" customWidth="1"/>
    <col min="271" max="512" width="12.5" style="53"/>
    <col min="513" max="513" width="7.625" style="53" customWidth="1"/>
    <col min="514" max="524" width="7.5" style="53" customWidth="1"/>
    <col min="525" max="525" width="8" style="53" customWidth="1"/>
    <col min="526" max="526" width="7.5" style="53" customWidth="1"/>
    <col min="527" max="768" width="12.5" style="53"/>
    <col min="769" max="769" width="7.625" style="53" customWidth="1"/>
    <col min="770" max="780" width="7.5" style="53" customWidth="1"/>
    <col min="781" max="781" width="8" style="53" customWidth="1"/>
    <col min="782" max="782" width="7.5" style="53" customWidth="1"/>
    <col min="783" max="1024" width="12.5" style="53"/>
    <col min="1025" max="16384" width="12.5" style="54"/>
  </cols>
  <sheetData>
    <row r="1" spans="1:256" s="79" customFormat="1" ht="15">
      <c r="A1" s="52" t="s">
        <v>71</v>
      </c>
      <c r="C1" s="117"/>
    </row>
    <row r="2" spans="1:256" ht="14.25" customHeight="1">
      <c r="A2" s="55" t="s">
        <v>27</v>
      </c>
      <c r="B2" s="55"/>
      <c r="C2" s="55"/>
      <c r="D2" s="55"/>
      <c r="E2" s="55"/>
      <c r="F2" s="55"/>
      <c r="G2" s="55"/>
      <c r="H2" s="55"/>
      <c r="I2" s="55"/>
      <c r="J2" s="55"/>
      <c r="K2" s="55"/>
      <c r="L2" s="55"/>
      <c r="M2" s="118"/>
      <c r="N2" s="101" t="s">
        <v>620</v>
      </c>
    </row>
    <row r="3" spans="1:256" ht="16.5" customHeight="1">
      <c r="A3" s="76"/>
      <c r="B3" s="119"/>
      <c r="C3" s="767" t="s">
        <v>72</v>
      </c>
      <c r="D3" s="767"/>
      <c r="E3" s="767"/>
      <c r="F3" s="120"/>
      <c r="G3" s="120"/>
      <c r="H3" s="121"/>
      <c r="I3" s="768" t="s">
        <v>73</v>
      </c>
      <c r="J3" s="768"/>
      <c r="K3" s="768"/>
      <c r="L3" s="768"/>
      <c r="M3" s="768"/>
      <c r="N3" s="768"/>
    </row>
    <row r="4" spans="1:256" ht="12.75" customHeight="1">
      <c r="A4" s="76"/>
      <c r="B4" s="122" t="s">
        <v>74</v>
      </c>
      <c r="C4" s="123"/>
      <c r="D4" s="120"/>
      <c r="E4" s="120"/>
      <c r="F4" s="122" t="s">
        <v>75</v>
      </c>
      <c r="G4" s="122" t="s">
        <v>76</v>
      </c>
      <c r="H4" s="124" t="s">
        <v>77</v>
      </c>
      <c r="I4" s="123"/>
      <c r="J4" s="120"/>
      <c r="K4" s="120"/>
      <c r="L4" s="120"/>
      <c r="M4" s="122" t="s">
        <v>78</v>
      </c>
      <c r="N4" s="120"/>
    </row>
    <row r="5" spans="1:256" ht="12.75" customHeight="1">
      <c r="A5" s="76" t="s">
        <v>79</v>
      </c>
      <c r="B5" s="120"/>
      <c r="C5" s="125" t="s">
        <v>80</v>
      </c>
      <c r="D5" s="780" t="s">
        <v>81</v>
      </c>
      <c r="E5" s="780" t="s">
        <v>82</v>
      </c>
      <c r="F5" s="126"/>
      <c r="G5" s="127"/>
      <c r="H5" s="125"/>
      <c r="I5" s="125" t="s">
        <v>83</v>
      </c>
      <c r="J5" s="780" t="s">
        <v>31</v>
      </c>
      <c r="K5" s="781" t="s">
        <v>84</v>
      </c>
      <c r="L5" s="780" t="s">
        <v>31</v>
      </c>
      <c r="M5" s="122" t="s">
        <v>85</v>
      </c>
      <c r="N5" s="782" t="s">
        <v>31</v>
      </c>
      <c r="O5" s="128"/>
    </row>
    <row r="6" spans="1:256" ht="12.75" customHeight="1">
      <c r="A6" s="76" t="s">
        <v>86</v>
      </c>
      <c r="B6" s="122" t="s">
        <v>87</v>
      </c>
      <c r="C6" s="122" t="s">
        <v>88</v>
      </c>
      <c r="D6" s="780"/>
      <c r="E6" s="780"/>
      <c r="F6" s="122" t="s">
        <v>89</v>
      </c>
      <c r="G6" s="122" t="s">
        <v>89</v>
      </c>
      <c r="H6" s="125" t="s">
        <v>90</v>
      </c>
      <c r="I6" s="122" t="s">
        <v>91</v>
      </c>
      <c r="J6" s="780"/>
      <c r="K6" s="781"/>
      <c r="L6" s="780"/>
      <c r="M6" s="122" t="s">
        <v>92</v>
      </c>
      <c r="N6" s="782"/>
      <c r="O6" s="128"/>
    </row>
    <row r="7" spans="1:256" ht="12.75" customHeight="1">
      <c r="A7" s="76" t="s">
        <v>93</v>
      </c>
      <c r="B7" s="122"/>
      <c r="C7" s="122"/>
      <c r="D7" s="129"/>
      <c r="E7" s="129"/>
      <c r="F7" s="122"/>
      <c r="G7" s="122"/>
      <c r="H7" s="127"/>
      <c r="I7" s="122"/>
      <c r="J7" s="129"/>
      <c r="K7" s="781"/>
      <c r="L7" s="129"/>
      <c r="M7" s="122" t="s">
        <v>94</v>
      </c>
      <c r="N7" s="129"/>
      <c r="O7" s="128"/>
    </row>
    <row r="8" spans="1:256" ht="12.75" customHeight="1">
      <c r="A8" s="63"/>
      <c r="B8" s="130"/>
      <c r="C8" s="130"/>
      <c r="D8" s="131"/>
      <c r="E8" s="130"/>
      <c r="F8" s="130"/>
      <c r="G8" s="130"/>
      <c r="H8" s="132"/>
      <c r="I8" s="130"/>
      <c r="J8" s="130"/>
      <c r="K8" s="130"/>
      <c r="L8" s="130"/>
      <c r="M8" s="130" t="s">
        <v>95</v>
      </c>
      <c r="N8" s="130"/>
    </row>
    <row r="9" spans="1:256" ht="12.75" customHeight="1">
      <c r="A9" s="133" t="s">
        <v>32</v>
      </c>
      <c r="B9" s="134">
        <v>1036</v>
      </c>
      <c r="C9" s="135">
        <v>6</v>
      </c>
      <c r="D9" s="135">
        <v>1</v>
      </c>
      <c r="E9" s="135">
        <v>16.666666666666664</v>
      </c>
      <c r="F9" s="136">
        <v>122</v>
      </c>
      <c r="G9" s="136">
        <v>0</v>
      </c>
      <c r="H9" s="136">
        <v>975</v>
      </c>
      <c r="I9" s="136">
        <v>6</v>
      </c>
      <c r="J9" s="137">
        <v>0.5791505791505791</v>
      </c>
      <c r="K9" s="136">
        <v>40</v>
      </c>
      <c r="L9" s="137">
        <v>3.8610038610038608</v>
      </c>
      <c r="M9" s="136">
        <v>6</v>
      </c>
      <c r="N9" s="137">
        <v>0.5791505791505791</v>
      </c>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ht="12.75" customHeight="1">
      <c r="A10" s="138" t="s">
        <v>33</v>
      </c>
      <c r="B10" s="139">
        <v>32</v>
      </c>
      <c r="C10" s="77">
        <v>1</v>
      </c>
      <c r="D10" s="77">
        <v>1</v>
      </c>
      <c r="E10" s="135">
        <v>100</v>
      </c>
      <c r="F10" s="77">
        <v>13</v>
      </c>
      <c r="G10" s="77">
        <v>0</v>
      </c>
      <c r="H10" s="77">
        <v>29</v>
      </c>
      <c r="I10" s="77">
        <v>0</v>
      </c>
      <c r="J10" s="140">
        <v>0</v>
      </c>
      <c r="K10" s="77">
        <v>3</v>
      </c>
      <c r="L10" s="140">
        <v>9.375</v>
      </c>
      <c r="M10" s="77">
        <v>0</v>
      </c>
      <c r="N10" s="140">
        <v>0</v>
      </c>
    </row>
    <row r="11" spans="1:256" ht="12.75" customHeight="1">
      <c r="A11" s="138" t="s">
        <v>3</v>
      </c>
      <c r="B11" s="139">
        <v>51</v>
      </c>
      <c r="C11" s="77">
        <v>0</v>
      </c>
      <c r="D11" s="77">
        <v>0</v>
      </c>
      <c r="E11" s="141" t="s">
        <v>223</v>
      </c>
      <c r="F11" s="77">
        <v>6</v>
      </c>
      <c r="G11" s="77">
        <v>0</v>
      </c>
      <c r="H11" s="77">
        <v>46</v>
      </c>
      <c r="I11" s="77">
        <v>0</v>
      </c>
      <c r="J11" s="140">
        <v>0</v>
      </c>
      <c r="K11" s="77">
        <v>0</v>
      </c>
      <c r="L11" s="140">
        <v>0</v>
      </c>
      <c r="M11" s="77">
        <v>1</v>
      </c>
      <c r="N11" s="140">
        <v>1.9607843137254901</v>
      </c>
    </row>
    <row r="12" spans="1:256" ht="12.75" customHeight="1">
      <c r="A12" s="138" t="s">
        <v>4</v>
      </c>
      <c r="B12" s="139">
        <v>68</v>
      </c>
      <c r="C12" s="77">
        <v>0</v>
      </c>
      <c r="D12" s="77">
        <v>0</v>
      </c>
      <c r="E12" s="141" t="s">
        <v>223</v>
      </c>
      <c r="F12" s="77">
        <v>3</v>
      </c>
      <c r="G12" s="77">
        <v>0</v>
      </c>
      <c r="H12" s="77">
        <v>65</v>
      </c>
      <c r="I12" s="77">
        <v>2</v>
      </c>
      <c r="J12" s="140">
        <v>2.9411764705882351</v>
      </c>
      <c r="K12" s="77">
        <v>5</v>
      </c>
      <c r="L12" s="140">
        <v>7.3529411764705888</v>
      </c>
      <c r="M12" s="77">
        <v>1</v>
      </c>
      <c r="N12" s="140">
        <v>1.4705882352941175</v>
      </c>
    </row>
    <row r="13" spans="1:256" ht="12.75" customHeight="1">
      <c r="A13" s="138" t="s">
        <v>5</v>
      </c>
      <c r="B13" s="139">
        <v>51</v>
      </c>
      <c r="C13" s="77">
        <v>1</v>
      </c>
      <c r="D13" s="77">
        <v>0</v>
      </c>
      <c r="E13" s="141">
        <v>0</v>
      </c>
      <c r="F13" s="77">
        <v>15</v>
      </c>
      <c r="G13" s="77">
        <v>0</v>
      </c>
      <c r="H13" s="77">
        <v>46</v>
      </c>
      <c r="I13" s="77">
        <v>2</v>
      </c>
      <c r="J13" s="140">
        <v>3.9215686274509802</v>
      </c>
      <c r="K13" s="77">
        <v>7</v>
      </c>
      <c r="L13" s="140">
        <v>13.725490196078432</v>
      </c>
      <c r="M13" s="77">
        <v>0</v>
      </c>
      <c r="N13" s="140">
        <v>0</v>
      </c>
      <c r="O13" s="142"/>
    </row>
    <row r="14" spans="1:256" ht="12.75" customHeight="1">
      <c r="A14" s="138" t="s">
        <v>35</v>
      </c>
      <c r="B14" s="139">
        <v>69</v>
      </c>
      <c r="C14" s="77">
        <v>1</v>
      </c>
      <c r="D14" s="77">
        <v>0</v>
      </c>
      <c r="E14" s="141">
        <v>0</v>
      </c>
      <c r="F14" s="77">
        <v>48</v>
      </c>
      <c r="G14" s="77">
        <v>0</v>
      </c>
      <c r="H14" s="77">
        <v>58</v>
      </c>
      <c r="I14" s="77">
        <v>0</v>
      </c>
      <c r="J14" s="140">
        <v>0</v>
      </c>
      <c r="K14" s="77">
        <v>3</v>
      </c>
      <c r="L14" s="140">
        <v>4.3478260869565215</v>
      </c>
      <c r="M14" s="77">
        <v>0</v>
      </c>
      <c r="N14" s="140">
        <v>0</v>
      </c>
    </row>
    <row r="15" spans="1:256" ht="12.75" customHeight="1">
      <c r="A15" s="138" t="s">
        <v>7</v>
      </c>
      <c r="B15" s="139">
        <v>12</v>
      </c>
      <c r="C15" s="77">
        <v>0</v>
      </c>
      <c r="D15" s="77">
        <v>0</v>
      </c>
      <c r="E15" s="141" t="s">
        <v>223</v>
      </c>
      <c r="F15" s="77">
        <v>1</v>
      </c>
      <c r="G15" s="77">
        <v>0</v>
      </c>
      <c r="H15" s="77">
        <v>12</v>
      </c>
      <c r="I15" s="77">
        <v>0</v>
      </c>
      <c r="J15" s="140">
        <v>0</v>
      </c>
      <c r="K15" s="77">
        <v>1</v>
      </c>
      <c r="L15" s="140">
        <v>8.3333333333333321</v>
      </c>
      <c r="M15" s="77">
        <v>0</v>
      </c>
      <c r="N15" s="140">
        <v>0</v>
      </c>
    </row>
    <row r="16" spans="1:256" ht="12.75" customHeight="1">
      <c r="A16" s="138" t="s">
        <v>36</v>
      </c>
      <c r="B16" s="139">
        <v>23</v>
      </c>
      <c r="C16" s="77">
        <v>0</v>
      </c>
      <c r="D16" s="77">
        <v>0</v>
      </c>
      <c r="E16" s="141" t="s">
        <v>223</v>
      </c>
      <c r="F16" s="77">
        <v>6</v>
      </c>
      <c r="G16" s="77">
        <v>0</v>
      </c>
      <c r="H16" s="77">
        <v>18</v>
      </c>
      <c r="I16" s="77">
        <v>0</v>
      </c>
      <c r="J16" s="140">
        <v>0</v>
      </c>
      <c r="K16" s="77">
        <v>1</v>
      </c>
      <c r="L16" s="140">
        <v>4.3478260869565215</v>
      </c>
      <c r="M16" s="77">
        <v>0</v>
      </c>
      <c r="N16" s="140">
        <v>0</v>
      </c>
    </row>
    <row r="17" spans="1:14" ht="12.75" customHeight="1">
      <c r="A17" s="138" t="s">
        <v>37</v>
      </c>
      <c r="B17" s="139">
        <v>18</v>
      </c>
      <c r="C17" s="77">
        <v>0</v>
      </c>
      <c r="D17" s="77">
        <v>0</v>
      </c>
      <c r="E17" s="141" t="s">
        <v>223</v>
      </c>
      <c r="F17" s="77">
        <v>4</v>
      </c>
      <c r="G17" s="77">
        <v>0</v>
      </c>
      <c r="H17" s="77">
        <v>14</v>
      </c>
      <c r="I17" s="77">
        <v>0</v>
      </c>
      <c r="J17" s="140">
        <v>0</v>
      </c>
      <c r="K17" s="77">
        <v>1</v>
      </c>
      <c r="L17" s="140">
        <v>5.5555555555555554</v>
      </c>
      <c r="M17" s="77">
        <v>0</v>
      </c>
      <c r="N17" s="140">
        <v>0</v>
      </c>
    </row>
    <row r="18" spans="1:14" ht="12.75" customHeight="1">
      <c r="A18" s="138" t="s">
        <v>38</v>
      </c>
      <c r="B18" s="139">
        <v>23</v>
      </c>
      <c r="C18" s="77">
        <v>0</v>
      </c>
      <c r="D18" s="77">
        <v>0</v>
      </c>
      <c r="E18" s="141" t="s">
        <v>223</v>
      </c>
      <c r="F18" s="77">
        <v>1</v>
      </c>
      <c r="G18" s="77">
        <v>0</v>
      </c>
      <c r="H18" s="77">
        <v>22</v>
      </c>
      <c r="I18" s="77">
        <v>0</v>
      </c>
      <c r="J18" s="140">
        <v>0</v>
      </c>
      <c r="K18" s="77">
        <v>3</v>
      </c>
      <c r="L18" s="140">
        <v>13.043478260869565</v>
      </c>
      <c r="M18" s="77">
        <v>0</v>
      </c>
      <c r="N18" s="140">
        <v>0</v>
      </c>
    </row>
    <row r="19" spans="1:14" ht="12.75" customHeight="1">
      <c r="A19" s="138" t="s">
        <v>39</v>
      </c>
      <c r="B19" s="139">
        <v>64</v>
      </c>
      <c r="C19" s="77">
        <v>0</v>
      </c>
      <c r="D19" s="77">
        <v>0</v>
      </c>
      <c r="E19" s="141" t="s">
        <v>223</v>
      </c>
      <c r="F19" s="77">
        <v>2</v>
      </c>
      <c r="G19" s="77">
        <v>0</v>
      </c>
      <c r="H19" s="77">
        <v>64</v>
      </c>
      <c r="I19" s="77">
        <v>0</v>
      </c>
      <c r="J19" s="140">
        <v>0</v>
      </c>
      <c r="K19" s="77">
        <v>2</v>
      </c>
      <c r="L19" s="140">
        <v>3.125</v>
      </c>
      <c r="M19" s="77">
        <v>0</v>
      </c>
      <c r="N19" s="140">
        <v>0</v>
      </c>
    </row>
    <row r="20" spans="1:14" ht="12.75" customHeight="1">
      <c r="A20" s="138" t="s">
        <v>12</v>
      </c>
      <c r="B20" s="139">
        <v>47</v>
      </c>
      <c r="C20" s="77">
        <v>0</v>
      </c>
      <c r="D20" s="77">
        <v>0</v>
      </c>
      <c r="E20" s="141" t="s">
        <v>223</v>
      </c>
      <c r="F20" s="77">
        <v>6</v>
      </c>
      <c r="G20" s="77">
        <v>0</v>
      </c>
      <c r="H20" s="77">
        <v>41</v>
      </c>
      <c r="I20" s="77">
        <v>0</v>
      </c>
      <c r="J20" s="140">
        <v>0</v>
      </c>
      <c r="K20" s="77">
        <v>2</v>
      </c>
      <c r="L20" s="140">
        <v>4.2553191489361701</v>
      </c>
      <c r="M20" s="77">
        <v>0</v>
      </c>
      <c r="N20" s="140">
        <v>0</v>
      </c>
    </row>
    <row r="21" spans="1:14" ht="12.75" customHeight="1">
      <c r="A21" s="138" t="s">
        <v>13</v>
      </c>
      <c r="B21" s="139">
        <v>177</v>
      </c>
      <c r="C21" s="77">
        <v>0</v>
      </c>
      <c r="D21" s="77">
        <v>0</v>
      </c>
      <c r="E21" s="141" t="s">
        <v>223</v>
      </c>
      <c r="F21" s="77">
        <v>6</v>
      </c>
      <c r="G21" s="77">
        <v>0</v>
      </c>
      <c r="H21" s="77">
        <v>169</v>
      </c>
      <c r="I21" s="77">
        <v>0</v>
      </c>
      <c r="J21" s="140">
        <v>0</v>
      </c>
      <c r="K21" s="77">
        <v>0</v>
      </c>
      <c r="L21" s="140">
        <v>0</v>
      </c>
      <c r="M21" s="77">
        <v>1</v>
      </c>
      <c r="N21" s="140">
        <v>0.56497175141242939</v>
      </c>
    </row>
    <row r="22" spans="1:14" ht="12.75" customHeight="1">
      <c r="A22" s="138" t="s">
        <v>40</v>
      </c>
      <c r="B22" s="139">
        <v>256</v>
      </c>
      <c r="C22" s="77">
        <v>0</v>
      </c>
      <c r="D22" s="77">
        <v>0</v>
      </c>
      <c r="E22" s="141" t="s">
        <v>223</v>
      </c>
      <c r="F22" s="77">
        <v>5</v>
      </c>
      <c r="G22" s="77">
        <v>0</v>
      </c>
      <c r="H22" s="77">
        <v>246</v>
      </c>
      <c r="I22" s="77">
        <v>1</v>
      </c>
      <c r="J22" s="140">
        <v>0.390625</v>
      </c>
      <c r="K22" s="77">
        <v>4</v>
      </c>
      <c r="L22" s="140">
        <v>1.5625</v>
      </c>
      <c r="M22" s="77">
        <v>1</v>
      </c>
      <c r="N22" s="140">
        <v>0.390625</v>
      </c>
    </row>
    <row r="23" spans="1:14" ht="12.75" customHeight="1">
      <c r="A23" s="138" t="s">
        <v>15</v>
      </c>
      <c r="B23" s="139">
        <v>59</v>
      </c>
      <c r="C23" s="77">
        <v>0</v>
      </c>
      <c r="D23" s="77">
        <v>0</v>
      </c>
      <c r="E23" s="141" t="s">
        <v>223</v>
      </c>
      <c r="F23" s="77">
        <v>0</v>
      </c>
      <c r="G23" s="77">
        <v>0</v>
      </c>
      <c r="H23" s="77">
        <v>59</v>
      </c>
      <c r="I23" s="77">
        <v>1</v>
      </c>
      <c r="J23" s="140">
        <v>1.6949152542372881</v>
      </c>
      <c r="K23" s="77">
        <v>4</v>
      </c>
      <c r="L23" s="140">
        <v>6.7796610169491522</v>
      </c>
      <c r="M23" s="77">
        <v>1</v>
      </c>
      <c r="N23" s="140">
        <v>1.6949152542372881</v>
      </c>
    </row>
    <row r="24" spans="1:14" ht="12.75" customHeight="1">
      <c r="A24" s="73" t="s">
        <v>41</v>
      </c>
      <c r="B24" s="139">
        <v>38</v>
      </c>
      <c r="C24" s="78">
        <v>3</v>
      </c>
      <c r="D24" s="78">
        <v>0</v>
      </c>
      <c r="E24" s="141">
        <v>0</v>
      </c>
      <c r="F24" s="78">
        <v>6</v>
      </c>
      <c r="G24" s="78">
        <v>0</v>
      </c>
      <c r="H24" s="78">
        <v>38</v>
      </c>
      <c r="I24" s="78">
        <v>0</v>
      </c>
      <c r="J24" s="143">
        <v>0</v>
      </c>
      <c r="K24" s="78">
        <v>0</v>
      </c>
      <c r="L24" s="143">
        <v>0</v>
      </c>
      <c r="M24" s="78">
        <v>1</v>
      </c>
      <c r="N24" s="143">
        <v>2.6315789473684208</v>
      </c>
    </row>
    <row r="25" spans="1:14" ht="12.75" customHeight="1">
      <c r="A25" s="144" t="s">
        <v>42</v>
      </c>
      <c r="B25" s="145">
        <v>48</v>
      </c>
      <c r="C25" s="146">
        <v>0</v>
      </c>
      <c r="D25" s="146">
        <v>0</v>
      </c>
      <c r="E25" s="147" t="s">
        <v>223</v>
      </c>
      <c r="F25" s="146">
        <v>0</v>
      </c>
      <c r="G25" s="146">
        <v>0</v>
      </c>
      <c r="H25" s="146">
        <v>48</v>
      </c>
      <c r="I25" s="146">
        <v>0</v>
      </c>
      <c r="J25" s="148">
        <v>0</v>
      </c>
      <c r="K25" s="146">
        <v>4</v>
      </c>
      <c r="L25" s="148">
        <v>8.3333333333333321</v>
      </c>
      <c r="M25" s="146">
        <v>0</v>
      </c>
      <c r="N25" s="148">
        <v>0</v>
      </c>
    </row>
    <row r="26" spans="1:14" ht="12.75" customHeight="1">
      <c r="A26" s="76" t="s">
        <v>96</v>
      </c>
      <c r="B26" s="96"/>
      <c r="C26" s="96"/>
      <c r="D26" s="96"/>
      <c r="E26" s="96"/>
      <c r="F26" s="96"/>
      <c r="G26" s="96"/>
      <c r="H26" s="96"/>
      <c r="I26" s="96"/>
      <c r="J26" s="96"/>
      <c r="K26" s="96"/>
      <c r="L26" s="96"/>
      <c r="M26" s="96"/>
      <c r="N26" s="96"/>
    </row>
    <row r="27" spans="1:14" ht="12.75" customHeight="1">
      <c r="A27" s="76" t="s">
        <v>97</v>
      </c>
      <c r="B27" s="76"/>
      <c r="C27" s="76"/>
      <c r="D27" s="76"/>
      <c r="E27" s="76"/>
      <c r="F27" s="76"/>
      <c r="G27" s="76" t="s">
        <v>98</v>
      </c>
      <c r="H27" s="96"/>
      <c r="I27" s="76"/>
      <c r="J27" s="76"/>
      <c r="K27" s="76"/>
      <c r="L27" s="76"/>
      <c r="M27" s="76"/>
      <c r="N27" s="76"/>
    </row>
    <row r="28" spans="1:14" ht="12.75" customHeight="1">
      <c r="A28" s="76" t="s">
        <v>99</v>
      </c>
      <c r="B28" s="76"/>
      <c r="C28" s="76"/>
      <c r="D28" s="76"/>
      <c r="E28" s="76"/>
      <c r="F28" s="76"/>
      <c r="G28" s="76"/>
      <c r="H28" s="76"/>
      <c r="I28" s="76"/>
      <c r="J28" s="76"/>
      <c r="K28" s="76"/>
      <c r="L28" s="76"/>
      <c r="M28" s="76"/>
      <c r="N28" s="76"/>
    </row>
    <row r="29" spans="1:14" ht="12.75" customHeight="1">
      <c r="A29" s="76" t="s">
        <v>100</v>
      </c>
      <c r="B29" s="76"/>
      <c r="C29" s="76"/>
      <c r="D29" s="76"/>
      <c r="E29" s="76"/>
      <c r="F29" s="76"/>
      <c r="G29" s="76"/>
      <c r="H29" s="76"/>
      <c r="I29" s="76"/>
      <c r="J29" s="76"/>
      <c r="K29" s="76"/>
      <c r="L29" s="76"/>
      <c r="M29" s="76"/>
      <c r="N29" s="76"/>
    </row>
    <row r="30" spans="1:14" ht="12.75" customHeight="1">
      <c r="A30" s="60" t="s">
        <v>101</v>
      </c>
      <c r="B30" s="60"/>
      <c r="C30" s="60"/>
      <c r="D30" s="60"/>
      <c r="E30" s="60"/>
      <c r="F30" s="60"/>
      <c r="G30" s="60"/>
      <c r="H30" s="60"/>
      <c r="I30" s="60"/>
      <c r="J30" s="60"/>
      <c r="K30" s="60"/>
      <c r="L30" s="60"/>
      <c r="M30" s="60"/>
      <c r="N30" s="60"/>
    </row>
    <row r="31" spans="1:14">
      <c r="A31" s="149"/>
    </row>
  </sheetData>
  <mergeCells count="8">
    <mergeCell ref="C3:E3"/>
    <mergeCell ref="I3:N3"/>
    <mergeCell ref="D5:D6"/>
    <mergeCell ref="E5:E6"/>
    <mergeCell ref="J5:J6"/>
    <mergeCell ref="K5:K7"/>
    <mergeCell ref="L5:L6"/>
    <mergeCell ref="N5:N6"/>
  </mergeCells>
  <phoneticPr fontId="21"/>
  <pageMargins left="0.55118110236220474" right="0.19685039370078741" top="0.39370078740157483" bottom="0.43307086614173229" header="0.51181102362204722" footer="0.51181102362204722"/>
  <pageSetup paperSize="9" scale="11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6"/>
  <sheetViews>
    <sheetView showGridLines="0" view="pageBreakPreview" zoomScaleNormal="100" zoomScaleSheetLayoutView="100" zoomScalePageLayoutView="85" workbookViewId="0"/>
  </sheetViews>
  <sheetFormatPr defaultColWidth="12.5" defaultRowHeight="17.25"/>
  <cols>
    <col min="1" max="1" width="14.25" style="53" customWidth="1"/>
    <col min="2" max="4" width="12.5" style="53"/>
    <col min="5" max="5" width="13.625" style="53" customWidth="1"/>
    <col min="6" max="256" width="12.5" style="53"/>
    <col min="257" max="257" width="14.25" style="53" customWidth="1"/>
    <col min="258" max="260" width="12.5" style="53"/>
    <col min="261" max="261" width="13.625" style="53" customWidth="1"/>
    <col min="262" max="512" width="12.5" style="53"/>
    <col min="513" max="513" width="14.25" style="53" customWidth="1"/>
    <col min="514" max="516" width="12.5" style="53"/>
    <col min="517" max="517" width="13.625" style="53" customWidth="1"/>
    <col min="518" max="768" width="12.5" style="53"/>
    <col min="769" max="769" width="14.25" style="53" customWidth="1"/>
    <col min="770" max="772" width="12.5" style="53"/>
    <col min="773" max="773" width="13.625" style="53" customWidth="1"/>
    <col min="774" max="1024" width="12.5" style="53"/>
    <col min="1025" max="16384" width="12.5" style="54"/>
  </cols>
  <sheetData>
    <row r="1" spans="1:255" s="79" customFormat="1" ht="15">
      <c r="A1" s="52" t="s">
        <v>102</v>
      </c>
    </row>
    <row r="2" spans="1:255" ht="13.5" customHeight="1" thickBot="1">
      <c r="A2" s="55" t="s">
        <v>27</v>
      </c>
      <c r="B2" s="55"/>
      <c r="C2" s="55"/>
      <c r="D2" s="55"/>
      <c r="E2" s="55"/>
      <c r="F2" s="55"/>
      <c r="H2" s="62" t="s">
        <v>620</v>
      </c>
    </row>
    <row r="3" spans="1:255" ht="17.25" customHeight="1">
      <c r="A3" s="783" t="s">
        <v>103</v>
      </c>
      <c r="B3" s="785" t="s">
        <v>28</v>
      </c>
      <c r="C3" s="150" t="s">
        <v>104</v>
      </c>
      <c r="D3" s="150" t="s">
        <v>105</v>
      </c>
      <c r="E3" s="151" t="s">
        <v>106</v>
      </c>
      <c r="F3" s="787" t="s">
        <v>107</v>
      </c>
      <c r="G3" s="152" t="s">
        <v>108</v>
      </c>
      <c r="H3" s="789" t="s">
        <v>109</v>
      </c>
    </row>
    <row r="4" spans="1:255" ht="14.25" customHeight="1">
      <c r="A4" s="784"/>
      <c r="B4" s="786"/>
      <c r="C4" s="69" t="s">
        <v>29</v>
      </c>
      <c r="D4" s="69" t="s">
        <v>29</v>
      </c>
      <c r="E4" s="69" t="s">
        <v>110</v>
      </c>
      <c r="F4" s="788"/>
      <c r="G4" s="69" t="s">
        <v>111</v>
      </c>
      <c r="H4" s="790"/>
    </row>
    <row r="5" spans="1:255" ht="14.25" customHeight="1">
      <c r="A5" s="133" t="s">
        <v>32</v>
      </c>
      <c r="B5" s="153">
        <v>1063</v>
      </c>
      <c r="C5" s="154">
        <v>97</v>
      </c>
      <c r="D5" s="154">
        <v>98</v>
      </c>
      <c r="E5" s="154">
        <v>751</v>
      </c>
      <c r="F5" s="155">
        <v>88.9934148635936</v>
      </c>
      <c r="G5" s="154">
        <v>0</v>
      </c>
      <c r="H5" s="155">
        <v>0</v>
      </c>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row>
    <row r="6" spans="1:255" ht="14.25" customHeight="1">
      <c r="A6" s="138" t="s">
        <v>33</v>
      </c>
      <c r="B6" s="156">
        <v>85</v>
      </c>
      <c r="C6" s="157">
        <v>11</v>
      </c>
      <c r="D6" s="157">
        <v>0</v>
      </c>
      <c r="E6" s="157">
        <v>66</v>
      </c>
      <c r="F6" s="158">
        <v>90.588235294117652</v>
      </c>
      <c r="G6" s="157">
        <v>0</v>
      </c>
      <c r="H6" s="158">
        <v>0</v>
      </c>
    </row>
    <row r="7" spans="1:255" ht="14.25" customHeight="1">
      <c r="A7" s="138" t="s">
        <v>3</v>
      </c>
      <c r="B7" s="156">
        <v>40</v>
      </c>
      <c r="C7" s="157">
        <v>3</v>
      </c>
      <c r="D7" s="157">
        <v>0</v>
      </c>
      <c r="E7" s="157">
        <v>30</v>
      </c>
      <c r="F7" s="158">
        <v>82.5</v>
      </c>
      <c r="G7" s="157">
        <v>0</v>
      </c>
      <c r="H7" s="158">
        <v>0</v>
      </c>
    </row>
    <row r="8" spans="1:255" ht="14.25" customHeight="1">
      <c r="A8" s="138" t="s">
        <v>4</v>
      </c>
      <c r="B8" s="156">
        <v>90</v>
      </c>
      <c r="C8" s="157">
        <v>7</v>
      </c>
      <c r="D8" s="157">
        <v>3</v>
      </c>
      <c r="E8" s="157">
        <v>50</v>
      </c>
      <c r="F8" s="158">
        <v>66.666666666666657</v>
      </c>
      <c r="G8" s="157">
        <v>0</v>
      </c>
      <c r="H8" s="158">
        <v>0</v>
      </c>
    </row>
    <row r="9" spans="1:255" ht="14.25" customHeight="1">
      <c r="A9" s="138" t="s">
        <v>5</v>
      </c>
      <c r="B9" s="156">
        <v>72</v>
      </c>
      <c r="C9" s="157">
        <v>3</v>
      </c>
      <c r="D9" s="157">
        <v>5</v>
      </c>
      <c r="E9" s="157">
        <v>42</v>
      </c>
      <c r="F9" s="158">
        <v>69.444444444444443</v>
      </c>
      <c r="G9" s="157">
        <v>0</v>
      </c>
      <c r="H9" s="158">
        <v>0</v>
      </c>
    </row>
    <row r="10" spans="1:255" ht="14.25" customHeight="1">
      <c r="A10" s="138" t="s">
        <v>35</v>
      </c>
      <c r="B10" s="156">
        <v>91</v>
      </c>
      <c r="C10" s="157">
        <v>12</v>
      </c>
      <c r="D10" s="157">
        <v>0</v>
      </c>
      <c r="E10" s="157">
        <v>78</v>
      </c>
      <c r="F10" s="158">
        <v>98.901098901098905</v>
      </c>
      <c r="G10" s="157">
        <v>0</v>
      </c>
      <c r="H10" s="158">
        <v>0</v>
      </c>
    </row>
    <row r="11" spans="1:255" ht="14.25" customHeight="1">
      <c r="A11" s="138" t="s">
        <v>7</v>
      </c>
      <c r="B11" s="156">
        <v>81</v>
      </c>
      <c r="C11" s="157">
        <v>27</v>
      </c>
      <c r="D11" s="157">
        <v>0</v>
      </c>
      <c r="E11" s="157">
        <v>49</v>
      </c>
      <c r="F11" s="158">
        <v>93.827160493827151</v>
      </c>
      <c r="G11" s="157">
        <v>0</v>
      </c>
      <c r="H11" s="158">
        <v>0</v>
      </c>
    </row>
    <row r="12" spans="1:255" ht="14.25" customHeight="1">
      <c r="A12" s="138" t="s">
        <v>36</v>
      </c>
      <c r="B12" s="156">
        <v>49</v>
      </c>
      <c r="C12" s="157">
        <v>1</v>
      </c>
      <c r="D12" s="157">
        <v>7</v>
      </c>
      <c r="E12" s="157">
        <v>40</v>
      </c>
      <c r="F12" s="158">
        <v>97.959183673469383</v>
      </c>
      <c r="G12" s="157">
        <v>0</v>
      </c>
      <c r="H12" s="158">
        <v>0</v>
      </c>
    </row>
    <row r="13" spans="1:255" ht="14.25" customHeight="1">
      <c r="A13" s="138" t="s">
        <v>37</v>
      </c>
      <c r="B13" s="156">
        <v>40</v>
      </c>
      <c r="C13" s="157">
        <v>1</v>
      </c>
      <c r="D13" s="157">
        <v>6</v>
      </c>
      <c r="E13" s="157">
        <v>32</v>
      </c>
      <c r="F13" s="158">
        <v>97.5</v>
      </c>
      <c r="G13" s="157">
        <v>0</v>
      </c>
      <c r="H13" s="158">
        <v>0</v>
      </c>
    </row>
    <row r="14" spans="1:255" ht="14.25" customHeight="1">
      <c r="A14" s="138" t="s">
        <v>38</v>
      </c>
      <c r="B14" s="156">
        <v>39</v>
      </c>
      <c r="C14" s="157">
        <v>2</v>
      </c>
      <c r="D14" s="157">
        <v>10</v>
      </c>
      <c r="E14" s="157">
        <v>26</v>
      </c>
      <c r="F14" s="158">
        <v>97.435897435897431</v>
      </c>
      <c r="G14" s="157">
        <v>0</v>
      </c>
      <c r="H14" s="158">
        <v>0</v>
      </c>
    </row>
    <row r="15" spans="1:255" ht="14.25" customHeight="1">
      <c r="A15" s="138" t="s">
        <v>39</v>
      </c>
      <c r="B15" s="156">
        <v>96</v>
      </c>
      <c r="C15" s="157">
        <v>3</v>
      </c>
      <c r="D15" s="157">
        <v>2</v>
      </c>
      <c r="E15" s="157">
        <v>78</v>
      </c>
      <c r="F15" s="158">
        <v>86.458333333333343</v>
      </c>
      <c r="G15" s="157">
        <v>0</v>
      </c>
      <c r="H15" s="158">
        <v>0</v>
      </c>
    </row>
    <row r="16" spans="1:255" ht="14.25" customHeight="1">
      <c r="A16" s="138" t="s">
        <v>12</v>
      </c>
      <c r="B16" s="156">
        <v>78</v>
      </c>
      <c r="C16" s="157">
        <v>8</v>
      </c>
      <c r="D16" s="157">
        <v>12</v>
      </c>
      <c r="E16" s="157">
        <v>53</v>
      </c>
      <c r="F16" s="158">
        <v>93.589743589743591</v>
      </c>
      <c r="G16" s="157">
        <v>0</v>
      </c>
      <c r="H16" s="158">
        <v>0</v>
      </c>
    </row>
    <row r="17" spans="1:14" ht="14.25" customHeight="1">
      <c r="A17" s="138" t="s">
        <v>13</v>
      </c>
      <c r="B17" s="156">
        <v>48</v>
      </c>
      <c r="C17" s="157">
        <v>14</v>
      </c>
      <c r="D17" s="157">
        <v>1</v>
      </c>
      <c r="E17" s="157">
        <v>45</v>
      </c>
      <c r="F17" s="158">
        <v>125</v>
      </c>
      <c r="G17" s="157">
        <v>0</v>
      </c>
      <c r="H17" s="158">
        <v>0</v>
      </c>
    </row>
    <row r="18" spans="1:14" ht="14.25" customHeight="1">
      <c r="A18" s="138" t="s">
        <v>40</v>
      </c>
      <c r="B18" s="156">
        <v>44</v>
      </c>
      <c r="C18" s="157">
        <v>0</v>
      </c>
      <c r="D18" s="157">
        <v>0</v>
      </c>
      <c r="E18" s="157">
        <v>33</v>
      </c>
      <c r="F18" s="158">
        <v>75</v>
      </c>
      <c r="G18" s="157">
        <v>0</v>
      </c>
      <c r="H18" s="158">
        <v>0</v>
      </c>
    </row>
    <row r="19" spans="1:14" ht="14.25" customHeight="1">
      <c r="A19" s="138" t="s">
        <v>15</v>
      </c>
      <c r="B19" s="156">
        <v>76</v>
      </c>
      <c r="C19" s="157">
        <v>1</v>
      </c>
      <c r="D19" s="157">
        <v>0</v>
      </c>
      <c r="E19" s="157">
        <v>52</v>
      </c>
      <c r="F19" s="158">
        <v>69.73684210526315</v>
      </c>
      <c r="G19" s="157">
        <v>0</v>
      </c>
      <c r="H19" s="158">
        <v>0</v>
      </c>
    </row>
    <row r="20" spans="1:14" ht="14.25" customHeight="1">
      <c r="A20" s="138" t="s">
        <v>41</v>
      </c>
      <c r="B20" s="156">
        <v>72</v>
      </c>
      <c r="C20" s="157">
        <v>4</v>
      </c>
      <c r="D20" s="157">
        <v>0</v>
      </c>
      <c r="E20" s="157">
        <v>66</v>
      </c>
      <c r="F20" s="158">
        <v>97.222222222222214</v>
      </c>
      <c r="G20" s="157">
        <v>0</v>
      </c>
      <c r="H20" s="158">
        <v>0</v>
      </c>
    </row>
    <row r="21" spans="1:14" ht="14.25" customHeight="1" thickBot="1">
      <c r="A21" s="144" t="s">
        <v>42</v>
      </c>
      <c r="B21" s="92">
        <v>62</v>
      </c>
      <c r="C21" s="93">
        <v>0</v>
      </c>
      <c r="D21" s="93">
        <v>52</v>
      </c>
      <c r="E21" s="93">
        <v>11</v>
      </c>
      <c r="F21" s="159">
        <v>101.61290322580645</v>
      </c>
      <c r="G21" s="93">
        <v>0</v>
      </c>
      <c r="H21" s="159">
        <v>0</v>
      </c>
    </row>
    <row r="22" spans="1:14" ht="15.75" customHeight="1">
      <c r="A22" s="76" t="s">
        <v>112</v>
      </c>
      <c r="B22" s="76"/>
      <c r="C22" s="76"/>
      <c r="D22" s="76"/>
      <c r="E22" s="76"/>
      <c r="F22" s="76"/>
      <c r="G22" s="76"/>
      <c r="H22" s="76"/>
    </row>
    <row r="23" spans="1:14" ht="15.75" customHeight="1">
      <c r="A23" s="76" t="s">
        <v>113</v>
      </c>
      <c r="B23" s="76"/>
      <c r="C23" s="76"/>
      <c r="D23" s="76"/>
      <c r="E23" s="76"/>
      <c r="F23" s="76"/>
      <c r="G23" s="76"/>
      <c r="H23" s="76"/>
    </row>
    <row r="24" spans="1:14" s="53" customFormat="1" ht="12.75" customHeight="1">
      <c r="A24" s="76" t="s">
        <v>114</v>
      </c>
      <c r="B24" s="76"/>
      <c r="C24" s="76"/>
      <c r="D24" s="76"/>
      <c r="E24" s="76"/>
      <c r="F24" s="76"/>
      <c r="G24" s="76"/>
      <c r="H24" s="76"/>
      <c r="I24" s="76"/>
      <c r="J24" s="76"/>
      <c r="K24" s="76"/>
      <c r="L24" s="76"/>
      <c r="M24" s="76"/>
      <c r="N24" s="76"/>
    </row>
    <row r="25" spans="1:14" ht="15.75" customHeight="1">
      <c r="A25" s="76" t="s">
        <v>115</v>
      </c>
      <c r="B25" s="76"/>
      <c r="C25" s="76"/>
      <c r="D25" s="76"/>
      <c r="E25" s="76"/>
      <c r="F25" s="76"/>
      <c r="G25" s="76"/>
      <c r="H25" s="76"/>
    </row>
    <row r="26" spans="1:14">
      <c r="A26" s="76"/>
    </row>
  </sheetData>
  <mergeCells count="4">
    <mergeCell ref="A3:A4"/>
    <mergeCell ref="B3:B4"/>
    <mergeCell ref="F3:F4"/>
    <mergeCell ref="H3:H4"/>
  </mergeCells>
  <phoneticPr fontId="21"/>
  <pageMargins left="0.59055118110236227" right="0.59055118110236227" top="0.78740157480314965" bottom="0.43307086614173229" header="0.51181102362204722" footer="0.51181102362204722"/>
  <pageSetup paperSize="9" scale="11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25"/>
  <sheetViews>
    <sheetView showGridLines="0" view="pageBreakPreview" zoomScaleNormal="100" workbookViewId="0"/>
  </sheetViews>
  <sheetFormatPr defaultColWidth="12.5" defaultRowHeight="17.25"/>
  <cols>
    <col min="1" max="2" width="6.75" style="53" customWidth="1"/>
    <col min="3" max="4" width="6.125" style="53" customWidth="1"/>
    <col min="5" max="28" width="5.25" style="53" customWidth="1"/>
    <col min="29" max="256" width="12.5" style="53"/>
    <col min="257" max="258" width="6.75" style="53" customWidth="1"/>
    <col min="259" max="260" width="6.125" style="53" customWidth="1"/>
    <col min="261" max="284" width="5.25" style="53" customWidth="1"/>
    <col min="285" max="512" width="12.5" style="53"/>
    <col min="513" max="514" width="6.75" style="53" customWidth="1"/>
    <col min="515" max="516" width="6.125" style="53" customWidth="1"/>
    <col min="517" max="540" width="5.25" style="53" customWidth="1"/>
    <col min="541" max="768" width="12.5" style="53"/>
    <col min="769" max="770" width="6.75" style="53" customWidth="1"/>
    <col min="771" max="772" width="6.125" style="53" customWidth="1"/>
    <col min="773" max="796" width="5.25" style="53" customWidth="1"/>
    <col min="797" max="1024" width="12.5" style="53"/>
    <col min="1025" max="16384" width="12.5" style="54"/>
  </cols>
  <sheetData>
    <row r="1" spans="1:253">
      <c r="A1" s="160" t="s">
        <v>116</v>
      </c>
      <c r="C1" s="96"/>
      <c r="D1" s="96"/>
      <c r="E1" s="96"/>
      <c r="F1" s="96"/>
      <c r="G1" s="96"/>
      <c r="H1" s="96"/>
      <c r="I1" s="96"/>
      <c r="J1" s="96"/>
      <c r="K1" s="96"/>
      <c r="L1" s="96"/>
      <c r="M1" s="96"/>
      <c r="N1" s="96"/>
      <c r="O1" s="96"/>
      <c r="P1" s="96"/>
      <c r="Q1" s="96"/>
      <c r="R1" s="96"/>
      <c r="S1" s="96"/>
      <c r="T1" s="96"/>
      <c r="U1" s="96"/>
      <c r="V1" s="96"/>
      <c r="W1" s="96"/>
      <c r="X1" s="96"/>
      <c r="Y1" s="96"/>
      <c r="Z1" s="96"/>
      <c r="AA1" s="96"/>
      <c r="AB1" s="96"/>
    </row>
    <row r="2" spans="1:253">
      <c r="A2" s="161" t="s">
        <v>27</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62" t="s">
        <v>620</v>
      </c>
    </row>
    <row r="3" spans="1:253" ht="17.25" customHeight="1">
      <c r="A3" s="791" t="s">
        <v>117</v>
      </c>
      <c r="B3" s="768" t="s">
        <v>118</v>
      </c>
      <c r="C3" s="768"/>
      <c r="D3" s="768"/>
      <c r="E3" s="767" t="s">
        <v>119</v>
      </c>
      <c r="F3" s="767"/>
      <c r="G3" s="767"/>
      <c r="H3" s="767"/>
      <c r="I3" s="767"/>
      <c r="J3" s="767"/>
      <c r="K3" s="792" t="s">
        <v>120</v>
      </c>
      <c r="L3" s="792"/>
      <c r="M3" s="792"/>
      <c r="N3" s="792"/>
      <c r="O3" s="792"/>
      <c r="P3" s="792"/>
      <c r="Q3" s="793" t="s">
        <v>121</v>
      </c>
      <c r="R3" s="793"/>
      <c r="S3" s="793"/>
      <c r="T3" s="794" t="s">
        <v>122</v>
      </c>
      <c r="U3" s="794"/>
      <c r="V3" s="794"/>
      <c r="W3" s="768" t="s">
        <v>123</v>
      </c>
      <c r="X3" s="768"/>
      <c r="Y3" s="768"/>
      <c r="Z3" s="768" t="s">
        <v>124</v>
      </c>
      <c r="AA3" s="768"/>
      <c r="AB3" s="768"/>
    </row>
    <row r="4" spans="1:253">
      <c r="A4" s="791"/>
      <c r="B4" s="768"/>
      <c r="C4" s="768"/>
      <c r="D4" s="768"/>
      <c r="E4" s="766" t="s">
        <v>125</v>
      </c>
      <c r="F4" s="766"/>
      <c r="G4" s="766"/>
      <c r="H4" s="766" t="s">
        <v>126</v>
      </c>
      <c r="I4" s="766"/>
      <c r="J4" s="766"/>
      <c r="K4" s="795" t="s">
        <v>127</v>
      </c>
      <c r="L4" s="795"/>
      <c r="M4" s="795"/>
      <c r="N4" s="795" t="s">
        <v>128</v>
      </c>
      <c r="O4" s="795"/>
      <c r="P4" s="795"/>
      <c r="Q4" s="796" t="s">
        <v>129</v>
      </c>
      <c r="R4" s="796"/>
      <c r="S4" s="796"/>
      <c r="T4" s="794"/>
      <c r="U4" s="794"/>
      <c r="V4" s="794"/>
      <c r="W4" s="768"/>
      <c r="X4" s="768"/>
      <c r="Y4" s="768"/>
      <c r="Z4" s="768"/>
      <c r="AA4" s="768"/>
      <c r="AB4" s="768"/>
    </row>
    <row r="5" spans="1:253">
      <c r="A5" s="791"/>
      <c r="B5" s="65" t="s">
        <v>130</v>
      </c>
      <c r="C5" s="65" t="s">
        <v>131</v>
      </c>
      <c r="D5" s="65" t="s">
        <v>132</v>
      </c>
      <c r="E5" s="65" t="s">
        <v>130</v>
      </c>
      <c r="F5" s="65" t="s">
        <v>131</v>
      </c>
      <c r="G5" s="65" t="s">
        <v>132</v>
      </c>
      <c r="H5" s="65" t="s">
        <v>130</v>
      </c>
      <c r="I5" s="65" t="s">
        <v>131</v>
      </c>
      <c r="J5" s="65" t="s">
        <v>132</v>
      </c>
      <c r="K5" s="65" t="s">
        <v>130</v>
      </c>
      <c r="L5" s="65" t="s">
        <v>131</v>
      </c>
      <c r="M5" s="65" t="s">
        <v>132</v>
      </c>
      <c r="N5" s="162" t="s">
        <v>130</v>
      </c>
      <c r="O5" s="162" t="s">
        <v>131</v>
      </c>
      <c r="P5" s="162" t="s">
        <v>132</v>
      </c>
      <c r="Q5" s="163" t="s">
        <v>130</v>
      </c>
      <c r="R5" s="164" t="s">
        <v>131</v>
      </c>
      <c r="S5" s="165" t="s">
        <v>132</v>
      </c>
      <c r="T5" s="164" t="s">
        <v>130</v>
      </c>
      <c r="U5" s="65" t="s">
        <v>131</v>
      </c>
      <c r="V5" s="65" t="s">
        <v>132</v>
      </c>
      <c r="W5" s="165" t="s">
        <v>130</v>
      </c>
      <c r="X5" s="65" t="s">
        <v>131</v>
      </c>
      <c r="Y5" s="65" t="s">
        <v>132</v>
      </c>
      <c r="Z5" s="65" t="s">
        <v>130</v>
      </c>
      <c r="AA5" s="65" t="s">
        <v>131</v>
      </c>
      <c r="AB5" s="65" t="s">
        <v>132</v>
      </c>
    </row>
    <row r="6" spans="1:253">
      <c r="A6" s="83" t="s">
        <v>32</v>
      </c>
      <c r="B6" s="84">
        <f t="shared" ref="B6:D22" si="0">SUM(E6+H6+K6+N6+Q6+T6+W6+Z6)</f>
        <v>612</v>
      </c>
      <c r="C6" s="84">
        <f t="shared" si="0"/>
        <v>608</v>
      </c>
      <c r="D6" s="84">
        <f t="shared" si="0"/>
        <v>608</v>
      </c>
      <c r="E6" s="84">
        <v>102</v>
      </c>
      <c r="F6" s="84">
        <v>102</v>
      </c>
      <c r="G6" s="84">
        <v>102</v>
      </c>
      <c r="H6" s="84">
        <v>33</v>
      </c>
      <c r="I6" s="84">
        <v>33</v>
      </c>
      <c r="J6" s="84">
        <v>33</v>
      </c>
      <c r="K6" s="84">
        <v>103</v>
      </c>
      <c r="L6" s="84">
        <v>103</v>
      </c>
      <c r="M6" s="84">
        <v>103</v>
      </c>
      <c r="N6" s="84">
        <v>1</v>
      </c>
      <c r="O6" s="84">
        <v>1</v>
      </c>
      <c r="P6" s="84">
        <v>1</v>
      </c>
      <c r="Q6" s="84">
        <v>1</v>
      </c>
      <c r="R6" s="84">
        <v>1</v>
      </c>
      <c r="S6" s="84">
        <v>1</v>
      </c>
      <c r="T6" s="84">
        <v>303</v>
      </c>
      <c r="U6" s="84">
        <v>299</v>
      </c>
      <c r="V6" s="84">
        <v>299</v>
      </c>
      <c r="W6" s="84">
        <v>59</v>
      </c>
      <c r="X6" s="84">
        <v>59</v>
      </c>
      <c r="Y6" s="84">
        <v>59</v>
      </c>
      <c r="Z6" s="84">
        <v>10</v>
      </c>
      <c r="AA6" s="84">
        <v>10</v>
      </c>
      <c r="AB6" s="84">
        <v>10</v>
      </c>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row>
    <row r="7" spans="1:253">
      <c r="A7" s="88" t="s">
        <v>33</v>
      </c>
      <c r="B7" s="84">
        <f t="shared" si="0"/>
        <v>52</v>
      </c>
      <c r="C7" s="84">
        <f t="shared" si="0"/>
        <v>52</v>
      </c>
      <c r="D7" s="84">
        <f t="shared" si="0"/>
        <v>52</v>
      </c>
      <c r="E7" s="166">
        <v>16</v>
      </c>
      <c r="F7" s="166">
        <v>16</v>
      </c>
      <c r="G7" s="166">
        <v>16</v>
      </c>
      <c r="H7" s="166">
        <v>2</v>
      </c>
      <c r="I7" s="166">
        <v>2</v>
      </c>
      <c r="J7" s="166">
        <v>2</v>
      </c>
      <c r="K7" s="166">
        <v>6</v>
      </c>
      <c r="L7" s="166">
        <v>6</v>
      </c>
      <c r="M7" s="166">
        <v>6</v>
      </c>
      <c r="N7" s="166">
        <v>0</v>
      </c>
      <c r="O7" s="166">
        <v>0</v>
      </c>
      <c r="P7" s="166">
        <v>0</v>
      </c>
      <c r="Q7" s="166">
        <v>0</v>
      </c>
      <c r="R7" s="166">
        <v>0</v>
      </c>
      <c r="S7" s="166">
        <v>0</v>
      </c>
      <c r="T7" s="166">
        <v>26</v>
      </c>
      <c r="U7" s="166">
        <v>26</v>
      </c>
      <c r="V7" s="166">
        <v>26</v>
      </c>
      <c r="W7" s="166">
        <v>2</v>
      </c>
      <c r="X7" s="166">
        <v>2</v>
      </c>
      <c r="Y7" s="166">
        <v>2</v>
      </c>
      <c r="Z7" s="166">
        <v>0</v>
      </c>
      <c r="AA7" s="166">
        <v>0</v>
      </c>
      <c r="AB7" s="166">
        <v>0</v>
      </c>
    </row>
    <row r="8" spans="1:253">
      <c r="A8" s="88" t="s">
        <v>3</v>
      </c>
      <c r="B8" s="84">
        <f t="shared" si="0"/>
        <v>20</v>
      </c>
      <c r="C8" s="84">
        <f t="shared" si="0"/>
        <v>20</v>
      </c>
      <c r="D8" s="84">
        <f t="shared" si="0"/>
        <v>20</v>
      </c>
      <c r="E8" s="166">
        <v>2</v>
      </c>
      <c r="F8" s="166">
        <v>2</v>
      </c>
      <c r="G8" s="166">
        <v>2</v>
      </c>
      <c r="H8" s="166">
        <v>1</v>
      </c>
      <c r="I8" s="166">
        <v>1</v>
      </c>
      <c r="J8" s="166">
        <v>1</v>
      </c>
      <c r="K8" s="166">
        <v>3</v>
      </c>
      <c r="L8" s="166">
        <v>3</v>
      </c>
      <c r="M8" s="166">
        <v>3</v>
      </c>
      <c r="N8" s="166">
        <v>0</v>
      </c>
      <c r="O8" s="166">
        <v>0</v>
      </c>
      <c r="P8" s="166">
        <v>0</v>
      </c>
      <c r="Q8" s="166">
        <v>0</v>
      </c>
      <c r="R8" s="166">
        <v>0</v>
      </c>
      <c r="S8" s="166">
        <v>0</v>
      </c>
      <c r="T8" s="166">
        <v>13</v>
      </c>
      <c r="U8" s="166">
        <v>13</v>
      </c>
      <c r="V8" s="166">
        <v>13</v>
      </c>
      <c r="W8" s="166">
        <v>1</v>
      </c>
      <c r="X8" s="166">
        <v>1</v>
      </c>
      <c r="Y8" s="166">
        <v>1</v>
      </c>
      <c r="Z8" s="166">
        <v>0</v>
      </c>
      <c r="AA8" s="166">
        <v>0</v>
      </c>
      <c r="AB8" s="166">
        <v>0</v>
      </c>
    </row>
    <row r="9" spans="1:253">
      <c r="A9" s="88" t="s">
        <v>4</v>
      </c>
      <c r="B9" s="84">
        <f t="shared" si="0"/>
        <v>43</v>
      </c>
      <c r="C9" s="84">
        <f t="shared" si="0"/>
        <v>43</v>
      </c>
      <c r="D9" s="84">
        <f t="shared" si="0"/>
        <v>43</v>
      </c>
      <c r="E9" s="166">
        <v>8</v>
      </c>
      <c r="F9" s="166">
        <v>8</v>
      </c>
      <c r="G9" s="166">
        <v>8</v>
      </c>
      <c r="H9" s="166">
        <v>1</v>
      </c>
      <c r="I9" s="166">
        <v>1</v>
      </c>
      <c r="J9" s="166">
        <v>1</v>
      </c>
      <c r="K9" s="166">
        <v>11</v>
      </c>
      <c r="L9" s="166">
        <v>11</v>
      </c>
      <c r="M9" s="166">
        <v>11</v>
      </c>
      <c r="N9" s="166">
        <v>0</v>
      </c>
      <c r="O9" s="166">
        <v>0</v>
      </c>
      <c r="P9" s="166">
        <v>0</v>
      </c>
      <c r="Q9" s="166">
        <v>0</v>
      </c>
      <c r="R9" s="166">
        <v>0</v>
      </c>
      <c r="S9" s="166">
        <v>0</v>
      </c>
      <c r="T9" s="166">
        <v>18</v>
      </c>
      <c r="U9" s="166">
        <v>18</v>
      </c>
      <c r="V9" s="166">
        <v>18</v>
      </c>
      <c r="W9" s="166">
        <v>4</v>
      </c>
      <c r="X9" s="166">
        <v>4</v>
      </c>
      <c r="Y9" s="166">
        <v>4</v>
      </c>
      <c r="Z9" s="166">
        <v>1</v>
      </c>
      <c r="AA9" s="166">
        <v>1</v>
      </c>
      <c r="AB9" s="166">
        <v>1</v>
      </c>
    </row>
    <row r="10" spans="1:253">
      <c r="A10" s="88" t="s">
        <v>5</v>
      </c>
      <c r="B10" s="84">
        <f t="shared" si="0"/>
        <v>44</v>
      </c>
      <c r="C10" s="84">
        <f t="shared" si="0"/>
        <v>44</v>
      </c>
      <c r="D10" s="84">
        <f t="shared" si="0"/>
        <v>44</v>
      </c>
      <c r="E10" s="166">
        <v>2</v>
      </c>
      <c r="F10" s="166">
        <v>2</v>
      </c>
      <c r="G10" s="166">
        <v>2</v>
      </c>
      <c r="H10" s="166">
        <v>2</v>
      </c>
      <c r="I10" s="166">
        <v>2</v>
      </c>
      <c r="J10" s="166">
        <v>2</v>
      </c>
      <c r="K10" s="166">
        <v>11</v>
      </c>
      <c r="L10" s="166">
        <v>11</v>
      </c>
      <c r="M10" s="166">
        <v>11</v>
      </c>
      <c r="N10" s="166">
        <v>0</v>
      </c>
      <c r="O10" s="166">
        <v>0</v>
      </c>
      <c r="P10" s="166">
        <v>0</v>
      </c>
      <c r="Q10" s="166">
        <v>0</v>
      </c>
      <c r="R10" s="166">
        <v>0</v>
      </c>
      <c r="S10" s="166">
        <v>0</v>
      </c>
      <c r="T10" s="166">
        <v>27</v>
      </c>
      <c r="U10" s="166">
        <v>27</v>
      </c>
      <c r="V10" s="166">
        <v>27</v>
      </c>
      <c r="W10" s="166">
        <v>2</v>
      </c>
      <c r="X10" s="166">
        <v>2</v>
      </c>
      <c r="Y10" s="166">
        <v>2</v>
      </c>
      <c r="Z10" s="166">
        <v>0</v>
      </c>
      <c r="AA10" s="166">
        <v>0</v>
      </c>
      <c r="AB10" s="166">
        <v>0</v>
      </c>
    </row>
    <row r="11" spans="1:253">
      <c r="A11" s="88" t="s">
        <v>35</v>
      </c>
      <c r="B11" s="84">
        <f t="shared" si="0"/>
        <v>52</v>
      </c>
      <c r="C11" s="84">
        <f t="shared" si="0"/>
        <v>52</v>
      </c>
      <c r="D11" s="84">
        <f t="shared" si="0"/>
        <v>52</v>
      </c>
      <c r="E11" s="166">
        <v>7</v>
      </c>
      <c r="F11" s="166">
        <v>7</v>
      </c>
      <c r="G11" s="166">
        <v>7</v>
      </c>
      <c r="H11" s="166">
        <v>0</v>
      </c>
      <c r="I11" s="166">
        <v>0</v>
      </c>
      <c r="J11" s="166">
        <v>0</v>
      </c>
      <c r="K11" s="166">
        <v>7</v>
      </c>
      <c r="L11" s="166">
        <v>7</v>
      </c>
      <c r="M11" s="166">
        <v>7</v>
      </c>
      <c r="N11" s="166">
        <v>0</v>
      </c>
      <c r="O11" s="166">
        <v>0</v>
      </c>
      <c r="P11" s="166">
        <v>0</v>
      </c>
      <c r="Q11" s="166">
        <v>0</v>
      </c>
      <c r="R11" s="166">
        <v>0</v>
      </c>
      <c r="S11" s="166">
        <v>0</v>
      </c>
      <c r="T11" s="166">
        <v>30</v>
      </c>
      <c r="U11" s="166">
        <v>30</v>
      </c>
      <c r="V11" s="166">
        <v>30</v>
      </c>
      <c r="W11" s="166">
        <v>8</v>
      </c>
      <c r="X11" s="166">
        <v>8</v>
      </c>
      <c r="Y11" s="166">
        <v>8</v>
      </c>
      <c r="Z11" s="166">
        <v>0</v>
      </c>
      <c r="AA11" s="166">
        <v>0</v>
      </c>
      <c r="AB11" s="166">
        <v>0</v>
      </c>
    </row>
    <row r="12" spans="1:253">
      <c r="A12" s="88" t="s">
        <v>7</v>
      </c>
      <c r="B12" s="84">
        <f t="shared" si="0"/>
        <v>19</v>
      </c>
      <c r="C12" s="84">
        <f t="shared" si="0"/>
        <v>19</v>
      </c>
      <c r="D12" s="84">
        <f t="shared" si="0"/>
        <v>19</v>
      </c>
      <c r="E12" s="166">
        <v>3</v>
      </c>
      <c r="F12" s="166">
        <v>3</v>
      </c>
      <c r="G12" s="166">
        <v>3</v>
      </c>
      <c r="H12" s="166">
        <v>1</v>
      </c>
      <c r="I12" s="166">
        <v>1</v>
      </c>
      <c r="J12" s="166">
        <v>1</v>
      </c>
      <c r="K12" s="166">
        <v>8</v>
      </c>
      <c r="L12" s="166">
        <v>8</v>
      </c>
      <c r="M12" s="166">
        <v>8</v>
      </c>
      <c r="N12" s="166">
        <v>0</v>
      </c>
      <c r="O12" s="166">
        <v>0</v>
      </c>
      <c r="P12" s="166">
        <v>0</v>
      </c>
      <c r="Q12" s="166">
        <v>0</v>
      </c>
      <c r="R12" s="166">
        <v>0</v>
      </c>
      <c r="S12" s="166">
        <v>0</v>
      </c>
      <c r="T12" s="166">
        <v>4</v>
      </c>
      <c r="U12" s="166">
        <v>4</v>
      </c>
      <c r="V12" s="166">
        <v>4</v>
      </c>
      <c r="W12" s="166">
        <v>2</v>
      </c>
      <c r="X12" s="166">
        <v>2</v>
      </c>
      <c r="Y12" s="166">
        <v>2</v>
      </c>
      <c r="Z12" s="166">
        <v>1</v>
      </c>
      <c r="AA12" s="166">
        <v>1</v>
      </c>
      <c r="AB12" s="166">
        <v>1</v>
      </c>
    </row>
    <row r="13" spans="1:253">
      <c r="A13" s="88" t="s">
        <v>36</v>
      </c>
      <c r="B13" s="84">
        <f t="shared" si="0"/>
        <v>23</v>
      </c>
      <c r="C13" s="84">
        <f t="shared" si="0"/>
        <v>23</v>
      </c>
      <c r="D13" s="84">
        <f t="shared" si="0"/>
        <v>23</v>
      </c>
      <c r="E13" s="166">
        <v>2</v>
      </c>
      <c r="F13" s="166">
        <v>2</v>
      </c>
      <c r="G13" s="166">
        <v>2</v>
      </c>
      <c r="H13" s="166">
        <v>2</v>
      </c>
      <c r="I13" s="166">
        <v>2</v>
      </c>
      <c r="J13" s="166">
        <v>2</v>
      </c>
      <c r="K13" s="166">
        <v>6</v>
      </c>
      <c r="L13" s="166">
        <v>6</v>
      </c>
      <c r="M13" s="166">
        <v>6</v>
      </c>
      <c r="N13" s="166">
        <v>0</v>
      </c>
      <c r="O13" s="166">
        <v>0</v>
      </c>
      <c r="P13" s="166">
        <v>0</v>
      </c>
      <c r="Q13" s="166">
        <v>0</v>
      </c>
      <c r="R13" s="166">
        <v>0</v>
      </c>
      <c r="S13" s="166">
        <v>0</v>
      </c>
      <c r="T13" s="166">
        <v>13</v>
      </c>
      <c r="U13" s="166">
        <v>13</v>
      </c>
      <c r="V13" s="166">
        <v>13</v>
      </c>
      <c r="W13" s="166">
        <v>0</v>
      </c>
      <c r="X13" s="166">
        <v>0</v>
      </c>
      <c r="Y13" s="166">
        <v>0</v>
      </c>
      <c r="Z13" s="166">
        <v>0</v>
      </c>
      <c r="AA13" s="166">
        <v>0</v>
      </c>
      <c r="AB13" s="166">
        <v>0</v>
      </c>
    </row>
    <row r="14" spans="1:253">
      <c r="A14" s="88" t="s">
        <v>37</v>
      </c>
      <c r="B14" s="84">
        <f t="shared" si="0"/>
        <v>28</v>
      </c>
      <c r="C14" s="84">
        <f t="shared" si="0"/>
        <v>28</v>
      </c>
      <c r="D14" s="84">
        <f t="shared" si="0"/>
        <v>28</v>
      </c>
      <c r="E14" s="166">
        <v>3</v>
      </c>
      <c r="F14" s="166">
        <v>3</v>
      </c>
      <c r="G14" s="166">
        <v>3</v>
      </c>
      <c r="H14" s="166">
        <v>2</v>
      </c>
      <c r="I14" s="166">
        <v>2</v>
      </c>
      <c r="J14" s="166">
        <v>2</v>
      </c>
      <c r="K14" s="166">
        <v>4</v>
      </c>
      <c r="L14" s="166">
        <v>4</v>
      </c>
      <c r="M14" s="166">
        <v>4</v>
      </c>
      <c r="N14" s="166">
        <v>1</v>
      </c>
      <c r="O14" s="166">
        <v>1</v>
      </c>
      <c r="P14" s="166">
        <v>1</v>
      </c>
      <c r="Q14" s="166">
        <v>0</v>
      </c>
      <c r="R14" s="166">
        <v>0</v>
      </c>
      <c r="S14" s="166">
        <v>0</v>
      </c>
      <c r="T14" s="166">
        <v>13</v>
      </c>
      <c r="U14" s="166">
        <v>13</v>
      </c>
      <c r="V14" s="166">
        <v>13</v>
      </c>
      <c r="W14" s="166">
        <v>5</v>
      </c>
      <c r="X14" s="166">
        <v>5</v>
      </c>
      <c r="Y14" s="166">
        <v>5</v>
      </c>
      <c r="Z14" s="166">
        <v>0</v>
      </c>
      <c r="AA14" s="166">
        <v>0</v>
      </c>
      <c r="AB14" s="166">
        <v>0</v>
      </c>
    </row>
    <row r="15" spans="1:253">
      <c r="A15" s="88" t="s">
        <v>38</v>
      </c>
      <c r="B15" s="84">
        <f t="shared" si="0"/>
        <v>20</v>
      </c>
      <c r="C15" s="84">
        <f t="shared" si="0"/>
        <v>20</v>
      </c>
      <c r="D15" s="84">
        <f t="shared" si="0"/>
        <v>20</v>
      </c>
      <c r="E15" s="166">
        <v>8</v>
      </c>
      <c r="F15" s="166">
        <v>8</v>
      </c>
      <c r="G15" s="166">
        <v>8</v>
      </c>
      <c r="H15" s="166">
        <v>0</v>
      </c>
      <c r="I15" s="166">
        <v>0</v>
      </c>
      <c r="J15" s="166">
        <v>0</v>
      </c>
      <c r="K15" s="166">
        <v>3</v>
      </c>
      <c r="L15" s="166">
        <v>3</v>
      </c>
      <c r="M15" s="166">
        <v>3</v>
      </c>
      <c r="N15" s="166">
        <v>0</v>
      </c>
      <c r="O15" s="166">
        <v>0</v>
      </c>
      <c r="P15" s="166">
        <v>0</v>
      </c>
      <c r="Q15" s="166">
        <v>0</v>
      </c>
      <c r="R15" s="166">
        <v>0</v>
      </c>
      <c r="S15" s="166">
        <v>0</v>
      </c>
      <c r="T15" s="166">
        <v>6</v>
      </c>
      <c r="U15" s="166">
        <v>6</v>
      </c>
      <c r="V15" s="166">
        <v>6</v>
      </c>
      <c r="W15" s="166">
        <v>3</v>
      </c>
      <c r="X15" s="166">
        <v>3</v>
      </c>
      <c r="Y15" s="166">
        <v>3</v>
      </c>
      <c r="Z15" s="166">
        <v>0</v>
      </c>
      <c r="AA15" s="166">
        <v>0</v>
      </c>
      <c r="AB15" s="166">
        <v>0</v>
      </c>
    </row>
    <row r="16" spans="1:253">
      <c r="A16" s="88" t="s">
        <v>39</v>
      </c>
      <c r="B16" s="84">
        <f t="shared" si="0"/>
        <v>46</v>
      </c>
      <c r="C16" s="84">
        <f t="shared" si="0"/>
        <v>46</v>
      </c>
      <c r="D16" s="84">
        <f t="shared" si="0"/>
        <v>46</v>
      </c>
      <c r="E16" s="166">
        <v>7</v>
      </c>
      <c r="F16" s="166">
        <v>7</v>
      </c>
      <c r="G16" s="166">
        <v>7</v>
      </c>
      <c r="H16" s="166">
        <v>3</v>
      </c>
      <c r="I16" s="166">
        <v>3</v>
      </c>
      <c r="J16" s="166">
        <v>3</v>
      </c>
      <c r="K16" s="166">
        <v>7</v>
      </c>
      <c r="L16" s="166">
        <v>7</v>
      </c>
      <c r="M16" s="166">
        <v>7</v>
      </c>
      <c r="N16" s="166">
        <v>0</v>
      </c>
      <c r="O16" s="166">
        <v>0</v>
      </c>
      <c r="P16" s="166">
        <v>0</v>
      </c>
      <c r="Q16" s="166">
        <v>0</v>
      </c>
      <c r="R16" s="166">
        <v>0</v>
      </c>
      <c r="S16" s="166">
        <v>0</v>
      </c>
      <c r="T16" s="166">
        <v>26</v>
      </c>
      <c r="U16" s="166">
        <v>26</v>
      </c>
      <c r="V16" s="166">
        <v>26</v>
      </c>
      <c r="W16" s="166">
        <v>1</v>
      </c>
      <c r="X16" s="166">
        <v>1</v>
      </c>
      <c r="Y16" s="166">
        <v>1</v>
      </c>
      <c r="Z16" s="166">
        <v>2</v>
      </c>
      <c r="AA16" s="166">
        <v>2</v>
      </c>
      <c r="AB16" s="166">
        <v>2</v>
      </c>
    </row>
    <row r="17" spans="1:28">
      <c r="A17" s="88" t="s">
        <v>12</v>
      </c>
      <c r="B17" s="84">
        <f t="shared" si="0"/>
        <v>66</v>
      </c>
      <c r="C17" s="84">
        <f t="shared" si="0"/>
        <v>64</v>
      </c>
      <c r="D17" s="84">
        <f t="shared" si="0"/>
        <v>64</v>
      </c>
      <c r="E17" s="166">
        <v>18</v>
      </c>
      <c r="F17" s="166">
        <v>18</v>
      </c>
      <c r="G17" s="166">
        <v>18</v>
      </c>
      <c r="H17" s="166">
        <v>6</v>
      </c>
      <c r="I17" s="166">
        <v>6</v>
      </c>
      <c r="J17" s="166">
        <v>6</v>
      </c>
      <c r="K17" s="166">
        <v>7</v>
      </c>
      <c r="L17" s="166">
        <v>7</v>
      </c>
      <c r="M17" s="166">
        <v>7</v>
      </c>
      <c r="N17" s="166">
        <v>0</v>
      </c>
      <c r="O17" s="166">
        <v>0</v>
      </c>
      <c r="P17" s="166">
        <v>0</v>
      </c>
      <c r="Q17" s="166">
        <v>0</v>
      </c>
      <c r="R17" s="166">
        <v>0</v>
      </c>
      <c r="S17" s="166">
        <v>0</v>
      </c>
      <c r="T17" s="166">
        <v>29</v>
      </c>
      <c r="U17" s="166">
        <v>27</v>
      </c>
      <c r="V17" s="166">
        <v>27</v>
      </c>
      <c r="W17" s="166">
        <v>3</v>
      </c>
      <c r="X17" s="166">
        <v>3</v>
      </c>
      <c r="Y17" s="166">
        <v>3</v>
      </c>
      <c r="Z17" s="166">
        <v>3</v>
      </c>
      <c r="AA17" s="166">
        <v>3</v>
      </c>
      <c r="AB17" s="166">
        <v>3</v>
      </c>
    </row>
    <row r="18" spans="1:28">
      <c r="A18" s="88" t="s">
        <v>13</v>
      </c>
      <c r="B18" s="84">
        <f t="shared" si="0"/>
        <v>35</v>
      </c>
      <c r="C18" s="84">
        <f t="shared" si="0"/>
        <v>35</v>
      </c>
      <c r="D18" s="84">
        <f t="shared" si="0"/>
        <v>35</v>
      </c>
      <c r="E18" s="166">
        <v>6</v>
      </c>
      <c r="F18" s="166">
        <v>6</v>
      </c>
      <c r="G18" s="166">
        <v>6</v>
      </c>
      <c r="H18" s="166">
        <v>5</v>
      </c>
      <c r="I18" s="166">
        <v>5</v>
      </c>
      <c r="J18" s="166">
        <v>5</v>
      </c>
      <c r="K18" s="166">
        <v>5</v>
      </c>
      <c r="L18" s="166">
        <v>5</v>
      </c>
      <c r="M18" s="166">
        <v>5</v>
      </c>
      <c r="N18" s="166">
        <v>0</v>
      </c>
      <c r="O18" s="166">
        <v>0</v>
      </c>
      <c r="P18" s="166">
        <v>0</v>
      </c>
      <c r="Q18" s="166">
        <v>0</v>
      </c>
      <c r="R18" s="166">
        <v>0</v>
      </c>
      <c r="S18" s="166">
        <v>0</v>
      </c>
      <c r="T18" s="166">
        <v>11</v>
      </c>
      <c r="U18" s="166">
        <v>11</v>
      </c>
      <c r="V18" s="166">
        <v>11</v>
      </c>
      <c r="W18" s="166">
        <v>7</v>
      </c>
      <c r="X18" s="166">
        <v>7</v>
      </c>
      <c r="Y18" s="166">
        <v>7</v>
      </c>
      <c r="Z18" s="166">
        <v>1</v>
      </c>
      <c r="AA18" s="166">
        <v>1</v>
      </c>
      <c r="AB18" s="166">
        <v>1</v>
      </c>
    </row>
    <row r="19" spans="1:28">
      <c r="A19" s="88" t="s">
        <v>40</v>
      </c>
      <c r="B19" s="84">
        <f t="shared" si="0"/>
        <v>38</v>
      </c>
      <c r="C19" s="84">
        <f t="shared" si="0"/>
        <v>38</v>
      </c>
      <c r="D19" s="84">
        <f t="shared" si="0"/>
        <v>38</v>
      </c>
      <c r="E19" s="166">
        <v>3</v>
      </c>
      <c r="F19" s="166">
        <v>3</v>
      </c>
      <c r="G19" s="166">
        <v>3</v>
      </c>
      <c r="H19" s="166">
        <v>2</v>
      </c>
      <c r="I19" s="166">
        <v>2</v>
      </c>
      <c r="J19" s="166">
        <v>2</v>
      </c>
      <c r="K19" s="166">
        <v>9</v>
      </c>
      <c r="L19" s="166">
        <v>9</v>
      </c>
      <c r="M19" s="166">
        <v>9</v>
      </c>
      <c r="N19" s="166">
        <v>0</v>
      </c>
      <c r="O19" s="166">
        <v>0</v>
      </c>
      <c r="P19" s="166">
        <v>0</v>
      </c>
      <c r="Q19" s="166">
        <v>0</v>
      </c>
      <c r="R19" s="166">
        <v>0</v>
      </c>
      <c r="S19" s="166">
        <v>0</v>
      </c>
      <c r="T19" s="166">
        <v>18</v>
      </c>
      <c r="U19" s="166">
        <v>18</v>
      </c>
      <c r="V19" s="166">
        <v>18</v>
      </c>
      <c r="W19" s="166">
        <v>5</v>
      </c>
      <c r="X19" s="166">
        <v>5</v>
      </c>
      <c r="Y19" s="166">
        <v>5</v>
      </c>
      <c r="Z19" s="166">
        <v>1</v>
      </c>
      <c r="AA19" s="166">
        <v>1</v>
      </c>
      <c r="AB19" s="166">
        <v>1</v>
      </c>
    </row>
    <row r="20" spans="1:28">
      <c r="A20" s="88" t="s">
        <v>15</v>
      </c>
      <c r="B20" s="84">
        <f t="shared" si="0"/>
        <v>51</v>
      </c>
      <c r="C20" s="84">
        <f t="shared" si="0"/>
        <v>50</v>
      </c>
      <c r="D20" s="84">
        <f t="shared" si="0"/>
        <v>50</v>
      </c>
      <c r="E20" s="166">
        <v>10</v>
      </c>
      <c r="F20" s="166">
        <v>10</v>
      </c>
      <c r="G20" s="166">
        <v>10</v>
      </c>
      <c r="H20" s="166">
        <v>2</v>
      </c>
      <c r="I20" s="166">
        <v>2</v>
      </c>
      <c r="J20" s="166">
        <v>2</v>
      </c>
      <c r="K20" s="166">
        <v>7</v>
      </c>
      <c r="L20" s="166">
        <v>7</v>
      </c>
      <c r="M20" s="166">
        <v>7</v>
      </c>
      <c r="N20" s="166">
        <v>0</v>
      </c>
      <c r="O20" s="166">
        <v>0</v>
      </c>
      <c r="P20" s="166">
        <v>0</v>
      </c>
      <c r="Q20" s="166">
        <v>0</v>
      </c>
      <c r="R20" s="166">
        <v>0</v>
      </c>
      <c r="S20" s="166">
        <v>0</v>
      </c>
      <c r="T20" s="166">
        <v>27</v>
      </c>
      <c r="U20" s="166">
        <v>26</v>
      </c>
      <c r="V20" s="166">
        <v>26</v>
      </c>
      <c r="W20" s="166">
        <v>5</v>
      </c>
      <c r="X20" s="166">
        <v>5</v>
      </c>
      <c r="Y20" s="166">
        <v>5</v>
      </c>
      <c r="Z20" s="166">
        <v>0</v>
      </c>
      <c r="AA20" s="166">
        <v>0</v>
      </c>
      <c r="AB20" s="166">
        <v>0</v>
      </c>
    </row>
    <row r="21" spans="1:28">
      <c r="A21" s="88" t="s">
        <v>41</v>
      </c>
      <c r="B21" s="84">
        <f t="shared" si="0"/>
        <v>38</v>
      </c>
      <c r="C21" s="84">
        <f t="shared" si="0"/>
        <v>38</v>
      </c>
      <c r="D21" s="84">
        <f t="shared" si="0"/>
        <v>38</v>
      </c>
      <c r="E21" s="166">
        <v>5</v>
      </c>
      <c r="F21" s="166">
        <v>5</v>
      </c>
      <c r="G21" s="166">
        <v>5</v>
      </c>
      <c r="H21" s="166">
        <v>4</v>
      </c>
      <c r="I21" s="166">
        <v>4</v>
      </c>
      <c r="J21" s="166">
        <v>4</v>
      </c>
      <c r="K21" s="166">
        <v>5</v>
      </c>
      <c r="L21" s="166">
        <v>5</v>
      </c>
      <c r="M21" s="166">
        <v>5</v>
      </c>
      <c r="N21" s="166">
        <v>0</v>
      </c>
      <c r="O21" s="166">
        <v>0</v>
      </c>
      <c r="P21" s="166">
        <v>0</v>
      </c>
      <c r="Q21" s="166">
        <v>0</v>
      </c>
      <c r="R21" s="166">
        <v>0</v>
      </c>
      <c r="S21" s="166">
        <v>0</v>
      </c>
      <c r="T21" s="166">
        <v>17</v>
      </c>
      <c r="U21" s="166">
        <v>17</v>
      </c>
      <c r="V21" s="166">
        <v>17</v>
      </c>
      <c r="W21" s="166">
        <v>7</v>
      </c>
      <c r="X21" s="166">
        <v>7</v>
      </c>
      <c r="Y21" s="166">
        <v>7</v>
      </c>
      <c r="Z21" s="166">
        <v>0</v>
      </c>
      <c r="AA21" s="166">
        <v>0</v>
      </c>
      <c r="AB21" s="166">
        <v>0</v>
      </c>
    </row>
    <row r="22" spans="1:28">
      <c r="A22" s="58" t="s">
        <v>42</v>
      </c>
      <c r="B22" s="167">
        <f t="shared" si="0"/>
        <v>37</v>
      </c>
      <c r="C22" s="168">
        <f t="shared" si="0"/>
        <v>36</v>
      </c>
      <c r="D22" s="168">
        <f t="shared" si="0"/>
        <v>36</v>
      </c>
      <c r="E22" s="169">
        <v>2</v>
      </c>
      <c r="F22" s="169">
        <v>2</v>
      </c>
      <c r="G22" s="169">
        <v>2</v>
      </c>
      <c r="H22" s="169">
        <v>0</v>
      </c>
      <c r="I22" s="169">
        <v>0</v>
      </c>
      <c r="J22" s="169">
        <v>0</v>
      </c>
      <c r="K22" s="169">
        <v>4</v>
      </c>
      <c r="L22" s="169">
        <v>4</v>
      </c>
      <c r="M22" s="169">
        <v>4</v>
      </c>
      <c r="N22" s="169">
        <v>0</v>
      </c>
      <c r="O22" s="169">
        <v>0</v>
      </c>
      <c r="P22" s="169">
        <v>0</v>
      </c>
      <c r="Q22" s="169">
        <v>1</v>
      </c>
      <c r="R22" s="169">
        <v>1</v>
      </c>
      <c r="S22" s="169">
        <v>1</v>
      </c>
      <c r="T22" s="169">
        <v>25</v>
      </c>
      <c r="U22" s="169">
        <v>24</v>
      </c>
      <c r="V22" s="169">
        <v>24</v>
      </c>
      <c r="W22" s="169">
        <v>4</v>
      </c>
      <c r="X22" s="169">
        <v>4</v>
      </c>
      <c r="Y22" s="169">
        <v>4</v>
      </c>
      <c r="Z22" s="169">
        <v>1</v>
      </c>
      <c r="AA22" s="169">
        <v>1</v>
      </c>
      <c r="AB22" s="169">
        <v>1</v>
      </c>
    </row>
    <row r="23" spans="1:28" ht="6.75" customHeight="1">
      <c r="A23" s="53" t="s">
        <v>27</v>
      </c>
    </row>
    <row r="24" spans="1:28" ht="17.25" customHeight="1">
      <c r="A24" s="170"/>
      <c r="B24" s="170"/>
      <c r="C24" s="170"/>
      <c r="D24" s="170"/>
      <c r="E24" s="170"/>
      <c r="F24" s="170"/>
      <c r="G24" s="170"/>
      <c r="H24" s="170"/>
      <c r="I24" s="170"/>
      <c r="J24" s="170"/>
      <c r="K24" s="170"/>
      <c r="L24" s="170"/>
      <c r="M24" s="170"/>
      <c r="N24" s="170"/>
      <c r="O24" s="170"/>
      <c r="P24" s="170"/>
      <c r="Q24" s="171"/>
      <c r="R24" s="171"/>
      <c r="S24" s="171"/>
      <c r="T24" s="171"/>
      <c r="U24" s="171"/>
      <c r="V24" s="171"/>
      <c r="W24" s="171"/>
      <c r="X24" s="171"/>
      <c r="Y24" s="171"/>
      <c r="Z24" s="171"/>
      <c r="AA24" s="171"/>
      <c r="AB24" s="171"/>
    </row>
    <row r="25" spans="1:28" ht="21.75" customHeight="1">
      <c r="A25" s="170"/>
      <c r="B25" s="170"/>
      <c r="C25" s="170"/>
      <c r="D25" s="170"/>
      <c r="E25" s="170"/>
      <c r="F25" s="170"/>
      <c r="G25" s="170"/>
      <c r="H25" s="170"/>
      <c r="I25" s="170"/>
      <c r="J25" s="170"/>
      <c r="K25" s="170"/>
      <c r="L25" s="170"/>
      <c r="M25" s="170"/>
      <c r="N25" s="170"/>
      <c r="O25" s="170"/>
      <c r="P25" s="170"/>
      <c r="Q25" s="170"/>
      <c r="R25" s="170"/>
      <c r="S25" s="170"/>
      <c r="T25" s="171"/>
      <c r="U25" s="171"/>
      <c r="V25" s="171"/>
      <c r="W25" s="171"/>
      <c r="X25" s="171"/>
      <c r="Y25" s="171"/>
      <c r="Z25" s="171"/>
      <c r="AA25" s="171"/>
      <c r="AB25" s="171"/>
    </row>
  </sheetData>
  <mergeCells count="13">
    <mergeCell ref="T3:V4"/>
    <mergeCell ref="W3:Y4"/>
    <mergeCell ref="Z3:AB4"/>
    <mergeCell ref="E4:G4"/>
    <mergeCell ref="H4:J4"/>
    <mergeCell ref="K4:M4"/>
    <mergeCell ref="N4:P4"/>
    <mergeCell ref="Q4:S4"/>
    <mergeCell ref="A3:A5"/>
    <mergeCell ref="B3:D4"/>
    <mergeCell ref="E3:J3"/>
    <mergeCell ref="K3:P3"/>
    <mergeCell ref="Q3:S3"/>
  </mergeCells>
  <phoneticPr fontId="21"/>
  <pageMargins left="0.78749999999999998" right="0.78749999999999998" top="0.63472222222222197" bottom="0.55138888888888904" header="0.511811023622047" footer="0.511811023622047"/>
  <pageSetup paperSize="9" scale="86"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4"/>
  <sheetViews>
    <sheetView showGridLines="0" view="pageBreakPreview" zoomScaleNormal="100" zoomScaleSheetLayoutView="100" zoomScalePageLayoutView="85" workbookViewId="0"/>
  </sheetViews>
  <sheetFormatPr defaultColWidth="9" defaultRowHeight="13.5"/>
  <cols>
    <col min="1" max="1" width="29.125" style="174" customWidth="1"/>
    <col min="2" max="3" width="11.125" style="174" customWidth="1"/>
    <col min="4" max="4" width="15.25" style="174" customWidth="1"/>
    <col min="5" max="5" width="15.375" style="174" customWidth="1"/>
    <col min="6" max="6" width="14.75" style="174" customWidth="1"/>
    <col min="7" max="7" width="9" style="174"/>
    <col min="8" max="9" width="11.625" style="174" customWidth="1"/>
    <col min="10" max="256" width="9" style="174"/>
    <col min="257" max="257" width="29.125" style="174" customWidth="1"/>
    <col min="258" max="259" width="11.125" style="174" customWidth="1"/>
    <col min="260" max="260" width="15.25" style="174" customWidth="1"/>
    <col min="261" max="261" width="15.375" style="174" customWidth="1"/>
    <col min="262" max="262" width="14.75" style="174" customWidth="1"/>
    <col min="263" max="263" width="9" style="174"/>
    <col min="264" max="265" width="11.625" style="174" customWidth="1"/>
    <col min="266" max="512" width="9" style="174"/>
    <col min="513" max="513" width="29.125" style="174" customWidth="1"/>
    <col min="514" max="515" width="11.125" style="174" customWidth="1"/>
    <col min="516" max="516" width="15.25" style="174" customWidth="1"/>
    <col min="517" max="517" width="15.375" style="174" customWidth="1"/>
    <col min="518" max="518" width="14.75" style="174" customWidth="1"/>
    <col min="519" max="519" width="9" style="174"/>
    <col min="520" max="521" width="11.625" style="174" customWidth="1"/>
    <col min="522" max="768" width="9" style="174"/>
    <col min="769" max="769" width="29.125" style="174" customWidth="1"/>
    <col min="770" max="771" width="11.125" style="174" customWidth="1"/>
    <col min="772" max="772" width="15.25" style="174" customWidth="1"/>
    <col min="773" max="773" width="15.375" style="174" customWidth="1"/>
    <col min="774" max="774" width="14.75" style="174" customWidth="1"/>
    <col min="775" max="775" width="9" style="174"/>
    <col min="776" max="777" width="11.625" style="174" customWidth="1"/>
    <col min="778" max="1024" width="9" style="174"/>
    <col min="1025" max="16384" width="9" style="54"/>
  </cols>
  <sheetData>
    <row r="1" spans="1:7" ht="15">
      <c r="A1" s="172" t="s">
        <v>133</v>
      </c>
      <c r="B1" s="173"/>
    </row>
    <row r="2" spans="1:7">
      <c r="F2" s="175" t="s">
        <v>620</v>
      </c>
    </row>
    <row r="3" spans="1:7" ht="27">
      <c r="A3" s="797" t="s">
        <v>134</v>
      </c>
      <c r="B3" s="176" t="s">
        <v>135</v>
      </c>
      <c r="C3" s="177" t="s">
        <v>136</v>
      </c>
      <c r="D3" s="178" t="s">
        <v>137</v>
      </c>
      <c r="E3" s="179" t="s">
        <v>138</v>
      </c>
      <c r="F3" s="180" t="s">
        <v>139</v>
      </c>
    </row>
    <row r="4" spans="1:7" ht="14.25">
      <c r="A4" s="797"/>
      <c r="B4" s="181" t="s">
        <v>140</v>
      </c>
      <c r="C4" s="182">
        <f>SUM(C9,C14,C19,C24)</f>
        <v>1055</v>
      </c>
      <c r="D4" s="182">
        <v>96</v>
      </c>
      <c r="E4" s="183">
        <f>C4/D4</f>
        <v>10.989583333333334</v>
      </c>
      <c r="F4" s="184">
        <f>SUM(F5:F24)</f>
        <v>496</v>
      </c>
      <c r="G4" s="185"/>
    </row>
    <row r="5" spans="1:7" ht="14.25" customHeight="1">
      <c r="A5" s="798" t="s">
        <v>141</v>
      </c>
      <c r="B5" s="186" t="s">
        <v>142</v>
      </c>
      <c r="C5" s="187">
        <v>79</v>
      </c>
      <c r="D5" s="799">
        <v>24</v>
      </c>
      <c r="E5" s="800">
        <f>C9/D5</f>
        <v>9.5</v>
      </c>
      <c r="F5" s="801">
        <v>120</v>
      </c>
    </row>
    <row r="6" spans="1:7" ht="14.25">
      <c r="A6" s="798"/>
      <c r="B6" s="188" t="s">
        <v>143</v>
      </c>
      <c r="C6" s="189">
        <v>30</v>
      </c>
      <c r="D6" s="799"/>
      <c r="E6" s="800"/>
      <c r="F6" s="801"/>
    </row>
    <row r="7" spans="1:7" ht="14.25">
      <c r="A7" s="798"/>
      <c r="B7" s="188" t="s">
        <v>144</v>
      </c>
      <c r="C7" s="189">
        <v>54</v>
      </c>
      <c r="D7" s="799"/>
      <c r="E7" s="800"/>
      <c r="F7" s="801"/>
    </row>
    <row r="8" spans="1:7" ht="14.25">
      <c r="A8" s="798"/>
      <c r="B8" s="190" t="s">
        <v>145</v>
      </c>
      <c r="C8" s="189">
        <v>65</v>
      </c>
      <c r="D8" s="799"/>
      <c r="E8" s="800"/>
      <c r="F8" s="801"/>
    </row>
    <row r="9" spans="1:7" ht="14.25">
      <c r="A9" s="798"/>
      <c r="B9" s="191" t="s">
        <v>146</v>
      </c>
      <c r="C9" s="192">
        <f>SUM(C5:C8)</f>
        <v>228</v>
      </c>
      <c r="D9" s="799"/>
      <c r="E9" s="800"/>
      <c r="F9" s="801"/>
    </row>
    <row r="10" spans="1:7" ht="14.25" customHeight="1">
      <c r="A10" s="798" t="s">
        <v>147</v>
      </c>
      <c r="B10" s="186" t="s">
        <v>5</v>
      </c>
      <c r="C10" s="187">
        <v>60</v>
      </c>
      <c r="D10" s="799">
        <v>24</v>
      </c>
      <c r="E10" s="800">
        <f>C14/D10</f>
        <v>12.208333333333334</v>
      </c>
      <c r="F10" s="801">
        <v>125</v>
      </c>
    </row>
    <row r="11" spans="1:7" ht="14.25">
      <c r="A11" s="798"/>
      <c r="B11" s="193" t="s">
        <v>148</v>
      </c>
      <c r="C11" s="189">
        <v>118</v>
      </c>
      <c r="D11" s="799"/>
      <c r="E11" s="800"/>
      <c r="F11" s="801"/>
    </row>
    <row r="12" spans="1:7" ht="14.25">
      <c r="A12" s="798"/>
      <c r="B12" s="193" t="s">
        <v>149</v>
      </c>
      <c r="C12" s="189">
        <v>25</v>
      </c>
      <c r="D12" s="799"/>
      <c r="E12" s="800"/>
      <c r="F12" s="801"/>
    </row>
    <row r="13" spans="1:7" ht="14.25">
      <c r="A13" s="798"/>
      <c r="B13" s="194" t="s">
        <v>150</v>
      </c>
      <c r="C13" s="189">
        <v>90</v>
      </c>
      <c r="D13" s="799"/>
      <c r="E13" s="800"/>
      <c r="F13" s="801"/>
    </row>
    <row r="14" spans="1:7" ht="14.25">
      <c r="A14" s="798"/>
      <c r="B14" s="191" t="s">
        <v>146</v>
      </c>
      <c r="C14" s="192">
        <f>SUM(C10:C13)</f>
        <v>293</v>
      </c>
      <c r="D14" s="799"/>
      <c r="E14" s="800"/>
      <c r="F14" s="801"/>
    </row>
    <row r="15" spans="1:7" ht="14.25" customHeight="1">
      <c r="A15" s="798" t="s">
        <v>151</v>
      </c>
      <c r="B15" s="186" t="s">
        <v>3</v>
      </c>
      <c r="C15" s="187">
        <v>44</v>
      </c>
      <c r="D15" s="799">
        <v>24</v>
      </c>
      <c r="E15" s="800">
        <f>C19/D15</f>
        <v>9.9166666666666661</v>
      </c>
      <c r="F15" s="801">
        <v>126</v>
      </c>
    </row>
    <row r="16" spans="1:7" ht="14.25">
      <c r="A16" s="798"/>
      <c r="B16" s="193" t="s">
        <v>4</v>
      </c>
      <c r="C16" s="189">
        <v>78</v>
      </c>
      <c r="D16" s="799"/>
      <c r="E16" s="800"/>
      <c r="F16" s="801"/>
    </row>
    <row r="17" spans="1:6" ht="14.25">
      <c r="A17" s="798"/>
      <c r="B17" s="193" t="s">
        <v>7</v>
      </c>
      <c r="C17" s="189">
        <v>32</v>
      </c>
      <c r="D17" s="799"/>
      <c r="E17" s="800"/>
      <c r="F17" s="801"/>
    </row>
    <row r="18" spans="1:6" ht="14.25">
      <c r="A18" s="798"/>
      <c r="B18" s="194" t="s">
        <v>152</v>
      </c>
      <c r="C18" s="189">
        <v>84</v>
      </c>
      <c r="D18" s="799"/>
      <c r="E18" s="800"/>
      <c r="F18" s="801"/>
    </row>
    <row r="19" spans="1:6" ht="14.25">
      <c r="A19" s="798"/>
      <c r="B19" s="191" t="s">
        <v>146</v>
      </c>
      <c r="C19" s="192">
        <f>SUM(C15:C18)</f>
        <v>238</v>
      </c>
      <c r="D19" s="799"/>
      <c r="E19" s="800"/>
      <c r="F19" s="801"/>
    </row>
    <row r="20" spans="1:6" ht="14.25" customHeight="1">
      <c r="A20" s="802" t="s">
        <v>153</v>
      </c>
      <c r="B20" s="186" t="s">
        <v>12</v>
      </c>
      <c r="C20" s="187">
        <v>83</v>
      </c>
      <c r="D20" s="803">
        <v>24</v>
      </c>
      <c r="E20" s="804">
        <f>C24/D20</f>
        <v>12.333333333333334</v>
      </c>
      <c r="F20" s="805">
        <v>125</v>
      </c>
    </row>
    <row r="21" spans="1:6" ht="14.25">
      <c r="A21" s="802"/>
      <c r="B21" s="193" t="s">
        <v>13</v>
      </c>
      <c r="C21" s="189">
        <v>74</v>
      </c>
      <c r="D21" s="803"/>
      <c r="E21" s="804"/>
      <c r="F21" s="805"/>
    </row>
    <row r="22" spans="1:6" ht="14.25">
      <c r="A22" s="802"/>
      <c r="B22" s="193" t="s">
        <v>15</v>
      </c>
      <c r="C22" s="189">
        <v>84</v>
      </c>
      <c r="D22" s="803"/>
      <c r="E22" s="804"/>
      <c r="F22" s="805"/>
    </row>
    <row r="23" spans="1:6" ht="14.25">
      <c r="A23" s="802"/>
      <c r="B23" s="194" t="s">
        <v>154</v>
      </c>
      <c r="C23" s="189">
        <v>55</v>
      </c>
      <c r="D23" s="803"/>
      <c r="E23" s="804"/>
      <c r="F23" s="805"/>
    </row>
    <row r="24" spans="1:6" ht="14.25">
      <c r="A24" s="802"/>
      <c r="B24" s="195" t="s">
        <v>146</v>
      </c>
      <c r="C24" s="196">
        <f>SUM(C20:C23)</f>
        <v>296</v>
      </c>
      <c r="D24" s="803"/>
      <c r="E24" s="804"/>
      <c r="F24" s="805"/>
    </row>
  </sheetData>
  <mergeCells count="17">
    <mergeCell ref="A20:A24"/>
    <mergeCell ref="D20:D24"/>
    <mergeCell ref="E20:E24"/>
    <mergeCell ref="F20:F24"/>
    <mergeCell ref="A10:A14"/>
    <mergeCell ref="D10:D14"/>
    <mergeCell ref="E10:E14"/>
    <mergeCell ref="F10:F14"/>
    <mergeCell ref="A15:A19"/>
    <mergeCell ref="D15:D19"/>
    <mergeCell ref="E15:E19"/>
    <mergeCell ref="F15:F19"/>
    <mergeCell ref="A3:A4"/>
    <mergeCell ref="A5:A9"/>
    <mergeCell ref="D5:D9"/>
    <mergeCell ref="E5:E9"/>
    <mergeCell ref="F5:F9"/>
  </mergeCells>
  <phoneticPr fontId="21"/>
  <pageMargins left="0.70866141732283472" right="0.70866141732283472" top="0.74803149606299213" bottom="0.74803149606299213" header="0.51181102362204722" footer="0.51181102362204722"/>
  <pageSetup paperSize="9" scale="110"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7"/>
  <sheetViews>
    <sheetView showGridLines="0" view="pageBreakPreview" zoomScaleNormal="100" workbookViewId="0"/>
  </sheetViews>
  <sheetFormatPr defaultColWidth="12.5" defaultRowHeight="17.25"/>
  <cols>
    <col min="1" max="1" width="12" style="53" customWidth="1"/>
    <col min="2" max="2" width="9" style="53" customWidth="1"/>
    <col min="3" max="3" width="11.25" style="53" customWidth="1"/>
    <col min="4" max="4" width="13.875" style="53" customWidth="1"/>
    <col min="5" max="5" width="9" style="53" customWidth="1"/>
    <col min="6" max="255" width="12.5" style="53"/>
    <col min="256" max="261" width="9" style="53" customWidth="1"/>
    <col min="262" max="511" width="12.5" style="53"/>
    <col min="512" max="517" width="9" style="53" customWidth="1"/>
    <col min="518" max="767" width="12.5" style="53"/>
    <col min="768" max="773" width="9" style="53" customWidth="1"/>
    <col min="774" max="1023" width="12.5" style="53"/>
    <col min="1024" max="1024" width="9" style="53" customWidth="1"/>
    <col min="1025" max="16384" width="12.5" style="54"/>
  </cols>
  <sheetData>
    <row r="1" spans="1:7" ht="21" customHeight="1">
      <c r="A1" s="197" t="s">
        <v>155</v>
      </c>
    </row>
    <row r="2" spans="1:7" ht="22.5" customHeight="1">
      <c r="A2" s="61" t="s">
        <v>27</v>
      </c>
      <c r="B2" s="61"/>
      <c r="C2" s="61"/>
      <c r="D2" s="61"/>
      <c r="E2" s="1020" t="s">
        <v>620</v>
      </c>
    </row>
    <row r="3" spans="1:7" ht="20.25" customHeight="1">
      <c r="A3" s="1021" t="s">
        <v>156</v>
      </c>
      <c r="B3" s="1022" t="s">
        <v>157</v>
      </c>
      <c r="C3" s="1022"/>
      <c r="D3" s="1022"/>
      <c r="E3" s="1023" t="s">
        <v>27</v>
      </c>
    </row>
    <row r="4" spans="1:7" ht="20.25" customHeight="1">
      <c r="A4" s="1021"/>
      <c r="B4" s="1024" t="s">
        <v>158</v>
      </c>
      <c r="C4" s="1024" t="s">
        <v>159</v>
      </c>
      <c r="D4" s="1024" t="s">
        <v>160</v>
      </c>
      <c r="E4" s="763" t="s">
        <v>161</v>
      </c>
    </row>
    <row r="5" spans="1:7" ht="20.25" customHeight="1">
      <c r="A5" s="1021"/>
      <c r="B5" s="1024"/>
      <c r="C5" s="1024"/>
      <c r="D5" s="1024"/>
      <c r="E5" s="1025" t="s">
        <v>27</v>
      </c>
    </row>
    <row r="6" spans="1:7" ht="15" customHeight="1">
      <c r="A6" s="1026" t="s">
        <v>32</v>
      </c>
      <c r="B6" s="1027">
        <v>103</v>
      </c>
      <c r="C6" s="1027">
        <v>101</v>
      </c>
      <c r="D6" s="1027">
        <v>239</v>
      </c>
      <c r="E6" s="1027">
        <v>107</v>
      </c>
    </row>
    <row r="7" spans="1:7" ht="15" customHeight="1">
      <c r="A7" s="1028" t="s">
        <v>33</v>
      </c>
      <c r="B7" s="1029">
        <v>8</v>
      </c>
      <c r="C7" s="1029">
        <v>8</v>
      </c>
      <c r="D7" s="1029">
        <v>11</v>
      </c>
      <c r="E7" s="1029">
        <v>5</v>
      </c>
      <c r="G7" s="199"/>
    </row>
    <row r="8" spans="1:7" ht="15" customHeight="1">
      <c r="A8" s="1028" t="s">
        <v>3</v>
      </c>
      <c r="B8" s="1029">
        <v>4</v>
      </c>
      <c r="C8" s="1029">
        <v>4</v>
      </c>
      <c r="D8" s="1029">
        <v>16</v>
      </c>
      <c r="E8" s="1029">
        <v>7</v>
      </c>
      <c r="G8" s="199"/>
    </row>
    <row r="9" spans="1:7" ht="15" customHeight="1">
      <c r="A9" s="1028" t="s">
        <v>4</v>
      </c>
      <c r="B9" s="1029">
        <v>7</v>
      </c>
      <c r="C9" s="1029">
        <v>7</v>
      </c>
      <c r="D9" s="1029">
        <v>21</v>
      </c>
      <c r="E9" s="1029">
        <v>9</v>
      </c>
      <c r="G9" s="199"/>
    </row>
    <row r="10" spans="1:7" ht="15" customHeight="1">
      <c r="A10" s="1028" t="s">
        <v>5</v>
      </c>
      <c r="B10" s="1029">
        <v>4</v>
      </c>
      <c r="C10" s="1029">
        <v>4</v>
      </c>
      <c r="D10" s="1029">
        <v>8</v>
      </c>
      <c r="E10" s="1029">
        <v>5</v>
      </c>
      <c r="G10" s="199"/>
    </row>
    <row r="11" spans="1:7" ht="15" customHeight="1">
      <c r="A11" s="1028" t="s">
        <v>35</v>
      </c>
      <c r="B11" s="1029">
        <v>15</v>
      </c>
      <c r="C11" s="1029">
        <v>13</v>
      </c>
      <c r="D11" s="1029">
        <v>38</v>
      </c>
      <c r="E11" s="1029">
        <v>18</v>
      </c>
      <c r="G11" s="199"/>
    </row>
    <row r="12" spans="1:7" ht="15" customHeight="1">
      <c r="A12" s="1028" t="s">
        <v>7</v>
      </c>
      <c r="B12" s="1029">
        <v>2</v>
      </c>
      <c r="C12" s="1029">
        <v>2</v>
      </c>
      <c r="D12" s="1029">
        <v>9</v>
      </c>
      <c r="E12" s="1029">
        <v>3</v>
      </c>
      <c r="G12" s="199"/>
    </row>
    <row r="13" spans="1:7" ht="15" customHeight="1">
      <c r="A13" s="1028" t="s">
        <v>36</v>
      </c>
      <c r="B13" s="1029">
        <v>2</v>
      </c>
      <c r="C13" s="1029">
        <v>2</v>
      </c>
      <c r="D13" s="1029">
        <v>3</v>
      </c>
      <c r="E13" s="1029">
        <v>1</v>
      </c>
      <c r="G13" s="199"/>
    </row>
    <row r="14" spans="1:7" ht="15" customHeight="1">
      <c r="A14" s="1028" t="s">
        <v>37</v>
      </c>
      <c r="B14" s="1029">
        <v>8</v>
      </c>
      <c r="C14" s="1029">
        <v>8</v>
      </c>
      <c r="D14" s="1029">
        <v>10</v>
      </c>
      <c r="E14" s="1029">
        <v>11</v>
      </c>
      <c r="G14" s="199"/>
    </row>
    <row r="15" spans="1:7" ht="15" customHeight="1">
      <c r="A15" s="1028" t="s">
        <v>38</v>
      </c>
      <c r="B15" s="1029">
        <v>1</v>
      </c>
      <c r="C15" s="1029">
        <v>1</v>
      </c>
      <c r="D15" s="1029">
        <v>3</v>
      </c>
      <c r="E15" s="1029">
        <v>0</v>
      </c>
      <c r="G15" s="199"/>
    </row>
    <row r="16" spans="1:7" ht="15" customHeight="1">
      <c r="A16" s="1028" t="s">
        <v>39</v>
      </c>
      <c r="B16" s="1029">
        <v>8</v>
      </c>
      <c r="C16" s="1029">
        <v>8</v>
      </c>
      <c r="D16" s="1029">
        <v>28</v>
      </c>
      <c r="E16" s="1029">
        <v>10</v>
      </c>
      <c r="G16" s="199"/>
    </row>
    <row r="17" spans="1:7" ht="15" customHeight="1">
      <c r="A17" s="1028" t="s">
        <v>12</v>
      </c>
      <c r="B17" s="1029">
        <v>7</v>
      </c>
      <c r="C17" s="1029">
        <v>6</v>
      </c>
      <c r="D17" s="1029">
        <v>4</v>
      </c>
      <c r="E17" s="1029">
        <v>5</v>
      </c>
      <c r="G17" s="199"/>
    </row>
    <row r="18" spans="1:7" ht="15" customHeight="1">
      <c r="A18" s="1028" t="s">
        <v>13</v>
      </c>
      <c r="B18" s="1029">
        <v>8</v>
      </c>
      <c r="C18" s="1029">
        <v>8</v>
      </c>
      <c r="D18" s="1029">
        <v>23</v>
      </c>
      <c r="E18" s="1029">
        <v>9</v>
      </c>
      <c r="G18" s="199"/>
    </row>
    <row r="19" spans="1:7" ht="15" customHeight="1">
      <c r="A19" s="1028" t="s">
        <v>40</v>
      </c>
      <c r="B19" s="1029">
        <v>12</v>
      </c>
      <c r="C19" s="1029">
        <v>12</v>
      </c>
      <c r="D19" s="1029">
        <v>22</v>
      </c>
      <c r="E19" s="1029">
        <v>9</v>
      </c>
      <c r="G19" s="199"/>
    </row>
    <row r="20" spans="1:7" ht="15" customHeight="1">
      <c r="A20" s="1028" t="s">
        <v>15</v>
      </c>
      <c r="B20" s="1029">
        <v>7</v>
      </c>
      <c r="C20" s="1029">
        <v>7</v>
      </c>
      <c r="D20" s="1029">
        <v>19</v>
      </c>
      <c r="E20" s="1029">
        <v>6</v>
      </c>
      <c r="G20" s="199"/>
    </row>
    <row r="21" spans="1:7" ht="15" customHeight="1">
      <c r="A21" s="1028" t="s">
        <v>41</v>
      </c>
      <c r="B21" s="1029">
        <v>5</v>
      </c>
      <c r="C21" s="1029">
        <v>6</v>
      </c>
      <c r="D21" s="1029">
        <v>16</v>
      </c>
      <c r="E21" s="1029">
        <v>7</v>
      </c>
      <c r="G21" s="199"/>
    </row>
    <row r="22" spans="1:7" ht="15" customHeight="1">
      <c r="A22" s="1015" t="s">
        <v>42</v>
      </c>
      <c r="B22" s="1030">
        <v>5</v>
      </c>
      <c r="C22" s="1030">
        <v>5</v>
      </c>
      <c r="D22" s="1030">
        <v>8</v>
      </c>
      <c r="E22" s="1030">
        <v>2</v>
      </c>
      <c r="G22" s="199"/>
    </row>
    <row r="23" spans="1:7" ht="3.75" customHeight="1">
      <c r="A23" s="1018"/>
      <c r="B23" s="1031"/>
      <c r="C23" s="1031"/>
      <c r="D23" s="1031"/>
      <c r="E23" s="1019"/>
    </row>
    <row r="24" spans="1:7" ht="22.5" customHeight="1">
      <c r="A24" s="1032"/>
      <c r="B24" s="1032"/>
      <c r="C24" s="1032"/>
      <c r="D24" s="1032"/>
      <c r="E24" s="1032"/>
    </row>
    <row r="25" spans="1:7" ht="27" customHeight="1">
      <c r="A25" s="1032"/>
      <c r="B25" s="1032"/>
      <c r="C25" s="1032"/>
      <c r="D25" s="1032"/>
      <c r="E25" s="1032"/>
    </row>
    <row r="26" spans="1:7">
      <c r="A26" s="60"/>
      <c r="B26" s="60"/>
      <c r="E26" s="60"/>
    </row>
    <row r="27" spans="1:7">
      <c r="A27" s="60"/>
      <c r="B27" s="60"/>
      <c r="E27" s="60"/>
    </row>
  </sheetData>
  <mergeCells count="6">
    <mergeCell ref="A24:E25"/>
    <mergeCell ref="A3:A5"/>
    <mergeCell ref="B3:D3"/>
    <mergeCell ref="B4:B5"/>
    <mergeCell ref="C4:C5"/>
    <mergeCell ref="D4:D5"/>
  </mergeCells>
  <phoneticPr fontId="21"/>
  <pageMargins left="0.78740157480314965" right="0.78740157480314965" top="0.62992125984251968" bottom="0.62992125984251968" header="0.51181102362204722" footer="0.51181102362204722"/>
  <pageSetup paperSize="9" scale="115"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41</vt:i4>
      </vt:variant>
    </vt:vector>
  </HeadingPairs>
  <TitlesOfParts>
    <vt:vector size="89" baseType="lpstr">
      <vt:lpstr>15-1</vt:lpstr>
      <vt:lpstr>15-2 </vt:lpstr>
      <vt:lpstr>15-3</vt:lpstr>
      <vt:lpstr>15-4</vt:lpstr>
      <vt:lpstr>15-5</vt:lpstr>
      <vt:lpstr>15-6</vt:lpstr>
      <vt:lpstr>15-7</vt:lpstr>
      <vt:lpstr>15-8</vt:lpstr>
      <vt:lpstr>15-9</vt:lpstr>
      <vt:lpstr>15-10</vt:lpstr>
      <vt:lpstr>15-11</vt:lpstr>
      <vt:lpstr>15-12</vt:lpstr>
      <vt:lpstr>15-13</vt:lpstr>
      <vt:lpstr>15-14</vt:lpstr>
      <vt:lpstr>15-15,16</vt:lpstr>
      <vt:lpstr>15-17</vt:lpstr>
      <vt:lpstr>15-18</vt:lpstr>
      <vt:lpstr>15-19</vt:lpstr>
      <vt:lpstr>15-20</vt:lpstr>
      <vt:lpstr>15-21</vt:lpstr>
      <vt:lpstr>15-22</vt:lpstr>
      <vt:lpstr>15-23</vt:lpstr>
      <vt:lpstr>15-24</vt:lpstr>
      <vt:lpstr>15-25</vt:lpstr>
      <vt:lpstr>15-26</vt:lpstr>
      <vt:lpstr>15-27</vt:lpstr>
      <vt:lpstr>15-28</vt:lpstr>
      <vt:lpstr>15-29</vt:lpstr>
      <vt:lpstr>15-30</vt:lpstr>
      <vt:lpstr>15-31</vt:lpstr>
      <vt:lpstr>15-32</vt:lpstr>
      <vt:lpstr>15-34</vt:lpstr>
      <vt:lpstr>15-33</vt:lpstr>
      <vt:lpstr>15-35</vt:lpstr>
      <vt:lpstr>15-36</vt:lpstr>
      <vt:lpstr>15-37</vt:lpstr>
      <vt:lpstr>15-38</vt:lpstr>
      <vt:lpstr>15-39</vt:lpstr>
      <vt:lpstr>15-40</vt:lpstr>
      <vt:lpstr>15-41</vt:lpstr>
      <vt:lpstr>15-42</vt:lpstr>
      <vt:lpstr>15-43</vt:lpstr>
      <vt:lpstr>15-44</vt:lpstr>
      <vt:lpstr>15-45</vt:lpstr>
      <vt:lpstr>15-46</vt:lpstr>
      <vt:lpstr>15-47</vt:lpstr>
      <vt:lpstr>15-48</vt:lpstr>
      <vt:lpstr>15-49</vt:lpstr>
      <vt:lpstr>'15-1'!Print_Area</vt:lpstr>
      <vt:lpstr>'15-10'!Print_Area</vt:lpstr>
      <vt:lpstr>'15-11'!Print_Area</vt:lpstr>
      <vt:lpstr>'15-12'!Print_Area</vt:lpstr>
      <vt:lpstr>'15-13'!Print_Area</vt:lpstr>
      <vt:lpstr>'15-14'!Print_Area</vt:lpstr>
      <vt:lpstr>'15-17'!Print_Area</vt:lpstr>
      <vt:lpstr>'15-18'!Print_Area</vt:lpstr>
      <vt:lpstr>'15-19'!Print_Area</vt:lpstr>
      <vt:lpstr>'15-2 '!Print_Area</vt:lpstr>
      <vt:lpstr>'15-20'!Print_Area</vt:lpstr>
      <vt:lpstr>'15-22'!Print_Area</vt:lpstr>
      <vt:lpstr>'15-23'!Print_Area</vt:lpstr>
      <vt:lpstr>'15-25'!Print_Area</vt:lpstr>
      <vt:lpstr>'15-26'!Print_Area</vt:lpstr>
      <vt:lpstr>'15-27'!Print_Area</vt:lpstr>
      <vt:lpstr>'15-28'!Print_Area</vt:lpstr>
      <vt:lpstr>'15-29'!Print_Area</vt:lpstr>
      <vt:lpstr>'15-3'!Print_Area</vt:lpstr>
      <vt:lpstr>'15-30'!Print_Area</vt:lpstr>
      <vt:lpstr>'15-31'!Print_Area</vt:lpstr>
      <vt:lpstr>'15-32'!Print_Area</vt:lpstr>
      <vt:lpstr>'15-33'!Print_Area</vt:lpstr>
      <vt:lpstr>'15-34'!Print_Area</vt:lpstr>
      <vt:lpstr>'15-36'!Print_Area</vt:lpstr>
      <vt:lpstr>'15-37'!Print_Area</vt:lpstr>
      <vt:lpstr>'15-38'!Print_Area</vt:lpstr>
      <vt:lpstr>'15-39'!Print_Area</vt:lpstr>
      <vt:lpstr>'15-41'!Print_Area</vt:lpstr>
      <vt:lpstr>'15-43'!Print_Area</vt:lpstr>
      <vt:lpstr>'15-44'!Print_Area</vt:lpstr>
      <vt:lpstr>'15-45'!Print_Area</vt:lpstr>
      <vt:lpstr>'15-46'!Print_Area</vt:lpstr>
      <vt:lpstr>'15-47'!Print_Area</vt:lpstr>
      <vt:lpstr>'15-48'!Print_Area</vt:lpstr>
      <vt:lpstr>'15-49'!Print_Area</vt:lpstr>
      <vt:lpstr>'15-5'!Print_Area</vt:lpstr>
      <vt:lpstr>'15-6'!Print_Area</vt:lpstr>
      <vt:lpstr>'15-7'!Print_Area</vt:lpstr>
      <vt:lpstr>'15-8'!Print_Area</vt:lpstr>
      <vt:lpstr>'15-9'!Print_Area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
  <cp:revision>1</cp:revision>
  <dcterms:modified xsi:type="dcterms:W3CDTF">2023-09-21T02:49:09Z</dcterms:modified>
  <dc:language/>
</cp:coreProperties>
</file>