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850" windowHeight="4785" tabRatio="500"/>
  </bookViews>
  <sheets>
    <sheet name="10-1" sheetId="1" r:id="rId1"/>
    <sheet name="10-2" sheetId="2" r:id="rId2"/>
    <sheet name="10-3" sheetId="3" r:id="rId3"/>
    <sheet name="10-4" sheetId="4" r:id="rId4"/>
    <sheet name="10-5" sheetId="5" r:id="rId5"/>
    <sheet name="10-6" sheetId="6" r:id="rId6"/>
    <sheet name="10-7" sheetId="7" r:id="rId7"/>
    <sheet name="10-8" sheetId="8" r:id="rId8"/>
    <sheet name="10-9" sheetId="9" r:id="rId9"/>
    <sheet name="10-10" sheetId="10" r:id="rId10"/>
    <sheet name="10-11" sheetId="12" r:id="rId11"/>
  </sheets>
  <definedNames>
    <definedName name="児童修理" localSheetId="10">#REF!</definedName>
    <definedName name="児童修理">#REF!</definedName>
    <definedName name="児童補装具" localSheetId="10">#REF!</definedName>
    <definedName name="児童補装具">#REF!</definedName>
    <definedName name="修理" localSheetId="10">#REF!</definedName>
    <definedName name="修理">#REF!</definedName>
    <definedName name="第34_環境衛生.食品" localSheetId="10">#REF!</definedName>
    <definedName name="第34_環境衛生.食品">#REF!</definedName>
    <definedName name="第52_不妊手術" localSheetId="10">#REF!</definedName>
    <definedName name="第52_不妊手術">#REF!</definedName>
    <definedName name="第53_人工妊娠中絶" localSheetId="10">#REF!</definedName>
    <definedName name="第53_人工妊娠中絶">#REF!</definedName>
    <definedName name="貼付表">"ピクチャ 73"</definedName>
    <definedName name="表" localSheetId="10">#REF!</definedName>
    <definedName name="表">#REF!</definedName>
    <definedName name="表５の１８ＥＸ" localSheetId="10">#REF!</definedName>
    <definedName name="表５の１８ＥＸ">#REF!</definedName>
    <definedName name="補装具">#REF!</definedName>
  </definedNames>
  <calcPr calcId="162913"/>
</workbook>
</file>

<file path=xl/calcChain.xml><?xml version="1.0" encoding="utf-8"?>
<calcChain xmlns="http://schemas.openxmlformats.org/spreadsheetml/2006/main">
  <c r="B12" i="12" l="1"/>
  <c r="T12" i="1" l="1"/>
  <c r="S12" i="1"/>
  <c r="Q12" i="1" s="1"/>
  <c r="L12" i="1"/>
  <c r="C12" i="1"/>
  <c r="E34" i="9" l="1"/>
  <c r="E33" i="9"/>
  <c r="E32" i="9"/>
  <c r="E31" i="9"/>
  <c r="E30" i="9"/>
  <c r="E29" i="9"/>
  <c r="E28" i="9"/>
  <c r="E27" i="9"/>
  <c r="B12" i="6" l="1"/>
  <c r="D17" i="5"/>
  <c r="C17" i="5"/>
  <c r="B16" i="5"/>
  <c r="B15" i="5"/>
  <c r="B14" i="5"/>
  <c r="B13" i="5"/>
  <c r="B17" i="5" s="1"/>
  <c r="B11" i="5"/>
</calcChain>
</file>

<file path=xl/sharedStrings.xml><?xml version="1.0" encoding="utf-8"?>
<sst xmlns="http://schemas.openxmlformats.org/spreadsheetml/2006/main" count="275" uniqueCount="140">
  <si>
    <t>表１０－１　　知的障害者センター（サンハート）知的障害者更生相談所相談・判定</t>
  </si>
  <si>
    <t>（単位：件）</t>
  </si>
  <si>
    <t>年度</t>
  </si>
  <si>
    <t>相談者数</t>
  </si>
  <si>
    <t>相談内容</t>
  </si>
  <si>
    <t>判定内容</t>
  </si>
  <si>
    <t>判定書交付件数</t>
  </si>
  <si>
    <t>計</t>
  </si>
  <si>
    <t>施設</t>
  </si>
  <si>
    <t>職親
委託</t>
  </si>
  <si>
    <t>職業</t>
  </si>
  <si>
    <t>医療
保健</t>
  </si>
  <si>
    <t>生活</t>
  </si>
  <si>
    <t>教育</t>
  </si>
  <si>
    <t>愛護
手帳</t>
  </si>
  <si>
    <t>その他</t>
  </si>
  <si>
    <t>医学</t>
  </si>
  <si>
    <t>心理</t>
  </si>
  <si>
    <t>職能</t>
  </si>
  <si>
    <t>施設
入所</t>
  </si>
  <si>
    <t>人</t>
  </si>
  <si>
    <t>件</t>
  </si>
  <si>
    <t>元</t>
  </si>
  <si>
    <t>表１０－２　　知的障害者相談員による相談</t>
  </si>
  <si>
    <t>医療保健</t>
  </si>
  <si>
    <t>経済</t>
  </si>
  <si>
    <t>表１０ー３　障害者虐待相談支援事業</t>
  </si>
  <si>
    <t>相談件数</t>
  </si>
  <si>
    <t>区障害者虐待防止ネットワーク支援会議開催回数</t>
  </si>
  <si>
    <t>障害者短期入所ベッド確保等事業利用状況</t>
  </si>
  <si>
    <t>区役所・支所・保健センター</t>
  </si>
  <si>
    <t>障害者虐待相談センター</t>
  </si>
  <si>
    <t>障害者基幹相談支援センター</t>
  </si>
  <si>
    <t>休日・夜間電話相談</t>
  </si>
  <si>
    <t>実利用人数</t>
  </si>
  <si>
    <t>延べ利用日数</t>
  </si>
  <si>
    <t>回</t>
  </si>
  <si>
    <t>日</t>
  </si>
  <si>
    <t>表１０ー４　障害者差別に関する相談件数</t>
  </si>
  <si>
    <t>障害者差別に関する相談</t>
  </si>
  <si>
    <t>その他の
相談</t>
  </si>
  <si>
    <t>合計</t>
  </si>
  <si>
    <t>障害者差別相談センターに直接寄せられた相談</t>
  </si>
  <si>
    <t>地域の相談窓口が受け、障害者差別相談センターへ引き継がれた相談</t>
  </si>
  <si>
    <t>地域の相談窓口が受け、対応した相談</t>
  </si>
  <si>
    <t>小計</t>
  </si>
  <si>
    <t>※障害者差別相談センター：平成28年8月に開設</t>
  </si>
  <si>
    <t>※地域の相談窓口：各区役所・支所、保健センター、障害者基幹相談支援センター</t>
  </si>
  <si>
    <t>表１０－５　愛護手帳所持者</t>
  </si>
  <si>
    <t>（各年度末　単位：人）</t>
  </si>
  <si>
    <t>年　度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</si>
  <si>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</si>
  <si>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</si>
  <si>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</si>
  <si>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</si>
  <si>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</si>
  <si>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</si>
  <si>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</si>
  <si>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</si>
  <si>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</si>
  <si>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</si>
  <si>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</si>
  <si>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</si>
  <si>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</si>
  <si>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</si>
  <si>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</si>
  <si>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</si>
  <si>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程度</t>
  </si>
  <si>
    <t>18歳未満</t>
  </si>
  <si>
    <t>18歳以上</t>
  </si>
  <si>
    <t>1度(最重度)</t>
  </si>
  <si>
    <t>2度(重　度)</t>
  </si>
  <si>
    <t>3度(中　度)</t>
  </si>
  <si>
    <t>4度(軽　度)</t>
  </si>
  <si>
    <t>表１０－６　　心身障害者扶養共済</t>
  </si>
  <si>
    <t>（単位：人）</t>
  </si>
  <si>
    <t>加入者</t>
  </si>
  <si>
    <t>付加加入者（２口目）</t>
  </si>
  <si>
    <t>年金受給者</t>
  </si>
  <si>
    <t>知的障害者（児）</t>
  </si>
  <si>
    <t>身体障害者（児）</t>
  </si>
  <si>
    <t>　　平成20年3月31日現在加入の場合は、1口あたり月額5,600円～14,500円。</t>
  </si>
  <si>
    <t>表１０－７　　福祉手当</t>
  </si>
  <si>
    <t>（１）特別障害者手当</t>
  </si>
  <si>
    <t>支給月額</t>
  </si>
  <si>
    <t>支給人員</t>
  </si>
  <si>
    <t>支給額</t>
  </si>
  <si>
    <t>円</t>
  </si>
  <si>
    <t>第１種</t>
  </si>
  <si>
    <t>第２種</t>
  </si>
  <si>
    <t>第３種</t>
  </si>
  <si>
    <t>（２）障害児福祉手当</t>
  </si>
  <si>
    <t>１号</t>
  </si>
  <si>
    <t>２号</t>
  </si>
  <si>
    <t>３号</t>
  </si>
  <si>
    <t>４号</t>
  </si>
  <si>
    <t>５号の１</t>
  </si>
  <si>
    <t>５号の２</t>
  </si>
  <si>
    <t>（３）福祉手当（経過措置）</t>
  </si>
  <si>
    <t>（４）外国人障害者給付金</t>
  </si>
  <si>
    <t>表１０－８　　愛知県在宅重度障害者手当</t>
  </si>
  <si>
    <t>障害者計</t>
  </si>
  <si>
    <t>１種重度障害者</t>
  </si>
  <si>
    <t>２種重度障害者</t>
  </si>
  <si>
    <t>人員</t>
  </si>
  <si>
    <t>手当の年額</t>
  </si>
  <si>
    <t>　　２種重度障害者……身体障害者手帳１・２級の者、愛護手帳１・２度の者、身体障害者手帳３級でかつ愛護手帳３度の者</t>
  </si>
  <si>
    <t>表１０－９　　重度障害者（児）給付金</t>
  </si>
  <si>
    <t>対象</t>
  </si>
  <si>
    <t>１人年額（円）</t>
  </si>
  <si>
    <t>支給人員（人）</t>
  </si>
  <si>
    <t>支給額（千円）</t>
  </si>
  <si>
    <t>身体１・２級</t>
  </si>
  <si>
    <t>知的障害者</t>
  </si>
  <si>
    <t>重複障害者</t>
  </si>
  <si>
    <t>身体１・３級</t>
  </si>
  <si>
    <t>表１０－１０　　重度知的障害者タクシー料金助成</t>
  </si>
  <si>
    <t>チケット交付冊数</t>
  </si>
  <si>
    <t>延利用回数</t>
  </si>
  <si>
    <t>執行額</t>
  </si>
  <si>
    <t>冊</t>
  </si>
  <si>
    <t>障害福祉
サービス事業所</t>
  </si>
  <si>
    <t>※　掛金は加入年齢により、月額9,300円～23,300円、２口加入者はさらに月額9,300円～23,300円を加算。</t>
    <phoneticPr fontId="5"/>
  </si>
  <si>
    <t>※　年金額は１口加入　月額２万円、２口加入　月額４万円。</t>
    <phoneticPr fontId="5"/>
  </si>
  <si>
    <t>※支給月額欄は、「令和4年4月～令和5年3月」</t>
  </si>
  <si>
    <t>※支給人員は、令和5年2月の支給人数</t>
  </si>
  <si>
    <t>※支給月額欄は、「令和4年4月～令和5年3月」</t>
    <phoneticPr fontId="5"/>
  </si>
  <si>
    <t>※支給人員は、令和5年2月の支給人数</t>
    <phoneticPr fontId="5"/>
  </si>
  <si>
    <t>身体１・２級</t>
    <phoneticPr fontId="5"/>
  </si>
  <si>
    <t>※ １種重度障害者……身体障害者手帳１・２級でかつ愛護手帳１・２度の者</t>
    <phoneticPr fontId="5"/>
  </si>
  <si>
    <t>表１０－１１　　障害者施設通所付添交通費助成</t>
    <rPh sb="0" eb="1">
      <t>ヒョウ</t>
    </rPh>
    <rPh sb="8" eb="10">
      <t>ショウガイ</t>
    </rPh>
    <rPh sb="10" eb="11">
      <t>シャ</t>
    </rPh>
    <rPh sb="11" eb="13">
      <t>シセツ</t>
    </rPh>
    <rPh sb="13" eb="14">
      <t>ツウ</t>
    </rPh>
    <rPh sb="14" eb="15">
      <t>ショ</t>
    </rPh>
    <rPh sb="15" eb="16">
      <t>ツ</t>
    </rPh>
    <rPh sb="16" eb="17">
      <t>ゾ</t>
    </rPh>
    <rPh sb="17" eb="20">
      <t>コウツウヒ</t>
    </rPh>
    <rPh sb="20" eb="22">
      <t>ジョセイ</t>
    </rPh>
    <phoneticPr fontId="5"/>
  </si>
  <si>
    <t>年度</t>
    <rPh sb="0" eb="1">
      <t>トシ</t>
    </rPh>
    <rPh sb="1" eb="2">
      <t>タビ</t>
    </rPh>
    <phoneticPr fontId="5"/>
  </si>
  <si>
    <t>通所施設種別</t>
    <rPh sb="0" eb="1">
      <t>ツウ</t>
    </rPh>
    <rPh sb="1" eb="2">
      <t>ショ</t>
    </rPh>
    <rPh sb="2" eb="3">
      <t>ホドコ</t>
    </rPh>
    <rPh sb="3" eb="4">
      <t>シツラ</t>
    </rPh>
    <rPh sb="4" eb="5">
      <t>タネ</t>
    </rPh>
    <rPh sb="5" eb="6">
      <t>ベツ</t>
    </rPh>
    <phoneticPr fontId="5"/>
  </si>
  <si>
    <t>助成額</t>
    <rPh sb="0" eb="1">
      <t>スケ</t>
    </rPh>
    <rPh sb="1" eb="2">
      <t>シゲル</t>
    </rPh>
    <rPh sb="2" eb="3">
      <t>ガク</t>
    </rPh>
    <phoneticPr fontId="5"/>
  </si>
  <si>
    <t>計</t>
    <rPh sb="0" eb="1">
      <t>ケイ</t>
    </rPh>
    <phoneticPr fontId="5"/>
  </si>
  <si>
    <t>児童心理治療施設</t>
    <rPh sb="0" eb="2">
      <t>ジドウ</t>
    </rPh>
    <rPh sb="4" eb="6">
      <t>チリョウ</t>
    </rPh>
    <rPh sb="6" eb="8">
      <t>シセツ</t>
    </rPh>
    <phoneticPr fontId="5"/>
  </si>
  <si>
    <t>児童発達支援センター</t>
    <rPh sb="0" eb="2">
      <t>ジドウ</t>
    </rPh>
    <rPh sb="2" eb="4">
      <t>ハッタツ</t>
    </rPh>
    <rPh sb="4" eb="6">
      <t>シエン</t>
    </rPh>
    <phoneticPr fontId="5"/>
  </si>
  <si>
    <t>人</t>
    <rPh sb="0" eb="1">
      <t>ヒト</t>
    </rPh>
    <phoneticPr fontId="5"/>
  </si>
  <si>
    <t>円</t>
    <rPh sb="0" eb="1">
      <t>エン</t>
    </rPh>
    <phoneticPr fontId="5"/>
  </si>
  <si>
    <t>元</t>
    <rPh sb="0" eb="1">
      <t>ガン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</si>
</sst>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_ * #,##0_ ;_ * \-#,##0_ ;_ * \-_ ;_ @_ "/>
    <numFmt numFmtId="177" formatCode="0_ "/>
    <numFmt numFmtId="178" formatCode="#,##0_ "/>
  </numFmts>
  <fonts count="10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rgb="FF000000"/>
      <name val="游ゴシック"/>
      <family val="2"/>
      <charset val="1"/>
    </font>
    <font>
      <sz val="11"/>
      <name val="ＭＳ Ｐゴシック"/>
      <family val="2"/>
      <charset val="1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38" fontId="4" fillId="0" borderId="0" applyBorder="0" applyProtection="0"/>
    <xf numFmtId="0" fontId="1" fillId="0" borderId="0"/>
    <xf numFmtId="0" fontId="2" fillId="0" borderId="0"/>
    <xf numFmtId="0" fontId="6" fillId="0" borderId="0"/>
  </cellStyleXfs>
  <cellXfs count="151">
    <xf numFmtId="0" fontId="0" fillId="0" borderId="0" xfId="0"/>
    <xf numFmtId="0" fontId="0" fillId="0" borderId="0" xfId="0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176" fontId="0" fillId="0" borderId="10" xfId="0" applyNumberFormat="1" applyBorder="1"/>
    <xf numFmtId="0" fontId="0" fillId="0" borderId="11" xfId="0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176" fontId="0" fillId="0" borderId="0" xfId="0" applyNumberFormat="1" applyBorder="1"/>
    <xf numFmtId="0" fontId="0" fillId="0" borderId="8" xfId="0" applyBorder="1" applyAlignment="1">
      <alignment horizontal="center"/>
    </xf>
    <xf numFmtId="176" fontId="0" fillId="0" borderId="9" xfId="0" applyNumberFormat="1" applyBorder="1"/>
    <xf numFmtId="176" fontId="0" fillId="0" borderId="12" xfId="0" applyNumberFormat="1" applyBorder="1"/>
    <xf numFmtId="176" fontId="0" fillId="0" borderId="13" xfId="0" applyNumberFormat="1" applyBorder="1"/>
    <xf numFmtId="0" fontId="0" fillId="0" borderId="17" xfId="0" applyBorder="1"/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0" fontId="1" fillId="0" borderId="11" xfId="0" applyFont="1" applyFill="1" applyBorder="1" applyAlignment="1">
      <alignment horizontal="center"/>
    </xf>
    <xf numFmtId="176" fontId="1" fillId="0" borderId="12" xfId="0" applyNumberFormat="1" applyFont="1" applyFill="1" applyBorder="1"/>
    <xf numFmtId="176" fontId="1" fillId="0" borderId="13" xfId="0" applyNumberFormat="1" applyFont="1" applyFill="1" applyBorder="1"/>
    <xf numFmtId="0" fontId="3" fillId="0" borderId="11" xfId="0" applyFont="1" applyFill="1" applyBorder="1" applyAlignment="1">
      <alignment horizontal="center"/>
    </xf>
    <xf numFmtId="176" fontId="3" fillId="0" borderId="12" xfId="0" applyNumberFormat="1" applyFont="1" applyFill="1" applyBorder="1"/>
    <xf numFmtId="176" fontId="3" fillId="0" borderId="13" xfId="0" applyNumberFormat="1" applyFont="1" applyFill="1" applyBorder="1"/>
    <xf numFmtId="0" fontId="3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 applyBorder="1"/>
    <xf numFmtId="176" fontId="1" fillId="0" borderId="9" xfId="0" applyNumberFormat="1" applyFont="1" applyFill="1" applyBorder="1"/>
    <xf numFmtId="176" fontId="1" fillId="0" borderId="10" xfId="0" applyNumberFormat="1" applyFont="1" applyFill="1" applyBorder="1"/>
    <xf numFmtId="0" fontId="0" fillId="0" borderId="0" xfId="0"/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9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0" fontId="0" fillId="0" borderId="8" xfId="0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0" fontId="0" fillId="0" borderId="11" xfId="0" applyBorder="1" applyAlignment="1">
      <alignment horizontal="center"/>
    </xf>
    <xf numFmtId="176" fontId="0" fillId="0" borderId="12" xfId="0" applyNumberFormat="1" applyBorder="1"/>
    <xf numFmtId="176" fontId="0" fillId="0" borderId="13" xfId="0" applyNumberFormat="1" applyBorder="1"/>
    <xf numFmtId="0" fontId="3" fillId="0" borderId="8" xfId="0" applyFont="1" applyBorder="1"/>
    <xf numFmtId="0" fontId="3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176" fontId="1" fillId="0" borderId="9" xfId="0" applyNumberFormat="1" applyFont="1" applyBorder="1"/>
    <xf numFmtId="176" fontId="1" fillId="0" borderId="10" xfId="0" applyNumberFormat="1" applyFont="1" applyBorder="1"/>
    <xf numFmtId="0" fontId="1" fillId="0" borderId="11" xfId="0" applyFont="1" applyBorder="1" applyAlignment="1">
      <alignment horizontal="center" vertical="center"/>
    </xf>
    <xf numFmtId="0" fontId="1" fillId="0" borderId="0" xfId="0" applyFont="1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19" xfId="0" applyFont="1" applyBorder="1"/>
    <xf numFmtId="0" fontId="1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Font="1" applyBorder="1" applyAlignment="1">
      <alignment horizontal="center"/>
    </xf>
    <xf numFmtId="176" fontId="0" fillId="0" borderId="20" xfId="0" applyNumberFormat="1" applyBorder="1"/>
    <xf numFmtId="176" fontId="0" fillId="0" borderId="21" xfId="0" applyNumberFormat="1" applyBorder="1"/>
    <xf numFmtId="176" fontId="0" fillId="0" borderId="5" xfId="0" applyNumberFormat="1" applyBorder="1"/>
    <xf numFmtId="176" fontId="0" fillId="0" borderId="18" xfId="0" applyNumberFormat="1" applyBorder="1"/>
    <xf numFmtId="0" fontId="0" fillId="0" borderId="4" xfId="0" applyBorder="1"/>
    <xf numFmtId="0" fontId="0" fillId="0" borderId="5" xfId="0" applyFont="1" applyBorder="1" applyAlignment="1">
      <alignment horizontal="center"/>
    </xf>
    <xf numFmtId="0" fontId="0" fillId="0" borderId="11" xfId="0" applyBorder="1"/>
    <xf numFmtId="0" fontId="0" fillId="0" borderId="12" xfId="0" applyFont="1" applyBorder="1" applyAlignment="1">
      <alignment horizontal="center"/>
    </xf>
    <xf numFmtId="176" fontId="1" fillId="0" borderId="8" xfId="0" applyNumberFormat="1" applyFont="1" applyBorder="1"/>
    <xf numFmtId="176" fontId="1" fillId="0" borderId="0" xfId="0" applyNumberFormat="1" applyFont="1" applyBorder="1"/>
    <xf numFmtId="176" fontId="1" fillId="0" borderId="9" xfId="0" applyNumberFormat="1" applyFont="1" applyFill="1" applyBorder="1"/>
    <xf numFmtId="176" fontId="1" fillId="0" borderId="10" xfId="0" applyNumberFormat="1" applyFont="1" applyFill="1" applyBorder="1"/>
    <xf numFmtId="176" fontId="1" fillId="0" borderId="20" xfId="0" applyNumberFormat="1" applyFont="1" applyFill="1" applyBorder="1"/>
    <xf numFmtId="176" fontId="1" fillId="0" borderId="21" xfId="0" applyNumberFormat="1" applyFont="1" applyFill="1" applyBorder="1"/>
    <xf numFmtId="176" fontId="1" fillId="0" borderId="12" xfId="0" applyNumberFormat="1" applyFont="1" applyFill="1" applyBorder="1"/>
    <xf numFmtId="176" fontId="1" fillId="0" borderId="13" xfId="0" applyNumberFormat="1" applyFont="1" applyFill="1" applyBorder="1"/>
    <xf numFmtId="0" fontId="1" fillId="0" borderId="4" xfId="0" applyFont="1" applyBorder="1" applyAlignment="1">
      <alignment horizontal="center" vertical="center"/>
    </xf>
    <xf numFmtId="176" fontId="1" fillId="0" borderId="5" xfId="0" applyNumberFormat="1" applyFont="1" applyFill="1" applyBorder="1"/>
    <xf numFmtId="176" fontId="1" fillId="0" borderId="18" xfId="0" applyNumberFormat="1" applyFont="1" applyBorder="1"/>
    <xf numFmtId="0" fontId="1" fillId="0" borderId="11" xfId="0" applyFont="1" applyBorder="1" applyAlignment="1">
      <alignment horizontal="center"/>
    </xf>
    <xf numFmtId="176" fontId="1" fillId="0" borderId="12" xfId="0" applyNumberFormat="1" applyFont="1" applyBorder="1"/>
    <xf numFmtId="176" fontId="1" fillId="0" borderId="22" xfId="0" applyNumberFormat="1" applyFont="1" applyFill="1" applyBorder="1"/>
    <xf numFmtId="0" fontId="0" fillId="0" borderId="8" xfId="0" applyFill="1" applyBorder="1" applyAlignment="1">
      <alignment horizontal="center"/>
    </xf>
    <xf numFmtId="176" fontId="0" fillId="0" borderId="9" xfId="0" applyNumberFormat="1" applyFill="1" applyBorder="1"/>
    <xf numFmtId="176" fontId="0" fillId="0" borderId="10" xfId="0" applyNumberFormat="1" applyFill="1" applyBorder="1"/>
    <xf numFmtId="0" fontId="0" fillId="0" borderId="11" xfId="0" applyFill="1" applyBorder="1" applyAlignment="1">
      <alignment horizontal="center"/>
    </xf>
    <xf numFmtId="176" fontId="0" fillId="0" borderId="12" xfId="0" applyNumberFormat="1" applyFill="1" applyBorder="1"/>
    <xf numFmtId="176" fontId="0" fillId="0" borderId="13" xfId="0" applyNumberFormat="1" applyFill="1" applyBorder="1"/>
    <xf numFmtId="176" fontId="0" fillId="0" borderId="8" xfId="0" applyNumberFormat="1" applyFill="1" applyBorder="1"/>
    <xf numFmtId="0" fontId="7" fillId="0" borderId="0" xfId="4" applyNumberFormat="1" applyFont="1" applyBorder="1"/>
    <xf numFmtId="0" fontId="6" fillId="0" borderId="0" xfId="4" applyNumberFormat="1" applyBorder="1"/>
    <xf numFmtId="0" fontId="7" fillId="0" borderId="1" xfId="4" applyNumberFormat="1" applyFont="1" applyBorder="1" applyAlignment="1">
      <alignment horizontal="center" vertical="center"/>
    </xf>
    <xf numFmtId="0" fontId="7" fillId="0" borderId="3" xfId="4" applyNumberFormat="1" applyFont="1" applyBorder="1" applyAlignment="1">
      <alignment horizontal="center" vertical="center"/>
    </xf>
    <xf numFmtId="0" fontId="7" fillId="0" borderId="4" xfId="4" applyNumberFormat="1" applyFont="1" applyBorder="1" applyAlignment="1">
      <alignment horizontal="center" vertical="center"/>
    </xf>
    <xf numFmtId="0" fontId="7" fillId="0" borderId="6" xfId="4" applyNumberFormat="1" applyFont="1" applyBorder="1" applyAlignment="1">
      <alignment horizontal="center" vertical="center"/>
    </xf>
    <xf numFmtId="0" fontId="7" fillId="0" borderId="18" xfId="4" applyNumberFormat="1" applyFont="1" applyBorder="1" applyAlignment="1">
      <alignment horizontal="center" vertical="center"/>
    </xf>
    <xf numFmtId="0" fontId="7" fillId="0" borderId="8" xfId="4" applyNumberFormat="1" applyFont="1" applyBorder="1" applyAlignment="1">
      <alignment horizontal="center" vertical="center"/>
    </xf>
    <xf numFmtId="0" fontId="7" fillId="0" borderId="9" xfId="4" applyNumberFormat="1" applyFont="1" applyBorder="1" applyAlignment="1">
      <alignment horizontal="right"/>
    </xf>
    <xf numFmtId="0" fontId="7" fillId="0" borderId="10" xfId="4" applyNumberFormat="1" applyFont="1" applyBorder="1" applyAlignment="1">
      <alignment horizontal="right"/>
    </xf>
    <xf numFmtId="41" fontId="7" fillId="0" borderId="9" xfId="4" applyNumberFormat="1" applyFont="1" applyBorder="1"/>
    <xf numFmtId="41" fontId="7" fillId="0" borderId="10" xfId="4" applyNumberFormat="1" applyFont="1" applyBorder="1"/>
    <xf numFmtId="0" fontId="7" fillId="2" borderId="8" xfId="4" applyNumberFormat="1" applyFont="1" applyFill="1" applyBorder="1" applyAlignment="1">
      <alignment horizontal="center"/>
    </xf>
    <xf numFmtId="177" fontId="7" fillId="2" borderId="9" xfId="4" applyNumberFormat="1" applyFont="1" applyFill="1" applyBorder="1"/>
    <xf numFmtId="0" fontId="7" fillId="2" borderId="9" xfId="4" applyNumberFormat="1" applyFont="1" applyFill="1" applyBorder="1"/>
    <xf numFmtId="178" fontId="7" fillId="2" borderId="0" xfId="4" applyNumberFormat="1" applyFont="1" applyFill="1" applyBorder="1"/>
    <xf numFmtId="0" fontId="7" fillId="2" borderId="11" xfId="4" applyNumberFormat="1" applyFont="1" applyFill="1" applyBorder="1" applyAlignment="1">
      <alignment horizontal="center"/>
    </xf>
    <xf numFmtId="177" fontId="7" fillId="0" borderId="12" xfId="4" applyNumberFormat="1" applyFont="1" applyFill="1" applyBorder="1"/>
    <xf numFmtId="41" fontId="7" fillId="0" borderId="12" xfId="4" applyNumberFormat="1" applyFont="1" applyFill="1" applyBorder="1"/>
    <xf numFmtId="0" fontId="7" fillId="0" borderId="12" xfId="4" applyNumberFormat="1" applyFont="1" applyFill="1" applyBorder="1"/>
    <xf numFmtId="178" fontId="7" fillId="0" borderId="22" xfId="4" applyNumberFormat="1" applyFont="1" applyFill="1" applyBorder="1"/>
    <xf numFmtId="0" fontId="9" fillId="0" borderId="0" xfId="4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3" xfId="4" applyNumberFormat="1" applyFont="1" applyBorder="1" applyAlignment="1">
      <alignment horizontal="center" vertical="center"/>
    </xf>
    <xf numFmtId="0" fontId="7" fillId="0" borderId="17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 3 2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tabSelected="1" zoomScaleNormal="100" workbookViewId="0"/>
  </sheetViews>
  <sheetFormatPr defaultColWidth="9" defaultRowHeight="13.5" x14ac:dyDescent="0.15"/>
  <cols>
    <col min="1" max="1024" width="9" style="1"/>
  </cols>
  <sheetData>
    <row r="1" spans="1:48" x14ac:dyDescent="0.15">
      <c r="A1" s="1" t="s">
        <v>0</v>
      </c>
    </row>
    <row r="2" spans="1:48" x14ac:dyDescent="0.15">
      <c r="AV2" s="1" t="s">
        <v>1</v>
      </c>
    </row>
    <row r="3" spans="1:48" x14ac:dyDescent="0.15">
      <c r="A3" s="2" t="s">
        <v>2</v>
      </c>
      <c r="B3" s="3" t="s">
        <v>3</v>
      </c>
      <c r="C3" s="140" t="s">
        <v>4</v>
      </c>
      <c r="D3" s="140"/>
      <c r="E3" s="140"/>
      <c r="F3" s="140"/>
      <c r="G3" s="140"/>
      <c r="H3" s="140"/>
      <c r="I3" s="140"/>
      <c r="J3" s="140"/>
      <c r="K3" s="140"/>
      <c r="L3" s="140" t="s">
        <v>5</v>
      </c>
      <c r="M3" s="140"/>
      <c r="N3" s="140"/>
      <c r="O3" s="140"/>
      <c r="P3" s="140"/>
      <c r="Q3" s="141" t="s">
        <v>6</v>
      </c>
      <c r="R3" s="141"/>
      <c r="S3" s="141"/>
      <c r="T3" s="141"/>
    </row>
    <row r="4" spans="1:48" ht="27" x14ac:dyDescent="0.15">
      <c r="A4" s="4"/>
      <c r="B4" s="5"/>
      <c r="C4" s="6" t="s">
        <v>7</v>
      </c>
      <c r="D4" s="6" t="s">
        <v>8</v>
      </c>
      <c r="E4" s="7" t="s">
        <v>9</v>
      </c>
      <c r="F4" s="6" t="s">
        <v>10</v>
      </c>
      <c r="G4" s="7" t="s">
        <v>11</v>
      </c>
      <c r="H4" s="6" t="s">
        <v>12</v>
      </c>
      <c r="I4" s="6" t="s">
        <v>13</v>
      </c>
      <c r="J4" s="7" t="s">
        <v>14</v>
      </c>
      <c r="K4" s="6" t="s">
        <v>15</v>
      </c>
      <c r="L4" s="6" t="s">
        <v>7</v>
      </c>
      <c r="M4" s="6" t="s">
        <v>16</v>
      </c>
      <c r="N4" s="6" t="s">
        <v>17</v>
      </c>
      <c r="O4" s="6" t="s">
        <v>18</v>
      </c>
      <c r="P4" s="6" t="s">
        <v>15</v>
      </c>
      <c r="Q4" s="6" t="s">
        <v>7</v>
      </c>
      <c r="R4" s="7" t="s">
        <v>19</v>
      </c>
      <c r="S4" s="7" t="s">
        <v>14</v>
      </c>
      <c r="T4" s="8" t="s">
        <v>15</v>
      </c>
    </row>
    <row r="5" spans="1:48" x14ac:dyDescent="0.15">
      <c r="A5" s="64"/>
      <c r="B5" s="65" t="s">
        <v>20</v>
      </c>
      <c r="C5" s="65" t="s">
        <v>21</v>
      </c>
      <c r="D5" s="65" t="s">
        <v>21</v>
      </c>
      <c r="E5" s="65" t="s">
        <v>21</v>
      </c>
      <c r="F5" s="65" t="s">
        <v>21</v>
      </c>
      <c r="G5" s="65" t="s">
        <v>21</v>
      </c>
      <c r="H5" s="65" t="s">
        <v>21</v>
      </c>
      <c r="I5" s="65" t="s">
        <v>21</v>
      </c>
      <c r="J5" s="65" t="s">
        <v>21</v>
      </c>
      <c r="K5" s="65" t="s">
        <v>21</v>
      </c>
      <c r="L5" s="65" t="s">
        <v>21</v>
      </c>
      <c r="M5" s="65" t="s">
        <v>21</v>
      </c>
      <c r="N5" s="65" t="s">
        <v>21</v>
      </c>
      <c r="O5" s="65" t="s">
        <v>21</v>
      </c>
      <c r="P5" s="65" t="s">
        <v>21</v>
      </c>
      <c r="Q5" s="65" t="s">
        <v>21</v>
      </c>
      <c r="R5" s="65" t="s">
        <v>21</v>
      </c>
      <c r="S5" s="65" t="s">
        <v>21</v>
      </c>
      <c r="T5" s="66" t="s">
        <v>21</v>
      </c>
    </row>
    <row r="6" spans="1:48" x14ac:dyDescent="0.15">
      <c r="A6" s="67">
        <v>28</v>
      </c>
      <c r="B6" s="68">
        <v>1773</v>
      </c>
      <c r="C6" s="68">
        <v>1854</v>
      </c>
      <c r="D6" s="68">
        <v>0</v>
      </c>
      <c r="E6" s="68">
        <v>0</v>
      </c>
      <c r="F6" s="68">
        <v>18</v>
      </c>
      <c r="G6" s="68">
        <v>13</v>
      </c>
      <c r="H6" s="68">
        <v>212</v>
      </c>
      <c r="I6" s="68">
        <v>0</v>
      </c>
      <c r="J6" s="68">
        <v>1483</v>
      </c>
      <c r="K6" s="68">
        <v>128</v>
      </c>
      <c r="L6" s="68">
        <v>1733</v>
      </c>
      <c r="M6" s="68">
        <v>275</v>
      </c>
      <c r="N6" s="68">
        <v>1458</v>
      </c>
      <c r="O6" s="68">
        <v>0</v>
      </c>
      <c r="P6" s="68">
        <v>0</v>
      </c>
      <c r="Q6" s="68">
        <v>1862</v>
      </c>
      <c r="R6" s="68">
        <v>0</v>
      </c>
      <c r="S6" s="68">
        <v>1450</v>
      </c>
      <c r="T6" s="69">
        <v>412</v>
      </c>
    </row>
    <row r="7" spans="1:48" x14ac:dyDescent="0.15">
      <c r="A7" s="67">
        <v>29</v>
      </c>
      <c r="B7" s="68">
        <v>1854</v>
      </c>
      <c r="C7" s="68">
        <v>1940</v>
      </c>
      <c r="D7" s="68">
        <v>1</v>
      </c>
      <c r="E7" s="68">
        <v>0</v>
      </c>
      <c r="F7" s="68">
        <v>14</v>
      </c>
      <c r="G7" s="68">
        <v>13</v>
      </c>
      <c r="H7" s="68">
        <v>254</v>
      </c>
      <c r="I7" s="68">
        <v>1</v>
      </c>
      <c r="J7" s="68">
        <v>1503</v>
      </c>
      <c r="K7" s="68">
        <v>154</v>
      </c>
      <c r="L7" s="68">
        <v>1811</v>
      </c>
      <c r="M7" s="68">
        <v>315</v>
      </c>
      <c r="N7" s="68">
        <v>1496</v>
      </c>
      <c r="O7" s="68">
        <v>0</v>
      </c>
      <c r="P7" s="68">
        <v>0</v>
      </c>
      <c r="Q7" s="68">
        <v>1937</v>
      </c>
      <c r="R7" s="68">
        <v>0</v>
      </c>
      <c r="S7" s="68">
        <v>1479</v>
      </c>
      <c r="T7" s="69">
        <v>458</v>
      </c>
    </row>
    <row r="8" spans="1:48" x14ac:dyDescent="0.15">
      <c r="A8" s="67">
        <v>30</v>
      </c>
      <c r="B8" s="68">
        <v>1990</v>
      </c>
      <c r="C8" s="68">
        <v>2083</v>
      </c>
      <c r="D8" s="68">
        <v>0</v>
      </c>
      <c r="E8" s="68">
        <v>0</v>
      </c>
      <c r="F8" s="68">
        <v>22</v>
      </c>
      <c r="G8" s="68">
        <v>14</v>
      </c>
      <c r="H8" s="68">
        <v>267</v>
      </c>
      <c r="I8" s="68">
        <v>0</v>
      </c>
      <c r="J8" s="68">
        <v>1597</v>
      </c>
      <c r="K8" s="68">
        <v>183</v>
      </c>
      <c r="L8" s="68">
        <v>1901</v>
      </c>
      <c r="M8" s="68">
        <v>327</v>
      </c>
      <c r="N8" s="68">
        <v>1573</v>
      </c>
      <c r="O8" s="68">
        <v>0</v>
      </c>
      <c r="P8" s="68">
        <v>1</v>
      </c>
      <c r="Q8" s="68">
        <v>2087</v>
      </c>
      <c r="R8" s="68">
        <v>0</v>
      </c>
      <c r="S8" s="68">
        <v>1563</v>
      </c>
      <c r="T8" s="69">
        <v>524</v>
      </c>
    </row>
    <row r="9" spans="1:48" x14ac:dyDescent="0.15">
      <c r="A9" s="67" t="s">
        <v>22</v>
      </c>
      <c r="B9" s="68">
        <v>1907</v>
      </c>
      <c r="C9" s="68">
        <v>2002</v>
      </c>
      <c r="D9" s="68">
        <v>0</v>
      </c>
      <c r="E9" s="68">
        <v>0</v>
      </c>
      <c r="F9" s="68">
        <v>23</v>
      </c>
      <c r="G9" s="68">
        <v>17</v>
      </c>
      <c r="H9" s="68">
        <v>247</v>
      </c>
      <c r="I9" s="68">
        <v>0</v>
      </c>
      <c r="J9" s="68">
        <v>1544</v>
      </c>
      <c r="K9" s="68">
        <v>171</v>
      </c>
      <c r="L9" s="68">
        <v>1790</v>
      </c>
      <c r="M9" s="68">
        <v>296</v>
      </c>
      <c r="N9" s="68">
        <v>1492</v>
      </c>
      <c r="O9" s="68">
        <v>0</v>
      </c>
      <c r="P9" s="68">
        <v>2</v>
      </c>
      <c r="Q9" s="68">
        <v>2001</v>
      </c>
      <c r="R9" s="68">
        <v>0</v>
      </c>
      <c r="S9" s="68">
        <v>1474</v>
      </c>
      <c r="T9" s="69">
        <v>527</v>
      </c>
    </row>
    <row r="10" spans="1:48" x14ac:dyDescent="0.15">
      <c r="A10" s="67">
        <v>2</v>
      </c>
      <c r="B10" s="68">
        <v>1806</v>
      </c>
      <c r="C10" s="68">
        <v>1870</v>
      </c>
      <c r="D10" s="68">
        <v>0</v>
      </c>
      <c r="E10" s="68">
        <v>0</v>
      </c>
      <c r="F10" s="68">
        <v>36</v>
      </c>
      <c r="G10" s="68">
        <v>3</v>
      </c>
      <c r="H10" s="68">
        <v>183</v>
      </c>
      <c r="I10" s="68">
        <v>0</v>
      </c>
      <c r="J10" s="68">
        <v>1505</v>
      </c>
      <c r="K10" s="68">
        <v>143</v>
      </c>
      <c r="L10" s="68">
        <v>1667</v>
      </c>
      <c r="M10" s="68">
        <v>214</v>
      </c>
      <c r="N10" s="68">
        <v>1452</v>
      </c>
      <c r="O10" s="68">
        <v>0</v>
      </c>
      <c r="P10" s="68">
        <v>1</v>
      </c>
      <c r="Q10" s="68">
        <v>1879</v>
      </c>
      <c r="R10" s="68">
        <v>0</v>
      </c>
      <c r="S10" s="68">
        <v>1447</v>
      </c>
      <c r="T10" s="69">
        <v>432</v>
      </c>
    </row>
    <row r="11" spans="1:48" x14ac:dyDescent="0.15">
      <c r="A11" s="67">
        <v>3</v>
      </c>
      <c r="B11" s="68">
        <v>2339</v>
      </c>
      <c r="C11" s="68">
        <v>2427</v>
      </c>
      <c r="D11" s="68">
        <v>0</v>
      </c>
      <c r="E11" s="68">
        <v>0</v>
      </c>
      <c r="F11" s="68">
        <v>33</v>
      </c>
      <c r="G11" s="68">
        <v>9</v>
      </c>
      <c r="H11" s="68">
        <v>349</v>
      </c>
      <c r="I11" s="68">
        <v>0</v>
      </c>
      <c r="J11" s="68">
        <v>1853</v>
      </c>
      <c r="K11" s="68">
        <v>183</v>
      </c>
      <c r="L11" s="68">
        <v>2194</v>
      </c>
      <c r="M11" s="68">
        <v>382</v>
      </c>
      <c r="N11" s="68">
        <v>1810</v>
      </c>
      <c r="O11" s="68">
        <v>0</v>
      </c>
      <c r="P11" s="68">
        <v>2</v>
      </c>
      <c r="Q11" s="68">
        <v>2429</v>
      </c>
      <c r="R11" s="68">
        <v>0</v>
      </c>
      <c r="S11" s="68">
        <v>1805</v>
      </c>
      <c r="T11" s="69">
        <v>624</v>
      </c>
    </row>
    <row r="12" spans="1:48" x14ac:dyDescent="0.15">
      <c r="A12" s="70">
        <v>4</v>
      </c>
      <c r="B12" s="71">
        <v>2120</v>
      </c>
      <c r="C12" s="71">
        <f>SUM(D12:K12)</f>
        <v>2183</v>
      </c>
      <c r="D12" s="71">
        <v>0</v>
      </c>
      <c r="E12" s="71">
        <v>0</v>
      </c>
      <c r="F12" s="71">
        <v>22</v>
      </c>
      <c r="G12" s="71">
        <v>6</v>
      </c>
      <c r="H12" s="71">
        <v>277</v>
      </c>
      <c r="I12" s="71">
        <v>0</v>
      </c>
      <c r="J12" s="71">
        <v>1725</v>
      </c>
      <c r="K12" s="71">
        <v>153</v>
      </c>
      <c r="L12" s="71">
        <f>SUM(M12:P12)</f>
        <v>1962</v>
      </c>
      <c r="M12" s="71">
        <v>311</v>
      </c>
      <c r="N12" s="71">
        <v>1650</v>
      </c>
      <c r="O12" s="71">
        <v>0</v>
      </c>
      <c r="P12" s="71">
        <v>1</v>
      </c>
      <c r="Q12" s="71">
        <f>SUM(R12:T12)</f>
        <v>2169</v>
      </c>
      <c r="R12" s="71">
        <v>0</v>
      </c>
      <c r="S12" s="71">
        <f>145+1488</f>
        <v>1633</v>
      </c>
      <c r="T12" s="72">
        <f>287+249</f>
        <v>536</v>
      </c>
    </row>
  </sheetData>
  <mergeCells count="3">
    <mergeCell ref="C3:K3"/>
    <mergeCell ref="L3:P3"/>
    <mergeCell ref="Q3:T3"/>
  </mergeCells>
  <phoneticPr fontId="5"/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1"/>
  <sheetViews>
    <sheetView zoomScaleNormal="100" workbookViewId="0"/>
  </sheetViews>
  <sheetFormatPr defaultColWidth="9" defaultRowHeight="13.5" x14ac:dyDescent="0.15"/>
  <cols>
    <col min="1" max="1" width="9" style="1"/>
    <col min="2" max="4" width="16.875" style="1" customWidth="1"/>
    <col min="5" max="1024" width="9" style="1"/>
  </cols>
  <sheetData>
    <row r="1" spans="1:4" x14ac:dyDescent="0.15">
      <c r="A1" s="1" t="s">
        <v>116</v>
      </c>
    </row>
    <row r="2" spans="1:4" x14ac:dyDescent="0.15">
      <c r="A2" s="15" t="s">
        <v>2</v>
      </c>
      <c r="B2" s="16" t="s">
        <v>117</v>
      </c>
      <c r="C2" s="16" t="s">
        <v>118</v>
      </c>
      <c r="D2" s="17" t="s">
        <v>119</v>
      </c>
    </row>
    <row r="3" spans="1:4" x14ac:dyDescent="0.15">
      <c r="A3" s="67"/>
      <c r="B3" s="65" t="s">
        <v>120</v>
      </c>
      <c r="C3" s="65" t="s">
        <v>36</v>
      </c>
      <c r="D3" s="66" t="s">
        <v>87</v>
      </c>
    </row>
    <row r="4" spans="1:4" x14ac:dyDescent="0.15">
      <c r="A4" s="67">
        <v>27</v>
      </c>
      <c r="B4" s="68">
        <v>479</v>
      </c>
      <c r="C4" s="68">
        <v>11990</v>
      </c>
      <c r="D4" s="69">
        <v>8820466</v>
      </c>
    </row>
    <row r="5" spans="1:4" x14ac:dyDescent="0.15">
      <c r="A5" s="67">
        <v>28</v>
      </c>
      <c r="B5" s="68">
        <v>478</v>
      </c>
      <c r="C5" s="68">
        <v>11378</v>
      </c>
      <c r="D5" s="69">
        <v>8383138</v>
      </c>
    </row>
    <row r="6" spans="1:4" x14ac:dyDescent="0.15">
      <c r="A6" s="67">
        <v>29</v>
      </c>
      <c r="B6" s="68">
        <v>472</v>
      </c>
      <c r="C6" s="68">
        <v>9748</v>
      </c>
      <c r="D6" s="69">
        <v>7187882</v>
      </c>
    </row>
    <row r="7" spans="1:4" x14ac:dyDescent="0.15">
      <c r="A7" s="67">
        <v>30</v>
      </c>
      <c r="B7" s="68">
        <v>434</v>
      </c>
      <c r="C7" s="68">
        <v>8411</v>
      </c>
      <c r="D7" s="69">
        <v>6208776</v>
      </c>
    </row>
    <row r="8" spans="1:4" x14ac:dyDescent="0.15">
      <c r="A8" s="67" t="s">
        <v>22</v>
      </c>
      <c r="B8" s="68">
        <v>497</v>
      </c>
      <c r="C8" s="68">
        <v>8143</v>
      </c>
      <c r="D8" s="69">
        <v>5996218</v>
      </c>
    </row>
    <row r="9" spans="1:4" x14ac:dyDescent="0.15">
      <c r="A9" s="67">
        <v>2</v>
      </c>
      <c r="B9" s="68">
        <v>510</v>
      </c>
      <c r="C9" s="68">
        <v>7106</v>
      </c>
      <c r="D9" s="69">
        <v>5243090</v>
      </c>
    </row>
    <row r="10" spans="1:4" x14ac:dyDescent="0.15">
      <c r="A10" s="67">
        <v>3</v>
      </c>
      <c r="B10" s="68">
        <v>522</v>
      </c>
      <c r="C10" s="68">
        <v>7856</v>
      </c>
      <c r="D10" s="69">
        <v>5787694</v>
      </c>
    </row>
    <row r="11" spans="1:4" ht="14.25" thickBot="1" x14ac:dyDescent="0.2">
      <c r="A11" s="70">
        <v>4</v>
      </c>
      <c r="B11" s="71">
        <v>507</v>
      </c>
      <c r="C11" s="71">
        <v>7272</v>
      </c>
      <c r="D11" s="72">
        <v>5354848</v>
      </c>
    </row>
  </sheetData>
  <phoneticPr fontId="5"/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3"/>
  <sheetViews>
    <sheetView workbookViewId="0"/>
  </sheetViews>
  <sheetFormatPr defaultColWidth="9" defaultRowHeight="18.75" x14ac:dyDescent="0.4"/>
  <cols>
    <col min="1" max="1" width="9" style="119"/>
    <col min="2" max="2" width="14.5" style="119" customWidth="1"/>
    <col min="3" max="5" width="22.375" style="119" customWidth="1"/>
    <col min="6" max="6" width="14.5" style="119" customWidth="1"/>
    <col min="7" max="16384" width="9" style="119"/>
  </cols>
  <sheetData>
    <row r="1" spans="1:6" ht="19.5" thickBot="1" x14ac:dyDescent="0.45">
      <c r="A1" s="118" t="s">
        <v>130</v>
      </c>
      <c r="B1" s="118"/>
      <c r="C1" s="118"/>
      <c r="D1" s="118"/>
      <c r="E1" s="118"/>
      <c r="F1" s="118"/>
    </row>
    <row r="2" spans="1:6" x14ac:dyDescent="0.4">
      <c r="A2" s="120" t="s">
        <v>131</v>
      </c>
      <c r="B2" s="148" t="s">
        <v>132</v>
      </c>
      <c r="C2" s="149"/>
      <c r="D2" s="149"/>
      <c r="E2" s="150"/>
      <c r="F2" s="121" t="s">
        <v>133</v>
      </c>
    </row>
    <row r="3" spans="1:6" x14ac:dyDescent="0.4">
      <c r="A3" s="122"/>
      <c r="B3" s="123" t="s">
        <v>134</v>
      </c>
      <c r="C3" s="123" t="s">
        <v>121</v>
      </c>
      <c r="D3" s="123" t="s">
        <v>135</v>
      </c>
      <c r="E3" s="123" t="s">
        <v>136</v>
      </c>
      <c r="F3" s="124"/>
    </row>
    <row r="4" spans="1:6" x14ac:dyDescent="0.4">
      <c r="A4" s="125"/>
      <c r="B4" s="126" t="s">
        <v>137</v>
      </c>
      <c r="C4" s="126" t="s">
        <v>137</v>
      </c>
      <c r="D4" s="126" t="s">
        <v>137</v>
      </c>
      <c r="E4" s="126" t="s">
        <v>137</v>
      </c>
      <c r="F4" s="127" t="s">
        <v>138</v>
      </c>
    </row>
    <row r="5" spans="1:6" x14ac:dyDescent="0.4">
      <c r="A5" s="125">
        <v>27</v>
      </c>
      <c r="B5" s="128">
        <v>75</v>
      </c>
      <c r="C5" s="128">
        <v>28</v>
      </c>
      <c r="D5" s="128">
        <v>0</v>
      </c>
      <c r="E5" s="128">
        <v>47</v>
      </c>
      <c r="F5" s="129">
        <v>2361909</v>
      </c>
    </row>
    <row r="6" spans="1:6" x14ac:dyDescent="0.4">
      <c r="A6" s="125">
        <v>28</v>
      </c>
      <c r="B6" s="128">
        <v>73</v>
      </c>
      <c r="C6" s="128">
        <v>24</v>
      </c>
      <c r="D6" s="128">
        <v>0</v>
      </c>
      <c r="E6" s="128">
        <v>49</v>
      </c>
      <c r="F6" s="129">
        <v>2805802</v>
      </c>
    </row>
    <row r="7" spans="1:6" x14ac:dyDescent="0.4">
      <c r="A7" s="125">
        <v>29</v>
      </c>
      <c r="B7" s="128">
        <v>71</v>
      </c>
      <c r="C7" s="128">
        <v>22</v>
      </c>
      <c r="D7" s="128">
        <v>0</v>
      </c>
      <c r="E7" s="128">
        <v>49</v>
      </c>
      <c r="F7" s="129">
        <v>1661677</v>
      </c>
    </row>
    <row r="8" spans="1:6" x14ac:dyDescent="0.4">
      <c r="A8" s="125">
        <v>30</v>
      </c>
      <c r="B8" s="128">
        <v>70</v>
      </c>
      <c r="C8" s="128">
        <v>14</v>
      </c>
      <c r="D8" s="128">
        <v>0</v>
      </c>
      <c r="E8" s="128">
        <v>56</v>
      </c>
      <c r="F8" s="129">
        <v>1216739</v>
      </c>
    </row>
    <row r="9" spans="1:6" x14ac:dyDescent="0.4">
      <c r="A9" s="125" t="s">
        <v>139</v>
      </c>
      <c r="B9" s="128">
        <v>69</v>
      </c>
      <c r="C9" s="128">
        <v>14</v>
      </c>
      <c r="D9" s="128">
        <v>0</v>
      </c>
      <c r="E9" s="128">
        <v>55</v>
      </c>
      <c r="F9" s="129">
        <v>897904</v>
      </c>
    </row>
    <row r="10" spans="1:6" x14ac:dyDescent="0.4">
      <c r="A10" s="125">
        <v>2</v>
      </c>
      <c r="B10" s="128">
        <v>58</v>
      </c>
      <c r="C10" s="128">
        <v>13</v>
      </c>
      <c r="D10" s="128">
        <v>0</v>
      </c>
      <c r="E10" s="128">
        <v>45</v>
      </c>
      <c r="F10" s="129">
        <v>503250</v>
      </c>
    </row>
    <row r="11" spans="1:6" x14ac:dyDescent="0.4">
      <c r="A11" s="130">
        <v>3</v>
      </c>
      <c r="B11" s="131">
        <v>56</v>
      </c>
      <c r="C11" s="128">
        <v>7</v>
      </c>
      <c r="D11" s="132">
        <v>0</v>
      </c>
      <c r="E11" s="131">
        <v>49</v>
      </c>
      <c r="F11" s="133">
        <v>609537</v>
      </c>
    </row>
    <row r="12" spans="1:6" ht="19.5" thickBot="1" x14ac:dyDescent="0.45">
      <c r="A12" s="134">
        <v>4</v>
      </c>
      <c r="B12" s="135">
        <f>C12+D12+E12</f>
        <v>71</v>
      </c>
      <c r="C12" s="136">
        <v>7</v>
      </c>
      <c r="D12" s="137">
        <v>0</v>
      </c>
      <c r="E12" s="135">
        <v>64</v>
      </c>
      <c r="F12" s="138">
        <v>794684</v>
      </c>
    </row>
    <row r="13" spans="1:6" x14ac:dyDescent="0.4">
      <c r="B13" s="139"/>
      <c r="C13" s="139"/>
      <c r="D13" s="139"/>
      <c r="E13" s="139"/>
      <c r="F13" s="139"/>
    </row>
  </sheetData>
  <mergeCells count="1">
    <mergeCell ref="B2:E2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1"/>
  <sheetViews>
    <sheetView zoomScale="90" zoomScaleNormal="90" workbookViewId="0"/>
  </sheetViews>
  <sheetFormatPr defaultColWidth="9" defaultRowHeight="13.5" x14ac:dyDescent="0.15"/>
  <cols>
    <col min="1" max="8" width="13.5" style="1" customWidth="1"/>
    <col min="9" max="1024" width="9" style="1"/>
  </cols>
  <sheetData>
    <row r="1" spans="1:8" x14ac:dyDescent="0.15">
      <c r="A1" s="1" t="s">
        <v>23</v>
      </c>
    </row>
    <row r="2" spans="1:8" x14ac:dyDescent="0.15">
      <c r="H2" s="14" t="s">
        <v>1</v>
      </c>
    </row>
    <row r="3" spans="1:8" x14ac:dyDescent="0.15">
      <c r="A3" s="15" t="s">
        <v>2</v>
      </c>
      <c r="B3" s="16" t="s">
        <v>7</v>
      </c>
      <c r="C3" s="16" t="s">
        <v>8</v>
      </c>
      <c r="D3" s="16" t="s">
        <v>10</v>
      </c>
      <c r="E3" s="16" t="s">
        <v>24</v>
      </c>
      <c r="F3" s="16" t="s">
        <v>25</v>
      </c>
      <c r="G3" s="16" t="s">
        <v>13</v>
      </c>
      <c r="H3" s="17" t="s">
        <v>15</v>
      </c>
    </row>
    <row r="4" spans="1:8" x14ac:dyDescent="0.15">
      <c r="A4" s="45">
        <v>27</v>
      </c>
      <c r="B4" s="46">
        <v>950</v>
      </c>
      <c r="C4" s="46">
        <v>219</v>
      </c>
      <c r="D4" s="46">
        <v>70</v>
      </c>
      <c r="E4" s="46">
        <v>59</v>
      </c>
      <c r="F4" s="46">
        <v>42</v>
      </c>
      <c r="G4" s="46">
        <v>175</v>
      </c>
      <c r="H4" s="47">
        <v>385</v>
      </c>
    </row>
    <row r="5" spans="1:8" x14ac:dyDescent="0.15">
      <c r="A5" s="45">
        <v>28</v>
      </c>
      <c r="B5" s="46">
        <v>895</v>
      </c>
      <c r="C5" s="46">
        <v>216</v>
      </c>
      <c r="D5" s="46">
        <v>52</v>
      </c>
      <c r="E5" s="46">
        <v>43</v>
      </c>
      <c r="F5" s="46">
        <v>69</v>
      </c>
      <c r="G5" s="46">
        <v>170</v>
      </c>
      <c r="H5" s="47">
        <v>345</v>
      </c>
    </row>
    <row r="6" spans="1:8" x14ac:dyDescent="0.15">
      <c r="A6" s="45">
        <v>29</v>
      </c>
      <c r="B6" s="46">
        <v>1108</v>
      </c>
      <c r="C6" s="46">
        <v>259</v>
      </c>
      <c r="D6" s="46">
        <v>56</v>
      </c>
      <c r="E6" s="46">
        <v>72</v>
      </c>
      <c r="F6" s="46">
        <v>67</v>
      </c>
      <c r="G6" s="46">
        <v>193</v>
      </c>
      <c r="H6" s="47">
        <v>461</v>
      </c>
    </row>
    <row r="7" spans="1:8" x14ac:dyDescent="0.15">
      <c r="A7" s="45">
        <v>30</v>
      </c>
      <c r="B7" s="46">
        <v>810</v>
      </c>
      <c r="C7" s="46">
        <v>215</v>
      </c>
      <c r="D7" s="46">
        <v>64</v>
      </c>
      <c r="E7" s="46">
        <v>55</v>
      </c>
      <c r="F7" s="46">
        <v>105</v>
      </c>
      <c r="G7" s="46">
        <v>128</v>
      </c>
      <c r="H7" s="47">
        <v>243</v>
      </c>
    </row>
    <row r="8" spans="1:8" x14ac:dyDescent="0.15">
      <c r="A8" s="45" t="s">
        <v>22</v>
      </c>
      <c r="B8" s="46">
        <v>857</v>
      </c>
      <c r="C8" s="46">
        <v>232</v>
      </c>
      <c r="D8" s="46">
        <v>91</v>
      </c>
      <c r="E8" s="46">
        <v>63</v>
      </c>
      <c r="F8" s="46">
        <v>100</v>
      </c>
      <c r="G8" s="46">
        <v>104</v>
      </c>
      <c r="H8" s="47">
        <v>267</v>
      </c>
    </row>
    <row r="9" spans="1:8" x14ac:dyDescent="0.15">
      <c r="A9" s="45">
        <v>2</v>
      </c>
      <c r="B9" s="46">
        <v>807</v>
      </c>
      <c r="C9" s="46">
        <v>328</v>
      </c>
      <c r="D9" s="46">
        <v>58</v>
      </c>
      <c r="E9" s="46">
        <v>56</v>
      </c>
      <c r="F9" s="46">
        <v>46</v>
      </c>
      <c r="G9" s="46">
        <v>91</v>
      </c>
      <c r="H9" s="47">
        <v>228</v>
      </c>
    </row>
    <row r="10" spans="1:8" x14ac:dyDescent="0.15">
      <c r="A10" s="45">
        <v>3</v>
      </c>
      <c r="B10" s="46">
        <v>803</v>
      </c>
      <c r="C10" s="46">
        <v>314</v>
      </c>
      <c r="D10" s="46">
        <v>26</v>
      </c>
      <c r="E10" s="46">
        <v>56</v>
      </c>
      <c r="F10" s="46">
        <v>42</v>
      </c>
      <c r="G10" s="46">
        <v>91</v>
      </c>
      <c r="H10" s="47">
        <v>274</v>
      </c>
    </row>
    <row r="11" spans="1:8" ht="14.25" thickBot="1" x14ac:dyDescent="0.2">
      <c r="A11" s="48">
        <v>4</v>
      </c>
      <c r="B11" s="49">
        <v>773</v>
      </c>
      <c r="C11" s="49">
        <v>288</v>
      </c>
      <c r="D11" s="49">
        <v>34</v>
      </c>
      <c r="E11" s="49">
        <v>65</v>
      </c>
      <c r="F11" s="49">
        <v>87</v>
      </c>
      <c r="G11" s="49">
        <v>90</v>
      </c>
      <c r="H11" s="50">
        <v>209</v>
      </c>
    </row>
  </sheetData>
  <phoneticPr fontId="5"/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3"/>
  <sheetViews>
    <sheetView zoomScaleNormal="100" workbookViewId="0"/>
  </sheetViews>
  <sheetFormatPr defaultColWidth="9" defaultRowHeight="13.5" x14ac:dyDescent="0.15"/>
  <cols>
    <col min="1" max="1" width="9" style="1"/>
    <col min="2" max="8" width="19.75" style="1" customWidth="1"/>
    <col min="9" max="1024" width="9" style="1"/>
  </cols>
  <sheetData>
    <row r="1" spans="1:8" x14ac:dyDescent="0.15">
      <c r="A1" s="1" t="s">
        <v>26</v>
      </c>
    </row>
    <row r="2" spans="1:8" ht="13.5" customHeight="1" x14ac:dyDescent="0.15">
      <c r="A2" s="18" t="s">
        <v>2</v>
      </c>
      <c r="B2" s="142" t="s">
        <v>27</v>
      </c>
      <c r="C2" s="142"/>
      <c r="D2" s="142"/>
      <c r="E2" s="142"/>
      <c r="F2" s="143" t="s">
        <v>28</v>
      </c>
      <c r="G2" s="144" t="s">
        <v>29</v>
      </c>
      <c r="H2" s="144"/>
    </row>
    <row r="3" spans="1:8" ht="27" x14ac:dyDescent="0.15">
      <c r="A3" s="19"/>
      <c r="B3" s="20" t="s">
        <v>30</v>
      </c>
      <c r="C3" s="20" t="s">
        <v>31</v>
      </c>
      <c r="D3" s="20" t="s">
        <v>32</v>
      </c>
      <c r="E3" s="20" t="s">
        <v>33</v>
      </c>
      <c r="F3" s="143"/>
      <c r="G3" s="20" t="s">
        <v>34</v>
      </c>
      <c r="H3" s="21" t="s">
        <v>35</v>
      </c>
    </row>
    <row r="4" spans="1:8" x14ac:dyDescent="0.15">
      <c r="A4" s="9"/>
      <c r="B4" s="10" t="s">
        <v>21</v>
      </c>
      <c r="C4" s="10" t="s">
        <v>21</v>
      </c>
      <c r="D4" s="10" t="s">
        <v>21</v>
      </c>
      <c r="E4" s="10" t="s">
        <v>21</v>
      </c>
      <c r="F4" s="10" t="s">
        <v>36</v>
      </c>
      <c r="G4" s="10" t="s">
        <v>20</v>
      </c>
      <c r="H4" s="11" t="s">
        <v>37</v>
      </c>
    </row>
    <row r="5" spans="1:8" x14ac:dyDescent="0.15">
      <c r="A5" s="67">
        <v>27</v>
      </c>
      <c r="B5" s="68">
        <v>72</v>
      </c>
      <c r="C5" s="68">
        <v>115</v>
      </c>
      <c r="D5" s="68">
        <v>32</v>
      </c>
      <c r="E5" s="68">
        <v>34</v>
      </c>
      <c r="F5" s="68">
        <v>23</v>
      </c>
      <c r="G5" s="68">
        <v>4</v>
      </c>
      <c r="H5" s="69">
        <v>92</v>
      </c>
    </row>
    <row r="6" spans="1:8" x14ac:dyDescent="0.15">
      <c r="A6" s="67">
        <v>28</v>
      </c>
      <c r="B6" s="68">
        <v>120</v>
      </c>
      <c r="C6" s="68">
        <v>107</v>
      </c>
      <c r="D6" s="68">
        <v>40</v>
      </c>
      <c r="E6" s="68">
        <v>11</v>
      </c>
      <c r="F6" s="68">
        <v>8</v>
      </c>
      <c r="G6" s="68">
        <v>6</v>
      </c>
      <c r="H6" s="69">
        <v>60</v>
      </c>
    </row>
    <row r="7" spans="1:8" x14ac:dyDescent="0.15">
      <c r="A7" s="67">
        <v>29</v>
      </c>
      <c r="B7" s="68">
        <v>153</v>
      </c>
      <c r="C7" s="68">
        <v>74</v>
      </c>
      <c r="D7" s="68">
        <v>39</v>
      </c>
      <c r="E7" s="68">
        <v>15</v>
      </c>
      <c r="F7" s="68">
        <v>10</v>
      </c>
      <c r="G7" s="68">
        <v>7</v>
      </c>
      <c r="H7" s="69">
        <v>236</v>
      </c>
    </row>
    <row r="8" spans="1:8" x14ac:dyDescent="0.15">
      <c r="A8" s="67">
        <v>30</v>
      </c>
      <c r="B8" s="68">
        <v>167</v>
      </c>
      <c r="C8" s="68">
        <v>65</v>
      </c>
      <c r="D8" s="68">
        <v>25</v>
      </c>
      <c r="E8" s="68">
        <v>6</v>
      </c>
      <c r="F8" s="68">
        <v>12</v>
      </c>
      <c r="G8" s="68">
        <v>3</v>
      </c>
      <c r="H8" s="69">
        <v>155</v>
      </c>
    </row>
    <row r="9" spans="1:8" x14ac:dyDescent="0.15">
      <c r="A9" s="67" t="s">
        <v>22</v>
      </c>
      <c r="B9" s="68">
        <v>165</v>
      </c>
      <c r="C9" s="68">
        <v>76</v>
      </c>
      <c r="D9" s="68">
        <v>25</v>
      </c>
      <c r="E9" s="68">
        <v>15</v>
      </c>
      <c r="F9" s="68">
        <v>9</v>
      </c>
      <c r="G9" s="68">
        <v>4</v>
      </c>
      <c r="H9" s="69">
        <v>88</v>
      </c>
    </row>
    <row r="10" spans="1:8" x14ac:dyDescent="0.15">
      <c r="A10" s="67">
        <v>2</v>
      </c>
      <c r="B10" s="68">
        <v>161</v>
      </c>
      <c r="C10" s="68">
        <v>93</v>
      </c>
      <c r="D10" s="68">
        <v>23</v>
      </c>
      <c r="E10" s="68">
        <v>12</v>
      </c>
      <c r="F10" s="68">
        <v>7</v>
      </c>
      <c r="G10" s="68">
        <v>2</v>
      </c>
      <c r="H10" s="22">
        <v>44</v>
      </c>
    </row>
    <row r="11" spans="1:8" x14ac:dyDescent="0.15">
      <c r="A11" s="111">
        <v>3</v>
      </c>
      <c r="B11" s="112">
        <v>223</v>
      </c>
      <c r="C11" s="112">
        <v>102</v>
      </c>
      <c r="D11" s="112">
        <v>38</v>
      </c>
      <c r="E11" s="112">
        <v>12</v>
      </c>
      <c r="F11" s="112">
        <v>6</v>
      </c>
      <c r="G11" s="112">
        <v>8</v>
      </c>
      <c r="H11" s="113">
        <v>147</v>
      </c>
    </row>
    <row r="12" spans="1:8" ht="14.25" thickBot="1" x14ac:dyDescent="0.2">
      <c r="A12" s="114">
        <v>4</v>
      </c>
      <c r="B12" s="115">
        <v>255</v>
      </c>
      <c r="C12" s="115">
        <v>116</v>
      </c>
      <c r="D12" s="117">
        <v>46</v>
      </c>
      <c r="E12" s="112">
        <v>8</v>
      </c>
      <c r="F12" s="115">
        <v>7</v>
      </c>
      <c r="G12" s="115">
        <v>4</v>
      </c>
      <c r="H12" s="116">
        <v>76</v>
      </c>
    </row>
    <row r="13" spans="1:8" x14ac:dyDescent="0.15">
      <c r="A13" s="27"/>
      <c r="B13" s="27"/>
      <c r="C13" s="27"/>
      <c r="D13" s="27"/>
      <c r="E13" s="27"/>
    </row>
  </sheetData>
  <mergeCells count="3">
    <mergeCell ref="B2:E2"/>
    <mergeCell ref="F2:F3"/>
    <mergeCell ref="G2:H2"/>
  </mergeCells>
  <phoneticPr fontId="5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3"/>
  <sheetViews>
    <sheetView zoomScaleNormal="100" workbookViewId="0"/>
  </sheetViews>
  <sheetFormatPr defaultColWidth="9" defaultRowHeight="13.5" x14ac:dyDescent="0.15"/>
  <cols>
    <col min="1" max="1" width="9" style="1"/>
    <col min="2" max="7" width="16.75" style="1" customWidth="1"/>
    <col min="8" max="1024" width="9" style="1"/>
  </cols>
  <sheetData>
    <row r="1" spans="1:7" x14ac:dyDescent="0.15">
      <c r="A1" s="1" t="s">
        <v>38</v>
      </c>
    </row>
    <row r="2" spans="1:7" ht="13.5" customHeight="1" x14ac:dyDescent="0.15">
      <c r="A2" s="145" t="s">
        <v>2</v>
      </c>
      <c r="B2" s="142" t="s">
        <v>39</v>
      </c>
      <c r="C2" s="142"/>
      <c r="D2" s="142"/>
      <c r="E2" s="142"/>
      <c r="F2" s="143" t="s">
        <v>40</v>
      </c>
      <c r="G2" s="146" t="s">
        <v>41</v>
      </c>
    </row>
    <row r="3" spans="1:7" ht="54" x14ac:dyDescent="0.15">
      <c r="A3" s="145"/>
      <c r="B3" s="20" t="s">
        <v>42</v>
      </c>
      <c r="C3" s="20" t="s">
        <v>43</v>
      </c>
      <c r="D3" s="20" t="s">
        <v>44</v>
      </c>
      <c r="E3" s="20" t="s">
        <v>45</v>
      </c>
      <c r="F3" s="143"/>
      <c r="G3" s="146"/>
    </row>
    <row r="4" spans="1:7" x14ac:dyDescent="0.15">
      <c r="A4" s="9"/>
      <c r="B4" s="10" t="s">
        <v>21</v>
      </c>
      <c r="C4" s="10" t="s">
        <v>21</v>
      </c>
      <c r="D4" s="10" t="s">
        <v>21</v>
      </c>
      <c r="E4" s="10" t="s">
        <v>21</v>
      </c>
      <c r="F4" s="10" t="s">
        <v>21</v>
      </c>
      <c r="G4" s="11" t="s">
        <v>21</v>
      </c>
    </row>
    <row r="5" spans="1:7" x14ac:dyDescent="0.15">
      <c r="A5" s="23">
        <v>28</v>
      </c>
      <c r="B5" s="24">
        <v>59</v>
      </c>
      <c r="C5" s="24">
        <v>4</v>
      </c>
      <c r="D5" s="24">
        <v>6</v>
      </c>
      <c r="E5" s="24">
        <v>69</v>
      </c>
      <c r="F5" s="24">
        <v>169</v>
      </c>
      <c r="G5" s="12">
        <v>238</v>
      </c>
    </row>
    <row r="6" spans="1:7" x14ac:dyDescent="0.15">
      <c r="A6" s="23">
        <v>29</v>
      </c>
      <c r="B6" s="24">
        <v>41</v>
      </c>
      <c r="C6" s="24">
        <v>4</v>
      </c>
      <c r="D6" s="24">
        <v>7</v>
      </c>
      <c r="E6" s="24">
        <v>52</v>
      </c>
      <c r="F6" s="24">
        <v>242</v>
      </c>
      <c r="G6" s="12">
        <v>294</v>
      </c>
    </row>
    <row r="7" spans="1:7" x14ac:dyDescent="0.15">
      <c r="A7" s="23">
        <v>30</v>
      </c>
      <c r="B7" s="24">
        <v>43</v>
      </c>
      <c r="C7" s="24">
        <v>3</v>
      </c>
      <c r="D7" s="24">
        <v>1</v>
      </c>
      <c r="E7" s="24">
        <v>47</v>
      </c>
      <c r="F7" s="24">
        <v>262</v>
      </c>
      <c r="G7" s="12">
        <v>309</v>
      </c>
    </row>
    <row r="8" spans="1:7" x14ac:dyDescent="0.15">
      <c r="A8" s="23" t="s">
        <v>22</v>
      </c>
      <c r="B8" s="24">
        <v>45</v>
      </c>
      <c r="C8" s="24">
        <v>0</v>
      </c>
      <c r="D8" s="24">
        <v>3</v>
      </c>
      <c r="E8" s="24">
        <v>48</v>
      </c>
      <c r="F8" s="24">
        <v>225</v>
      </c>
      <c r="G8" s="12">
        <v>273</v>
      </c>
    </row>
    <row r="9" spans="1:7" x14ac:dyDescent="0.15">
      <c r="A9" s="23">
        <v>2</v>
      </c>
      <c r="B9" s="24">
        <v>27</v>
      </c>
      <c r="C9" s="24">
        <v>2</v>
      </c>
      <c r="D9" s="24">
        <v>0</v>
      </c>
      <c r="E9" s="24">
        <v>29</v>
      </c>
      <c r="F9" s="24">
        <v>171</v>
      </c>
      <c r="G9" s="12">
        <v>200</v>
      </c>
    </row>
    <row r="10" spans="1:7" x14ac:dyDescent="0.15">
      <c r="A10" s="23">
        <v>3</v>
      </c>
      <c r="B10" s="24">
        <v>23</v>
      </c>
      <c r="C10" s="24">
        <v>1</v>
      </c>
      <c r="D10" s="24">
        <v>4</v>
      </c>
      <c r="E10" s="24">
        <v>28</v>
      </c>
      <c r="F10" s="24">
        <v>203</v>
      </c>
      <c r="G10" s="12">
        <v>231</v>
      </c>
    </row>
    <row r="11" spans="1:7" ht="14.25" thickBot="1" x14ac:dyDescent="0.2">
      <c r="A11" s="13">
        <v>4</v>
      </c>
      <c r="B11" s="25">
        <v>19</v>
      </c>
      <c r="C11" s="25">
        <v>2</v>
      </c>
      <c r="D11" s="25">
        <v>0</v>
      </c>
      <c r="E11" s="25">
        <v>21</v>
      </c>
      <c r="F11" s="25">
        <v>220</v>
      </c>
      <c r="G11" s="26">
        <v>241</v>
      </c>
    </row>
    <row r="12" spans="1:7" x14ac:dyDescent="0.15">
      <c r="A12" s="1" t="s">
        <v>46</v>
      </c>
    </row>
    <row r="13" spans="1:7" x14ac:dyDescent="0.15">
      <c r="A13" s="1" t="s">
        <v>47</v>
      </c>
    </row>
  </sheetData>
  <mergeCells count="4">
    <mergeCell ref="A2:A3"/>
    <mergeCell ref="B2:E2"/>
    <mergeCell ref="F2:F3"/>
    <mergeCell ref="G2:G3"/>
  </mergeCells>
  <phoneticPr fontId="5"/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7"/>
  <sheetViews>
    <sheetView zoomScaleNormal="100" workbookViewId="0"/>
  </sheetViews>
  <sheetFormatPr defaultColWidth="9" defaultRowHeight="13.5" x14ac:dyDescent="0.15"/>
  <cols>
    <col min="1" max="1" width="14.5" style="1" customWidth="1"/>
    <col min="2" max="1024" width="9" style="1"/>
  </cols>
  <sheetData>
    <row r="1" spans="1:18" x14ac:dyDescent="0.15">
      <c r="A1" s="1" t="s">
        <v>48</v>
      </c>
    </row>
    <row r="2" spans="1:18" x14ac:dyDescent="0.15">
      <c r="R2" s="14" t="s">
        <v>49</v>
      </c>
    </row>
    <row r="3" spans="1:18" x14ac:dyDescent="0.15">
      <c r="A3" s="28" t="s">
        <v>50</v>
      </c>
      <c r="B3" s="29" t="s">
        <v>7</v>
      </c>
      <c r="C3" s="29" t="s">
        <v>51</v>
      </c>
      <c r="D3" s="29" t="s">
        <v>52</v>
      </c>
      <c r="E3" s="29" t="s">
        <v>53</v>
      </c>
      <c r="F3" s="29" t="s">
        <v>54</v>
      </c>
      <c r="G3" s="29" t="s">
        <v>55</v>
      </c>
      <c r="H3" s="29" t="s">
        <v>56</v>
      </c>
      <c r="I3" s="29" t="s">
        <v>57</v>
      </c>
      <c r="J3" s="29" t="s">
        <v>58</v>
      </c>
      <c r="K3" s="29" t="s">
        <v>59</v>
      </c>
      <c r="L3" s="29" t="s">
        <v>60</v>
      </c>
      <c r="M3" s="29" t="s">
        <v>61</v>
      </c>
      <c r="N3" s="29" t="s">
        <v>62</v>
      </c>
      <c r="O3" s="29" t="s">
        <v>63</v>
      </c>
      <c r="P3" s="29" t="s">
        <v>64</v>
      </c>
      <c r="Q3" s="29" t="s">
        <v>65</v>
      </c>
      <c r="R3" s="30" t="s">
        <v>66</v>
      </c>
    </row>
    <row r="4" spans="1:18" x14ac:dyDescent="0.15">
      <c r="A4" s="23">
        <v>27</v>
      </c>
      <c r="B4" s="24">
        <v>16101</v>
      </c>
      <c r="C4" s="24">
        <v>909</v>
      </c>
      <c r="D4" s="24">
        <v>383</v>
      </c>
      <c r="E4" s="24">
        <v>1282</v>
      </c>
      <c r="F4" s="24">
        <v>1012</v>
      </c>
      <c r="G4" s="24">
        <v>933</v>
      </c>
      <c r="H4" s="24">
        <v>377</v>
      </c>
      <c r="I4" s="24">
        <v>608</v>
      </c>
      <c r="J4" s="24">
        <v>671</v>
      </c>
      <c r="K4" s="24">
        <v>460</v>
      </c>
      <c r="L4" s="24">
        <v>1777</v>
      </c>
      <c r="M4" s="24">
        <v>1413</v>
      </c>
      <c r="N4" s="24">
        <v>1199</v>
      </c>
      <c r="O4" s="24">
        <v>1342</v>
      </c>
      <c r="P4" s="24">
        <v>1638</v>
      </c>
      <c r="Q4" s="24">
        <v>1053</v>
      </c>
      <c r="R4" s="12">
        <v>1044</v>
      </c>
    </row>
    <row r="5" spans="1:18" x14ac:dyDescent="0.15">
      <c r="A5" s="23">
        <v>28</v>
      </c>
      <c r="B5" s="24">
        <v>16660</v>
      </c>
      <c r="C5" s="24">
        <v>922</v>
      </c>
      <c r="D5" s="24">
        <v>395</v>
      </c>
      <c r="E5" s="24">
        <v>1331</v>
      </c>
      <c r="F5" s="24">
        <v>1036</v>
      </c>
      <c r="G5" s="24">
        <v>979</v>
      </c>
      <c r="H5" s="24">
        <v>382</v>
      </c>
      <c r="I5" s="24">
        <v>620</v>
      </c>
      <c r="J5" s="24">
        <v>691</v>
      </c>
      <c r="K5" s="24">
        <v>480</v>
      </c>
      <c r="L5" s="24">
        <v>1835</v>
      </c>
      <c r="M5" s="24">
        <v>1468</v>
      </c>
      <c r="N5" s="24">
        <v>1227</v>
      </c>
      <c r="O5" s="24">
        <v>1408</v>
      </c>
      <c r="P5" s="24">
        <v>1704</v>
      </c>
      <c r="Q5" s="24">
        <v>1093</v>
      </c>
      <c r="R5" s="12">
        <v>1089</v>
      </c>
    </row>
    <row r="6" spans="1:18" x14ac:dyDescent="0.15">
      <c r="A6" s="23">
        <v>29</v>
      </c>
      <c r="B6" s="24">
        <v>17187</v>
      </c>
      <c r="C6" s="24">
        <v>935</v>
      </c>
      <c r="D6" s="24">
        <v>403</v>
      </c>
      <c r="E6" s="24">
        <v>1367</v>
      </c>
      <c r="F6" s="24">
        <v>1063</v>
      </c>
      <c r="G6" s="24">
        <v>1008</v>
      </c>
      <c r="H6" s="24">
        <v>398</v>
      </c>
      <c r="I6" s="24">
        <v>626</v>
      </c>
      <c r="J6" s="24">
        <v>715</v>
      </c>
      <c r="K6" s="24">
        <v>499</v>
      </c>
      <c r="L6" s="24">
        <v>1891</v>
      </c>
      <c r="M6" s="24">
        <v>1506</v>
      </c>
      <c r="N6" s="24">
        <v>1265</v>
      </c>
      <c r="O6" s="24">
        <v>1495</v>
      </c>
      <c r="P6" s="24">
        <v>1778</v>
      </c>
      <c r="Q6" s="24">
        <v>1106</v>
      </c>
      <c r="R6" s="12">
        <v>1132</v>
      </c>
    </row>
    <row r="7" spans="1:18" x14ac:dyDescent="0.15">
      <c r="A7" s="23">
        <v>30</v>
      </c>
      <c r="B7" s="24">
        <v>17758</v>
      </c>
      <c r="C7" s="24">
        <v>943</v>
      </c>
      <c r="D7" s="24">
        <v>419</v>
      </c>
      <c r="E7" s="24">
        <v>1417</v>
      </c>
      <c r="F7" s="24">
        <v>1098</v>
      </c>
      <c r="G7" s="24">
        <v>1036</v>
      </c>
      <c r="H7" s="24">
        <v>414</v>
      </c>
      <c r="I7" s="24">
        <v>648</v>
      </c>
      <c r="J7" s="24">
        <v>732</v>
      </c>
      <c r="K7" s="24">
        <v>504</v>
      </c>
      <c r="L7" s="24">
        <v>1956</v>
      </c>
      <c r="M7" s="24">
        <v>1562</v>
      </c>
      <c r="N7" s="24">
        <v>1313</v>
      </c>
      <c r="O7" s="24">
        <v>1539</v>
      </c>
      <c r="P7" s="24">
        <v>1847</v>
      </c>
      <c r="Q7" s="24">
        <v>1163</v>
      </c>
      <c r="R7" s="12">
        <v>1167</v>
      </c>
    </row>
    <row r="8" spans="1:18" x14ac:dyDescent="0.15">
      <c r="A8" s="23" t="s">
        <v>22</v>
      </c>
      <c r="B8" s="24">
        <v>18386</v>
      </c>
      <c r="C8" s="24">
        <v>972</v>
      </c>
      <c r="D8" s="24">
        <v>447</v>
      </c>
      <c r="E8" s="24">
        <v>1467</v>
      </c>
      <c r="F8" s="24">
        <v>1146</v>
      </c>
      <c r="G8" s="24">
        <v>1077</v>
      </c>
      <c r="H8" s="24">
        <v>435</v>
      </c>
      <c r="I8" s="24">
        <v>673</v>
      </c>
      <c r="J8" s="24">
        <v>748</v>
      </c>
      <c r="K8" s="24">
        <v>518</v>
      </c>
      <c r="L8" s="24">
        <v>2007</v>
      </c>
      <c r="M8" s="24">
        <v>1618</v>
      </c>
      <c r="N8" s="24">
        <v>1345</v>
      </c>
      <c r="O8" s="24">
        <v>1596</v>
      </c>
      <c r="P8" s="24">
        <v>1915</v>
      </c>
      <c r="Q8" s="24">
        <v>1222</v>
      </c>
      <c r="R8" s="12">
        <v>1200</v>
      </c>
    </row>
    <row r="9" spans="1:18" x14ac:dyDescent="0.15">
      <c r="A9" s="23">
        <v>2</v>
      </c>
      <c r="B9" s="24">
        <v>19019</v>
      </c>
      <c r="C9" s="24">
        <v>1028</v>
      </c>
      <c r="D9" s="24">
        <v>454</v>
      </c>
      <c r="E9" s="24">
        <v>1527</v>
      </c>
      <c r="F9" s="24">
        <v>1173</v>
      </c>
      <c r="G9" s="24">
        <v>1109</v>
      </c>
      <c r="H9" s="24">
        <v>449</v>
      </c>
      <c r="I9" s="24">
        <v>702</v>
      </c>
      <c r="J9" s="24">
        <v>774</v>
      </c>
      <c r="K9" s="24">
        <v>535</v>
      </c>
      <c r="L9" s="24">
        <v>2060</v>
      </c>
      <c r="M9" s="24">
        <v>1694</v>
      </c>
      <c r="N9" s="24">
        <v>1364</v>
      </c>
      <c r="O9" s="24">
        <v>1651</v>
      </c>
      <c r="P9" s="24">
        <v>1974</v>
      </c>
      <c r="Q9" s="24">
        <v>1268</v>
      </c>
      <c r="R9" s="12">
        <v>1257</v>
      </c>
    </row>
    <row r="10" spans="1:18" x14ac:dyDescent="0.15">
      <c r="A10" s="45">
        <v>3</v>
      </c>
      <c r="B10" s="46">
        <v>19637</v>
      </c>
      <c r="C10" s="46">
        <v>1070</v>
      </c>
      <c r="D10" s="46">
        <v>471</v>
      </c>
      <c r="E10" s="46">
        <v>1554</v>
      </c>
      <c r="F10" s="46">
        <v>1198</v>
      </c>
      <c r="G10" s="46">
        <v>1126</v>
      </c>
      <c r="H10" s="46">
        <v>488</v>
      </c>
      <c r="I10" s="46">
        <v>715</v>
      </c>
      <c r="J10" s="46">
        <v>790</v>
      </c>
      <c r="K10" s="46">
        <v>556</v>
      </c>
      <c r="L10" s="46">
        <v>2120</v>
      </c>
      <c r="M10" s="46">
        <v>1744</v>
      </c>
      <c r="N10" s="46">
        <v>1423</v>
      </c>
      <c r="O10" s="46">
        <v>1721</v>
      </c>
      <c r="P10" s="46">
        <v>2060</v>
      </c>
      <c r="Q10" s="46">
        <v>1322</v>
      </c>
      <c r="R10" s="47">
        <v>1279</v>
      </c>
    </row>
    <row r="11" spans="1:18" ht="14.25" thickBot="1" x14ac:dyDescent="0.2">
      <c r="A11" s="51">
        <v>4</v>
      </c>
      <c r="B11" s="52">
        <f>SUM(C11:R11)</f>
        <v>20379</v>
      </c>
      <c r="C11" s="52">
        <v>1108</v>
      </c>
      <c r="D11" s="52">
        <v>487</v>
      </c>
      <c r="E11" s="52">
        <v>1590</v>
      </c>
      <c r="F11" s="52">
        <v>1245</v>
      </c>
      <c r="G11" s="52">
        <v>1155</v>
      </c>
      <c r="H11" s="52">
        <v>535</v>
      </c>
      <c r="I11" s="52">
        <v>728</v>
      </c>
      <c r="J11" s="52">
        <v>827</v>
      </c>
      <c r="K11" s="52">
        <v>564</v>
      </c>
      <c r="L11" s="52">
        <v>2223</v>
      </c>
      <c r="M11" s="52">
        <v>1811</v>
      </c>
      <c r="N11" s="52">
        <v>1447</v>
      </c>
      <c r="O11" s="52">
        <v>1798</v>
      </c>
      <c r="P11" s="52">
        <v>2156</v>
      </c>
      <c r="Q11" s="52">
        <v>1370</v>
      </c>
      <c r="R11" s="53">
        <v>1335</v>
      </c>
    </row>
    <row r="12" spans="1:18" x14ac:dyDescent="0.15">
      <c r="A12" s="54" t="s">
        <v>67</v>
      </c>
      <c r="B12" s="55" t="s">
        <v>7</v>
      </c>
      <c r="C12" s="55" t="s">
        <v>68</v>
      </c>
      <c r="D12" s="56" t="s">
        <v>69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18" x14ac:dyDescent="0.15">
      <c r="A13" s="45" t="s">
        <v>70</v>
      </c>
      <c r="B13" s="58">
        <f>C13+D13</f>
        <v>3600</v>
      </c>
      <c r="C13" s="58">
        <v>718</v>
      </c>
      <c r="D13" s="59">
        <v>2882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18" x14ac:dyDescent="0.15">
      <c r="A14" s="45" t="s">
        <v>71</v>
      </c>
      <c r="B14" s="58">
        <f>C14+D14</f>
        <v>3757</v>
      </c>
      <c r="C14" s="58">
        <v>888</v>
      </c>
      <c r="D14" s="59">
        <v>2869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18" x14ac:dyDescent="0.15">
      <c r="A15" s="45" t="s">
        <v>72</v>
      </c>
      <c r="B15" s="58">
        <f>C15+D15</f>
        <v>5570</v>
      </c>
      <c r="C15" s="58">
        <v>1280</v>
      </c>
      <c r="D15" s="59">
        <v>4290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18" x14ac:dyDescent="0.15">
      <c r="A16" s="45" t="s">
        <v>73</v>
      </c>
      <c r="B16" s="58">
        <f>C16+D16</f>
        <v>7452</v>
      </c>
      <c r="C16" s="58">
        <v>3440</v>
      </c>
      <c r="D16" s="59">
        <v>4012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x14ac:dyDescent="0.15">
      <c r="A17" s="48" t="s">
        <v>7</v>
      </c>
      <c r="B17" s="52">
        <f>SUM(B13:B16)</f>
        <v>20379</v>
      </c>
      <c r="C17" s="52">
        <f>SUM(C13:C16)</f>
        <v>6326</v>
      </c>
      <c r="D17" s="53">
        <f>SUM(D13:D16)</f>
        <v>14053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</sheetData>
  <phoneticPr fontId="5"/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5"/>
  <sheetViews>
    <sheetView zoomScaleNormal="100" workbookViewId="0"/>
  </sheetViews>
  <sheetFormatPr defaultColWidth="9" defaultRowHeight="13.5" x14ac:dyDescent="0.15"/>
  <cols>
    <col min="1" max="1" width="9" style="1"/>
    <col min="2" max="7" width="18.625" style="1" customWidth="1"/>
    <col min="8" max="1024" width="9" style="1"/>
  </cols>
  <sheetData>
    <row r="1" spans="1:7" x14ac:dyDescent="0.15">
      <c r="A1" s="1" t="s">
        <v>74</v>
      </c>
    </row>
    <row r="2" spans="1:7" x14ac:dyDescent="0.15">
      <c r="G2" s="14" t="s">
        <v>75</v>
      </c>
    </row>
    <row r="3" spans="1:7" x14ac:dyDescent="0.15">
      <c r="A3" s="31" t="s">
        <v>2</v>
      </c>
      <c r="B3" s="147" t="s">
        <v>76</v>
      </c>
      <c r="C3" s="147"/>
      <c r="D3" s="147"/>
      <c r="E3" s="147"/>
      <c r="F3" s="32" t="s">
        <v>77</v>
      </c>
      <c r="G3" s="33" t="s">
        <v>78</v>
      </c>
    </row>
    <row r="4" spans="1:7" x14ac:dyDescent="0.15">
      <c r="A4" s="34"/>
      <c r="B4" s="35" t="s">
        <v>7</v>
      </c>
      <c r="C4" s="35" t="s">
        <v>79</v>
      </c>
      <c r="D4" s="35" t="s">
        <v>80</v>
      </c>
      <c r="E4" s="35" t="s">
        <v>15</v>
      </c>
      <c r="F4" s="36"/>
      <c r="G4" s="37"/>
    </row>
    <row r="5" spans="1:7" x14ac:dyDescent="0.15">
      <c r="A5" s="45">
        <v>27</v>
      </c>
      <c r="B5" s="46">
        <v>997</v>
      </c>
      <c r="C5" s="46">
        <v>639</v>
      </c>
      <c r="D5" s="46">
        <v>280</v>
      </c>
      <c r="E5" s="46">
        <v>78</v>
      </c>
      <c r="F5" s="46">
        <v>630</v>
      </c>
      <c r="G5" s="47">
        <v>949</v>
      </c>
    </row>
    <row r="6" spans="1:7" x14ac:dyDescent="0.15">
      <c r="A6" s="45">
        <v>28</v>
      </c>
      <c r="B6" s="46">
        <v>952</v>
      </c>
      <c r="C6" s="46">
        <v>619</v>
      </c>
      <c r="D6" s="46">
        <v>257</v>
      </c>
      <c r="E6" s="46">
        <v>76</v>
      </c>
      <c r="F6" s="46">
        <v>569</v>
      </c>
      <c r="G6" s="47">
        <v>974</v>
      </c>
    </row>
    <row r="7" spans="1:7" x14ac:dyDescent="0.15">
      <c r="A7" s="45">
        <v>29</v>
      </c>
      <c r="B7" s="46">
        <v>891</v>
      </c>
      <c r="C7" s="46">
        <v>585</v>
      </c>
      <c r="D7" s="46">
        <v>236</v>
      </c>
      <c r="E7" s="46">
        <v>70</v>
      </c>
      <c r="F7" s="46">
        <v>542</v>
      </c>
      <c r="G7" s="47">
        <v>999</v>
      </c>
    </row>
    <row r="8" spans="1:7" x14ac:dyDescent="0.15">
      <c r="A8" s="45">
        <v>30</v>
      </c>
      <c r="B8" s="46">
        <v>864</v>
      </c>
      <c r="C8" s="46">
        <v>569</v>
      </c>
      <c r="D8" s="46">
        <v>225</v>
      </c>
      <c r="E8" s="46">
        <v>70</v>
      </c>
      <c r="F8" s="46">
        <v>531</v>
      </c>
      <c r="G8" s="47">
        <v>997</v>
      </c>
    </row>
    <row r="9" spans="1:7" x14ac:dyDescent="0.15">
      <c r="A9" s="45" t="s">
        <v>22</v>
      </c>
      <c r="B9" s="46">
        <v>815</v>
      </c>
      <c r="C9" s="46">
        <v>538</v>
      </c>
      <c r="D9" s="46">
        <v>212</v>
      </c>
      <c r="E9" s="46">
        <v>65</v>
      </c>
      <c r="F9" s="46">
        <v>500</v>
      </c>
      <c r="G9" s="47">
        <v>1014</v>
      </c>
    </row>
    <row r="10" spans="1:7" x14ac:dyDescent="0.15">
      <c r="A10" s="45">
        <v>2</v>
      </c>
      <c r="B10" s="46">
        <v>782</v>
      </c>
      <c r="C10" s="46">
        <v>509</v>
      </c>
      <c r="D10" s="46">
        <v>212</v>
      </c>
      <c r="E10" s="46">
        <v>61</v>
      </c>
      <c r="F10" s="46">
        <v>493</v>
      </c>
      <c r="G10" s="47">
        <v>1022</v>
      </c>
    </row>
    <row r="11" spans="1:7" x14ac:dyDescent="0.15">
      <c r="A11" s="45">
        <v>3</v>
      </c>
      <c r="B11" s="46">
        <v>752</v>
      </c>
      <c r="C11" s="46">
        <v>509</v>
      </c>
      <c r="D11" s="46">
        <v>181</v>
      </c>
      <c r="E11" s="46">
        <v>62</v>
      </c>
      <c r="F11" s="46">
        <v>477</v>
      </c>
      <c r="G11" s="47">
        <v>1034</v>
      </c>
    </row>
    <row r="12" spans="1:7" ht="14.25" thickBot="1" x14ac:dyDescent="0.2">
      <c r="A12" s="48">
        <v>4</v>
      </c>
      <c r="B12" s="49">
        <f>C12+D12+E12</f>
        <v>715</v>
      </c>
      <c r="C12" s="49">
        <v>496</v>
      </c>
      <c r="D12" s="49">
        <v>158</v>
      </c>
      <c r="E12" s="49">
        <v>61</v>
      </c>
      <c r="F12" s="49">
        <v>464</v>
      </c>
      <c r="G12" s="50">
        <v>1043</v>
      </c>
    </row>
    <row r="13" spans="1:7" x14ac:dyDescent="0.15">
      <c r="A13" s="57" t="s">
        <v>122</v>
      </c>
      <c r="B13" s="57"/>
      <c r="C13" s="57"/>
      <c r="D13" s="57"/>
      <c r="E13" s="57"/>
      <c r="F13" s="57"/>
      <c r="G13" s="57"/>
    </row>
    <row r="14" spans="1:7" x14ac:dyDescent="0.15">
      <c r="A14" s="57" t="s">
        <v>81</v>
      </c>
      <c r="B14" s="57"/>
      <c r="C14" s="57"/>
      <c r="D14" s="57"/>
      <c r="E14" s="57"/>
      <c r="F14" s="57"/>
      <c r="G14" s="57"/>
    </row>
    <row r="15" spans="1:7" x14ac:dyDescent="0.15">
      <c r="A15" s="57" t="s">
        <v>123</v>
      </c>
      <c r="B15" s="57"/>
      <c r="C15" s="57"/>
      <c r="D15" s="57"/>
      <c r="E15" s="57"/>
      <c r="F15" s="57"/>
      <c r="G15" s="57"/>
    </row>
  </sheetData>
  <mergeCells count="1">
    <mergeCell ref="B3:E3"/>
  </mergeCells>
  <phoneticPr fontId="5"/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70"/>
  <sheetViews>
    <sheetView zoomScaleNormal="100" workbookViewId="0"/>
  </sheetViews>
  <sheetFormatPr defaultColWidth="9" defaultRowHeight="13.5" x14ac:dyDescent="0.15"/>
  <cols>
    <col min="1" max="1" width="9" style="1"/>
    <col min="2" max="4" width="18.375" style="1" customWidth="1"/>
    <col min="5" max="1024" width="9" style="1"/>
  </cols>
  <sheetData>
    <row r="1" spans="1:4" x14ac:dyDescent="0.15">
      <c r="A1" s="1" t="s">
        <v>82</v>
      </c>
    </row>
    <row r="2" spans="1:4" x14ac:dyDescent="0.15">
      <c r="A2" s="1" t="s">
        <v>83</v>
      </c>
    </row>
    <row r="3" spans="1:4" x14ac:dyDescent="0.15">
      <c r="A3" s="28" t="s">
        <v>2</v>
      </c>
      <c r="B3" s="29" t="s">
        <v>84</v>
      </c>
      <c r="C3" s="29" t="s">
        <v>85</v>
      </c>
      <c r="D3" s="30" t="s">
        <v>86</v>
      </c>
    </row>
    <row r="4" spans="1:4" x14ac:dyDescent="0.15">
      <c r="A4" s="73"/>
      <c r="B4" s="74" t="s">
        <v>87</v>
      </c>
      <c r="C4" s="74" t="s">
        <v>20</v>
      </c>
      <c r="D4" s="75" t="s">
        <v>87</v>
      </c>
    </row>
    <row r="5" spans="1:4" x14ac:dyDescent="0.15">
      <c r="A5" s="76">
        <v>27</v>
      </c>
      <c r="B5" s="77"/>
      <c r="C5" s="77">
        <v>2852</v>
      </c>
      <c r="D5" s="78">
        <v>1129623110</v>
      </c>
    </row>
    <row r="6" spans="1:4" x14ac:dyDescent="0.15">
      <c r="A6" s="76">
        <v>28</v>
      </c>
      <c r="B6" s="77"/>
      <c r="C6" s="77">
        <v>2833</v>
      </c>
      <c r="D6" s="78">
        <v>1140446300</v>
      </c>
    </row>
    <row r="7" spans="1:4" x14ac:dyDescent="0.15">
      <c r="A7" s="76">
        <v>29</v>
      </c>
      <c r="B7" s="77"/>
      <c r="C7" s="77">
        <v>2869</v>
      </c>
      <c r="D7" s="78">
        <v>1150128308</v>
      </c>
    </row>
    <row r="8" spans="1:4" x14ac:dyDescent="0.15">
      <c r="A8" s="76">
        <v>30</v>
      </c>
      <c r="B8" s="77"/>
      <c r="C8" s="77">
        <v>2984</v>
      </c>
      <c r="D8" s="78">
        <v>1180112820</v>
      </c>
    </row>
    <row r="9" spans="1:4" x14ac:dyDescent="0.15">
      <c r="A9" s="76" t="s">
        <v>22</v>
      </c>
      <c r="B9" s="77"/>
      <c r="C9" s="77">
        <v>3059</v>
      </c>
      <c r="D9" s="78">
        <v>1232663850</v>
      </c>
    </row>
    <row r="10" spans="1:4" x14ac:dyDescent="0.15">
      <c r="A10" s="76">
        <v>2</v>
      </c>
      <c r="B10" s="77"/>
      <c r="C10" s="77">
        <v>3265</v>
      </c>
      <c r="D10" s="78">
        <v>1288770400</v>
      </c>
    </row>
    <row r="11" spans="1:4" x14ac:dyDescent="0.15">
      <c r="A11" s="76">
        <v>3</v>
      </c>
      <c r="B11" s="77"/>
      <c r="C11" s="77">
        <v>3380</v>
      </c>
      <c r="D11" s="78">
        <v>1352340200</v>
      </c>
    </row>
    <row r="12" spans="1:4" x14ac:dyDescent="0.15">
      <c r="A12" s="76">
        <v>4</v>
      </c>
      <c r="B12" s="99"/>
      <c r="C12" s="99">
        <v>3356</v>
      </c>
      <c r="D12" s="100">
        <v>1369374600</v>
      </c>
    </row>
    <row r="13" spans="1:4" x14ac:dyDescent="0.15">
      <c r="A13" s="81" t="s">
        <v>88</v>
      </c>
      <c r="B13" s="101">
        <v>39150</v>
      </c>
      <c r="C13" s="101">
        <v>512</v>
      </c>
      <c r="D13" s="102">
        <v>239766350</v>
      </c>
    </row>
    <row r="14" spans="1:4" x14ac:dyDescent="0.15">
      <c r="A14" s="76" t="s">
        <v>89</v>
      </c>
      <c r="B14" s="99">
        <v>33350</v>
      </c>
      <c r="C14" s="99">
        <v>2718</v>
      </c>
      <c r="D14" s="100">
        <v>1086316000</v>
      </c>
    </row>
    <row r="15" spans="1:4" ht="14.25" thickBot="1" x14ac:dyDescent="0.2">
      <c r="A15" s="79" t="s">
        <v>90</v>
      </c>
      <c r="B15" s="103">
        <v>32300</v>
      </c>
      <c r="C15" s="103">
        <v>126</v>
      </c>
      <c r="D15" s="104">
        <v>43292250</v>
      </c>
    </row>
    <row r="16" spans="1:4" x14ac:dyDescent="0.15">
      <c r="A16" s="80" t="s">
        <v>124</v>
      </c>
      <c r="B16" s="80"/>
      <c r="C16" s="80"/>
      <c r="D16" s="80"/>
    </row>
    <row r="17" spans="1:4" x14ac:dyDescent="0.15">
      <c r="A17" s="80" t="s">
        <v>125</v>
      </c>
      <c r="B17" s="80"/>
      <c r="C17" s="80"/>
      <c r="D17" s="80"/>
    </row>
    <row r="18" spans="1:4" x14ac:dyDescent="0.15">
      <c r="A18" s="38"/>
      <c r="B18" s="38"/>
      <c r="C18" s="38"/>
      <c r="D18" s="38"/>
    </row>
    <row r="19" spans="1:4" ht="14.25" thickBot="1" x14ac:dyDescent="0.2">
      <c r="A19" s="38" t="s">
        <v>91</v>
      </c>
      <c r="B19" s="38"/>
      <c r="C19" s="38"/>
      <c r="D19" s="38"/>
    </row>
    <row r="20" spans="1:4" x14ac:dyDescent="0.15">
      <c r="A20" s="39" t="s">
        <v>2</v>
      </c>
      <c r="B20" s="40" t="s">
        <v>84</v>
      </c>
      <c r="C20" s="40" t="s">
        <v>85</v>
      </c>
      <c r="D20" s="41" t="s">
        <v>86</v>
      </c>
    </row>
    <row r="21" spans="1:4" x14ac:dyDescent="0.15">
      <c r="A21" s="81"/>
      <c r="B21" s="82" t="s">
        <v>87</v>
      </c>
      <c r="C21" s="82" t="s">
        <v>20</v>
      </c>
      <c r="D21" s="83" t="s">
        <v>87</v>
      </c>
    </row>
    <row r="22" spans="1:4" x14ac:dyDescent="0.15">
      <c r="A22" s="76">
        <v>27</v>
      </c>
      <c r="B22" s="77"/>
      <c r="C22" s="77">
        <v>1130</v>
      </c>
      <c r="D22" s="78">
        <v>290462550</v>
      </c>
    </row>
    <row r="23" spans="1:4" x14ac:dyDescent="0.15">
      <c r="A23" s="76">
        <v>28</v>
      </c>
      <c r="B23" s="77"/>
      <c r="C23" s="77">
        <v>1201</v>
      </c>
      <c r="D23" s="78">
        <v>308170040</v>
      </c>
    </row>
    <row r="24" spans="1:4" x14ac:dyDescent="0.15">
      <c r="A24" s="76">
        <v>29</v>
      </c>
      <c r="B24" s="77"/>
      <c r="C24" s="77">
        <v>1178</v>
      </c>
      <c r="D24" s="78">
        <v>308810480</v>
      </c>
    </row>
    <row r="25" spans="1:4" x14ac:dyDescent="0.15">
      <c r="A25" s="76">
        <v>30</v>
      </c>
      <c r="B25" s="77"/>
      <c r="C25" s="77">
        <v>1179</v>
      </c>
      <c r="D25" s="78">
        <v>311306450</v>
      </c>
    </row>
    <row r="26" spans="1:4" x14ac:dyDescent="0.15">
      <c r="A26" s="76" t="s">
        <v>22</v>
      </c>
      <c r="B26" s="77"/>
      <c r="C26" s="77">
        <v>1184</v>
      </c>
      <c r="D26" s="78">
        <v>315759190</v>
      </c>
    </row>
    <row r="27" spans="1:4" x14ac:dyDescent="0.15">
      <c r="A27" s="76">
        <v>2</v>
      </c>
      <c r="B27" s="77"/>
      <c r="C27" s="77">
        <v>1161</v>
      </c>
      <c r="D27" s="78">
        <v>319433850</v>
      </c>
    </row>
    <row r="28" spans="1:4" x14ac:dyDescent="0.15">
      <c r="A28" s="76">
        <v>3</v>
      </c>
      <c r="B28" s="77"/>
      <c r="C28" s="77">
        <v>1160</v>
      </c>
      <c r="D28" s="78">
        <v>309906840</v>
      </c>
    </row>
    <row r="29" spans="1:4" x14ac:dyDescent="0.15">
      <c r="A29" s="105">
        <v>4</v>
      </c>
      <c r="B29" s="106"/>
      <c r="C29" s="106">
        <v>1173</v>
      </c>
      <c r="D29" s="107">
        <v>310878210</v>
      </c>
    </row>
    <row r="30" spans="1:4" x14ac:dyDescent="0.15">
      <c r="A30" s="76" t="s">
        <v>92</v>
      </c>
      <c r="B30" s="99">
        <v>28500</v>
      </c>
      <c r="C30" s="99">
        <v>376</v>
      </c>
      <c r="D30" s="100">
        <v>129840540</v>
      </c>
    </row>
    <row r="31" spans="1:4" x14ac:dyDescent="0.15">
      <c r="A31" s="76" t="s">
        <v>93</v>
      </c>
      <c r="B31" s="99">
        <v>21250</v>
      </c>
      <c r="C31" s="99">
        <v>555</v>
      </c>
      <c r="D31" s="100">
        <v>139709430</v>
      </c>
    </row>
    <row r="32" spans="1:4" x14ac:dyDescent="0.15">
      <c r="A32" s="76" t="s">
        <v>94</v>
      </c>
      <c r="B32" s="99">
        <v>16000</v>
      </c>
      <c r="C32" s="99">
        <v>134</v>
      </c>
      <c r="D32" s="100">
        <v>24503830</v>
      </c>
    </row>
    <row r="33" spans="1:1024" x14ac:dyDescent="0.15">
      <c r="A33" s="76" t="s">
        <v>95</v>
      </c>
      <c r="B33" s="99">
        <v>14850</v>
      </c>
      <c r="C33" s="99">
        <v>46</v>
      </c>
      <c r="D33" s="100">
        <v>7138910</v>
      </c>
    </row>
    <row r="34" spans="1:1024" x14ac:dyDescent="0.15">
      <c r="A34" s="76" t="s">
        <v>96</v>
      </c>
      <c r="B34" s="99">
        <v>13000</v>
      </c>
      <c r="C34" s="99">
        <v>32</v>
      </c>
      <c r="D34" s="100">
        <v>3927140</v>
      </c>
    </row>
    <row r="35" spans="1:1024" ht="14.25" thickBot="1" x14ac:dyDescent="0.2">
      <c r="A35" s="79" t="s">
        <v>97</v>
      </c>
      <c r="B35" s="103">
        <v>14500</v>
      </c>
      <c r="C35" s="103">
        <v>30</v>
      </c>
      <c r="D35" s="104">
        <v>5758360</v>
      </c>
    </row>
    <row r="36" spans="1:1024" x14ac:dyDescent="0.15">
      <c r="A36" s="80" t="s">
        <v>126</v>
      </c>
      <c r="B36" s="80"/>
      <c r="C36" s="80"/>
      <c r="D36" s="80"/>
    </row>
    <row r="37" spans="1:1024" x14ac:dyDescent="0.15">
      <c r="A37" s="80" t="s">
        <v>127</v>
      </c>
      <c r="B37" s="80"/>
      <c r="C37" s="80"/>
      <c r="D37" s="80"/>
    </row>
    <row r="38" spans="1:1024" s="60" customFormat="1" x14ac:dyDescent="0.15">
      <c r="A38" s="80"/>
      <c r="B38" s="80"/>
      <c r="C38" s="80"/>
      <c r="D38" s="80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  <c r="IW38" s="61"/>
      <c r="IX38" s="61"/>
      <c r="IY38" s="61"/>
      <c r="IZ38" s="61"/>
      <c r="JA38" s="61"/>
      <c r="JB38" s="61"/>
      <c r="JC38" s="61"/>
      <c r="JD38" s="61"/>
      <c r="JE38" s="61"/>
      <c r="JF38" s="61"/>
      <c r="JG38" s="61"/>
      <c r="JH38" s="61"/>
      <c r="JI38" s="61"/>
      <c r="JJ38" s="61"/>
      <c r="JK38" s="61"/>
      <c r="JL38" s="61"/>
      <c r="JM38" s="61"/>
      <c r="JN38" s="61"/>
      <c r="JO38" s="61"/>
      <c r="JP38" s="61"/>
      <c r="JQ38" s="61"/>
      <c r="JR38" s="61"/>
      <c r="JS38" s="61"/>
      <c r="JT38" s="61"/>
      <c r="JU38" s="61"/>
      <c r="JV38" s="61"/>
      <c r="JW38" s="61"/>
      <c r="JX38" s="61"/>
      <c r="JY38" s="61"/>
      <c r="JZ38" s="61"/>
      <c r="KA38" s="61"/>
      <c r="KB38" s="61"/>
      <c r="KC38" s="61"/>
      <c r="KD38" s="61"/>
      <c r="KE38" s="61"/>
      <c r="KF38" s="61"/>
      <c r="KG38" s="61"/>
      <c r="KH38" s="61"/>
      <c r="KI38" s="61"/>
      <c r="KJ38" s="61"/>
      <c r="KK38" s="61"/>
      <c r="KL38" s="61"/>
      <c r="KM38" s="61"/>
      <c r="KN38" s="61"/>
      <c r="KO38" s="61"/>
      <c r="KP38" s="61"/>
      <c r="KQ38" s="61"/>
      <c r="KR38" s="61"/>
      <c r="KS38" s="61"/>
      <c r="KT38" s="61"/>
      <c r="KU38" s="61"/>
      <c r="KV38" s="61"/>
      <c r="KW38" s="61"/>
      <c r="KX38" s="61"/>
      <c r="KY38" s="61"/>
      <c r="KZ38" s="61"/>
      <c r="LA38" s="61"/>
      <c r="LB38" s="61"/>
      <c r="LC38" s="61"/>
      <c r="LD38" s="61"/>
      <c r="LE38" s="61"/>
      <c r="LF38" s="61"/>
      <c r="LG38" s="61"/>
      <c r="LH38" s="61"/>
      <c r="LI38" s="61"/>
      <c r="LJ38" s="61"/>
      <c r="LK38" s="61"/>
      <c r="LL38" s="61"/>
      <c r="LM38" s="61"/>
      <c r="LN38" s="61"/>
      <c r="LO38" s="61"/>
      <c r="LP38" s="61"/>
      <c r="LQ38" s="61"/>
      <c r="LR38" s="61"/>
      <c r="LS38" s="61"/>
      <c r="LT38" s="61"/>
      <c r="LU38" s="61"/>
      <c r="LV38" s="61"/>
      <c r="LW38" s="61"/>
      <c r="LX38" s="61"/>
      <c r="LY38" s="61"/>
      <c r="LZ38" s="61"/>
      <c r="MA38" s="61"/>
      <c r="MB38" s="61"/>
      <c r="MC38" s="61"/>
      <c r="MD38" s="61"/>
      <c r="ME38" s="61"/>
      <c r="MF38" s="61"/>
      <c r="MG38" s="61"/>
      <c r="MH38" s="61"/>
      <c r="MI38" s="61"/>
      <c r="MJ38" s="61"/>
      <c r="MK38" s="61"/>
      <c r="ML38" s="61"/>
      <c r="MM38" s="61"/>
      <c r="MN38" s="61"/>
      <c r="MO38" s="61"/>
      <c r="MP38" s="61"/>
      <c r="MQ38" s="61"/>
      <c r="MR38" s="61"/>
      <c r="MS38" s="61"/>
      <c r="MT38" s="61"/>
      <c r="MU38" s="61"/>
      <c r="MV38" s="61"/>
      <c r="MW38" s="61"/>
      <c r="MX38" s="61"/>
      <c r="MY38" s="61"/>
      <c r="MZ38" s="61"/>
      <c r="NA38" s="61"/>
      <c r="NB38" s="61"/>
      <c r="NC38" s="61"/>
      <c r="ND38" s="61"/>
      <c r="NE38" s="61"/>
      <c r="NF38" s="61"/>
      <c r="NG38" s="61"/>
      <c r="NH38" s="61"/>
      <c r="NI38" s="61"/>
      <c r="NJ38" s="61"/>
      <c r="NK38" s="61"/>
      <c r="NL38" s="61"/>
      <c r="NM38" s="61"/>
      <c r="NN38" s="61"/>
      <c r="NO38" s="61"/>
      <c r="NP38" s="61"/>
      <c r="NQ38" s="61"/>
      <c r="NR38" s="61"/>
      <c r="NS38" s="61"/>
      <c r="NT38" s="61"/>
      <c r="NU38" s="61"/>
      <c r="NV38" s="61"/>
      <c r="NW38" s="61"/>
      <c r="NX38" s="61"/>
      <c r="NY38" s="61"/>
      <c r="NZ38" s="61"/>
      <c r="OA38" s="61"/>
      <c r="OB38" s="61"/>
      <c r="OC38" s="61"/>
      <c r="OD38" s="61"/>
      <c r="OE38" s="61"/>
      <c r="OF38" s="61"/>
      <c r="OG38" s="61"/>
      <c r="OH38" s="61"/>
      <c r="OI38" s="61"/>
      <c r="OJ38" s="61"/>
      <c r="OK38" s="61"/>
      <c r="OL38" s="61"/>
      <c r="OM38" s="61"/>
      <c r="ON38" s="61"/>
      <c r="OO38" s="61"/>
      <c r="OP38" s="61"/>
      <c r="OQ38" s="61"/>
      <c r="OR38" s="61"/>
      <c r="OS38" s="61"/>
      <c r="OT38" s="61"/>
      <c r="OU38" s="61"/>
      <c r="OV38" s="61"/>
      <c r="OW38" s="61"/>
      <c r="OX38" s="61"/>
      <c r="OY38" s="61"/>
      <c r="OZ38" s="61"/>
      <c r="PA38" s="61"/>
      <c r="PB38" s="61"/>
      <c r="PC38" s="61"/>
      <c r="PD38" s="61"/>
      <c r="PE38" s="61"/>
      <c r="PF38" s="61"/>
      <c r="PG38" s="61"/>
      <c r="PH38" s="61"/>
      <c r="PI38" s="61"/>
      <c r="PJ38" s="61"/>
      <c r="PK38" s="61"/>
      <c r="PL38" s="61"/>
      <c r="PM38" s="61"/>
      <c r="PN38" s="61"/>
      <c r="PO38" s="61"/>
      <c r="PP38" s="61"/>
      <c r="PQ38" s="61"/>
      <c r="PR38" s="61"/>
      <c r="PS38" s="61"/>
      <c r="PT38" s="61"/>
      <c r="PU38" s="61"/>
      <c r="PV38" s="61"/>
      <c r="PW38" s="61"/>
      <c r="PX38" s="61"/>
      <c r="PY38" s="61"/>
      <c r="PZ38" s="61"/>
      <c r="QA38" s="61"/>
      <c r="QB38" s="61"/>
      <c r="QC38" s="61"/>
      <c r="QD38" s="61"/>
      <c r="QE38" s="61"/>
      <c r="QF38" s="61"/>
      <c r="QG38" s="61"/>
      <c r="QH38" s="61"/>
      <c r="QI38" s="61"/>
      <c r="QJ38" s="61"/>
      <c r="QK38" s="61"/>
      <c r="QL38" s="61"/>
      <c r="QM38" s="61"/>
      <c r="QN38" s="61"/>
      <c r="QO38" s="61"/>
      <c r="QP38" s="61"/>
      <c r="QQ38" s="61"/>
      <c r="QR38" s="61"/>
      <c r="QS38" s="61"/>
      <c r="QT38" s="61"/>
      <c r="QU38" s="61"/>
      <c r="QV38" s="61"/>
      <c r="QW38" s="61"/>
      <c r="QX38" s="61"/>
      <c r="QY38" s="61"/>
      <c r="QZ38" s="61"/>
      <c r="RA38" s="61"/>
      <c r="RB38" s="61"/>
      <c r="RC38" s="61"/>
      <c r="RD38" s="61"/>
      <c r="RE38" s="61"/>
      <c r="RF38" s="61"/>
      <c r="RG38" s="61"/>
      <c r="RH38" s="61"/>
      <c r="RI38" s="61"/>
      <c r="RJ38" s="61"/>
      <c r="RK38" s="61"/>
      <c r="RL38" s="61"/>
      <c r="RM38" s="61"/>
      <c r="RN38" s="61"/>
      <c r="RO38" s="61"/>
      <c r="RP38" s="61"/>
      <c r="RQ38" s="61"/>
      <c r="RR38" s="61"/>
      <c r="RS38" s="61"/>
      <c r="RT38" s="61"/>
      <c r="RU38" s="61"/>
      <c r="RV38" s="61"/>
      <c r="RW38" s="61"/>
      <c r="RX38" s="61"/>
      <c r="RY38" s="61"/>
      <c r="RZ38" s="61"/>
      <c r="SA38" s="61"/>
      <c r="SB38" s="61"/>
      <c r="SC38" s="61"/>
      <c r="SD38" s="61"/>
      <c r="SE38" s="61"/>
      <c r="SF38" s="61"/>
      <c r="SG38" s="61"/>
      <c r="SH38" s="61"/>
      <c r="SI38" s="61"/>
      <c r="SJ38" s="61"/>
      <c r="SK38" s="61"/>
      <c r="SL38" s="61"/>
      <c r="SM38" s="61"/>
      <c r="SN38" s="61"/>
      <c r="SO38" s="61"/>
      <c r="SP38" s="61"/>
      <c r="SQ38" s="61"/>
      <c r="SR38" s="61"/>
      <c r="SS38" s="61"/>
      <c r="ST38" s="61"/>
      <c r="SU38" s="61"/>
      <c r="SV38" s="61"/>
      <c r="SW38" s="61"/>
      <c r="SX38" s="61"/>
      <c r="SY38" s="61"/>
      <c r="SZ38" s="61"/>
      <c r="TA38" s="61"/>
      <c r="TB38" s="61"/>
      <c r="TC38" s="61"/>
      <c r="TD38" s="61"/>
      <c r="TE38" s="61"/>
      <c r="TF38" s="61"/>
      <c r="TG38" s="61"/>
      <c r="TH38" s="61"/>
      <c r="TI38" s="61"/>
      <c r="TJ38" s="61"/>
      <c r="TK38" s="61"/>
      <c r="TL38" s="61"/>
      <c r="TM38" s="61"/>
      <c r="TN38" s="61"/>
      <c r="TO38" s="61"/>
      <c r="TP38" s="61"/>
      <c r="TQ38" s="61"/>
      <c r="TR38" s="61"/>
      <c r="TS38" s="61"/>
      <c r="TT38" s="61"/>
      <c r="TU38" s="61"/>
      <c r="TV38" s="61"/>
      <c r="TW38" s="61"/>
      <c r="TX38" s="61"/>
      <c r="TY38" s="61"/>
      <c r="TZ38" s="61"/>
      <c r="UA38" s="61"/>
      <c r="UB38" s="61"/>
      <c r="UC38" s="61"/>
      <c r="UD38" s="61"/>
      <c r="UE38" s="61"/>
      <c r="UF38" s="61"/>
      <c r="UG38" s="61"/>
      <c r="UH38" s="61"/>
      <c r="UI38" s="61"/>
      <c r="UJ38" s="61"/>
      <c r="UK38" s="61"/>
      <c r="UL38" s="61"/>
      <c r="UM38" s="61"/>
      <c r="UN38" s="61"/>
      <c r="UO38" s="61"/>
      <c r="UP38" s="61"/>
      <c r="UQ38" s="61"/>
      <c r="UR38" s="61"/>
      <c r="US38" s="61"/>
      <c r="UT38" s="61"/>
      <c r="UU38" s="61"/>
      <c r="UV38" s="61"/>
      <c r="UW38" s="61"/>
      <c r="UX38" s="61"/>
      <c r="UY38" s="61"/>
      <c r="UZ38" s="61"/>
      <c r="VA38" s="61"/>
      <c r="VB38" s="61"/>
      <c r="VC38" s="61"/>
      <c r="VD38" s="61"/>
      <c r="VE38" s="61"/>
      <c r="VF38" s="61"/>
      <c r="VG38" s="61"/>
      <c r="VH38" s="61"/>
      <c r="VI38" s="61"/>
      <c r="VJ38" s="61"/>
      <c r="VK38" s="61"/>
      <c r="VL38" s="61"/>
      <c r="VM38" s="61"/>
      <c r="VN38" s="61"/>
      <c r="VO38" s="61"/>
      <c r="VP38" s="61"/>
      <c r="VQ38" s="61"/>
      <c r="VR38" s="61"/>
      <c r="VS38" s="61"/>
      <c r="VT38" s="61"/>
      <c r="VU38" s="61"/>
      <c r="VV38" s="61"/>
      <c r="VW38" s="61"/>
      <c r="VX38" s="61"/>
      <c r="VY38" s="61"/>
      <c r="VZ38" s="61"/>
      <c r="WA38" s="61"/>
      <c r="WB38" s="61"/>
      <c r="WC38" s="61"/>
      <c r="WD38" s="61"/>
      <c r="WE38" s="61"/>
      <c r="WF38" s="61"/>
      <c r="WG38" s="61"/>
      <c r="WH38" s="61"/>
      <c r="WI38" s="61"/>
      <c r="WJ38" s="61"/>
      <c r="WK38" s="61"/>
      <c r="WL38" s="61"/>
      <c r="WM38" s="61"/>
      <c r="WN38" s="61"/>
      <c r="WO38" s="61"/>
      <c r="WP38" s="61"/>
      <c r="WQ38" s="61"/>
      <c r="WR38" s="61"/>
      <c r="WS38" s="61"/>
      <c r="WT38" s="61"/>
      <c r="WU38" s="61"/>
      <c r="WV38" s="61"/>
      <c r="WW38" s="61"/>
      <c r="WX38" s="61"/>
      <c r="WY38" s="61"/>
      <c r="WZ38" s="61"/>
      <c r="XA38" s="61"/>
      <c r="XB38" s="61"/>
      <c r="XC38" s="61"/>
      <c r="XD38" s="61"/>
      <c r="XE38" s="61"/>
      <c r="XF38" s="61"/>
      <c r="XG38" s="61"/>
      <c r="XH38" s="61"/>
      <c r="XI38" s="61"/>
      <c r="XJ38" s="61"/>
      <c r="XK38" s="61"/>
      <c r="XL38" s="61"/>
      <c r="XM38" s="61"/>
      <c r="XN38" s="61"/>
      <c r="XO38" s="61"/>
      <c r="XP38" s="61"/>
      <c r="XQ38" s="61"/>
      <c r="XR38" s="61"/>
      <c r="XS38" s="61"/>
      <c r="XT38" s="61"/>
      <c r="XU38" s="61"/>
      <c r="XV38" s="61"/>
      <c r="XW38" s="61"/>
      <c r="XX38" s="61"/>
      <c r="XY38" s="61"/>
      <c r="XZ38" s="61"/>
      <c r="YA38" s="61"/>
      <c r="YB38" s="61"/>
      <c r="YC38" s="61"/>
      <c r="YD38" s="61"/>
      <c r="YE38" s="61"/>
      <c r="YF38" s="61"/>
      <c r="YG38" s="61"/>
      <c r="YH38" s="61"/>
      <c r="YI38" s="61"/>
      <c r="YJ38" s="61"/>
      <c r="YK38" s="61"/>
      <c r="YL38" s="61"/>
      <c r="YM38" s="61"/>
      <c r="YN38" s="61"/>
      <c r="YO38" s="61"/>
      <c r="YP38" s="61"/>
      <c r="YQ38" s="61"/>
      <c r="YR38" s="61"/>
      <c r="YS38" s="61"/>
      <c r="YT38" s="61"/>
      <c r="YU38" s="61"/>
      <c r="YV38" s="61"/>
      <c r="YW38" s="61"/>
      <c r="YX38" s="61"/>
      <c r="YY38" s="61"/>
      <c r="YZ38" s="61"/>
      <c r="ZA38" s="61"/>
      <c r="ZB38" s="61"/>
      <c r="ZC38" s="61"/>
      <c r="ZD38" s="61"/>
      <c r="ZE38" s="61"/>
      <c r="ZF38" s="61"/>
      <c r="ZG38" s="61"/>
      <c r="ZH38" s="61"/>
      <c r="ZI38" s="61"/>
      <c r="ZJ38" s="61"/>
      <c r="ZK38" s="61"/>
      <c r="ZL38" s="61"/>
      <c r="ZM38" s="61"/>
      <c r="ZN38" s="61"/>
      <c r="ZO38" s="61"/>
      <c r="ZP38" s="61"/>
      <c r="ZQ38" s="61"/>
      <c r="ZR38" s="61"/>
      <c r="ZS38" s="61"/>
      <c r="ZT38" s="61"/>
      <c r="ZU38" s="61"/>
      <c r="ZV38" s="61"/>
      <c r="ZW38" s="61"/>
      <c r="ZX38" s="61"/>
      <c r="ZY38" s="61"/>
      <c r="ZZ38" s="61"/>
      <c r="AAA38" s="61"/>
      <c r="AAB38" s="61"/>
      <c r="AAC38" s="61"/>
      <c r="AAD38" s="61"/>
      <c r="AAE38" s="61"/>
      <c r="AAF38" s="61"/>
      <c r="AAG38" s="61"/>
      <c r="AAH38" s="61"/>
      <c r="AAI38" s="61"/>
      <c r="AAJ38" s="61"/>
      <c r="AAK38" s="61"/>
      <c r="AAL38" s="61"/>
      <c r="AAM38" s="61"/>
      <c r="AAN38" s="61"/>
      <c r="AAO38" s="61"/>
      <c r="AAP38" s="61"/>
      <c r="AAQ38" s="61"/>
      <c r="AAR38" s="61"/>
      <c r="AAS38" s="61"/>
      <c r="AAT38" s="61"/>
      <c r="AAU38" s="61"/>
      <c r="AAV38" s="61"/>
      <c r="AAW38" s="61"/>
      <c r="AAX38" s="61"/>
      <c r="AAY38" s="61"/>
      <c r="AAZ38" s="61"/>
      <c r="ABA38" s="61"/>
      <c r="ABB38" s="61"/>
      <c r="ABC38" s="61"/>
      <c r="ABD38" s="61"/>
      <c r="ABE38" s="61"/>
      <c r="ABF38" s="61"/>
      <c r="ABG38" s="61"/>
      <c r="ABH38" s="61"/>
      <c r="ABI38" s="61"/>
      <c r="ABJ38" s="61"/>
      <c r="ABK38" s="61"/>
      <c r="ABL38" s="61"/>
      <c r="ABM38" s="61"/>
      <c r="ABN38" s="61"/>
      <c r="ABO38" s="61"/>
      <c r="ABP38" s="61"/>
      <c r="ABQ38" s="61"/>
      <c r="ABR38" s="61"/>
      <c r="ABS38" s="61"/>
      <c r="ABT38" s="61"/>
      <c r="ABU38" s="61"/>
      <c r="ABV38" s="61"/>
      <c r="ABW38" s="61"/>
      <c r="ABX38" s="61"/>
      <c r="ABY38" s="61"/>
      <c r="ABZ38" s="61"/>
      <c r="ACA38" s="61"/>
      <c r="ACB38" s="61"/>
      <c r="ACC38" s="61"/>
      <c r="ACD38" s="61"/>
      <c r="ACE38" s="61"/>
      <c r="ACF38" s="61"/>
      <c r="ACG38" s="61"/>
      <c r="ACH38" s="61"/>
      <c r="ACI38" s="61"/>
      <c r="ACJ38" s="61"/>
      <c r="ACK38" s="61"/>
      <c r="ACL38" s="61"/>
      <c r="ACM38" s="61"/>
      <c r="ACN38" s="61"/>
      <c r="ACO38" s="61"/>
      <c r="ACP38" s="61"/>
      <c r="ACQ38" s="61"/>
      <c r="ACR38" s="61"/>
      <c r="ACS38" s="61"/>
      <c r="ACT38" s="61"/>
      <c r="ACU38" s="61"/>
      <c r="ACV38" s="61"/>
      <c r="ACW38" s="61"/>
      <c r="ACX38" s="61"/>
      <c r="ACY38" s="61"/>
      <c r="ACZ38" s="61"/>
      <c r="ADA38" s="61"/>
      <c r="ADB38" s="61"/>
      <c r="ADC38" s="61"/>
      <c r="ADD38" s="61"/>
      <c r="ADE38" s="61"/>
      <c r="ADF38" s="61"/>
      <c r="ADG38" s="61"/>
      <c r="ADH38" s="61"/>
      <c r="ADI38" s="61"/>
      <c r="ADJ38" s="61"/>
      <c r="ADK38" s="61"/>
      <c r="ADL38" s="61"/>
      <c r="ADM38" s="61"/>
      <c r="ADN38" s="61"/>
      <c r="ADO38" s="61"/>
      <c r="ADP38" s="61"/>
      <c r="ADQ38" s="61"/>
      <c r="ADR38" s="61"/>
      <c r="ADS38" s="61"/>
      <c r="ADT38" s="61"/>
      <c r="ADU38" s="61"/>
      <c r="ADV38" s="61"/>
      <c r="ADW38" s="61"/>
      <c r="ADX38" s="61"/>
      <c r="ADY38" s="61"/>
      <c r="ADZ38" s="61"/>
      <c r="AEA38" s="61"/>
      <c r="AEB38" s="61"/>
      <c r="AEC38" s="61"/>
      <c r="AED38" s="61"/>
      <c r="AEE38" s="61"/>
      <c r="AEF38" s="61"/>
      <c r="AEG38" s="61"/>
      <c r="AEH38" s="61"/>
      <c r="AEI38" s="61"/>
      <c r="AEJ38" s="61"/>
      <c r="AEK38" s="61"/>
      <c r="AEL38" s="61"/>
      <c r="AEM38" s="61"/>
      <c r="AEN38" s="61"/>
      <c r="AEO38" s="61"/>
      <c r="AEP38" s="61"/>
      <c r="AEQ38" s="61"/>
      <c r="AER38" s="61"/>
      <c r="AES38" s="61"/>
      <c r="AET38" s="61"/>
      <c r="AEU38" s="61"/>
      <c r="AEV38" s="61"/>
      <c r="AEW38" s="61"/>
      <c r="AEX38" s="61"/>
      <c r="AEY38" s="61"/>
      <c r="AEZ38" s="61"/>
      <c r="AFA38" s="61"/>
      <c r="AFB38" s="61"/>
      <c r="AFC38" s="61"/>
      <c r="AFD38" s="61"/>
      <c r="AFE38" s="61"/>
      <c r="AFF38" s="61"/>
      <c r="AFG38" s="61"/>
      <c r="AFH38" s="61"/>
      <c r="AFI38" s="61"/>
      <c r="AFJ38" s="61"/>
      <c r="AFK38" s="61"/>
      <c r="AFL38" s="61"/>
      <c r="AFM38" s="61"/>
      <c r="AFN38" s="61"/>
      <c r="AFO38" s="61"/>
      <c r="AFP38" s="61"/>
      <c r="AFQ38" s="61"/>
      <c r="AFR38" s="61"/>
      <c r="AFS38" s="61"/>
      <c r="AFT38" s="61"/>
      <c r="AFU38" s="61"/>
      <c r="AFV38" s="61"/>
      <c r="AFW38" s="61"/>
      <c r="AFX38" s="61"/>
      <c r="AFY38" s="61"/>
      <c r="AFZ38" s="61"/>
      <c r="AGA38" s="61"/>
      <c r="AGB38" s="61"/>
      <c r="AGC38" s="61"/>
      <c r="AGD38" s="61"/>
      <c r="AGE38" s="61"/>
      <c r="AGF38" s="61"/>
      <c r="AGG38" s="61"/>
      <c r="AGH38" s="61"/>
      <c r="AGI38" s="61"/>
      <c r="AGJ38" s="61"/>
      <c r="AGK38" s="61"/>
      <c r="AGL38" s="61"/>
      <c r="AGM38" s="61"/>
      <c r="AGN38" s="61"/>
      <c r="AGO38" s="61"/>
      <c r="AGP38" s="61"/>
      <c r="AGQ38" s="61"/>
      <c r="AGR38" s="61"/>
      <c r="AGS38" s="61"/>
      <c r="AGT38" s="61"/>
      <c r="AGU38" s="61"/>
      <c r="AGV38" s="61"/>
      <c r="AGW38" s="61"/>
      <c r="AGX38" s="61"/>
      <c r="AGY38" s="61"/>
      <c r="AGZ38" s="61"/>
      <c r="AHA38" s="61"/>
      <c r="AHB38" s="61"/>
      <c r="AHC38" s="61"/>
      <c r="AHD38" s="61"/>
      <c r="AHE38" s="61"/>
      <c r="AHF38" s="61"/>
      <c r="AHG38" s="61"/>
      <c r="AHH38" s="61"/>
      <c r="AHI38" s="61"/>
      <c r="AHJ38" s="61"/>
      <c r="AHK38" s="61"/>
      <c r="AHL38" s="61"/>
      <c r="AHM38" s="61"/>
      <c r="AHN38" s="61"/>
      <c r="AHO38" s="61"/>
      <c r="AHP38" s="61"/>
      <c r="AHQ38" s="61"/>
      <c r="AHR38" s="61"/>
      <c r="AHS38" s="61"/>
      <c r="AHT38" s="61"/>
      <c r="AHU38" s="61"/>
      <c r="AHV38" s="61"/>
      <c r="AHW38" s="61"/>
      <c r="AHX38" s="61"/>
      <c r="AHY38" s="61"/>
      <c r="AHZ38" s="61"/>
      <c r="AIA38" s="61"/>
      <c r="AIB38" s="61"/>
      <c r="AIC38" s="61"/>
      <c r="AID38" s="61"/>
      <c r="AIE38" s="61"/>
      <c r="AIF38" s="61"/>
      <c r="AIG38" s="61"/>
      <c r="AIH38" s="61"/>
      <c r="AII38" s="61"/>
      <c r="AIJ38" s="61"/>
      <c r="AIK38" s="61"/>
      <c r="AIL38" s="61"/>
      <c r="AIM38" s="61"/>
      <c r="AIN38" s="61"/>
      <c r="AIO38" s="61"/>
      <c r="AIP38" s="61"/>
      <c r="AIQ38" s="61"/>
      <c r="AIR38" s="61"/>
      <c r="AIS38" s="61"/>
      <c r="AIT38" s="61"/>
      <c r="AIU38" s="61"/>
      <c r="AIV38" s="61"/>
      <c r="AIW38" s="61"/>
      <c r="AIX38" s="61"/>
      <c r="AIY38" s="61"/>
      <c r="AIZ38" s="61"/>
      <c r="AJA38" s="61"/>
      <c r="AJB38" s="61"/>
      <c r="AJC38" s="61"/>
      <c r="AJD38" s="61"/>
      <c r="AJE38" s="61"/>
      <c r="AJF38" s="61"/>
      <c r="AJG38" s="61"/>
      <c r="AJH38" s="61"/>
      <c r="AJI38" s="61"/>
      <c r="AJJ38" s="61"/>
      <c r="AJK38" s="61"/>
      <c r="AJL38" s="61"/>
      <c r="AJM38" s="61"/>
      <c r="AJN38" s="61"/>
      <c r="AJO38" s="61"/>
      <c r="AJP38" s="61"/>
      <c r="AJQ38" s="61"/>
      <c r="AJR38" s="61"/>
      <c r="AJS38" s="61"/>
      <c r="AJT38" s="61"/>
      <c r="AJU38" s="61"/>
      <c r="AJV38" s="61"/>
      <c r="AJW38" s="61"/>
      <c r="AJX38" s="61"/>
      <c r="AJY38" s="61"/>
      <c r="AJZ38" s="61"/>
      <c r="AKA38" s="61"/>
      <c r="AKB38" s="61"/>
      <c r="AKC38" s="61"/>
      <c r="AKD38" s="61"/>
      <c r="AKE38" s="61"/>
      <c r="AKF38" s="61"/>
      <c r="AKG38" s="61"/>
      <c r="AKH38" s="61"/>
      <c r="AKI38" s="61"/>
      <c r="AKJ38" s="61"/>
      <c r="AKK38" s="61"/>
      <c r="AKL38" s="61"/>
      <c r="AKM38" s="61"/>
      <c r="AKN38" s="61"/>
      <c r="AKO38" s="61"/>
      <c r="AKP38" s="61"/>
      <c r="AKQ38" s="61"/>
      <c r="AKR38" s="61"/>
      <c r="AKS38" s="61"/>
      <c r="AKT38" s="61"/>
      <c r="AKU38" s="61"/>
      <c r="AKV38" s="61"/>
      <c r="AKW38" s="61"/>
      <c r="AKX38" s="61"/>
      <c r="AKY38" s="61"/>
      <c r="AKZ38" s="61"/>
      <c r="ALA38" s="61"/>
      <c r="ALB38" s="61"/>
      <c r="ALC38" s="61"/>
      <c r="ALD38" s="61"/>
      <c r="ALE38" s="61"/>
      <c r="ALF38" s="61"/>
      <c r="ALG38" s="61"/>
      <c r="ALH38" s="61"/>
      <c r="ALI38" s="61"/>
      <c r="ALJ38" s="61"/>
      <c r="ALK38" s="61"/>
      <c r="ALL38" s="61"/>
      <c r="ALM38" s="61"/>
      <c r="ALN38" s="61"/>
      <c r="ALO38" s="61"/>
      <c r="ALP38" s="61"/>
      <c r="ALQ38" s="61"/>
      <c r="ALR38" s="61"/>
      <c r="ALS38" s="61"/>
      <c r="ALT38" s="61"/>
      <c r="ALU38" s="61"/>
      <c r="ALV38" s="61"/>
      <c r="ALW38" s="61"/>
      <c r="ALX38" s="61"/>
      <c r="ALY38" s="61"/>
      <c r="ALZ38" s="61"/>
      <c r="AMA38" s="61"/>
      <c r="AMB38" s="61"/>
      <c r="AMC38" s="61"/>
      <c r="AMD38" s="61"/>
      <c r="AME38" s="61"/>
      <c r="AMF38" s="61"/>
      <c r="AMG38" s="61"/>
      <c r="AMH38" s="61"/>
      <c r="AMI38" s="61"/>
      <c r="AMJ38" s="61"/>
    </row>
    <row r="39" spans="1:1024" ht="14.25" thickBot="1" x14ac:dyDescent="0.2">
      <c r="A39" s="38" t="s">
        <v>98</v>
      </c>
      <c r="B39" s="38"/>
      <c r="C39" s="38"/>
      <c r="D39" s="38"/>
    </row>
    <row r="40" spans="1:1024" x14ac:dyDescent="0.15">
      <c r="A40" s="39" t="s">
        <v>2</v>
      </c>
      <c r="B40" s="40" t="s">
        <v>84</v>
      </c>
      <c r="C40" s="40" t="s">
        <v>85</v>
      </c>
      <c r="D40" s="41" t="s">
        <v>86</v>
      </c>
    </row>
    <row r="41" spans="1:1024" x14ac:dyDescent="0.15">
      <c r="A41" s="84"/>
      <c r="B41" s="82" t="s">
        <v>87</v>
      </c>
      <c r="C41" s="82" t="s">
        <v>20</v>
      </c>
      <c r="D41" s="83" t="s">
        <v>87</v>
      </c>
    </row>
    <row r="42" spans="1:1024" x14ac:dyDescent="0.15">
      <c r="A42" s="76">
        <v>27</v>
      </c>
      <c r="B42" s="77"/>
      <c r="C42" s="77">
        <v>82</v>
      </c>
      <c r="D42" s="78">
        <v>16282310</v>
      </c>
    </row>
    <row r="43" spans="1:1024" x14ac:dyDescent="0.15">
      <c r="A43" s="76">
        <v>28</v>
      </c>
      <c r="B43" s="77"/>
      <c r="C43" s="77">
        <v>74</v>
      </c>
      <c r="D43" s="78">
        <v>14688810</v>
      </c>
    </row>
    <row r="44" spans="1:1024" x14ac:dyDescent="0.15">
      <c r="A44" s="76">
        <v>29</v>
      </c>
      <c r="B44" s="77"/>
      <c r="C44" s="77">
        <v>74</v>
      </c>
      <c r="D44" s="78">
        <v>14016240</v>
      </c>
    </row>
    <row r="45" spans="1:1024" x14ac:dyDescent="0.15">
      <c r="A45" s="76">
        <v>30</v>
      </c>
      <c r="B45" s="77"/>
      <c r="C45" s="77">
        <v>63</v>
      </c>
      <c r="D45" s="78">
        <v>13101720</v>
      </c>
    </row>
    <row r="46" spans="1:1024" x14ac:dyDescent="0.15">
      <c r="A46" s="76" t="s">
        <v>22</v>
      </c>
      <c r="B46" s="77"/>
      <c r="C46" s="77">
        <v>61</v>
      </c>
      <c r="D46" s="78">
        <v>11839940</v>
      </c>
    </row>
    <row r="47" spans="1:1024" x14ac:dyDescent="0.15">
      <c r="A47" s="76">
        <v>2</v>
      </c>
      <c r="B47" s="77"/>
      <c r="C47" s="77">
        <v>54</v>
      </c>
      <c r="D47" s="78">
        <v>10983900</v>
      </c>
    </row>
    <row r="48" spans="1:1024" x14ac:dyDescent="0.15">
      <c r="A48" s="76">
        <v>3</v>
      </c>
      <c r="B48" s="77"/>
      <c r="C48" s="77">
        <v>46</v>
      </c>
      <c r="D48" s="78">
        <v>9343520</v>
      </c>
    </row>
    <row r="49" spans="1:1024" x14ac:dyDescent="0.15">
      <c r="A49" s="105">
        <v>4</v>
      </c>
      <c r="B49" s="106"/>
      <c r="C49" s="106">
        <v>44</v>
      </c>
      <c r="D49" s="107">
        <v>8705090</v>
      </c>
    </row>
    <row r="50" spans="1:1024" x14ac:dyDescent="0.15">
      <c r="A50" s="76" t="s">
        <v>92</v>
      </c>
      <c r="B50" s="99">
        <v>28500</v>
      </c>
      <c r="C50" s="99">
        <v>0</v>
      </c>
      <c r="D50" s="100">
        <v>0</v>
      </c>
    </row>
    <row r="51" spans="1:1024" x14ac:dyDescent="0.15">
      <c r="A51" s="76" t="s">
        <v>93</v>
      </c>
      <c r="B51" s="99">
        <v>21250</v>
      </c>
      <c r="C51" s="99">
        <v>0</v>
      </c>
      <c r="D51" s="100">
        <v>0</v>
      </c>
    </row>
    <row r="52" spans="1:1024" x14ac:dyDescent="0.15">
      <c r="A52" s="76" t="s">
        <v>94</v>
      </c>
      <c r="B52" s="99">
        <v>16000</v>
      </c>
      <c r="C52" s="99">
        <v>43</v>
      </c>
      <c r="D52" s="100">
        <v>8531030</v>
      </c>
    </row>
    <row r="53" spans="1:1024" x14ac:dyDescent="0.15">
      <c r="A53" s="76" t="s">
        <v>95</v>
      </c>
      <c r="B53" s="99">
        <v>14850</v>
      </c>
      <c r="C53" s="99">
        <v>0</v>
      </c>
      <c r="D53" s="100">
        <v>0</v>
      </c>
    </row>
    <row r="54" spans="1:1024" x14ac:dyDescent="0.15">
      <c r="A54" s="76" t="s">
        <v>96</v>
      </c>
      <c r="B54" s="99">
        <v>13000</v>
      </c>
      <c r="C54" s="99">
        <v>0</v>
      </c>
      <c r="D54" s="100">
        <v>0</v>
      </c>
    </row>
    <row r="55" spans="1:1024" ht="14.25" thickBot="1" x14ac:dyDescent="0.2">
      <c r="A55" s="79" t="s">
        <v>97</v>
      </c>
      <c r="B55" s="103">
        <v>14500</v>
      </c>
      <c r="C55" s="103">
        <v>1</v>
      </c>
      <c r="D55" s="104">
        <v>174060</v>
      </c>
    </row>
    <row r="56" spans="1:1024" x14ac:dyDescent="0.15">
      <c r="A56" s="80" t="s">
        <v>126</v>
      </c>
      <c r="B56" s="80"/>
      <c r="C56" s="80"/>
      <c r="D56" s="80"/>
    </row>
    <row r="57" spans="1:1024" x14ac:dyDescent="0.15">
      <c r="A57" s="80" t="s">
        <v>127</v>
      </c>
      <c r="B57" s="80"/>
      <c r="C57" s="80"/>
      <c r="D57" s="80"/>
    </row>
    <row r="58" spans="1:1024" s="60" customFormat="1" x14ac:dyDescent="0.15">
      <c r="A58" s="80"/>
      <c r="B58" s="80"/>
      <c r="C58" s="80"/>
      <c r="D58" s="80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  <c r="EO58" s="61"/>
      <c r="EP58" s="61"/>
      <c r="EQ58" s="61"/>
      <c r="ER58" s="61"/>
      <c r="ES58" s="61"/>
      <c r="ET58" s="61"/>
      <c r="EU58" s="61"/>
      <c r="EV58" s="61"/>
      <c r="EW58" s="61"/>
      <c r="EX58" s="61"/>
      <c r="EY58" s="61"/>
      <c r="EZ58" s="61"/>
      <c r="FA58" s="61"/>
      <c r="FB58" s="61"/>
      <c r="FC58" s="61"/>
      <c r="FD58" s="61"/>
      <c r="FE58" s="61"/>
      <c r="FF58" s="61"/>
      <c r="FG58" s="61"/>
      <c r="FH58" s="61"/>
      <c r="FI58" s="61"/>
      <c r="FJ58" s="61"/>
      <c r="FK58" s="61"/>
      <c r="FL58" s="61"/>
      <c r="FM58" s="61"/>
      <c r="FN58" s="61"/>
      <c r="FO58" s="61"/>
      <c r="FP58" s="61"/>
      <c r="FQ58" s="61"/>
      <c r="FR58" s="61"/>
      <c r="FS58" s="61"/>
      <c r="FT58" s="61"/>
      <c r="FU58" s="61"/>
      <c r="FV58" s="61"/>
      <c r="FW58" s="61"/>
      <c r="FX58" s="61"/>
      <c r="FY58" s="61"/>
      <c r="FZ58" s="61"/>
      <c r="GA58" s="61"/>
      <c r="GB58" s="61"/>
      <c r="GC58" s="61"/>
      <c r="GD58" s="61"/>
      <c r="GE58" s="61"/>
      <c r="GF58" s="61"/>
      <c r="GG58" s="61"/>
      <c r="GH58" s="61"/>
      <c r="GI58" s="61"/>
      <c r="GJ58" s="61"/>
      <c r="GK58" s="61"/>
      <c r="GL58" s="61"/>
      <c r="GM58" s="61"/>
      <c r="GN58" s="61"/>
      <c r="GO58" s="61"/>
      <c r="GP58" s="61"/>
      <c r="GQ58" s="61"/>
      <c r="GR58" s="61"/>
      <c r="GS58" s="61"/>
      <c r="GT58" s="61"/>
      <c r="GU58" s="61"/>
      <c r="GV58" s="61"/>
      <c r="GW58" s="61"/>
      <c r="GX58" s="61"/>
      <c r="GY58" s="61"/>
      <c r="GZ58" s="61"/>
      <c r="HA58" s="61"/>
      <c r="HB58" s="61"/>
      <c r="HC58" s="61"/>
      <c r="HD58" s="61"/>
      <c r="HE58" s="61"/>
      <c r="HF58" s="61"/>
      <c r="HG58" s="61"/>
      <c r="HH58" s="61"/>
      <c r="HI58" s="61"/>
      <c r="HJ58" s="61"/>
      <c r="HK58" s="61"/>
      <c r="HL58" s="61"/>
      <c r="HM58" s="61"/>
      <c r="HN58" s="61"/>
      <c r="HO58" s="61"/>
      <c r="HP58" s="61"/>
      <c r="HQ58" s="61"/>
      <c r="HR58" s="61"/>
      <c r="HS58" s="61"/>
      <c r="HT58" s="61"/>
      <c r="HU58" s="61"/>
      <c r="HV58" s="61"/>
      <c r="HW58" s="61"/>
      <c r="HX58" s="61"/>
      <c r="HY58" s="61"/>
      <c r="HZ58" s="61"/>
      <c r="IA58" s="61"/>
      <c r="IB58" s="61"/>
      <c r="IC58" s="61"/>
      <c r="ID58" s="61"/>
      <c r="IE58" s="61"/>
      <c r="IF58" s="61"/>
      <c r="IG58" s="61"/>
      <c r="IH58" s="61"/>
      <c r="II58" s="61"/>
      <c r="IJ58" s="61"/>
      <c r="IK58" s="61"/>
      <c r="IL58" s="61"/>
      <c r="IM58" s="61"/>
      <c r="IN58" s="61"/>
      <c r="IO58" s="61"/>
      <c r="IP58" s="61"/>
      <c r="IQ58" s="61"/>
      <c r="IR58" s="61"/>
      <c r="IS58" s="61"/>
      <c r="IT58" s="61"/>
      <c r="IU58" s="61"/>
      <c r="IV58" s="61"/>
      <c r="IW58" s="61"/>
      <c r="IX58" s="61"/>
      <c r="IY58" s="61"/>
      <c r="IZ58" s="61"/>
      <c r="JA58" s="61"/>
      <c r="JB58" s="61"/>
      <c r="JC58" s="61"/>
      <c r="JD58" s="61"/>
      <c r="JE58" s="61"/>
      <c r="JF58" s="61"/>
      <c r="JG58" s="61"/>
      <c r="JH58" s="61"/>
      <c r="JI58" s="61"/>
      <c r="JJ58" s="61"/>
      <c r="JK58" s="61"/>
      <c r="JL58" s="61"/>
      <c r="JM58" s="61"/>
      <c r="JN58" s="61"/>
      <c r="JO58" s="61"/>
      <c r="JP58" s="61"/>
      <c r="JQ58" s="61"/>
      <c r="JR58" s="61"/>
      <c r="JS58" s="61"/>
      <c r="JT58" s="61"/>
      <c r="JU58" s="61"/>
      <c r="JV58" s="61"/>
      <c r="JW58" s="61"/>
      <c r="JX58" s="61"/>
      <c r="JY58" s="61"/>
      <c r="JZ58" s="61"/>
      <c r="KA58" s="61"/>
      <c r="KB58" s="61"/>
      <c r="KC58" s="61"/>
      <c r="KD58" s="61"/>
      <c r="KE58" s="61"/>
      <c r="KF58" s="61"/>
      <c r="KG58" s="61"/>
      <c r="KH58" s="61"/>
      <c r="KI58" s="61"/>
      <c r="KJ58" s="61"/>
      <c r="KK58" s="61"/>
      <c r="KL58" s="61"/>
      <c r="KM58" s="61"/>
      <c r="KN58" s="61"/>
      <c r="KO58" s="61"/>
      <c r="KP58" s="61"/>
      <c r="KQ58" s="61"/>
      <c r="KR58" s="61"/>
      <c r="KS58" s="61"/>
      <c r="KT58" s="61"/>
      <c r="KU58" s="61"/>
      <c r="KV58" s="61"/>
      <c r="KW58" s="61"/>
      <c r="KX58" s="61"/>
      <c r="KY58" s="61"/>
      <c r="KZ58" s="61"/>
      <c r="LA58" s="61"/>
      <c r="LB58" s="61"/>
      <c r="LC58" s="61"/>
      <c r="LD58" s="61"/>
      <c r="LE58" s="61"/>
      <c r="LF58" s="61"/>
      <c r="LG58" s="61"/>
      <c r="LH58" s="61"/>
      <c r="LI58" s="61"/>
      <c r="LJ58" s="61"/>
      <c r="LK58" s="61"/>
      <c r="LL58" s="61"/>
      <c r="LM58" s="61"/>
      <c r="LN58" s="61"/>
      <c r="LO58" s="61"/>
      <c r="LP58" s="61"/>
      <c r="LQ58" s="61"/>
      <c r="LR58" s="61"/>
      <c r="LS58" s="61"/>
      <c r="LT58" s="61"/>
      <c r="LU58" s="61"/>
      <c r="LV58" s="61"/>
      <c r="LW58" s="61"/>
      <c r="LX58" s="61"/>
      <c r="LY58" s="61"/>
      <c r="LZ58" s="61"/>
      <c r="MA58" s="61"/>
      <c r="MB58" s="61"/>
      <c r="MC58" s="61"/>
      <c r="MD58" s="61"/>
      <c r="ME58" s="61"/>
      <c r="MF58" s="61"/>
      <c r="MG58" s="61"/>
      <c r="MH58" s="61"/>
      <c r="MI58" s="61"/>
      <c r="MJ58" s="61"/>
      <c r="MK58" s="61"/>
      <c r="ML58" s="61"/>
      <c r="MM58" s="61"/>
      <c r="MN58" s="61"/>
      <c r="MO58" s="61"/>
      <c r="MP58" s="61"/>
      <c r="MQ58" s="61"/>
      <c r="MR58" s="61"/>
      <c r="MS58" s="61"/>
      <c r="MT58" s="61"/>
      <c r="MU58" s="61"/>
      <c r="MV58" s="61"/>
      <c r="MW58" s="61"/>
      <c r="MX58" s="61"/>
      <c r="MY58" s="61"/>
      <c r="MZ58" s="61"/>
      <c r="NA58" s="61"/>
      <c r="NB58" s="61"/>
      <c r="NC58" s="61"/>
      <c r="ND58" s="61"/>
      <c r="NE58" s="61"/>
      <c r="NF58" s="61"/>
      <c r="NG58" s="61"/>
      <c r="NH58" s="61"/>
      <c r="NI58" s="61"/>
      <c r="NJ58" s="61"/>
      <c r="NK58" s="61"/>
      <c r="NL58" s="61"/>
      <c r="NM58" s="61"/>
      <c r="NN58" s="61"/>
      <c r="NO58" s="61"/>
      <c r="NP58" s="61"/>
      <c r="NQ58" s="61"/>
      <c r="NR58" s="61"/>
      <c r="NS58" s="61"/>
      <c r="NT58" s="61"/>
      <c r="NU58" s="61"/>
      <c r="NV58" s="61"/>
      <c r="NW58" s="61"/>
      <c r="NX58" s="61"/>
      <c r="NY58" s="61"/>
      <c r="NZ58" s="61"/>
      <c r="OA58" s="61"/>
      <c r="OB58" s="61"/>
      <c r="OC58" s="61"/>
      <c r="OD58" s="61"/>
      <c r="OE58" s="61"/>
      <c r="OF58" s="61"/>
      <c r="OG58" s="61"/>
      <c r="OH58" s="61"/>
      <c r="OI58" s="61"/>
      <c r="OJ58" s="61"/>
      <c r="OK58" s="61"/>
      <c r="OL58" s="61"/>
      <c r="OM58" s="61"/>
      <c r="ON58" s="61"/>
      <c r="OO58" s="61"/>
      <c r="OP58" s="61"/>
      <c r="OQ58" s="61"/>
      <c r="OR58" s="61"/>
      <c r="OS58" s="61"/>
      <c r="OT58" s="61"/>
      <c r="OU58" s="61"/>
      <c r="OV58" s="61"/>
      <c r="OW58" s="61"/>
      <c r="OX58" s="61"/>
      <c r="OY58" s="61"/>
      <c r="OZ58" s="61"/>
      <c r="PA58" s="61"/>
      <c r="PB58" s="61"/>
      <c r="PC58" s="61"/>
      <c r="PD58" s="61"/>
      <c r="PE58" s="61"/>
      <c r="PF58" s="61"/>
      <c r="PG58" s="61"/>
      <c r="PH58" s="61"/>
      <c r="PI58" s="61"/>
      <c r="PJ58" s="61"/>
      <c r="PK58" s="61"/>
      <c r="PL58" s="61"/>
      <c r="PM58" s="61"/>
      <c r="PN58" s="61"/>
      <c r="PO58" s="61"/>
      <c r="PP58" s="61"/>
      <c r="PQ58" s="61"/>
      <c r="PR58" s="61"/>
      <c r="PS58" s="61"/>
      <c r="PT58" s="61"/>
      <c r="PU58" s="61"/>
      <c r="PV58" s="61"/>
      <c r="PW58" s="61"/>
      <c r="PX58" s="61"/>
      <c r="PY58" s="61"/>
      <c r="PZ58" s="61"/>
      <c r="QA58" s="61"/>
      <c r="QB58" s="61"/>
      <c r="QC58" s="61"/>
      <c r="QD58" s="61"/>
      <c r="QE58" s="61"/>
      <c r="QF58" s="61"/>
      <c r="QG58" s="61"/>
      <c r="QH58" s="61"/>
      <c r="QI58" s="61"/>
      <c r="QJ58" s="61"/>
      <c r="QK58" s="61"/>
      <c r="QL58" s="61"/>
      <c r="QM58" s="61"/>
      <c r="QN58" s="61"/>
      <c r="QO58" s="61"/>
      <c r="QP58" s="61"/>
      <c r="QQ58" s="61"/>
      <c r="QR58" s="61"/>
      <c r="QS58" s="61"/>
      <c r="QT58" s="61"/>
      <c r="QU58" s="61"/>
      <c r="QV58" s="61"/>
      <c r="QW58" s="61"/>
      <c r="QX58" s="61"/>
      <c r="QY58" s="61"/>
      <c r="QZ58" s="61"/>
      <c r="RA58" s="61"/>
      <c r="RB58" s="61"/>
      <c r="RC58" s="61"/>
      <c r="RD58" s="61"/>
      <c r="RE58" s="61"/>
      <c r="RF58" s="61"/>
      <c r="RG58" s="61"/>
      <c r="RH58" s="61"/>
      <c r="RI58" s="61"/>
      <c r="RJ58" s="61"/>
      <c r="RK58" s="61"/>
      <c r="RL58" s="61"/>
      <c r="RM58" s="61"/>
      <c r="RN58" s="61"/>
      <c r="RO58" s="61"/>
      <c r="RP58" s="61"/>
      <c r="RQ58" s="61"/>
      <c r="RR58" s="61"/>
      <c r="RS58" s="61"/>
      <c r="RT58" s="61"/>
      <c r="RU58" s="61"/>
      <c r="RV58" s="61"/>
      <c r="RW58" s="61"/>
      <c r="RX58" s="61"/>
      <c r="RY58" s="61"/>
      <c r="RZ58" s="61"/>
      <c r="SA58" s="61"/>
      <c r="SB58" s="61"/>
      <c r="SC58" s="61"/>
      <c r="SD58" s="61"/>
      <c r="SE58" s="61"/>
      <c r="SF58" s="61"/>
      <c r="SG58" s="61"/>
      <c r="SH58" s="61"/>
      <c r="SI58" s="61"/>
      <c r="SJ58" s="61"/>
      <c r="SK58" s="61"/>
      <c r="SL58" s="61"/>
      <c r="SM58" s="61"/>
      <c r="SN58" s="61"/>
      <c r="SO58" s="61"/>
      <c r="SP58" s="61"/>
      <c r="SQ58" s="61"/>
      <c r="SR58" s="61"/>
      <c r="SS58" s="61"/>
      <c r="ST58" s="61"/>
      <c r="SU58" s="61"/>
      <c r="SV58" s="61"/>
      <c r="SW58" s="61"/>
      <c r="SX58" s="61"/>
      <c r="SY58" s="61"/>
      <c r="SZ58" s="61"/>
      <c r="TA58" s="61"/>
      <c r="TB58" s="61"/>
      <c r="TC58" s="61"/>
      <c r="TD58" s="61"/>
      <c r="TE58" s="61"/>
      <c r="TF58" s="61"/>
      <c r="TG58" s="61"/>
      <c r="TH58" s="61"/>
      <c r="TI58" s="61"/>
      <c r="TJ58" s="61"/>
      <c r="TK58" s="61"/>
      <c r="TL58" s="61"/>
      <c r="TM58" s="61"/>
      <c r="TN58" s="61"/>
      <c r="TO58" s="61"/>
      <c r="TP58" s="61"/>
      <c r="TQ58" s="61"/>
      <c r="TR58" s="61"/>
      <c r="TS58" s="61"/>
      <c r="TT58" s="61"/>
      <c r="TU58" s="61"/>
      <c r="TV58" s="61"/>
      <c r="TW58" s="61"/>
      <c r="TX58" s="61"/>
      <c r="TY58" s="61"/>
      <c r="TZ58" s="61"/>
      <c r="UA58" s="61"/>
      <c r="UB58" s="61"/>
      <c r="UC58" s="61"/>
      <c r="UD58" s="61"/>
      <c r="UE58" s="61"/>
      <c r="UF58" s="61"/>
      <c r="UG58" s="61"/>
      <c r="UH58" s="61"/>
      <c r="UI58" s="61"/>
      <c r="UJ58" s="61"/>
      <c r="UK58" s="61"/>
      <c r="UL58" s="61"/>
      <c r="UM58" s="61"/>
      <c r="UN58" s="61"/>
      <c r="UO58" s="61"/>
      <c r="UP58" s="61"/>
      <c r="UQ58" s="61"/>
      <c r="UR58" s="61"/>
      <c r="US58" s="61"/>
      <c r="UT58" s="61"/>
      <c r="UU58" s="61"/>
      <c r="UV58" s="61"/>
      <c r="UW58" s="61"/>
      <c r="UX58" s="61"/>
      <c r="UY58" s="61"/>
      <c r="UZ58" s="61"/>
      <c r="VA58" s="61"/>
      <c r="VB58" s="61"/>
      <c r="VC58" s="61"/>
      <c r="VD58" s="61"/>
      <c r="VE58" s="61"/>
      <c r="VF58" s="61"/>
      <c r="VG58" s="61"/>
      <c r="VH58" s="61"/>
      <c r="VI58" s="61"/>
      <c r="VJ58" s="61"/>
      <c r="VK58" s="61"/>
      <c r="VL58" s="61"/>
      <c r="VM58" s="61"/>
      <c r="VN58" s="61"/>
      <c r="VO58" s="61"/>
      <c r="VP58" s="61"/>
      <c r="VQ58" s="61"/>
      <c r="VR58" s="61"/>
      <c r="VS58" s="61"/>
      <c r="VT58" s="61"/>
      <c r="VU58" s="61"/>
      <c r="VV58" s="61"/>
      <c r="VW58" s="61"/>
      <c r="VX58" s="61"/>
      <c r="VY58" s="61"/>
      <c r="VZ58" s="61"/>
      <c r="WA58" s="61"/>
      <c r="WB58" s="61"/>
      <c r="WC58" s="61"/>
      <c r="WD58" s="61"/>
      <c r="WE58" s="61"/>
      <c r="WF58" s="61"/>
      <c r="WG58" s="61"/>
      <c r="WH58" s="61"/>
      <c r="WI58" s="61"/>
      <c r="WJ58" s="61"/>
      <c r="WK58" s="61"/>
      <c r="WL58" s="61"/>
      <c r="WM58" s="61"/>
      <c r="WN58" s="61"/>
      <c r="WO58" s="61"/>
      <c r="WP58" s="61"/>
      <c r="WQ58" s="61"/>
      <c r="WR58" s="61"/>
      <c r="WS58" s="61"/>
      <c r="WT58" s="61"/>
      <c r="WU58" s="61"/>
      <c r="WV58" s="61"/>
      <c r="WW58" s="61"/>
      <c r="WX58" s="61"/>
      <c r="WY58" s="61"/>
      <c r="WZ58" s="61"/>
      <c r="XA58" s="61"/>
      <c r="XB58" s="61"/>
      <c r="XC58" s="61"/>
      <c r="XD58" s="61"/>
      <c r="XE58" s="61"/>
      <c r="XF58" s="61"/>
      <c r="XG58" s="61"/>
      <c r="XH58" s="61"/>
      <c r="XI58" s="61"/>
      <c r="XJ58" s="61"/>
      <c r="XK58" s="61"/>
      <c r="XL58" s="61"/>
      <c r="XM58" s="61"/>
      <c r="XN58" s="61"/>
      <c r="XO58" s="61"/>
      <c r="XP58" s="61"/>
      <c r="XQ58" s="61"/>
      <c r="XR58" s="61"/>
      <c r="XS58" s="61"/>
      <c r="XT58" s="61"/>
      <c r="XU58" s="61"/>
      <c r="XV58" s="61"/>
      <c r="XW58" s="61"/>
      <c r="XX58" s="61"/>
      <c r="XY58" s="61"/>
      <c r="XZ58" s="61"/>
      <c r="YA58" s="61"/>
      <c r="YB58" s="61"/>
      <c r="YC58" s="61"/>
      <c r="YD58" s="61"/>
      <c r="YE58" s="61"/>
      <c r="YF58" s="61"/>
      <c r="YG58" s="61"/>
      <c r="YH58" s="61"/>
      <c r="YI58" s="61"/>
      <c r="YJ58" s="61"/>
      <c r="YK58" s="61"/>
      <c r="YL58" s="61"/>
      <c r="YM58" s="61"/>
      <c r="YN58" s="61"/>
      <c r="YO58" s="61"/>
      <c r="YP58" s="61"/>
      <c r="YQ58" s="61"/>
      <c r="YR58" s="61"/>
      <c r="YS58" s="61"/>
      <c r="YT58" s="61"/>
      <c r="YU58" s="61"/>
      <c r="YV58" s="61"/>
      <c r="YW58" s="61"/>
      <c r="YX58" s="61"/>
      <c r="YY58" s="61"/>
      <c r="YZ58" s="61"/>
      <c r="ZA58" s="61"/>
      <c r="ZB58" s="61"/>
      <c r="ZC58" s="61"/>
      <c r="ZD58" s="61"/>
      <c r="ZE58" s="61"/>
      <c r="ZF58" s="61"/>
      <c r="ZG58" s="61"/>
      <c r="ZH58" s="61"/>
      <c r="ZI58" s="61"/>
      <c r="ZJ58" s="61"/>
      <c r="ZK58" s="61"/>
      <c r="ZL58" s="61"/>
      <c r="ZM58" s="61"/>
      <c r="ZN58" s="61"/>
      <c r="ZO58" s="61"/>
      <c r="ZP58" s="61"/>
      <c r="ZQ58" s="61"/>
      <c r="ZR58" s="61"/>
      <c r="ZS58" s="61"/>
      <c r="ZT58" s="61"/>
      <c r="ZU58" s="61"/>
      <c r="ZV58" s="61"/>
      <c r="ZW58" s="61"/>
      <c r="ZX58" s="61"/>
      <c r="ZY58" s="61"/>
      <c r="ZZ58" s="61"/>
      <c r="AAA58" s="61"/>
      <c r="AAB58" s="61"/>
      <c r="AAC58" s="61"/>
      <c r="AAD58" s="61"/>
      <c r="AAE58" s="61"/>
      <c r="AAF58" s="61"/>
      <c r="AAG58" s="61"/>
      <c r="AAH58" s="61"/>
      <c r="AAI58" s="61"/>
      <c r="AAJ58" s="61"/>
      <c r="AAK58" s="61"/>
      <c r="AAL58" s="61"/>
      <c r="AAM58" s="61"/>
      <c r="AAN58" s="61"/>
      <c r="AAO58" s="61"/>
      <c r="AAP58" s="61"/>
      <c r="AAQ58" s="61"/>
      <c r="AAR58" s="61"/>
      <c r="AAS58" s="61"/>
      <c r="AAT58" s="61"/>
      <c r="AAU58" s="61"/>
      <c r="AAV58" s="61"/>
      <c r="AAW58" s="61"/>
      <c r="AAX58" s="61"/>
      <c r="AAY58" s="61"/>
      <c r="AAZ58" s="61"/>
      <c r="ABA58" s="61"/>
      <c r="ABB58" s="61"/>
      <c r="ABC58" s="61"/>
      <c r="ABD58" s="61"/>
      <c r="ABE58" s="61"/>
      <c r="ABF58" s="61"/>
      <c r="ABG58" s="61"/>
      <c r="ABH58" s="61"/>
      <c r="ABI58" s="61"/>
      <c r="ABJ58" s="61"/>
      <c r="ABK58" s="61"/>
      <c r="ABL58" s="61"/>
      <c r="ABM58" s="61"/>
      <c r="ABN58" s="61"/>
      <c r="ABO58" s="61"/>
      <c r="ABP58" s="61"/>
      <c r="ABQ58" s="61"/>
      <c r="ABR58" s="61"/>
      <c r="ABS58" s="61"/>
      <c r="ABT58" s="61"/>
      <c r="ABU58" s="61"/>
      <c r="ABV58" s="61"/>
      <c r="ABW58" s="61"/>
      <c r="ABX58" s="61"/>
      <c r="ABY58" s="61"/>
      <c r="ABZ58" s="61"/>
      <c r="ACA58" s="61"/>
      <c r="ACB58" s="61"/>
      <c r="ACC58" s="61"/>
      <c r="ACD58" s="61"/>
      <c r="ACE58" s="61"/>
      <c r="ACF58" s="61"/>
      <c r="ACG58" s="61"/>
      <c r="ACH58" s="61"/>
      <c r="ACI58" s="61"/>
      <c r="ACJ58" s="61"/>
      <c r="ACK58" s="61"/>
      <c r="ACL58" s="61"/>
      <c r="ACM58" s="61"/>
      <c r="ACN58" s="61"/>
      <c r="ACO58" s="61"/>
      <c r="ACP58" s="61"/>
      <c r="ACQ58" s="61"/>
      <c r="ACR58" s="61"/>
      <c r="ACS58" s="61"/>
      <c r="ACT58" s="61"/>
      <c r="ACU58" s="61"/>
      <c r="ACV58" s="61"/>
      <c r="ACW58" s="61"/>
      <c r="ACX58" s="61"/>
      <c r="ACY58" s="61"/>
      <c r="ACZ58" s="61"/>
      <c r="ADA58" s="61"/>
      <c r="ADB58" s="61"/>
      <c r="ADC58" s="61"/>
      <c r="ADD58" s="61"/>
      <c r="ADE58" s="61"/>
      <c r="ADF58" s="61"/>
      <c r="ADG58" s="61"/>
      <c r="ADH58" s="61"/>
      <c r="ADI58" s="61"/>
      <c r="ADJ58" s="61"/>
      <c r="ADK58" s="61"/>
      <c r="ADL58" s="61"/>
      <c r="ADM58" s="61"/>
      <c r="ADN58" s="61"/>
      <c r="ADO58" s="61"/>
      <c r="ADP58" s="61"/>
      <c r="ADQ58" s="61"/>
      <c r="ADR58" s="61"/>
      <c r="ADS58" s="61"/>
      <c r="ADT58" s="61"/>
      <c r="ADU58" s="61"/>
      <c r="ADV58" s="61"/>
      <c r="ADW58" s="61"/>
      <c r="ADX58" s="61"/>
      <c r="ADY58" s="61"/>
      <c r="ADZ58" s="61"/>
      <c r="AEA58" s="61"/>
      <c r="AEB58" s="61"/>
      <c r="AEC58" s="61"/>
      <c r="AED58" s="61"/>
      <c r="AEE58" s="61"/>
      <c r="AEF58" s="61"/>
      <c r="AEG58" s="61"/>
      <c r="AEH58" s="61"/>
      <c r="AEI58" s="61"/>
      <c r="AEJ58" s="61"/>
      <c r="AEK58" s="61"/>
      <c r="AEL58" s="61"/>
      <c r="AEM58" s="61"/>
      <c r="AEN58" s="61"/>
      <c r="AEO58" s="61"/>
      <c r="AEP58" s="61"/>
      <c r="AEQ58" s="61"/>
      <c r="AER58" s="61"/>
      <c r="AES58" s="61"/>
      <c r="AET58" s="61"/>
      <c r="AEU58" s="61"/>
      <c r="AEV58" s="61"/>
      <c r="AEW58" s="61"/>
      <c r="AEX58" s="61"/>
      <c r="AEY58" s="61"/>
      <c r="AEZ58" s="61"/>
      <c r="AFA58" s="61"/>
      <c r="AFB58" s="61"/>
      <c r="AFC58" s="61"/>
      <c r="AFD58" s="61"/>
      <c r="AFE58" s="61"/>
      <c r="AFF58" s="61"/>
      <c r="AFG58" s="61"/>
      <c r="AFH58" s="61"/>
      <c r="AFI58" s="61"/>
      <c r="AFJ58" s="61"/>
      <c r="AFK58" s="61"/>
      <c r="AFL58" s="61"/>
      <c r="AFM58" s="61"/>
      <c r="AFN58" s="61"/>
      <c r="AFO58" s="61"/>
      <c r="AFP58" s="61"/>
      <c r="AFQ58" s="61"/>
      <c r="AFR58" s="61"/>
      <c r="AFS58" s="61"/>
      <c r="AFT58" s="61"/>
      <c r="AFU58" s="61"/>
      <c r="AFV58" s="61"/>
      <c r="AFW58" s="61"/>
      <c r="AFX58" s="61"/>
      <c r="AFY58" s="61"/>
      <c r="AFZ58" s="61"/>
      <c r="AGA58" s="61"/>
      <c r="AGB58" s="61"/>
      <c r="AGC58" s="61"/>
      <c r="AGD58" s="61"/>
      <c r="AGE58" s="61"/>
      <c r="AGF58" s="61"/>
      <c r="AGG58" s="61"/>
      <c r="AGH58" s="61"/>
      <c r="AGI58" s="61"/>
      <c r="AGJ58" s="61"/>
      <c r="AGK58" s="61"/>
      <c r="AGL58" s="61"/>
      <c r="AGM58" s="61"/>
      <c r="AGN58" s="61"/>
      <c r="AGO58" s="61"/>
      <c r="AGP58" s="61"/>
      <c r="AGQ58" s="61"/>
      <c r="AGR58" s="61"/>
      <c r="AGS58" s="61"/>
      <c r="AGT58" s="61"/>
      <c r="AGU58" s="61"/>
      <c r="AGV58" s="61"/>
      <c r="AGW58" s="61"/>
      <c r="AGX58" s="61"/>
      <c r="AGY58" s="61"/>
      <c r="AGZ58" s="61"/>
      <c r="AHA58" s="61"/>
      <c r="AHB58" s="61"/>
      <c r="AHC58" s="61"/>
      <c r="AHD58" s="61"/>
      <c r="AHE58" s="61"/>
      <c r="AHF58" s="61"/>
      <c r="AHG58" s="61"/>
      <c r="AHH58" s="61"/>
      <c r="AHI58" s="61"/>
      <c r="AHJ58" s="61"/>
      <c r="AHK58" s="61"/>
      <c r="AHL58" s="61"/>
      <c r="AHM58" s="61"/>
      <c r="AHN58" s="61"/>
      <c r="AHO58" s="61"/>
      <c r="AHP58" s="61"/>
      <c r="AHQ58" s="61"/>
      <c r="AHR58" s="61"/>
      <c r="AHS58" s="61"/>
      <c r="AHT58" s="61"/>
      <c r="AHU58" s="61"/>
      <c r="AHV58" s="61"/>
      <c r="AHW58" s="61"/>
      <c r="AHX58" s="61"/>
      <c r="AHY58" s="61"/>
      <c r="AHZ58" s="61"/>
      <c r="AIA58" s="61"/>
      <c r="AIB58" s="61"/>
      <c r="AIC58" s="61"/>
      <c r="AID58" s="61"/>
      <c r="AIE58" s="61"/>
      <c r="AIF58" s="61"/>
      <c r="AIG58" s="61"/>
      <c r="AIH58" s="61"/>
      <c r="AII58" s="61"/>
      <c r="AIJ58" s="61"/>
      <c r="AIK58" s="61"/>
      <c r="AIL58" s="61"/>
      <c r="AIM58" s="61"/>
      <c r="AIN58" s="61"/>
      <c r="AIO58" s="61"/>
      <c r="AIP58" s="61"/>
      <c r="AIQ58" s="61"/>
      <c r="AIR58" s="61"/>
      <c r="AIS58" s="61"/>
      <c r="AIT58" s="61"/>
      <c r="AIU58" s="61"/>
      <c r="AIV58" s="61"/>
      <c r="AIW58" s="61"/>
      <c r="AIX58" s="61"/>
      <c r="AIY58" s="61"/>
      <c r="AIZ58" s="61"/>
      <c r="AJA58" s="61"/>
      <c r="AJB58" s="61"/>
      <c r="AJC58" s="61"/>
      <c r="AJD58" s="61"/>
      <c r="AJE58" s="61"/>
      <c r="AJF58" s="61"/>
      <c r="AJG58" s="61"/>
      <c r="AJH58" s="61"/>
      <c r="AJI58" s="61"/>
      <c r="AJJ58" s="61"/>
      <c r="AJK58" s="61"/>
      <c r="AJL58" s="61"/>
      <c r="AJM58" s="61"/>
      <c r="AJN58" s="61"/>
      <c r="AJO58" s="61"/>
      <c r="AJP58" s="61"/>
      <c r="AJQ58" s="61"/>
      <c r="AJR58" s="61"/>
      <c r="AJS58" s="61"/>
      <c r="AJT58" s="61"/>
      <c r="AJU58" s="61"/>
      <c r="AJV58" s="61"/>
      <c r="AJW58" s="61"/>
      <c r="AJX58" s="61"/>
      <c r="AJY58" s="61"/>
      <c r="AJZ58" s="61"/>
      <c r="AKA58" s="61"/>
      <c r="AKB58" s="61"/>
      <c r="AKC58" s="61"/>
      <c r="AKD58" s="61"/>
      <c r="AKE58" s="61"/>
      <c r="AKF58" s="61"/>
      <c r="AKG58" s="61"/>
      <c r="AKH58" s="61"/>
      <c r="AKI58" s="61"/>
      <c r="AKJ58" s="61"/>
      <c r="AKK58" s="61"/>
      <c r="AKL58" s="61"/>
      <c r="AKM58" s="61"/>
      <c r="AKN58" s="61"/>
      <c r="AKO58" s="61"/>
      <c r="AKP58" s="61"/>
      <c r="AKQ58" s="61"/>
      <c r="AKR58" s="61"/>
      <c r="AKS58" s="61"/>
      <c r="AKT58" s="61"/>
      <c r="AKU58" s="61"/>
      <c r="AKV58" s="61"/>
      <c r="AKW58" s="61"/>
      <c r="AKX58" s="61"/>
      <c r="AKY58" s="61"/>
      <c r="AKZ58" s="61"/>
      <c r="ALA58" s="61"/>
      <c r="ALB58" s="61"/>
      <c r="ALC58" s="61"/>
      <c r="ALD58" s="61"/>
      <c r="ALE58" s="61"/>
      <c r="ALF58" s="61"/>
      <c r="ALG58" s="61"/>
      <c r="ALH58" s="61"/>
      <c r="ALI58" s="61"/>
      <c r="ALJ58" s="61"/>
      <c r="ALK58" s="61"/>
      <c r="ALL58" s="61"/>
      <c r="ALM58" s="61"/>
      <c r="ALN58" s="61"/>
      <c r="ALO58" s="61"/>
      <c r="ALP58" s="61"/>
      <c r="ALQ58" s="61"/>
      <c r="ALR58" s="61"/>
      <c r="ALS58" s="61"/>
      <c r="ALT58" s="61"/>
      <c r="ALU58" s="61"/>
      <c r="ALV58" s="61"/>
      <c r="ALW58" s="61"/>
      <c r="ALX58" s="61"/>
      <c r="ALY58" s="61"/>
      <c r="ALZ58" s="61"/>
      <c r="AMA58" s="61"/>
      <c r="AMB58" s="61"/>
      <c r="AMC58" s="61"/>
      <c r="AMD58" s="61"/>
      <c r="AME58" s="61"/>
      <c r="AMF58" s="61"/>
      <c r="AMG58" s="61"/>
      <c r="AMH58" s="61"/>
      <c r="AMI58" s="61"/>
      <c r="AMJ58" s="61"/>
    </row>
    <row r="59" spans="1:1024" ht="14.25" thickBot="1" x14ac:dyDescent="0.2">
      <c r="A59" s="38" t="s">
        <v>99</v>
      </c>
      <c r="B59" s="38"/>
      <c r="C59" s="38"/>
      <c r="D59" s="38"/>
    </row>
    <row r="60" spans="1:1024" x14ac:dyDescent="0.15">
      <c r="A60" s="42" t="s">
        <v>2</v>
      </c>
      <c r="B60" s="43" t="s">
        <v>84</v>
      </c>
      <c r="C60" s="43" t="s">
        <v>85</v>
      </c>
      <c r="D60" s="44" t="s">
        <v>86</v>
      </c>
    </row>
    <row r="61" spans="1:1024" x14ac:dyDescent="0.15">
      <c r="A61" s="73"/>
      <c r="B61" s="74" t="s">
        <v>87</v>
      </c>
      <c r="C61" s="74" t="s">
        <v>20</v>
      </c>
      <c r="D61" s="75" t="s">
        <v>87</v>
      </c>
    </row>
    <row r="62" spans="1:1024" x14ac:dyDescent="0.15">
      <c r="A62" s="85">
        <v>27</v>
      </c>
      <c r="B62" s="77">
        <v>36000</v>
      </c>
      <c r="C62" s="77">
        <v>21</v>
      </c>
      <c r="D62" s="78">
        <v>9062112</v>
      </c>
    </row>
    <row r="63" spans="1:1024" x14ac:dyDescent="0.15">
      <c r="A63" s="85">
        <v>28</v>
      </c>
      <c r="B63" s="77">
        <v>36000</v>
      </c>
      <c r="C63" s="77">
        <v>22</v>
      </c>
      <c r="D63" s="78">
        <v>8800374</v>
      </c>
    </row>
    <row r="64" spans="1:1024" x14ac:dyDescent="0.15">
      <c r="A64" s="85">
        <v>29</v>
      </c>
      <c r="B64" s="77">
        <v>36000</v>
      </c>
      <c r="C64" s="77">
        <v>17</v>
      </c>
      <c r="D64" s="78">
        <v>8009772</v>
      </c>
    </row>
    <row r="65" spans="1:4" x14ac:dyDescent="0.15">
      <c r="A65" s="85">
        <v>30</v>
      </c>
      <c r="B65" s="77">
        <v>36000</v>
      </c>
      <c r="C65" s="77">
        <v>15</v>
      </c>
      <c r="D65" s="78">
        <v>6269778</v>
      </c>
    </row>
    <row r="66" spans="1:4" x14ac:dyDescent="0.15">
      <c r="A66" s="85" t="s">
        <v>22</v>
      </c>
      <c r="B66" s="77">
        <v>36000</v>
      </c>
      <c r="C66" s="77">
        <v>15</v>
      </c>
      <c r="D66" s="78">
        <v>6003186</v>
      </c>
    </row>
    <row r="67" spans="1:4" x14ac:dyDescent="0.15">
      <c r="A67" s="85">
        <v>2</v>
      </c>
      <c r="B67" s="77">
        <v>36000</v>
      </c>
      <c r="C67" s="77">
        <v>14</v>
      </c>
      <c r="D67" s="78">
        <v>5760450</v>
      </c>
    </row>
    <row r="68" spans="1:4" x14ac:dyDescent="0.15">
      <c r="A68" s="85">
        <v>3</v>
      </c>
      <c r="B68" s="97">
        <v>36000</v>
      </c>
      <c r="C68" s="77">
        <v>12</v>
      </c>
      <c r="D68" s="98">
        <v>4598662</v>
      </c>
    </row>
    <row r="69" spans="1:4" ht="14.25" thickBot="1" x14ac:dyDescent="0.2">
      <c r="A69" s="108">
        <v>4</v>
      </c>
      <c r="B69" s="109">
        <v>36000</v>
      </c>
      <c r="C69" s="109">
        <v>10</v>
      </c>
      <c r="D69" s="110">
        <v>4053918</v>
      </c>
    </row>
    <row r="70" spans="1:4" x14ac:dyDescent="0.15">
      <c r="A70" s="80" t="s">
        <v>127</v>
      </c>
      <c r="B70" s="80"/>
      <c r="C70" s="80"/>
      <c r="D70" s="80"/>
    </row>
  </sheetData>
  <phoneticPr fontId="5"/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3"/>
  <sheetViews>
    <sheetView zoomScaleNormal="100" workbookViewId="0"/>
  </sheetViews>
  <sheetFormatPr defaultColWidth="9" defaultRowHeight="13.5" x14ac:dyDescent="0.15"/>
  <cols>
    <col min="1" max="1" width="9" style="1"/>
    <col min="2" max="6" width="11" style="1" customWidth="1"/>
    <col min="7" max="1024" width="9" style="1"/>
  </cols>
  <sheetData>
    <row r="1" spans="1:10" x14ac:dyDescent="0.15">
      <c r="A1" s="1" t="s">
        <v>100</v>
      </c>
    </row>
    <row r="2" spans="1:10" x14ac:dyDescent="0.15">
      <c r="A2" s="2" t="s">
        <v>2</v>
      </c>
      <c r="B2" s="3" t="s">
        <v>101</v>
      </c>
      <c r="C2" s="140" t="s">
        <v>102</v>
      </c>
      <c r="D2" s="140"/>
      <c r="E2" s="141" t="s">
        <v>103</v>
      </c>
      <c r="F2" s="141"/>
    </row>
    <row r="3" spans="1:10" x14ac:dyDescent="0.15">
      <c r="A3" s="4"/>
      <c r="B3" s="5"/>
      <c r="C3" s="6" t="s">
        <v>104</v>
      </c>
      <c r="D3" s="6" t="s">
        <v>105</v>
      </c>
      <c r="E3" s="6" t="s">
        <v>104</v>
      </c>
      <c r="F3" s="8" t="s">
        <v>105</v>
      </c>
    </row>
    <row r="4" spans="1:10" x14ac:dyDescent="0.15">
      <c r="A4" s="64"/>
      <c r="B4" s="65" t="s">
        <v>20</v>
      </c>
      <c r="C4" s="65" t="s">
        <v>20</v>
      </c>
      <c r="D4" s="65" t="s">
        <v>87</v>
      </c>
      <c r="E4" s="65" t="s">
        <v>20</v>
      </c>
      <c r="F4" s="66" t="s">
        <v>87</v>
      </c>
      <c r="G4" s="61"/>
      <c r="H4" s="61"/>
      <c r="I4" s="61"/>
      <c r="J4" s="61"/>
    </row>
    <row r="5" spans="1:10" x14ac:dyDescent="0.15">
      <c r="A5" s="67">
        <v>28</v>
      </c>
      <c r="B5" s="68">
        <v>21840</v>
      </c>
      <c r="C5" s="68">
        <v>206</v>
      </c>
      <c r="D5" s="68">
        <v>186000</v>
      </c>
      <c r="E5" s="68">
        <v>21634</v>
      </c>
      <c r="F5" s="69">
        <v>81000</v>
      </c>
      <c r="G5" s="61"/>
      <c r="H5" s="61"/>
      <c r="I5" s="61"/>
      <c r="J5" s="61"/>
    </row>
    <row r="6" spans="1:10" x14ac:dyDescent="0.15">
      <c r="A6" s="67">
        <v>29</v>
      </c>
      <c r="B6" s="68">
        <v>21444</v>
      </c>
      <c r="C6" s="68">
        <v>203</v>
      </c>
      <c r="D6" s="68">
        <v>186000</v>
      </c>
      <c r="E6" s="68">
        <v>21241</v>
      </c>
      <c r="F6" s="69">
        <v>81000</v>
      </c>
      <c r="G6" s="61"/>
      <c r="H6" s="61"/>
      <c r="I6" s="61"/>
      <c r="J6" s="61"/>
    </row>
    <row r="7" spans="1:10" x14ac:dyDescent="0.15">
      <c r="A7" s="67">
        <v>30</v>
      </c>
      <c r="B7" s="68">
        <v>21163</v>
      </c>
      <c r="C7" s="68">
        <v>203</v>
      </c>
      <c r="D7" s="68">
        <v>186000</v>
      </c>
      <c r="E7" s="68">
        <v>20960</v>
      </c>
      <c r="F7" s="69">
        <v>81000</v>
      </c>
      <c r="G7" s="61"/>
      <c r="H7" s="61"/>
      <c r="I7" s="61"/>
      <c r="J7" s="61"/>
    </row>
    <row r="8" spans="1:10" x14ac:dyDescent="0.15">
      <c r="A8" s="67" t="s">
        <v>22</v>
      </c>
      <c r="B8" s="68">
        <v>21076</v>
      </c>
      <c r="C8" s="68">
        <v>205</v>
      </c>
      <c r="D8" s="68">
        <v>186000</v>
      </c>
      <c r="E8" s="68">
        <v>20871</v>
      </c>
      <c r="F8" s="69">
        <v>81000</v>
      </c>
      <c r="G8" s="61"/>
      <c r="H8" s="61"/>
      <c r="I8" s="61"/>
      <c r="J8" s="61"/>
    </row>
    <row r="9" spans="1:10" x14ac:dyDescent="0.15">
      <c r="A9" s="67">
        <v>2</v>
      </c>
      <c r="B9" s="68">
        <v>21101</v>
      </c>
      <c r="C9" s="68">
        <v>215</v>
      </c>
      <c r="D9" s="68">
        <v>186000</v>
      </c>
      <c r="E9" s="68">
        <v>20886</v>
      </c>
      <c r="F9" s="69">
        <v>81000</v>
      </c>
      <c r="G9" s="61"/>
      <c r="H9" s="61"/>
      <c r="I9" s="61"/>
      <c r="J9" s="61"/>
    </row>
    <row r="10" spans="1:10" x14ac:dyDescent="0.15">
      <c r="A10" s="67">
        <v>3</v>
      </c>
      <c r="B10" s="68">
        <v>20208</v>
      </c>
      <c r="C10" s="68">
        <v>210</v>
      </c>
      <c r="D10" s="68">
        <v>186000</v>
      </c>
      <c r="E10" s="68">
        <v>19998</v>
      </c>
      <c r="F10" s="69">
        <v>81000</v>
      </c>
      <c r="G10" s="61"/>
      <c r="H10" s="61"/>
      <c r="I10" s="61"/>
      <c r="J10" s="61"/>
    </row>
    <row r="11" spans="1:10" ht="14.25" thickBot="1" x14ac:dyDescent="0.2">
      <c r="A11" s="70">
        <v>4</v>
      </c>
      <c r="B11" s="71">
        <v>20148</v>
      </c>
      <c r="C11" s="71">
        <v>212</v>
      </c>
      <c r="D11" s="71">
        <v>186000</v>
      </c>
      <c r="E11" s="71">
        <v>19936</v>
      </c>
      <c r="F11" s="72">
        <v>81000</v>
      </c>
      <c r="G11" s="61"/>
      <c r="H11" s="61"/>
      <c r="I11" s="61"/>
      <c r="J11" s="61"/>
    </row>
    <row r="12" spans="1:10" x14ac:dyDescent="0.15">
      <c r="A12" s="61" t="s">
        <v>129</v>
      </c>
      <c r="B12" s="61"/>
      <c r="C12" s="61"/>
      <c r="D12" s="61"/>
      <c r="E12" s="61"/>
      <c r="F12" s="61"/>
      <c r="G12" s="61"/>
      <c r="H12" s="61"/>
      <c r="I12" s="61"/>
      <c r="J12" s="61"/>
    </row>
    <row r="13" spans="1:10" x14ac:dyDescent="0.15">
      <c r="A13" s="61" t="s">
        <v>106</v>
      </c>
      <c r="B13" s="61"/>
      <c r="C13" s="61"/>
      <c r="D13" s="61"/>
      <c r="E13" s="61"/>
      <c r="F13" s="61"/>
      <c r="G13" s="61"/>
      <c r="H13" s="61"/>
      <c r="I13" s="61"/>
      <c r="J13" s="61"/>
    </row>
  </sheetData>
  <mergeCells count="2">
    <mergeCell ref="C2:D2"/>
    <mergeCell ref="E2:F2"/>
  </mergeCells>
  <phoneticPr fontId="5"/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34"/>
  <sheetViews>
    <sheetView zoomScaleNormal="100" workbookViewId="0"/>
  </sheetViews>
  <sheetFormatPr defaultColWidth="9" defaultRowHeight="13.5" x14ac:dyDescent="0.15"/>
  <cols>
    <col min="1" max="1" width="9" style="1"/>
    <col min="2" max="2" width="12.625" style="1" customWidth="1"/>
    <col min="3" max="5" width="15.75" style="1" customWidth="1"/>
    <col min="6" max="1024" width="9" style="1"/>
  </cols>
  <sheetData>
    <row r="1" spans="1:5" x14ac:dyDescent="0.15">
      <c r="A1" s="1" t="s">
        <v>107</v>
      </c>
    </row>
    <row r="2" spans="1:5" x14ac:dyDescent="0.15">
      <c r="A2" s="28" t="s">
        <v>2</v>
      </c>
      <c r="B2" s="29" t="s">
        <v>108</v>
      </c>
      <c r="C2" s="29" t="s">
        <v>109</v>
      </c>
      <c r="D2" s="29" t="s">
        <v>110</v>
      </c>
      <c r="E2" s="30" t="s">
        <v>111</v>
      </c>
    </row>
    <row r="3" spans="1:5" x14ac:dyDescent="0.15">
      <c r="A3" s="67">
        <v>27</v>
      </c>
      <c r="B3" s="86" t="s">
        <v>112</v>
      </c>
      <c r="C3" s="68">
        <v>20000</v>
      </c>
      <c r="D3" s="68">
        <v>4976</v>
      </c>
      <c r="E3" s="69">
        <v>99900</v>
      </c>
    </row>
    <row r="4" spans="1:5" x14ac:dyDescent="0.15">
      <c r="A4" s="67"/>
      <c r="B4" s="86" t="s">
        <v>113</v>
      </c>
      <c r="C4" s="68"/>
      <c r="D4" s="68">
        <v>717</v>
      </c>
      <c r="E4" s="69">
        <v>14340</v>
      </c>
    </row>
    <row r="5" spans="1:5" x14ac:dyDescent="0.15">
      <c r="A5" s="67"/>
      <c r="B5" s="86" t="s">
        <v>114</v>
      </c>
      <c r="C5" s="68"/>
      <c r="D5" s="68">
        <v>76</v>
      </c>
      <c r="E5" s="69">
        <v>1520</v>
      </c>
    </row>
    <row r="6" spans="1:5" x14ac:dyDescent="0.15">
      <c r="A6" s="67"/>
      <c r="B6" s="86" t="s">
        <v>15</v>
      </c>
      <c r="C6" s="68"/>
      <c r="D6" s="68">
        <v>77</v>
      </c>
      <c r="E6" s="69">
        <v>1540</v>
      </c>
    </row>
    <row r="7" spans="1:5" x14ac:dyDescent="0.15">
      <c r="A7" s="87">
        <v>28</v>
      </c>
      <c r="B7" s="88" t="s">
        <v>112</v>
      </c>
      <c r="C7" s="89">
        <v>20000</v>
      </c>
      <c r="D7" s="89">
        <v>4826</v>
      </c>
      <c r="E7" s="90">
        <v>96600</v>
      </c>
    </row>
    <row r="8" spans="1:5" x14ac:dyDescent="0.15">
      <c r="A8" s="67"/>
      <c r="B8" s="86" t="s">
        <v>113</v>
      </c>
      <c r="C8" s="68"/>
      <c r="D8" s="68">
        <v>694</v>
      </c>
      <c r="E8" s="69">
        <v>13880</v>
      </c>
    </row>
    <row r="9" spans="1:5" x14ac:dyDescent="0.15">
      <c r="A9" s="67"/>
      <c r="B9" s="86" t="s">
        <v>114</v>
      </c>
      <c r="C9" s="68"/>
      <c r="D9" s="68">
        <v>77</v>
      </c>
      <c r="E9" s="69">
        <v>1540</v>
      </c>
    </row>
    <row r="10" spans="1:5" x14ac:dyDescent="0.15">
      <c r="A10" s="62"/>
      <c r="B10" s="63" t="s">
        <v>15</v>
      </c>
      <c r="C10" s="91"/>
      <c r="D10" s="91">
        <v>53</v>
      </c>
      <c r="E10" s="92">
        <v>1060</v>
      </c>
    </row>
    <row r="11" spans="1:5" x14ac:dyDescent="0.15">
      <c r="A11" s="67">
        <v>29</v>
      </c>
      <c r="B11" s="86" t="s">
        <v>112</v>
      </c>
      <c r="C11" s="68">
        <v>20000</v>
      </c>
      <c r="D11" s="68">
        <v>4764</v>
      </c>
      <c r="E11" s="69">
        <v>95400</v>
      </c>
    </row>
    <row r="12" spans="1:5" x14ac:dyDescent="0.15">
      <c r="A12" s="67"/>
      <c r="B12" s="86" t="s">
        <v>113</v>
      </c>
      <c r="C12" s="68"/>
      <c r="D12" s="68">
        <v>693</v>
      </c>
      <c r="E12" s="69">
        <v>13860</v>
      </c>
    </row>
    <row r="13" spans="1:5" x14ac:dyDescent="0.15">
      <c r="A13" s="67"/>
      <c r="B13" s="86" t="s">
        <v>114</v>
      </c>
      <c r="C13" s="68"/>
      <c r="D13" s="68">
        <v>72</v>
      </c>
      <c r="E13" s="69">
        <v>1440</v>
      </c>
    </row>
    <row r="14" spans="1:5" x14ac:dyDescent="0.15">
      <c r="A14" s="67"/>
      <c r="B14" s="86" t="s">
        <v>15</v>
      </c>
      <c r="C14" s="68"/>
      <c r="D14" s="68">
        <v>35</v>
      </c>
      <c r="E14" s="69">
        <v>700</v>
      </c>
    </row>
    <row r="15" spans="1:5" x14ac:dyDescent="0.15">
      <c r="A15" s="87">
        <v>30</v>
      </c>
      <c r="B15" s="88" t="s">
        <v>112</v>
      </c>
      <c r="C15" s="89">
        <v>20000</v>
      </c>
      <c r="D15" s="89">
        <v>4561</v>
      </c>
      <c r="E15" s="90">
        <v>91220</v>
      </c>
    </row>
    <row r="16" spans="1:5" x14ac:dyDescent="0.15">
      <c r="A16" s="67"/>
      <c r="B16" s="86" t="s">
        <v>113</v>
      </c>
      <c r="C16" s="68"/>
      <c r="D16" s="68">
        <v>667</v>
      </c>
      <c r="E16" s="69">
        <v>13340</v>
      </c>
    </row>
    <row r="17" spans="1:5" x14ac:dyDescent="0.15">
      <c r="A17" s="67"/>
      <c r="B17" s="86" t="s">
        <v>114</v>
      </c>
      <c r="C17" s="68"/>
      <c r="D17" s="68">
        <v>62</v>
      </c>
      <c r="E17" s="69">
        <v>1240</v>
      </c>
    </row>
    <row r="18" spans="1:5" x14ac:dyDescent="0.15">
      <c r="A18" s="62"/>
      <c r="B18" s="63" t="s">
        <v>15</v>
      </c>
      <c r="C18" s="91"/>
      <c r="D18" s="91">
        <v>42</v>
      </c>
      <c r="E18" s="92">
        <v>840</v>
      </c>
    </row>
    <row r="19" spans="1:5" x14ac:dyDescent="0.15">
      <c r="A19" s="67" t="s">
        <v>22</v>
      </c>
      <c r="B19" s="86" t="s">
        <v>112</v>
      </c>
      <c r="C19" s="68">
        <v>20000</v>
      </c>
      <c r="D19" s="68">
        <v>4427</v>
      </c>
      <c r="E19" s="69">
        <v>88540</v>
      </c>
    </row>
    <row r="20" spans="1:5" x14ac:dyDescent="0.15">
      <c r="A20" s="67"/>
      <c r="B20" s="86" t="s">
        <v>113</v>
      </c>
      <c r="C20" s="68"/>
      <c r="D20" s="68">
        <v>676</v>
      </c>
      <c r="E20" s="69">
        <v>13520</v>
      </c>
    </row>
    <row r="21" spans="1:5" x14ac:dyDescent="0.15">
      <c r="A21" s="67"/>
      <c r="B21" s="86" t="s">
        <v>114</v>
      </c>
      <c r="C21" s="68"/>
      <c r="D21" s="68">
        <v>54</v>
      </c>
      <c r="E21" s="69">
        <v>1080</v>
      </c>
    </row>
    <row r="22" spans="1:5" x14ac:dyDescent="0.15">
      <c r="A22" s="67"/>
      <c r="B22" s="86" t="s">
        <v>15</v>
      </c>
      <c r="C22" s="68"/>
      <c r="D22" s="68">
        <v>43</v>
      </c>
      <c r="E22" s="69">
        <v>860</v>
      </c>
    </row>
    <row r="23" spans="1:5" x14ac:dyDescent="0.15">
      <c r="A23" s="87">
        <v>2</v>
      </c>
      <c r="B23" s="88" t="s">
        <v>115</v>
      </c>
      <c r="C23" s="89">
        <v>20000</v>
      </c>
      <c r="D23" s="89">
        <v>4433</v>
      </c>
      <c r="E23" s="90">
        <v>88660</v>
      </c>
    </row>
    <row r="24" spans="1:5" x14ac:dyDescent="0.15">
      <c r="A24" s="67"/>
      <c r="B24" s="86" t="s">
        <v>113</v>
      </c>
      <c r="C24" s="68"/>
      <c r="D24" s="68">
        <v>727</v>
      </c>
      <c r="E24" s="69">
        <v>14540</v>
      </c>
    </row>
    <row r="25" spans="1:5" x14ac:dyDescent="0.15">
      <c r="A25" s="67"/>
      <c r="B25" s="86" t="s">
        <v>114</v>
      </c>
      <c r="C25" s="68"/>
      <c r="D25" s="68">
        <v>60</v>
      </c>
      <c r="E25" s="69">
        <v>1200</v>
      </c>
    </row>
    <row r="26" spans="1:5" x14ac:dyDescent="0.15">
      <c r="A26" s="93"/>
      <c r="B26" s="94" t="s">
        <v>15</v>
      </c>
      <c r="C26" s="91"/>
      <c r="D26" s="91">
        <v>44</v>
      </c>
      <c r="E26" s="92">
        <v>880</v>
      </c>
    </row>
    <row r="27" spans="1:5" x14ac:dyDescent="0.15">
      <c r="A27" s="67">
        <v>3</v>
      </c>
      <c r="B27" s="86" t="s">
        <v>115</v>
      </c>
      <c r="C27" s="68">
        <v>20000</v>
      </c>
      <c r="D27" s="68">
        <v>4405</v>
      </c>
      <c r="E27" s="69">
        <f>D27*C27</f>
        <v>88100000</v>
      </c>
    </row>
    <row r="28" spans="1:5" x14ac:dyDescent="0.15">
      <c r="A28" s="67"/>
      <c r="B28" s="86" t="s">
        <v>113</v>
      </c>
      <c r="C28" s="68"/>
      <c r="D28" s="68">
        <v>733</v>
      </c>
      <c r="E28" s="69">
        <f>D28*C27</f>
        <v>14660000</v>
      </c>
    </row>
    <row r="29" spans="1:5" x14ac:dyDescent="0.15">
      <c r="A29" s="67"/>
      <c r="B29" s="86" t="s">
        <v>114</v>
      </c>
      <c r="C29" s="68"/>
      <c r="D29" s="68">
        <v>66</v>
      </c>
      <c r="E29" s="69">
        <f>D29*C27</f>
        <v>1320000</v>
      </c>
    </row>
    <row r="30" spans="1:5" x14ac:dyDescent="0.15">
      <c r="A30" s="93"/>
      <c r="B30" s="94" t="s">
        <v>15</v>
      </c>
      <c r="C30" s="91"/>
      <c r="D30" s="91">
        <v>29</v>
      </c>
      <c r="E30" s="92">
        <f>D30*C27</f>
        <v>580000</v>
      </c>
    </row>
    <row r="31" spans="1:5" x14ac:dyDescent="0.15">
      <c r="A31" s="67">
        <v>4</v>
      </c>
      <c r="B31" s="86" t="s">
        <v>128</v>
      </c>
      <c r="C31" s="68">
        <v>20000</v>
      </c>
      <c r="D31" s="68">
        <v>4258</v>
      </c>
      <c r="E31" s="69">
        <f>D31*C31</f>
        <v>85160000</v>
      </c>
    </row>
    <row r="32" spans="1:5" x14ac:dyDescent="0.15">
      <c r="A32" s="67"/>
      <c r="B32" s="86" t="s">
        <v>113</v>
      </c>
      <c r="C32" s="68"/>
      <c r="D32" s="68">
        <v>733</v>
      </c>
      <c r="E32" s="69">
        <f>D32*C31</f>
        <v>14660000</v>
      </c>
    </row>
    <row r="33" spans="1:5" x14ac:dyDescent="0.15">
      <c r="A33" s="67"/>
      <c r="B33" s="86" t="s">
        <v>114</v>
      </c>
      <c r="C33" s="68"/>
      <c r="D33" s="68">
        <v>62</v>
      </c>
      <c r="E33" s="69">
        <f>D33*C31</f>
        <v>1240000</v>
      </c>
    </row>
    <row r="34" spans="1:5" ht="14.25" thickBot="1" x14ac:dyDescent="0.2">
      <c r="A34" s="95"/>
      <c r="B34" s="96" t="s">
        <v>15</v>
      </c>
      <c r="C34" s="71"/>
      <c r="D34" s="71">
        <v>15</v>
      </c>
      <c r="E34" s="72">
        <f>D34*C31</f>
        <v>300000</v>
      </c>
    </row>
  </sheetData>
  <phoneticPr fontId="5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2023-09-11T07:40:22Z</dcterms:created>
  <dcterms:modified xsi:type="dcterms:W3CDTF">2024-09-20T01:29:44Z</dcterms:modified>
  <dc:language/>
</cp:coreProperties>
</file>