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0490" windowHeight="8460" tabRatio="732"/>
  </bookViews>
  <sheets>
    <sheet name="15-1" sheetId="1" r:id="rId1"/>
    <sheet name="15-2 " sheetId="2" r:id="rId2"/>
    <sheet name="15-3" sheetId="3" r:id="rId3"/>
    <sheet name="15-4" sheetId="4" r:id="rId4"/>
    <sheet name="15-5" sheetId="5" r:id="rId5"/>
    <sheet name="15-6" sheetId="6" r:id="rId6"/>
    <sheet name="15-7" sheetId="7" r:id="rId7"/>
    <sheet name="15-8" sheetId="8" r:id="rId8"/>
    <sheet name="15-9" sheetId="9" r:id="rId9"/>
    <sheet name="15-10" sheetId="10" r:id="rId10"/>
    <sheet name="15-11" sheetId="11" r:id="rId11"/>
    <sheet name="15-12" sheetId="12" r:id="rId12"/>
    <sheet name="15-13" sheetId="13" r:id="rId13"/>
    <sheet name="15-14" sheetId="14" r:id="rId14"/>
    <sheet name="15-15,16" sheetId="15" r:id="rId15"/>
    <sheet name="15-17" sheetId="16" r:id="rId16"/>
    <sheet name="15-18" sheetId="17" r:id="rId17"/>
    <sheet name="15-19" sheetId="18" r:id="rId18"/>
    <sheet name="15-20" sheetId="19" r:id="rId19"/>
    <sheet name="15-21" sheetId="20" r:id="rId20"/>
    <sheet name="15-22" sheetId="21" r:id="rId21"/>
    <sheet name="15-23" sheetId="22" r:id="rId22"/>
    <sheet name="15-24" sheetId="23" r:id="rId23"/>
    <sheet name="15-25" sheetId="24" r:id="rId24"/>
    <sheet name="15-26" sheetId="25" r:id="rId25"/>
    <sheet name="15-27" sheetId="26" r:id="rId26"/>
    <sheet name="15-28" sheetId="27" r:id="rId27"/>
    <sheet name="15-29" sheetId="28" r:id="rId28"/>
    <sheet name="15-30" sheetId="29" r:id="rId29"/>
    <sheet name="15-31" sheetId="30" r:id="rId30"/>
    <sheet name="15-32" sheetId="31" r:id="rId31"/>
    <sheet name="15-33" sheetId="33" r:id="rId32"/>
    <sheet name="15-34" sheetId="32" r:id="rId33"/>
    <sheet name="15-35" sheetId="34" r:id="rId34"/>
    <sheet name="15-36" sheetId="35" r:id="rId35"/>
    <sheet name="15-37" sheetId="36" r:id="rId36"/>
    <sheet name="15-38" sheetId="37" r:id="rId37"/>
    <sheet name="15-39" sheetId="38" r:id="rId38"/>
    <sheet name="15-40" sheetId="39" r:id="rId39"/>
    <sheet name="15-41" sheetId="40" r:id="rId40"/>
    <sheet name="15-42" sheetId="41" r:id="rId41"/>
    <sheet name="15-43" sheetId="42" r:id="rId42"/>
    <sheet name="15-44" sheetId="43" r:id="rId43"/>
    <sheet name="15-45" sheetId="44" r:id="rId44"/>
    <sheet name="15-46" sheetId="45" r:id="rId45"/>
    <sheet name="15-47" sheetId="46" r:id="rId46"/>
    <sheet name="15-48" sheetId="47" r:id="rId47"/>
    <sheet name="15-49" sheetId="48" r:id="rId48"/>
  </sheets>
  <definedNames>
    <definedName name="\A" localSheetId="9">#REF!</definedName>
    <definedName name="\A" localSheetId="13">#REF!</definedName>
    <definedName name="\A" localSheetId="14">#REF!</definedName>
    <definedName name="\A" localSheetId="15">#REF!</definedName>
    <definedName name="\A" localSheetId="18">#REF!</definedName>
    <definedName name="\A" localSheetId="19">#REF!</definedName>
    <definedName name="\A" localSheetId="20">#REF!</definedName>
    <definedName name="\A" localSheetId="25">#REF!</definedName>
    <definedName name="\A" localSheetId="26">#REF!</definedName>
    <definedName name="\A" localSheetId="28">#REF!</definedName>
    <definedName name="\A" localSheetId="29">#REF!</definedName>
    <definedName name="\A" localSheetId="30">#REF!</definedName>
    <definedName name="\A" localSheetId="31">#REF!</definedName>
    <definedName name="\A" localSheetId="32">#REF!</definedName>
    <definedName name="\A" localSheetId="35">#REF!</definedName>
    <definedName name="\A" localSheetId="36">#REF!</definedName>
    <definedName name="\A" localSheetId="37">#REF!</definedName>
    <definedName name="\A" localSheetId="40">#REF!</definedName>
    <definedName name="\A" localSheetId="41">#REF!</definedName>
    <definedName name="\A" localSheetId="42">#REF!</definedName>
    <definedName name="\A" localSheetId="43">#REF!</definedName>
    <definedName name="\A" localSheetId="44">#REF!</definedName>
    <definedName name="\A" localSheetId="45">#REF!</definedName>
    <definedName name="\A" localSheetId="46">#REF!</definedName>
    <definedName name="\A" localSheetId="8">#REF!</definedName>
    <definedName name="\A">#REF!</definedName>
    <definedName name="\B" localSheetId="9">#REF!</definedName>
    <definedName name="\B" localSheetId="13">#REF!</definedName>
    <definedName name="\B" localSheetId="14">#REF!</definedName>
    <definedName name="\B" localSheetId="15">#REF!</definedName>
    <definedName name="\B" localSheetId="18">#REF!</definedName>
    <definedName name="\B" localSheetId="19">#REF!</definedName>
    <definedName name="\B" localSheetId="20">#REF!</definedName>
    <definedName name="\B" localSheetId="25">#REF!</definedName>
    <definedName name="\B" localSheetId="26">#REF!</definedName>
    <definedName name="\B" localSheetId="28">#REF!</definedName>
    <definedName name="\B" localSheetId="29">#REF!</definedName>
    <definedName name="\B" localSheetId="30">#REF!</definedName>
    <definedName name="\B" localSheetId="31">#REF!</definedName>
    <definedName name="\B" localSheetId="32">#REF!</definedName>
    <definedName name="\B" localSheetId="35">#REF!</definedName>
    <definedName name="\B" localSheetId="36">#REF!</definedName>
    <definedName name="\B" localSheetId="37">#REF!</definedName>
    <definedName name="\B" localSheetId="40">#REF!</definedName>
    <definedName name="\B" localSheetId="41">#REF!</definedName>
    <definedName name="\B" localSheetId="42">#REF!</definedName>
    <definedName name="\B" localSheetId="43">#REF!</definedName>
    <definedName name="\B" localSheetId="44">#REF!</definedName>
    <definedName name="\B" localSheetId="45">#REF!</definedName>
    <definedName name="\B" localSheetId="46">#REF!</definedName>
    <definedName name="\B" localSheetId="8">#REF!</definedName>
    <definedName name="\B">#REF!</definedName>
    <definedName name="\P" localSheetId="9">#REF!</definedName>
    <definedName name="\P" localSheetId="13">#REF!</definedName>
    <definedName name="\P" localSheetId="14">#REF!</definedName>
    <definedName name="\P" localSheetId="15">#REF!</definedName>
    <definedName name="\P" localSheetId="18">#REF!</definedName>
    <definedName name="\P" localSheetId="19">#REF!</definedName>
    <definedName name="\P" localSheetId="20">#REF!</definedName>
    <definedName name="\P" localSheetId="25">#REF!</definedName>
    <definedName name="\P" localSheetId="26">#REF!</definedName>
    <definedName name="\P" localSheetId="28">#REF!</definedName>
    <definedName name="\P" localSheetId="29">#REF!</definedName>
    <definedName name="\P" localSheetId="30">#REF!</definedName>
    <definedName name="\P" localSheetId="31">#REF!</definedName>
    <definedName name="\P" localSheetId="32">#REF!</definedName>
    <definedName name="\P" localSheetId="35">#REF!</definedName>
    <definedName name="\P" localSheetId="36">#REF!</definedName>
    <definedName name="\P" localSheetId="37">#REF!</definedName>
    <definedName name="\P" localSheetId="40">#REF!</definedName>
    <definedName name="\P" localSheetId="41">#REF!</definedName>
    <definedName name="\P" localSheetId="42">#REF!</definedName>
    <definedName name="\P" localSheetId="43">#REF!</definedName>
    <definedName name="\P" localSheetId="44">#REF!</definedName>
    <definedName name="\P" localSheetId="45">#REF!</definedName>
    <definedName name="\P" localSheetId="46">#REF!</definedName>
    <definedName name="\P" localSheetId="8">#REF!</definedName>
    <definedName name="\P">#REF!</definedName>
    <definedName name="a" localSheetId="19">#REF!</definedName>
    <definedName name="a" localSheetId="20">#REF!</definedName>
    <definedName name="a" localSheetId="29">#REF!</definedName>
    <definedName name="a" localSheetId="31">#REF!</definedName>
    <definedName name="a" localSheetId="32">#REF!</definedName>
    <definedName name="a" localSheetId="36">#REF!</definedName>
    <definedName name="a" localSheetId="37">#REF!</definedName>
    <definedName name="a" localSheetId="40">#REF!</definedName>
    <definedName name="a" localSheetId="42">#REF!</definedName>
    <definedName name="a" localSheetId="43">#REF!</definedName>
    <definedName name="a" localSheetId="44">#REF!</definedName>
    <definedName name="a" localSheetId="45">#REF!</definedName>
    <definedName name="a" localSheetId="46">#REF!</definedName>
    <definedName name="a">#REF!</definedName>
    <definedName name="_xlnm.Print_Area" localSheetId="0">'15-1'!$A$1:$S$8</definedName>
    <definedName name="_xlnm.Print_Area" localSheetId="9">'15-10'!$A$1:$G$28</definedName>
    <definedName name="_xlnm.Print_Area" localSheetId="10">'15-11'!$A$1:$I$47</definedName>
    <definedName name="_xlnm.Print_Area" localSheetId="11">'15-12'!$A$1:$O$33</definedName>
    <definedName name="_xlnm.Print_Area" localSheetId="12">'15-13'!$A$1:$N$24</definedName>
    <definedName name="_xlnm.Print_Area" localSheetId="13">'15-14'!$A$1:$O$31</definedName>
    <definedName name="_xlnm.Print_Area" localSheetId="14">#REF!</definedName>
    <definedName name="_xlnm.Print_Area" localSheetId="15">'15-17'!$A$1:$N$34</definedName>
    <definedName name="_xlnm.Print_Area" localSheetId="16">'15-18'!$A$1:$O$15</definedName>
    <definedName name="_xlnm.Print_Area" localSheetId="17">'15-19'!$A$1:$M$24</definedName>
    <definedName name="_xlnm.Print_Area" localSheetId="1">'15-2 '!$A$1:$S$6</definedName>
    <definedName name="_xlnm.Print_Area" localSheetId="18">'15-20'!$A$1:$N$57</definedName>
    <definedName name="_xlnm.Print_Area" localSheetId="20">'15-22'!$A$1:$L$55</definedName>
    <definedName name="_xlnm.Print_Area" localSheetId="21">'15-23'!$A$1:$I$12</definedName>
    <definedName name="_xlnm.Print_Area" localSheetId="23">'15-25'!$A$1:$G$41</definedName>
    <definedName name="_xlnm.Print_Area" localSheetId="24">'15-26'!$A$1:$H$42</definedName>
    <definedName name="_xlnm.Print_Area" localSheetId="25">'15-27'!$A$1:$H$41</definedName>
    <definedName name="_xlnm.Print_Area" localSheetId="26">'15-28'!$A$1:$G$41</definedName>
    <definedName name="_xlnm.Print_Area" localSheetId="27">'15-29'!$A$1:$E$41</definedName>
    <definedName name="_xlnm.Print_Area" localSheetId="2">'15-3'!$A$1:$E$24</definedName>
    <definedName name="_xlnm.Print_Area" localSheetId="28">'15-30'!$A$1:$G$41</definedName>
    <definedName name="_xlnm.Print_Area" localSheetId="29">'15-31'!$A$1:$J$42</definedName>
    <definedName name="_xlnm.Print_Area" localSheetId="30">'15-32'!$A$1:$D$40</definedName>
    <definedName name="_xlnm.Print_Area" localSheetId="31">'15-33'!$A$1:$I$44</definedName>
    <definedName name="_xlnm.Print_Area" localSheetId="32">'15-34'!$A$1:$E$41</definedName>
    <definedName name="_xlnm.Print_Area" localSheetId="34">'15-36'!$A$1:$E$40</definedName>
    <definedName name="_xlnm.Print_Area" localSheetId="35">'15-37'!$A$1:$F$39</definedName>
    <definedName name="_xlnm.Print_Area" localSheetId="36">'15-38'!$A$1:$E$40</definedName>
    <definedName name="_xlnm.Print_Area" localSheetId="37">'15-39'!$A$1:$G$42</definedName>
    <definedName name="_xlnm.Print_Area" localSheetId="39">'15-41'!$A$1:$D$21</definedName>
    <definedName name="_xlnm.Print_Area" localSheetId="41">'15-43'!$A$1:$G$60</definedName>
    <definedName name="_xlnm.Print_Area" localSheetId="42">'15-44'!$A$1:$D$41</definedName>
    <definedName name="_xlnm.Print_Area" localSheetId="43">'15-45'!$A$1:$F$40</definedName>
    <definedName name="_xlnm.Print_Area" localSheetId="44">'15-46'!$A$1:$N$41</definedName>
    <definedName name="_xlnm.Print_Area" localSheetId="45">'15-47'!$A$1:$E$40</definedName>
    <definedName name="_xlnm.Print_Area" localSheetId="46">'15-48'!$A$1:$D$40</definedName>
    <definedName name="_xlnm.Print_Area" localSheetId="47">'15-49'!$A$1:$H$41</definedName>
    <definedName name="_xlnm.Print_Area" localSheetId="4">'15-5'!$A$1:$N$30</definedName>
    <definedName name="_xlnm.Print_Area" localSheetId="5">'15-6'!$A$1:$H$25</definedName>
    <definedName name="_xlnm.Print_Area" localSheetId="6">'15-7'!$A$1:$AB$25</definedName>
    <definedName name="_xlnm.Print_Area" localSheetId="7">'15-8'!$A$1:$F$27</definedName>
    <definedName name="_xlnm.Print_Area" localSheetId="8">'15-9'!$A$1:$F$27</definedName>
    <definedName name="_xlnm.Print_Area">#REF!</definedName>
    <definedName name="_xlnm.Print_Titles">#N/A</definedName>
    <definedName name="wb" localSheetId="15">#REF!</definedName>
    <definedName name="wb" localSheetId="40">#REF!</definedName>
    <definedName name="wb">#REF!</definedName>
    <definedName name="あ" localSheetId="15">#REF!</definedName>
    <definedName name="あ" localSheetId="40">#REF!</definedName>
    <definedName name="あ">#REF!</definedName>
    <definedName name="を" localSheetId="40">#REF!</definedName>
    <definedName name="を">#REF!</definedName>
    <definedName name="をか" localSheetId="40">#REF!</definedName>
    <definedName name="をか">#REF!</definedName>
    <definedName name="第34_環境衛生.食品" localSheetId="15">#REF!</definedName>
    <definedName name="第34_環境衛生.食品" localSheetId="18">#REF!</definedName>
    <definedName name="第34_環境衛生.食品" localSheetId="19">#REF!</definedName>
    <definedName name="第34_環境衛生.食品" localSheetId="20">#REF!</definedName>
    <definedName name="第34_環境衛生.食品" localSheetId="21">#REF!</definedName>
    <definedName name="第34_環境衛生.食品" localSheetId="22">#REF!</definedName>
    <definedName name="第34_環境衛生.食品" localSheetId="37">#REF!</definedName>
    <definedName name="第34_環境衛生.食品" localSheetId="40">#REF!</definedName>
    <definedName name="第34_環境衛生.食品" localSheetId="41">#REF!</definedName>
    <definedName name="第34_環境衛生.食品" localSheetId="42">#REF!</definedName>
    <definedName name="第34_環境衛生.食品">#REF!</definedName>
    <definedName name="第52_不妊手術" localSheetId="15">#REF!</definedName>
    <definedName name="第52_不妊手術" localSheetId="18">#REF!</definedName>
    <definedName name="第52_不妊手術" localSheetId="19">#REF!</definedName>
    <definedName name="第52_不妊手術" localSheetId="20">#REF!</definedName>
    <definedName name="第52_不妊手術" localSheetId="21">#REF!</definedName>
    <definedName name="第52_不妊手術" localSheetId="37">#REF!</definedName>
    <definedName name="第52_不妊手術" localSheetId="40">#REF!</definedName>
    <definedName name="第52_不妊手術" localSheetId="41">#REF!</definedName>
    <definedName name="第52_不妊手術" localSheetId="42">#REF!</definedName>
    <definedName name="第52_不妊手術">#REF!</definedName>
    <definedName name="第53_人工妊娠中絶" localSheetId="15">#REF!</definedName>
    <definedName name="第53_人工妊娠中絶" localSheetId="18">#REF!</definedName>
    <definedName name="第53_人工妊娠中絶" localSheetId="19">#REF!</definedName>
    <definedName name="第53_人工妊娠中絶" localSheetId="20">#REF!</definedName>
    <definedName name="第53_人工妊娠中絶" localSheetId="21">#REF!</definedName>
    <definedName name="第53_人工妊娠中絶" localSheetId="37">#REF!</definedName>
    <definedName name="第53_人工妊娠中絶" localSheetId="40">#REF!</definedName>
    <definedName name="第53_人工妊娠中絶" localSheetId="41">#REF!</definedName>
    <definedName name="第53_人工妊娠中絶" localSheetId="42">#REF!</definedName>
    <definedName name="第53_人工妊娠中絶">#REF!</definedName>
    <definedName name="貼付表">"ピクチャ 73"</definedName>
    <definedName name="範囲" localSheetId="9">#REF!</definedName>
    <definedName name="範囲" localSheetId="13">#REF!</definedName>
    <definedName name="範囲" localSheetId="14">#REF!</definedName>
    <definedName name="範囲" localSheetId="15">#REF!</definedName>
    <definedName name="範囲" localSheetId="18">#REF!</definedName>
    <definedName name="範囲" localSheetId="19">#REF!</definedName>
    <definedName name="範囲" localSheetId="20">#REF!</definedName>
    <definedName name="範囲" localSheetId="25">#REF!</definedName>
    <definedName name="範囲" localSheetId="26">#REF!</definedName>
    <definedName name="範囲" localSheetId="28">#REF!</definedName>
    <definedName name="範囲" localSheetId="29">#REF!</definedName>
    <definedName name="範囲" localSheetId="30">#REF!</definedName>
    <definedName name="範囲" localSheetId="31">#REF!</definedName>
    <definedName name="範囲" localSheetId="32">#REF!</definedName>
    <definedName name="範囲" localSheetId="35">#REF!</definedName>
    <definedName name="範囲" localSheetId="36">#REF!</definedName>
    <definedName name="範囲" localSheetId="37">#REF!</definedName>
    <definedName name="範囲" localSheetId="40">#REF!</definedName>
    <definedName name="範囲" localSheetId="41">#REF!</definedName>
    <definedName name="範囲" localSheetId="42">#REF!</definedName>
    <definedName name="範囲" localSheetId="43">#REF!</definedName>
    <definedName name="範囲" localSheetId="44">#REF!</definedName>
    <definedName name="範囲" localSheetId="45">#REF!</definedName>
    <definedName name="範囲" localSheetId="46">#REF!</definedName>
    <definedName name="範囲" localSheetId="8">#REF!</definedName>
    <definedName name="範囲">#REF!</definedName>
    <definedName name="表" localSheetId="15">#REF!</definedName>
    <definedName name="表" localSheetId="37">#REF!</definedName>
    <definedName name="表" localSheetId="40">#REF!</definedName>
    <definedName name="表">#REF!</definedName>
    <definedName name="表５の１８ＥＸ" localSheetId="15">#REF!</definedName>
    <definedName name="表５の１８ＥＸ" localSheetId="37">#REF!</definedName>
    <definedName name="表５の１８ＥＸ" localSheetId="40">#REF!</definedName>
    <definedName name="表５の１８ＥＸ">#REF!</definedName>
    <definedName name="風しん" localSheetId="37">#REF!</definedName>
    <definedName name="風しん" localSheetId="40">#REF!</definedName>
    <definedName name="風しん">#REF!</definedName>
  </definedNames>
  <calcPr calcId="162913"/>
</workbook>
</file>

<file path=xl/calcChain.xml><?xml version="1.0" encoding="utf-8"?>
<calcChain xmlns="http://schemas.openxmlformats.org/spreadsheetml/2006/main">
  <c r="M40" i="45" l="1"/>
  <c r="K40" i="45"/>
  <c r="I40" i="45"/>
  <c r="G40" i="45"/>
  <c r="E40" i="45"/>
  <c r="C40" i="45"/>
  <c r="M38" i="45"/>
  <c r="K38" i="45"/>
  <c r="I38" i="45"/>
  <c r="G38" i="45"/>
  <c r="E38" i="45"/>
  <c r="C38" i="45"/>
  <c r="M36" i="45"/>
  <c r="K36" i="45"/>
  <c r="I36" i="45"/>
  <c r="G36" i="45"/>
  <c r="E36" i="45"/>
  <c r="C36" i="45"/>
  <c r="M34" i="45"/>
  <c r="K34" i="45"/>
  <c r="I34" i="45"/>
  <c r="G34" i="45"/>
  <c r="E34" i="45"/>
  <c r="C34" i="45"/>
  <c r="M32" i="45"/>
  <c r="K32" i="45"/>
  <c r="I32" i="45"/>
  <c r="G32" i="45"/>
  <c r="E32" i="45"/>
  <c r="C32" i="45"/>
  <c r="M30" i="45"/>
  <c r="K30" i="45"/>
  <c r="I30" i="45"/>
  <c r="G30" i="45"/>
  <c r="E30" i="45"/>
  <c r="C30" i="45"/>
  <c r="M28" i="45"/>
  <c r="K28" i="45"/>
  <c r="I28" i="45"/>
  <c r="G28" i="45"/>
  <c r="E28" i="45"/>
  <c r="C28" i="45"/>
  <c r="M26" i="45"/>
  <c r="K26" i="45"/>
  <c r="I26" i="45"/>
  <c r="G26" i="45"/>
  <c r="E26" i="45"/>
  <c r="C26" i="45"/>
  <c r="M24" i="45"/>
  <c r="K24" i="45"/>
  <c r="I24" i="45"/>
  <c r="G24" i="45"/>
  <c r="E24" i="45"/>
  <c r="C24" i="45"/>
  <c r="M22" i="45"/>
  <c r="K22" i="45"/>
  <c r="I22" i="45"/>
  <c r="G22" i="45"/>
  <c r="E22" i="45"/>
  <c r="C22" i="45"/>
  <c r="M20" i="45"/>
  <c r="K20" i="45"/>
  <c r="I20" i="45"/>
  <c r="G20" i="45"/>
  <c r="E20" i="45"/>
  <c r="C20" i="45"/>
  <c r="M18" i="45"/>
  <c r="K18" i="45"/>
  <c r="I18" i="45"/>
  <c r="G18" i="45"/>
  <c r="E18" i="45"/>
  <c r="C18" i="45"/>
  <c r="M16" i="45"/>
  <c r="K16" i="45"/>
  <c r="I16" i="45"/>
  <c r="G16" i="45"/>
  <c r="E16" i="45"/>
  <c r="C16" i="45"/>
  <c r="M14" i="45"/>
  <c r="K14" i="45"/>
  <c r="I14" i="45"/>
  <c r="G14" i="45"/>
  <c r="E14" i="45"/>
  <c r="C14" i="45"/>
  <c r="M12" i="45"/>
  <c r="K12" i="45"/>
  <c r="I12" i="45"/>
  <c r="G12" i="45"/>
  <c r="E12" i="45"/>
  <c r="C12" i="45"/>
  <c r="M10" i="45"/>
  <c r="K10" i="45"/>
  <c r="I10" i="45"/>
  <c r="G10" i="45"/>
  <c r="E10" i="45"/>
  <c r="C10" i="45"/>
  <c r="M7" i="45"/>
  <c r="M8" i="45" s="1"/>
  <c r="L7" i="45"/>
  <c r="K7" i="45"/>
  <c r="K8" i="45" s="1"/>
  <c r="J7" i="45"/>
  <c r="I7" i="45"/>
  <c r="I8" i="45" s="1"/>
  <c r="H7" i="45"/>
  <c r="G7" i="45"/>
  <c r="G8" i="45" s="1"/>
  <c r="F7" i="45"/>
  <c r="E7" i="45"/>
  <c r="E8" i="45" s="1"/>
  <c r="D7" i="45"/>
  <c r="C7" i="45"/>
  <c r="C8" i="45" s="1"/>
  <c r="B7" i="45"/>
  <c r="C39" i="35" l="1"/>
  <c r="C37" i="35"/>
  <c r="C35" i="35"/>
  <c r="C33" i="35"/>
  <c r="C31" i="35"/>
  <c r="C29" i="35"/>
  <c r="C27" i="35"/>
  <c r="C25" i="35"/>
  <c r="C23" i="35"/>
  <c r="C21" i="35"/>
  <c r="C19" i="35"/>
  <c r="C17" i="35"/>
  <c r="C15" i="35"/>
  <c r="C13" i="35"/>
  <c r="C11" i="35"/>
  <c r="C9" i="35"/>
  <c r="C6" i="35"/>
  <c r="C7" i="35" s="1"/>
  <c r="C5" i="41" l="1"/>
  <c r="C6" i="1" l="1"/>
  <c r="C5" i="1"/>
  <c r="C6" i="43"/>
  <c r="C5" i="43"/>
  <c r="B5" i="43"/>
  <c r="B6" i="43"/>
  <c r="C24" i="8"/>
  <c r="E20" i="8" s="1"/>
  <c r="C19" i="8"/>
  <c r="E15" i="8" s="1"/>
  <c r="C14" i="8"/>
  <c r="E10" i="8" s="1"/>
  <c r="C9" i="8"/>
  <c r="E5" i="8" s="1"/>
  <c r="F4" i="8"/>
  <c r="C4" i="8"/>
  <c r="E4" i="8" s="1"/>
  <c r="D22" i="7"/>
  <c r="C22" i="7"/>
  <c r="B22" i="7"/>
  <c r="D21" i="7"/>
  <c r="C21" i="7"/>
  <c r="B21" i="7"/>
  <c r="D20" i="7"/>
  <c r="C20" i="7"/>
  <c r="B20" i="7"/>
  <c r="D19" i="7"/>
  <c r="C19" i="7"/>
  <c r="B19" i="7"/>
  <c r="D18" i="7"/>
  <c r="C18" i="7"/>
  <c r="B18" i="7"/>
  <c r="D17" i="7"/>
  <c r="C17" i="7"/>
  <c r="B17" i="7"/>
  <c r="D16" i="7"/>
  <c r="C16" i="7"/>
  <c r="B16" i="7"/>
  <c r="D15" i="7"/>
  <c r="C15" i="7"/>
  <c r="B15" i="7"/>
  <c r="D14" i="7"/>
  <c r="C14" i="7"/>
  <c r="B14" i="7"/>
  <c r="D13" i="7"/>
  <c r="C13" i="7"/>
  <c r="B13" i="7"/>
  <c r="D12" i="7"/>
  <c r="C12" i="7"/>
  <c r="B12" i="7"/>
  <c r="D11" i="7"/>
  <c r="C11" i="7"/>
  <c r="B11" i="7"/>
  <c r="D10" i="7"/>
  <c r="C10" i="7"/>
  <c r="B10" i="7"/>
  <c r="D9" i="7"/>
  <c r="C9" i="7"/>
  <c r="B9" i="7"/>
  <c r="D8" i="7"/>
  <c r="C8" i="7"/>
  <c r="B8" i="7"/>
  <c r="D7" i="7"/>
  <c r="C7" i="7"/>
  <c r="B7" i="7"/>
  <c r="D6" i="7"/>
  <c r="C6" i="7"/>
  <c r="B6" i="7"/>
  <c r="D13" i="4"/>
  <c r="B13" i="4" s="1"/>
  <c r="D12" i="4"/>
  <c r="B12" i="4"/>
  <c r="D11" i="4"/>
  <c r="B11" i="4" s="1"/>
  <c r="D10" i="4"/>
  <c r="B10" i="4"/>
  <c r="D9" i="4"/>
  <c r="B9" i="4" s="1"/>
  <c r="D8" i="4"/>
  <c r="B8" i="4"/>
  <c r="D7" i="4"/>
  <c r="D6" i="4" s="1"/>
  <c r="B7" i="4"/>
  <c r="O6" i="4"/>
  <c r="N6" i="4"/>
  <c r="M6" i="4"/>
  <c r="L6" i="4"/>
  <c r="K6" i="4"/>
  <c r="J6" i="4"/>
  <c r="I6" i="4"/>
  <c r="H6" i="4"/>
  <c r="G6" i="4"/>
  <c r="F6" i="4"/>
  <c r="E6" i="4"/>
  <c r="C6" i="4"/>
  <c r="C5" i="2"/>
  <c r="C4" i="2"/>
  <c r="B6" i="4" l="1"/>
  <c r="H7" i="48" l="1"/>
  <c r="G7" i="48"/>
  <c r="F7" i="48"/>
  <c r="E7" i="48"/>
  <c r="D7" i="48"/>
  <c r="C7" i="48"/>
  <c r="B7" i="48"/>
  <c r="C6" i="47"/>
  <c r="B6" i="47"/>
  <c r="D39" i="46"/>
  <c r="C39" i="46"/>
  <c r="D37" i="46"/>
  <c r="C37" i="46"/>
  <c r="D35" i="46"/>
  <c r="C35" i="46"/>
  <c r="D33" i="46"/>
  <c r="C33" i="46"/>
  <c r="D31" i="46"/>
  <c r="C31" i="46"/>
  <c r="D29" i="46"/>
  <c r="C29" i="46"/>
  <c r="D27" i="46"/>
  <c r="C27" i="46"/>
  <c r="D25" i="46"/>
  <c r="C25" i="46"/>
  <c r="D23" i="46"/>
  <c r="C23" i="46"/>
  <c r="D21" i="46"/>
  <c r="C21" i="46"/>
  <c r="D19" i="46"/>
  <c r="C19" i="46"/>
  <c r="D17" i="46"/>
  <c r="C17" i="46"/>
  <c r="D15" i="46"/>
  <c r="C15" i="46"/>
  <c r="D13" i="46"/>
  <c r="C13" i="46"/>
  <c r="D11" i="46"/>
  <c r="C11" i="46"/>
  <c r="D9" i="46"/>
  <c r="C9" i="46"/>
  <c r="D6" i="46"/>
  <c r="C6" i="46"/>
  <c r="C7" i="46" s="1"/>
  <c r="B6" i="46"/>
  <c r="D7" i="46" s="1"/>
  <c r="E39" i="44"/>
  <c r="D39" i="44"/>
  <c r="C39" i="44"/>
  <c r="E37" i="44"/>
  <c r="D37" i="44"/>
  <c r="C37" i="44"/>
  <c r="E35" i="44"/>
  <c r="D35" i="44"/>
  <c r="C35" i="44"/>
  <c r="E33" i="44"/>
  <c r="D33" i="44"/>
  <c r="C33" i="44"/>
  <c r="E31" i="44"/>
  <c r="D31" i="44"/>
  <c r="C31" i="44"/>
  <c r="E29" i="44"/>
  <c r="D29" i="44"/>
  <c r="C29" i="44"/>
  <c r="E27" i="44"/>
  <c r="D27" i="44"/>
  <c r="C27" i="44"/>
  <c r="E25" i="44"/>
  <c r="D25" i="44"/>
  <c r="C25" i="44"/>
  <c r="E23" i="44"/>
  <c r="D23" i="44"/>
  <c r="C23" i="44"/>
  <c r="E21" i="44"/>
  <c r="D21" i="44"/>
  <c r="C21" i="44"/>
  <c r="E19" i="44"/>
  <c r="D19" i="44"/>
  <c r="C19" i="44"/>
  <c r="E17" i="44"/>
  <c r="D17" i="44"/>
  <c r="C17" i="44"/>
  <c r="E15" i="44"/>
  <c r="D15" i="44"/>
  <c r="C15" i="44"/>
  <c r="E13" i="44"/>
  <c r="D13" i="44"/>
  <c r="C13" i="44"/>
  <c r="E11" i="44"/>
  <c r="D11" i="44"/>
  <c r="C11" i="44"/>
  <c r="E9" i="44"/>
  <c r="D9" i="44"/>
  <c r="C9" i="44"/>
  <c r="E6" i="44"/>
  <c r="D6" i="44"/>
  <c r="C6" i="44"/>
  <c r="C7" i="44" s="1"/>
  <c r="B6" i="44"/>
  <c r="E7" i="44" s="1"/>
  <c r="D39" i="38"/>
  <c r="D37" i="38"/>
  <c r="D35" i="38"/>
  <c r="D33" i="38"/>
  <c r="D31" i="38"/>
  <c r="D29" i="38"/>
  <c r="D27" i="38"/>
  <c r="D25" i="38"/>
  <c r="D23" i="38"/>
  <c r="D21" i="38"/>
  <c r="D19" i="38"/>
  <c r="D17" i="38"/>
  <c r="D15" i="38"/>
  <c r="D13" i="38"/>
  <c r="D11" i="38"/>
  <c r="D9" i="38"/>
  <c r="D7" i="38" s="1"/>
  <c r="E8" i="38"/>
  <c r="C8" i="38"/>
  <c r="E7" i="38"/>
  <c r="C7" i="38"/>
  <c r="B7" i="38"/>
  <c r="D39" i="37"/>
  <c r="C39" i="37"/>
  <c r="D37" i="37"/>
  <c r="C37" i="37"/>
  <c r="D35" i="37"/>
  <c r="C35" i="37"/>
  <c r="D33" i="37"/>
  <c r="C33" i="37"/>
  <c r="D31" i="37"/>
  <c r="C31" i="37"/>
  <c r="D29" i="37"/>
  <c r="C29" i="37"/>
  <c r="D27" i="37"/>
  <c r="C27" i="37"/>
  <c r="D25" i="37"/>
  <c r="C25" i="37"/>
  <c r="D23" i="37"/>
  <c r="C23" i="37"/>
  <c r="D21" i="37"/>
  <c r="C21" i="37"/>
  <c r="D19" i="37"/>
  <c r="C19" i="37"/>
  <c r="D17" i="37"/>
  <c r="C17" i="37"/>
  <c r="D15" i="37"/>
  <c r="C15" i="37"/>
  <c r="D13" i="37"/>
  <c r="C13" i="37"/>
  <c r="D11" i="37"/>
  <c r="C11" i="37"/>
  <c r="D9" i="37"/>
  <c r="C9" i="37"/>
  <c r="D6" i="37"/>
  <c r="D7" i="37" s="1"/>
  <c r="C6" i="37"/>
  <c r="C7" i="37" s="1"/>
  <c r="B6" i="37"/>
  <c r="D39" i="36"/>
  <c r="C39" i="36"/>
  <c r="D37" i="36"/>
  <c r="C37" i="36"/>
  <c r="D35" i="36"/>
  <c r="C35" i="36"/>
  <c r="D33" i="36"/>
  <c r="C33" i="36"/>
  <c r="D31" i="36"/>
  <c r="C31" i="36"/>
  <c r="D29" i="36"/>
  <c r="C29" i="36"/>
  <c r="D27" i="36"/>
  <c r="C27" i="36"/>
  <c r="D25" i="36"/>
  <c r="C25" i="36"/>
  <c r="D23" i="36"/>
  <c r="C23" i="36"/>
  <c r="D21" i="36"/>
  <c r="C21" i="36"/>
  <c r="D19" i="36"/>
  <c r="C19" i="36"/>
  <c r="D17" i="36"/>
  <c r="C17" i="36"/>
  <c r="D15" i="36"/>
  <c r="C15" i="36"/>
  <c r="D13" i="36"/>
  <c r="C13" i="36"/>
  <c r="D11" i="36"/>
  <c r="C11" i="36"/>
  <c r="D9" i="36"/>
  <c r="C9" i="36"/>
  <c r="D6" i="36"/>
  <c r="D7" i="36" s="1"/>
  <c r="C6" i="36"/>
  <c r="C7" i="36" s="1"/>
  <c r="B6" i="36"/>
  <c r="D39" i="35"/>
  <c r="D37" i="35"/>
  <c r="D35" i="35"/>
  <c r="D33" i="35"/>
  <c r="D31" i="35"/>
  <c r="D29" i="35"/>
  <c r="D27" i="35"/>
  <c r="D25" i="35"/>
  <c r="D23" i="35"/>
  <c r="D21" i="35"/>
  <c r="D19" i="35"/>
  <c r="D17" i="35"/>
  <c r="D15" i="35"/>
  <c r="D13" i="35"/>
  <c r="D11" i="35"/>
  <c r="D9" i="35"/>
  <c r="D6" i="35"/>
  <c r="D7" i="35" s="1"/>
  <c r="B6" i="35"/>
  <c r="D6" i="34"/>
  <c r="C6" i="34"/>
  <c r="B6" i="34"/>
  <c r="E39" i="32"/>
  <c r="D39" i="32"/>
  <c r="C39" i="32"/>
  <c r="E37" i="32"/>
  <c r="D37" i="32"/>
  <c r="C37" i="32"/>
  <c r="E35" i="32"/>
  <c r="D35" i="32"/>
  <c r="C35" i="32"/>
  <c r="E33" i="32"/>
  <c r="D33" i="32"/>
  <c r="C33" i="32"/>
  <c r="E31" i="32"/>
  <c r="D31" i="32"/>
  <c r="C31" i="32"/>
  <c r="E29" i="32"/>
  <c r="D29" i="32"/>
  <c r="C29" i="32"/>
  <c r="E27" i="32"/>
  <c r="D27" i="32"/>
  <c r="C27" i="32"/>
  <c r="E25" i="32"/>
  <c r="D25" i="32"/>
  <c r="C25" i="32"/>
  <c r="E23" i="32"/>
  <c r="D23" i="32"/>
  <c r="C23" i="32"/>
  <c r="E21" i="32"/>
  <c r="D21" i="32"/>
  <c r="C21" i="32"/>
  <c r="E19" i="32"/>
  <c r="D19" i="32"/>
  <c r="C19" i="32"/>
  <c r="E17" i="32"/>
  <c r="D17" i="32"/>
  <c r="C17" i="32"/>
  <c r="E15" i="32"/>
  <c r="D15" i="32"/>
  <c r="C15" i="32"/>
  <c r="E13" i="32"/>
  <c r="D13" i="32"/>
  <c r="C13" i="32"/>
  <c r="E11" i="32"/>
  <c r="D11" i="32"/>
  <c r="C11" i="32"/>
  <c r="E9" i="32"/>
  <c r="D9" i="32"/>
  <c r="C9" i="32"/>
  <c r="E6" i="32"/>
  <c r="E7" i="32" s="1"/>
  <c r="D6" i="32"/>
  <c r="D7" i="32" s="1"/>
  <c r="C6" i="32"/>
  <c r="C7" i="32" s="1"/>
  <c r="B6" i="32"/>
  <c r="H41" i="33"/>
  <c r="F41" i="33"/>
  <c r="D41" i="33"/>
  <c r="C41" i="33"/>
  <c r="H39" i="33"/>
  <c r="F39" i="33"/>
  <c r="D39" i="33"/>
  <c r="C39" i="33"/>
  <c r="H37" i="33"/>
  <c r="F37" i="33"/>
  <c r="D37" i="33"/>
  <c r="C37" i="33"/>
  <c r="H35" i="33"/>
  <c r="F35" i="33"/>
  <c r="D35" i="33"/>
  <c r="C35" i="33"/>
  <c r="H33" i="33"/>
  <c r="F33" i="33"/>
  <c r="D33" i="33"/>
  <c r="C33" i="33"/>
  <c r="H31" i="33"/>
  <c r="F31" i="33"/>
  <c r="D31" i="33"/>
  <c r="C31" i="33"/>
  <c r="H29" i="33"/>
  <c r="F29" i="33"/>
  <c r="D29" i="33"/>
  <c r="C29" i="33"/>
  <c r="H27" i="33"/>
  <c r="F27" i="33"/>
  <c r="D27" i="33"/>
  <c r="C27" i="33"/>
  <c r="H25" i="33"/>
  <c r="F25" i="33"/>
  <c r="D25" i="33"/>
  <c r="C25" i="33"/>
  <c r="H23" i="33"/>
  <c r="F23" i="33"/>
  <c r="D23" i="33"/>
  <c r="C23" i="33"/>
  <c r="H21" i="33"/>
  <c r="F21" i="33"/>
  <c r="D21" i="33"/>
  <c r="C21" i="33"/>
  <c r="H19" i="33"/>
  <c r="F19" i="33"/>
  <c r="D19" i="33"/>
  <c r="C19" i="33"/>
  <c r="H17" i="33"/>
  <c r="F17" i="33"/>
  <c r="D17" i="33"/>
  <c r="C17" i="33"/>
  <c r="H15" i="33"/>
  <c r="F15" i="33"/>
  <c r="D15" i="33"/>
  <c r="C15" i="33"/>
  <c r="H13" i="33"/>
  <c r="F13" i="33"/>
  <c r="D13" i="33"/>
  <c r="C13" i="33"/>
  <c r="H11" i="33"/>
  <c r="F11" i="33"/>
  <c r="D11" i="33"/>
  <c r="C11" i="33"/>
  <c r="F9" i="33"/>
  <c r="H8" i="33"/>
  <c r="G8" i="33"/>
  <c r="H9" i="33" s="1"/>
  <c r="F8" i="33"/>
  <c r="E8" i="33"/>
  <c r="D8" i="33"/>
  <c r="D9" i="33" s="1"/>
  <c r="C8" i="33"/>
  <c r="C9" i="33" s="1"/>
  <c r="B8" i="33"/>
  <c r="D39" i="31"/>
  <c r="C39" i="31"/>
  <c r="D37" i="31"/>
  <c r="C37" i="31"/>
  <c r="D35" i="31"/>
  <c r="C35" i="31"/>
  <c r="D33" i="31"/>
  <c r="C33" i="31"/>
  <c r="D31" i="31"/>
  <c r="C31" i="31"/>
  <c r="D29" i="31"/>
  <c r="C29" i="31"/>
  <c r="D27" i="31"/>
  <c r="C27" i="31"/>
  <c r="D25" i="31"/>
  <c r="C25" i="31"/>
  <c r="D23" i="31"/>
  <c r="C23" i="31"/>
  <c r="D21" i="31"/>
  <c r="C21" i="31"/>
  <c r="D19" i="31"/>
  <c r="C19" i="31"/>
  <c r="D17" i="31"/>
  <c r="C17" i="31"/>
  <c r="D15" i="31"/>
  <c r="C15" i="31"/>
  <c r="D13" i="31"/>
  <c r="C13" i="31"/>
  <c r="D11" i="31"/>
  <c r="C11" i="31"/>
  <c r="D9" i="31"/>
  <c r="C9" i="31"/>
  <c r="D6" i="31"/>
  <c r="D7" i="31" s="1"/>
  <c r="C6" i="31"/>
  <c r="C7" i="31" s="1"/>
  <c r="B6" i="31"/>
  <c r="G41" i="30"/>
  <c r="C41" i="30"/>
  <c r="G39" i="30"/>
  <c r="C39" i="30"/>
  <c r="G37" i="30"/>
  <c r="C37" i="30"/>
  <c r="G35" i="30"/>
  <c r="C35" i="30"/>
  <c r="G33" i="30"/>
  <c r="C33" i="30"/>
  <c r="G31" i="30"/>
  <c r="C31" i="30"/>
  <c r="G29" i="30"/>
  <c r="C29" i="30"/>
  <c r="G27" i="30"/>
  <c r="C27" i="30"/>
  <c r="G25" i="30"/>
  <c r="C25" i="30"/>
  <c r="G23" i="30"/>
  <c r="C23" i="30"/>
  <c r="G21" i="30"/>
  <c r="C21" i="30"/>
  <c r="G19" i="30"/>
  <c r="C19" i="30"/>
  <c r="G17" i="30"/>
  <c r="C17" i="30"/>
  <c r="G15" i="30"/>
  <c r="C15" i="30"/>
  <c r="G13" i="30"/>
  <c r="C13" i="30"/>
  <c r="G11" i="30"/>
  <c r="C11" i="30"/>
  <c r="G8" i="30"/>
  <c r="G9" i="30" s="1"/>
  <c r="F8" i="30"/>
  <c r="C8" i="30"/>
  <c r="C9" i="30" s="1"/>
  <c r="B8" i="30"/>
  <c r="G40" i="29"/>
  <c r="E40" i="29"/>
  <c r="D40" i="29"/>
  <c r="C40" i="29"/>
  <c r="G38" i="29"/>
  <c r="E38" i="29"/>
  <c r="D38" i="29"/>
  <c r="C38" i="29"/>
  <c r="G36" i="29"/>
  <c r="E36" i="29"/>
  <c r="D36" i="29"/>
  <c r="C36" i="29"/>
  <c r="G34" i="29"/>
  <c r="E34" i="29"/>
  <c r="D34" i="29"/>
  <c r="C34" i="29"/>
  <c r="G32" i="29"/>
  <c r="E32" i="29"/>
  <c r="D32" i="29"/>
  <c r="C32" i="29"/>
  <c r="G30" i="29"/>
  <c r="E30" i="29"/>
  <c r="D30" i="29"/>
  <c r="C30" i="29"/>
  <c r="G28" i="29"/>
  <c r="E28" i="29"/>
  <c r="D28" i="29"/>
  <c r="C28" i="29"/>
  <c r="G26" i="29"/>
  <c r="E26" i="29"/>
  <c r="D26" i="29"/>
  <c r="C26" i="29"/>
  <c r="G24" i="29"/>
  <c r="E24" i="29"/>
  <c r="D24" i="29"/>
  <c r="C24" i="29"/>
  <c r="G22" i="29"/>
  <c r="E22" i="29"/>
  <c r="D22" i="29"/>
  <c r="C22" i="29"/>
  <c r="G20" i="29"/>
  <c r="E20" i="29"/>
  <c r="D20" i="29"/>
  <c r="C20" i="29"/>
  <c r="G18" i="29"/>
  <c r="E18" i="29"/>
  <c r="D18" i="29"/>
  <c r="C18" i="29"/>
  <c r="G16" i="29"/>
  <c r="E16" i="29"/>
  <c r="D16" i="29"/>
  <c r="C16" i="29"/>
  <c r="G14" i="29"/>
  <c r="E14" i="29"/>
  <c r="D14" i="29"/>
  <c r="C14" i="29"/>
  <c r="G12" i="29"/>
  <c r="E12" i="29"/>
  <c r="D12" i="29"/>
  <c r="C12" i="29"/>
  <c r="G10" i="29"/>
  <c r="E10" i="29"/>
  <c r="D10" i="29"/>
  <c r="C10" i="29"/>
  <c r="G7" i="29"/>
  <c r="G8" i="29" s="1"/>
  <c r="F7" i="29"/>
  <c r="E7" i="29"/>
  <c r="E8" i="29" s="1"/>
  <c r="D7" i="29"/>
  <c r="D8" i="29" s="1"/>
  <c r="C7" i="29"/>
  <c r="C8" i="29" s="1"/>
  <c r="B7" i="29"/>
  <c r="C41" i="28"/>
  <c r="C39" i="28"/>
  <c r="C37" i="28"/>
  <c r="C35" i="28"/>
  <c r="C33" i="28"/>
  <c r="C31" i="28"/>
  <c r="C29" i="28"/>
  <c r="C27" i="28"/>
  <c r="C25" i="28"/>
  <c r="C23" i="28"/>
  <c r="C21" i="28"/>
  <c r="C19" i="28"/>
  <c r="C17" i="28"/>
  <c r="C15" i="28"/>
  <c r="C13" i="28"/>
  <c r="C11" i="28"/>
  <c r="C8" i="28"/>
  <c r="C9" i="28" s="1"/>
  <c r="B8" i="28"/>
  <c r="G41" i="27"/>
  <c r="E41" i="27"/>
  <c r="D41" i="27"/>
  <c r="C41" i="27"/>
  <c r="G39" i="27"/>
  <c r="E39" i="27"/>
  <c r="D39" i="27"/>
  <c r="C39" i="27"/>
  <c r="G37" i="27"/>
  <c r="E37" i="27"/>
  <c r="D37" i="27"/>
  <c r="C37" i="27"/>
  <c r="G35" i="27"/>
  <c r="E35" i="27"/>
  <c r="D35" i="27"/>
  <c r="C35" i="27"/>
  <c r="G33" i="27"/>
  <c r="E33" i="27"/>
  <c r="D33" i="27"/>
  <c r="C33" i="27"/>
  <c r="G31" i="27"/>
  <c r="E31" i="27"/>
  <c r="D31" i="27"/>
  <c r="C31" i="27"/>
  <c r="G29" i="27"/>
  <c r="E29" i="27"/>
  <c r="D29" i="27"/>
  <c r="C29" i="27"/>
  <c r="G27" i="27"/>
  <c r="E27" i="27"/>
  <c r="D27" i="27"/>
  <c r="C27" i="27"/>
  <c r="G25" i="27"/>
  <c r="E25" i="27"/>
  <c r="D25" i="27"/>
  <c r="C25" i="27"/>
  <c r="G23" i="27"/>
  <c r="E23" i="27"/>
  <c r="D23" i="27"/>
  <c r="C23" i="27"/>
  <c r="G21" i="27"/>
  <c r="E21" i="27"/>
  <c r="D21" i="27"/>
  <c r="C21" i="27"/>
  <c r="G19" i="27"/>
  <c r="E19" i="27"/>
  <c r="D19" i="27"/>
  <c r="C19" i="27"/>
  <c r="G17" i="27"/>
  <c r="E17" i="27"/>
  <c r="D17" i="27"/>
  <c r="C17" i="27"/>
  <c r="G15" i="27"/>
  <c r="E15" i="27"/>
  <c r="D15" i="27"/>
  <c r="C15" i="27"/>
  <c r="G13" i="27"/>
  <c r="E13" i="27"/>
  <c r="D13" i="27"/>
  <c r="C13" i="27"/>
  <c r="G11" i="27"/>
  <c r="E11" i="27"/>
  <c r="D11" i="27"/>
  <c r="C11" i="27"/>
  <c r="G8" i="27"/>
  <c r="G9" i="27" s="1"/>
  <c r="F8" i="27"/>
  <c r="E8" i="27"/>
  <c r="E9" i="27" s="1"/>
  <c r="D8" i="27"/>
  <c r="D9" i="27" s="1"/>
  <c r="C8" i="27"/>
  <c r="C9" i="27" s="1"/>
  <c r="B8" i="27"/>
  <c r="G40" i="26"/>
  <c r="E40" i="26"/>
  <c r="D40" i="26"/>
  <c r="C40" i="26"/>
  <c r="G38" i="26"/>
  <c r="E38" i="26"/>
  <c r="D38" i="26"/>
  <c r="C38" i="26"/>
  <c r="G36" i="26"/>
  <c r="E36" i="26"/>
  <c r="D36" i="26"/>
  <c r="C36" i="26"/>
  <c r="G34" i="26"/>
  <c r="E34" i="26"/>
  <c r="D34" i="26"/>
  <c r="C34" i="26"/>
  <c r="G32" i="26"/>
  <c r="E32" i="26"/>
  <c r="D32" i="26"/>
  <c r="C32" i="26"/>
  <c r="G30" i="26"/>
  <c r="E30" i="26"/>
  <c r="D30" i="26"/>
  <c r="C30" i="26"/>
  <c r="G28" i="26"/>
  <c r="E28" i="26"/>
  <c r="D28" i="26"/>
  <c r="C28" i="26"/>
  <c r="G26" i="26"/>
  <c r="E26" i="26"/>
  <c r="D26" i="26"/>
  <c r="C26" i="26"/>
  <c r="G24" i="26"/>
  <c r="E24" i="26"/>
  <c r="D24" i="26"/>
  <c r="C24" i="26"/>
  <c r="G22" i="26"/>
  <c r="E22" i="26"/>
  <c r="D22" i="26"/>
  <c r="C22" i="26"/>
  <c r="G20" i="26"/>
  <c r="E20" i="26"/>
  <c r="D20" i="26"/>
  <c r="C20" i="26"/>
  <c r="G18" i="26"/>
  <c r="E18" i="26"/>
  <c r="D18" i="26"/>
  <c r="C18" i="26"/>
  <c r="G16" i="26"/>
  <c r="E16" i="26"/>
  <c r="D16" i="26"/>
  <c r="C16" i="26"/>
  <c r="G14" i="26"/>
  <c r="E14" i="26"/>
  <c r="D14" i="26"/>
  <c r="C14" i="26"/>
  <c r="G12" i="26"/>
  <c r="E12" i="26"/>
  <c r="D12" i="26"/>
  <c r="C12" i="26"/>
  <c r="G10" i="26"/>
  <c r="E10" i="26"/>
  <c r="D10" i="26"/>
  <c r="C10" i="26"/>
  <c r="G7" i="26"/>
  <c r="G8" i="26" s="1"/>
  <c r="F7" i="26"/>
  <c r="E7" i="26"/>
  <c r="E8" i="26" s="1"/>
  <c r="D7" i="26"/>
  <c r="D8" i="26" s="1"/>
  <c r="C7" i="26"/>
  <c r="C8" i="26" s="1"/>
  <c r="B7" i="26"/>
  <c r="G40" i="25"/>
  <c r="E40" i="25"/>
  <c r="D40" i="25"/>
  <c r="C40" i="25"/>
  <c r="G38" i="25"/>
  <c r="E38" i="25"/>
  <c r="D38" i="25"/>
  <c r="C38" i="25"/>
  <c r="G36" i="25"/>
  <c r="E36" i="25"/>
  <c r="D36" i="25"/>
  <c r="C36" i="25"/>
  <c r="G34" i="25"/>
  <c r="E34" i="25"/>
  <c r="D34" i="25"/>
  <c r="C34" i="25"/>
  <c r="G32" i="25"/>
  <c r="E32" i="25"/>
  <c r="D32" i="25"/>
  <c r="C32" i="25"/>
  <c r="G30" i="25"/>
  <c r="E30" i="25"/>
  <c r="D30" i="25"/>
  <c r="C30" i="25"/>
  <c r="G28" i="25"/>
  <c r="E28" i="25"/>
  <c r="D28" i="25"/>
  <c r="C28" i="25"/>
  <c r="G26" i="25"/>
  <c r="E26" i="25"/>
  <c r="D26" i="25"/>
  <c r="C26" i="25"/>
  <c r="G24" i="25"/>
  <c r="E24" i="25"/>
  <c r="D24" i="25"/>
  <c r="C24" i="25"/>
  <c r="G22" i="25"/>
  <c r="E22" i="25"/>
  <c r="D22" i="25"/>
  <c r="C22" i="25"/>
  <c r="G20" i="25"/>
  <c r="E20" i="25"/>
  <c r="D20" i="25"/>
  <c r="C20" i="25"/>
  <c r="G18" i="25"/>
  <c r="E18" i="25"/>
  <c r="D18" i="25"/>
  <c r="C18" i="25"/>
  <c r="G16" i="25"/>
  <c r="E16" i="25"/>
  <c r="D16" i="25"/>
  <c r="C16" i="25"/>
  <c r="G14" i="25"/>
  <c r="E14" i="25"/>
  <c r="D14" i="25"/>
  <c r="C14" i="25"/>
  <c r="G12" i="25"/>
  <c r="E12" i="25"/>
  <c r="D12" i="25"/>
  <c r="C12" i="25"/>
  <c r="G10" i="25"/>
  <c r="E10" i="25"/>
  <c r="D10" i="25"/>
  <c r="C10" i="25"/>
  <c r="G7" i="25"/>
  <c r="G8" i="25" s="1"/>
  <c r="F7" i="25"/>
  <c r="E7" i="25"/>
  <c r="E8" i="25" s="1"/>
  <c r="D7" i="25"/>
  <c r="D8" i="25" s="1"/>
  <c r="C7" i="25"/>
  <c r="C8" i="25" s="1"/>
  <c r="B7" i="25"/>
  <c r="G40" i="24"/>
  <c r="E40" i="24"/>
  <c r="D40" i="24"/>
  <c r="C40" i="24"/>
  <c r="G38" i="24"/>
  <c r="E38" i="24"/>
  <c r="D38" i="24"/>
  <c r="C38" i="24"/>
  <c r="G36" i="24"/>
  <c r="E36" i="24"/>
  <c r="D36" i="24"/>
  <c r="C36" i="24"/>
  <c r="G34" i="24"/>
  <c r="E34" i="24"/>
  <c r="D34" i="24"/>
  <c r="C34" i="24"/>
  <c r="G32" i="24"/>
  <c r="E32" i="24"/>
  <c r="D32" i="24"/>
  <c r="C32" i="24"/>
  <c r="G30" i="24"/>
  <c r="E30" i="24"/>
  <c r="D30" i="24"/>
  <c r="C30" i="24"/>
  <c r="G28" i="24"/>
  <c r="E28" i="24"/>
  <c r="D28" i="24"/>
  <c r="C28" i="24"/>
  <c r="G26" i="24"/>
  <c r="E26" i="24"/>
  <c r="D26" i="24"/>
  <c r="C26" i="24"/>
  <c r="G24" i="24"/>
  <c r="E24" i="24"/>
  <c r="D24" i="24"/>
  <c r="C24" i="24"/>
  <c r="G22" i="24"/>
  <c r="E22" i="24"/>
  <c r="D22" i="24"/>
  <c r="C22" i="24"/>
  <c r="G20" i="24"/>
  <c r="E20" i="24"/>
  <c r="D20" i="24"/>
  <c r="C20" i="24"/>
  <c r="G18" i="24"/>
  <c r="E18" i="24"/>
  <c r="D18" i="24"/>
  <c r="C18" i="24"/>
  <c r="G16" i="24"/>
  <c r="E16" i="24"/>
  <c r="D16" i="24"/>
  <c r="C16" i="24"/>
  <c r="G14" i="24"/>
  <c r="E14" i="24"/>
  <c r="D14" i="24"/>
  <c r="C14" i="24"/>
  <c r="G12" i="24"/>
  <c r="E12" i="24"/>
  <c r="D12" i="24"/>
  <c r="C12" i="24"/>
  <c r="G10" i="24"/>
  <c r="E10" i="24"/>
  <c r="D10" i="24"/>
  <c r="C10" i="24"/>
  <c r="G7" i="24"/>
  <c r="G8" i="24" s="1"/>
  <c r="F7" i="24"/>
  <c r="E7" i="24"/>
  <c r="E8" i="24" s="1"/>
  <c r="D7" i="24"/>
  <c r="D8" i="24" s="1"/>
  <c r="C7" i="24"/>
  <c r="C8" i="24" s="1"/>
  <c r="B7" i="24"/>
  <c r="D22" i="23"/>
  <c r="D21" i="23"/>
  <c r="D20" i="23"/>
  <c r="D19" i="23"/>
  <c r="D18" i="23"/>
  <c r="D17" i="23"/>
  <c r="D16" i="23"/>
  <c r="D15" i="23"/>
  <c r="D14" i="23"/>
  <c r="D13" i="23"/>
  <c r="D12" i="23"/>
  <c r="D11" i="23"/>
  <c r="D10" i="23"/>
  <c r="D9" i="23"/>
  <c r="D8" i="23"/>
  <c r="D7" i="23"/>
  <c r="C6" i="23"/>
  <c r="D6" i="23" s="1"/>
  <c r="B6" i="23"/>
  <c r="D7" i="44" l="1"/>
  <c r="E5" i="41" l="1"/>
  <c r="D5" i="41"/>
  <c r="B5" i="41"/>
  <c r="D5" i="40"/>
  <c r="C5" i="40"/>
  <c r="B5" i="40"/>
  <c r="B19" i="39"/>
  <c r="B18" i="39"/>
  <c r="B17" i="39"/>
  <c r="B16" i="39"/>
  <c r="B15" i="39"/>
  <c r="B14" i="39"/>
  <c r="B13" i="39"/>
  <c r="B12" i="39"/>
  <c r="B11" i="39"/>
  <c r="B10" i="39"/>
  <c r="B9" i="39"/>
  <c r="B8" i="39"/>
  <c r="R7" i="39"/>
  <c r="F7" i="39"/>
  <c r="B7" i="39" s="1"/>
  <c r="I5" i="22"/>
  <c r="H5" i="22"/>
  <c r="G5" i="22"/>
  <c r="F5" i="22"/>
  <c r="E5" i="22"/>
  <c r="D5" i="22"/>
  <c r="C5" i="22"/>
  <c r="B5" i="22"/>
  <c r="E54" i="21"/>
  <c r="E53" i="21"/>
  <c r="E52" i="21"/>
  <c r="E51" i="21"/>
  <c r="E50" i="21"/>
  <c r="E49" i="21"/>
  <c r="E48" i="21"/>
  <c r="E47" i="21"/>
  <c r="E46" i="21"/>
  <c r="E45" i="21"/>
  <c r="E44" i="21"/>
  <c r="E43" i="21"/>
  <c r="E42" i="21"/>
  <c r="E41" i="21"/>
  <c r="E40" i="21"/>
  <c r="E39" i="21"/>
  <c r="E38" i="21"/>
  <c r="E37" i="21"/>
  <c r="E36" i="21"/>
  <c r="E35" i="21"/>
  <c r="E34" i="21"/>
  <c r="E33" i="21"/>
  <c r="E32" i="21"/>
  <c r="E31" i="21"/>
  <c r="E30" i="21"/>
  <c r="E29" i="21"/>
  <c r="E28" i="21"/>
  <c r="E27" i="21"/>
  <c r="E26" i="21"/>
  <c r="E25" i="21"/>
  <c r="E24" i="21"/>
  <c r="E22" i="21"/>
  <c r="E21" i="21"/>
  <c r="E20" i="21"/>
  <c r="E18" i="21"/>
  <c r="E17" i="21"/>
  <c r="E10" i="21" s="1"/>
  <c r="E16" i="21"/>
  <c r="E15" i="21"/>
  <c r="E14" i="21"/>
  <c r="E13" i="21"/>
  <c r="E11" i="21"/>
  <c r="L10" i="21"/>
  <c r="K10" i="21"/>
  <c r="J10" i="21"/>
  <c r="I10" i="21"/>
  <c r="H10" i="21"/>
  <c r="G10" i="21"/>
  <c r="F10" i="21"/>
  <c r="F52" i="20" l="1"/>
  <c r="F51" i="20"/>
  <c r="F50" i="20"/>
  <c r="F49" i="20"/>
  <c r="F48" i="20"/>
  <c r="F47" i="20"/>
  <c r="F46" i="20"/>
  <c r="F45" i="20"/>
  <c r="F44" i="20"/>
  <c r="F43" i="20"/>
  <c r="F42" i="20"/>
  <c r="F41" i="20"/>
  <c r="F40" i="20"/>
  <c r="F39" i="20"/>
  <c r="F38" i="20"/>
  <c r="F37" i="20"/>
  <c r="F36" i="20"/>
  <c r="F35" i="20"/>
  <c r="F34" i="20"/>
  <c r="F33" i="20"/>
  <c r="F32" i="20"/>
  <c r="F31" i="20"/>
  <c r="F30" i="20"/>
  <c r="F29" i="20"/>
  <c r="F28" i="20"/>
  <c r="F27" i="20"/>
  <c r="F26" i="20"/>
  <c r="F25" i="20"/>
  <c r="F24" i="20"/>
  <c r="F23" i="20"/>
  <c r="F22" i="20"/>
  <c r="F21" i="20"/>
  <c r="F20" i="20"/>
  <c r="F19" i="20"/>
  <c r="F18" i="20"/>
  <c r="F17" i="20"/>
  <c r="F16" i="20"/>
  <c r="F15" i="20"/>
  <c r="F14" i="20"/>
  <c r="F13" i="20"/>
  <c r="F12" i="20"/>
  <c r="F11" i="20"/>
  <c r="Y10" i="20"/>
  <c r="W10" i="20"/>
  <c r="V10" i="20"/>
  <c r="U10" i="20"/>
  <c r="T10" i="20"/>
  <c r="S10" i="20"/>
  <c r="R10" i="20"/>
  <c r="Q10" i="20"/>
  <c r="P10" i="20"/>
  <c r="O10" i="20"/>
  <c r="N10" i="20"/>
  <c r="M10" i="20"/>
  <c r="L10" i="20"/>
  <c r="K10" i="20"/>
  <c r="F10" i="20" s="1"/>
  <c r="J10" i="20"/>
  <c r="I10" i="20"/>
  <c r="H10" i="20"/>
  <c r="G10" i="20"/>
  <c r="C22" i="18"/>
  <c r="B22" i="18"/>
  <c r="C21" i="18"/>
  <c r="B21" i="18"/>
  <c r="C20" i="18"/>
  <c r="B20" i="18"/>
  <c r="C19" i="18"/>
  <c r="B19" i="18"/>
  <c r="C18" i="18"/>
  <c r="B18" i="18"/>
  <c r="C17" i="18"/>
  <c r="B17" i="18"/>
  <c r="C16" i="18"/>
  <c r="B16" i="18"/>
  <c r="C15" i="18"/>
  <c r="B15" i="18"/>
  <c r="C14" i="18"/>
  <c r="B14" i="18"/>
  <c r="C13" i="18"/>
  <c r="B13" i="18"/>
  <c r="C12" i="18"/>
  <c r="B12" i="18"/>
  <c r="C11" i="18"/>
  <c r="B11" i="18"/>
  <c r="C10" i="18"/>
  <c r="B10" i="18"/>
  <c r="C9" i="18"/>
  <c r="B9" i="18"/>
  <c r="C8" i="18"/>
  <c r="B8" i="18"/>
  <c r="B5" i="18" s="1"/>
  <c r="C7" i="18"/>
  <c r="C5" i="18" s="1"/>
  <c r="B7" i="18"/>
  <c r="C6" i="18"/>
  <c r="B6" i="18"/>
  <c r="M5" i="18"/>
  <c r="L5" i="18"/>
  <c r="K5" i="18"/>
  <c r="J5" i="18"/>
  <c r="I5" i="18"/>
  <c r="H5" i="18"/>
  <c r="G5" i="18"/>
  <c r="F5" i="18"/>
  <c r="E5" i="18"/>
  <c r="D5" i="18"/>
  <c r="A32" i="16" l="1"/>
  <c r="A26" i="16"/>
  <c r="A9" i="16"/>
  <c r="A8" i="16"/>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O5" i="14"/>
  <c r="N5" i="14"/>
  <c r="D5" i="14" s="1"/>
  <c r="E5" i="14"/>
  <c r="C21" i="13"/>
  <c r="B21" i="13"/>
  <c r="C20" i="13"/>
  <c r="B20" i="13"/>
  <c r="C19" i="13"/>
  <c r="B19" i="13"/>
  <c r="C18" i="13"/>
  <c r="B18" i="13"/>
  <c r="C17" i="13"/>
  <c r="B17" i="13"/>
  <c r="C16" i="13"/>
  <c r="B16" i="13"/>
  <c r="C15" i="13"/>
  <c r="B15" i="13"/>
  <c r="C14" i="13"/>
  <c r="B14" i="13"/>
  <c r="C13" i="13"/>
  <c r="B13" i="13"/>
  <c r="C12" i="13"/>
  <c r="B12" i="13"/>
  <c r="C11" i="13"/>
  <c r="B11" i="13"/>
  <c r="C10" i="13"/>
  <c r="B10" i="13"/>
  <c r="C9" i="13"/>
  <c r="B9" i="13"/>
  <c r="C8" i="13"/>
  <c r="B8" i="13"/>
  <c r="C7" i="13"/>
  <c r="B7" i="13"/>
  <c r="C6" i="13"/>
  <c r="B6" i="13"/>
  <c r="M5" i="13"/>
  <c r="L5" i="13"/>
  <c r="B5" i="13" s="1"/>
  <c r="C5" i="13"/>
  <c r="D23" i="12"/>
  <c r="D21" i="12"/>
  <c r="D17" i="12"/>
  <c r="E15" i="12"/>
  <c r="D15" i="12"/>
  <c r="D13" i="12"/>
  <c r="D12" i="12"/>
  <c r="E11" i="12"/>
  <c r="D11" i="12"/>
  <c r="D10" i="12"/>
  <c r="D9" i="12"/>
  <c r="D8" i="12"/>
  <c r="D7" i="12"/>
  <c r="D6" i="12"/>
  <c r="O5" i="12"/>
  <c r="E5" i="12" s="1"/>
  <c r="N5" i="12"/>
  <c r="D5" i="12" s="1"/>
  <c r="H24" i="11"/>
  <c r="G24" i="11"/>
  <c r="F24" i="11"/>
  <c r="H18" i="11"/>
  <c r="G18" i="11"/>
  <c r="F18" i="11"/>
  <c r="E23" i="10"/>
  <c r="D23" i="10"/>
  <c r="C23" i="10"/>
  <c r="E56" i="42" l="1"/>
  <c r="D56" i="42"/>
  <c r="E53" i="42"/>
  <c r="D53" i="42"/>
  <c r="E50" i="42"/>
  <c r="D50" i="42"/>
  <c r="E47" i="42"/>
  <c r="D47" i="42"/>
  <c r="E44" i="42"/>
  <c r="D44" i="42"/>
  <c r="E41" i="42"/>
  <c r="D41" i="42"/>
  <c r="E38" i="42"/>
  <c r="D38" i="42"/>
  <c r="E35" i="42"/>
  <c r="D35" i="42"/>
  <c r="E32" i="42"/>
  <c r="D32" i="42"/>
  <c r="E29" i="42"/>
  <c r="D29" i="42"/>
  <c r="D26" i="42"/>
  <c r="D23" i="42"/>
  <c r="E20" i="42"/>
  <c r="D20" i="42"/>
  <c r="E17" i="42"/>
  <c r="D17" i="42"/>
  <c r="E14" i="42"/>
  <c r="D14" i="42"/>
  <c r="E11" i="42"/>
  <c r="D11" i="42"/>
  <c r="C4" i="19" l="1"/>
  <c r="D4" i="19"/>
  <c r="E4" i="19"/>
  <c r="F4" i="19"/>
  <c r="G4" i="19"/>
  <c r="H4" i="19"/>
  <c r="I4" i="19"/>
  <c r="J4" i="19"/>
  <c r="K4" i="19"/>
  <c r="L4" i="19"/>
  <c r="M4" i="19"/>
  <c r="N4" i="19"/>
  <c r="C5" i="19"/>
  <c r="D5" i="19"/>
  <c r="E5" i="19"/>
  <c r="F5" i="19"/>
  <c r="G5" i="19"/>
  <c r="H5" i="19"/>
  <c r="I5" i="19"/>
  <c r="J5" i="19"/>
  <c r="K5" i="19"/>
  <c r="L5" i="19"/>
  <c r="M5" i="19"/>
  <c r="N5" i="19"/>
  <c r="B6" i="19"/>
  <c r="B7" i="19"/>
  <c r="B8" i="19"/>
  <c r="B9" i="19"/>
  <c r="B10" i="19"/>
  <c r="B11" i="19"/>
  <c r="B12" i="19"/>
  <c r="B13" i="19"/>
  <c r="B14" i="19"/>
  <c r="B15" i="19"/>
  <c r="B16" i="19"/>
  <c r="B17" i="19"/>
  <c r="B18" i="19"/>
  <c r="B19" i="19"/>
  <c r="B20" i="19"/>
  <c r="B21" i="19"/>
  <c r="B22" i="19"/>
  <c r="B23" i="19"/>
  <c r="B24" i="19"/>
  <c r="B25" i="19"/>
  <c r="B26" i="19"/>
  <c r="B27" i="19"/>
  <c r="B28" i="19"/>
  <c r="B29" i="19"/>
  <c r="B30" i="19"/>
  <c r="B31" i="19"/>
  <c r="B32" i="19"/>
  <c r="B33" i="19"/>
  <c r="B34" i="19"/>
  <c r="B35" i="19"/>
  <c r="B36" i="19"/>
  <c r="B37" i="19"/>
  <c r="B39" i="19"/>
  <c r="B41" i="19"/>
  <c r="B43" i="19"/>
  <c r="B45" i="19"/>
  <c r="B47" i="19"/>
  <c r="B48" i="19"/>
  <c r="B5" i="19" l="1"/>
  <c r="B4" i="19"/>
  <c r="E7" i="42"/>
  <c r="E8" i="42" s="1"/>
  <c r="D7" i="42"/>
  <c r="D8" i="42" s="1"/>
  <c r="E6" i="42"/>
  <c r="D6" i="42"/>
  <c r="B48" i="15"/>
  <c r="E28" i="15"/>
</calcChain>
</file>

<file path=xl/sharedStrings.xml><?xml version="1.0" encoding="utf-8"?>
<sst xmlns="http://schemas.openxmlformats.org/spreadsheetml/2006/main" count="2817" uniqueCount="661">
  <si>
    <t>表１５－１　年末時結核登録者数、区(保健センター)別</t>
  </si>
  <si>
    <t>各年12月31日現在</t>
  </si>
  <si>
    <t>千 種</t>
  </si>
  <si>
    <t>東</t>
  </si>
  <si>
    <t>北</t>
  </si>
  <si>
    <t>西</t>
  </si>
  <si>
    <t>中 村</t>
  </si>
  <si>
    <t>中</t>
  </si>
  <si>
    <t>昭 和</t>
  </si>
  <si>
    <t>瑞　穂</t>
  </si>
  <si>
    <t>熱 田</t>
  </si>
  <si>
    <t>中 川</t>
  </si>
  <si>
    <t>港</t>
  </si>
  <si>
    <t>南</t>
  </si>
  <si>
    <t>守 山</t>
  </si>
  <si>
    <t>緑</t>
  </si>
  <si>
    <t>名 東</t>
  </si>
  <si>
    <t>天 白</t>
  </si>
  <si>
    <t>年 末 時 登 録 者 数</t>
  </si>
  <si>
    <t>（再掲　新登録患者数）</t>
  </si>
  <si>
    <t>表１５－２　定期の健康診断実績、区(保健センター)別</t>
  </si>
  <si>
    <t>令和4年度</t>
  </si>
  <si>
    <t>総 数</t>
  </si>
  <si>
    <t>瑞 穂</t>
  </si>
  <si>
    <t>受診者</t>
  </si>
  <si>
    <t>結核患者</t>
  </si>
  <si>
    <t>表１５－３　一般住民結核健康診断実績、区別</t>
  </si>
  <si>
    <t xml:space="preserve"> </t>
  </si>
  <si>
    <t>対象者数</t>
  </si>
  <si>
    <t>受診者数</t>
  </si>
  <si>
    <t>受診率</t>
  </si>
  <si>
    <t>発見率</t>
  </si>
  <si>
    <t>総  数</t>
  </si>
  <si>
    <t>千  種</t>
  </si>
  <si>
    <t>中  村</t>
  </si>
  <si>
    <t>昭  和</t>
  </si>
  <si>
    <t>瑞  穂</t>
  </si>
  <si>
    <t>熱  田</t>
  </si>
  <si>
    <t>中  川</t>
  </si>
  <si>
    <t>守  山</t>
  </si>
  <si>
    <t>名  東</t>
  </si>
  <si>
    <t>天  白</t>
  </si>
  <si>
    <t>　　2.健康診断対象者数は,人口×国勢調査を基にした非就業率</t>
  </si>
  <si>
    <t>表１５－４　ハイリスク層結核健診実績</t>
  </si>
  <si>
    <t>結　核　健　康　診　断</t>
  </si>
  <si>
    <t>生　　活　　習　　慣　　病　　健　　診</t>
  </si>
  <si>
    <t>検　査　件　数</t>
  </si>
  <si>
    <t>結　果</t>
  </si>
  <si>
    <t>結　　　　　果</t>
  </si>
  <si>
    <t>胸部エックス線撮影</t>
  </si>
  <si>
    <t>喀痰
検査</t>
  </si>
  <si>
    <t>異常なし</t>
  </si>
  <si>
    <t>要注意</t>
  </si>
  <si>
    <t>要精検</t>
  </si>
  <si>
    <t>血圧</t>
  </si>
  <si>
    <t>検尿</t>
  </si>
  <si>
    <t>要医療</t>
  </si>
  <si>
    <t>治療中</t>
  </si>
  <si>
    <t>間　接</t>
  </si>
  <si>
    <t>直　接</t>
  </si>
  <si>
    <t>総　　　　　　数</t>
  </si>
  <si>
    <t>公園・路上等起居者（集団）</t>
  </si>
  <si>
    <t>公園・路上等起居者（個別）</t>
  </si>
  <si>
    <t>無料宿泊所</t>
  </si>
  <si>
    <t>無料低額宿泊所等</t>
  </si>
  <si>
    <t>自立支援施設</t>
  </si>
  <si>
    <t>外国人健康相談</t>
  </si>
  <si>
    <t>日本語教育機関</t>
  </si>
  <si>
    <t>表１５－５　接触者健診実績、区(保健センター)別</t>
  </si>
  <si>
    <t>ツベルクリン反応検査</t>
  </si>
  <si>
    <t>被  発  見  者  数</t>
  </si>
  <si>
    <t>受  診</t>
  </si>
  <si>
    <t>直  接</t>
  </si>
  <si>
    <t>間  接</t>
  </si>
  <si>
    <t>IGRA</t>
  </si>
  <si>
    <t>結核発病</t>
  </si>
  <si>
    <t>保健</t>
  </si>
  <si>
    <t>被  判</t>
  </si>
  <si>
    <t>陽性者</t>
  </si>
  <si>
    <t>陽性率</t>
  </si>
  <si>
    <t>結  核</t>
  </si>
  <si>
    <t>潜在性結核
感染症</t>
  </si>
  <si>
    <t>のおそれ</t>
  </si>
  <si>
    <t>センター</t>
  </si>
  <si>
    <t>者  数</t>
  </si>
  <si>
    <t>定  者</t>
  </si>
  <si>
    <t>撮  影</t>
  </si>
  <si>
    <t>検　査</t>
  </si>
  <si>
    <t>患  者</t>
  </si>
  <si>
    <t>があると</t>
  </si>
  <si>
    <t>名</t>
  </si>
  <si>
    <t>診断され</t>
  </si>
  <si>
    <t>た者</t>
  </si>
  <si>
    <t>-</t>
  </si>
  <si>
    <t xml:space="preserve">     2.結核接触者健診受診者報告による    </t>
  </si>
  <si>
    <t>　</t>
  </si>
  <si>
    <t>　　 3.人数はすべて実数で計上</t>
  </si>
  <si>
    <t xml:space="preserve">　　 4.患者発見率=結核患者/受診者数×100 </t>
  </si>
  <si>
    <t>　 　5.受診した日の属する年度中に計上する</t>
  </si>
  <si>
    <t>表１５－６　結核管理健診等実績、区(保健センター)別</t>
  </si>
  <si>
    <t>保健センター名</t>
  </si>
  <si>
    <t>保健センター</t>
  </si>
  <si>
    <t>委託医療機関</t>
  </si>
  <si>
    <t>その他の方法での</t>
  </si>
  <si>
    <t>把　握　率　</t>
  </si>
  <si>
    <t>要医療者</t>
  </si>
  <si>
    <t>発　見　率</t>
  </si>
  <si>
    <t>把握者数</t>
  </si>
  <si>
    <t>(結核患者)</t>
  </si>
  <si>
    <t xml:space="preserve">     2.管理検診受診者報告による</t>
  </si>
  <si>
    <t>　　 3.人数はすべて延数で計上</t>
  </si>
  <si>
    <t xml:space="preserve">     4.要医療者発見率=結核患者/（保健センター受診者数＋委託医療機関受診者数＋その他の方法での把握者数）×100 </t>
  </si>
  <si>
    <t>表１５－７　一般患者医療費公費負担保険種別申請合格承認件数、区(保健センター)別</t>
  </si>
  <si>
    <t>保 健
センター
名</t>
  </si>
  <si>
    <t>合       計</t>
  </si>
  <si>
    <t>被   用   者   保   険</t>
  </si>
  <si>
    <t>国　民　健　康　</t>
  </si>
  <si>
    <t>保　険</t>
  </si>
  <si>
    <t>後期高齢者医療</t>
  </si>
  <si>
    <t>生 活 保 護 法</t>
  </si>
  <si>
    <t>そ  の  他</t>
  </si>
  <si>
    <t>本       人</t>
  </si>
  <si>
    <t>家       族</t>
  </si>
  <si>
    <t>一　　　般</t>
  </si>
  <si>
    <t>退 職 本 人</t>
  </si>
  <si>
    <t>退 職 家 族</t>
  </si>
  <si>
    <t>申請</t>
  </si>
  <si>
    <t>合格</t>
  </si>
  <si>
    <t>承認</t>
  </si>
  <si>
    <t>表１５－８　感染症診査協議会結核部会運営状況、区（保健センター）別</t>
  </si>
  <si>
    <t>感染症診査協議会結核部会</t>
  </si>
  <si>
    <t>区</t>
  </si>
  <si>
    <t>診査件数</t>
  </si>
  <si>
    <t>協議会
開催回数</t>
  </si>
  <si>
    <t>協議会一回当りの取扱件数</t>
  </si>
  <si>
    <t>診査委員
出席延人員</t>
  </si>
  <si>
    <t>総数</t>
  </si>
  <si>
    <t>千種・昭和・瑞穂・名東
保健センター</t>
  </si>
  <si>
    <t>千種</t>
  </si>
  <si>
    <t>昭和</t>
  </si>
  <si>
    <t>瑞穂</t>
  </si>
  <si>
    <t>名東</t>
  </si>
  <si>
    <t>小計</t>
  </si>
  <si>
    <t>西・中村・熱田・中川
保健センター</t>
  </si>
  <si>
    <t>中村</t>
  </si>
  <si>
    <t>熱田</t>
  </si>
  <si>
    <t>中川</t>
  </si>
  <si>
    <t>東・北・中・守山
保健センター</t>
  </si>
  <si>
    <t>守山</t>
  </si>
  <si>
    <t>港・南・緑・天白
保健センター</t>
  </si>
  <si>
    <t>天白</t>
  </si>
  <si>
    <t>表１５－９　入院勧告･勧告終了件数･患者数、区(保健センター)別</t>
  </si>
  <si>
    <t>保健
センター
名</t>
  </si>
  <si>
    <t>入院勧告</t>
  </si>
  <si>
    <t>勧告</t>
  </si>
  <si>
    <t>勧告延長</t>
  </si>
  <si>
    <t>勧告再延長</t>
  </si>
  <si>
    <t>終了</t>
  </si>
  <si>
    <t>表１５－１０　一類・二類・三類感染症患者等発生数・入院数・死亡数</t>
  </si>
  <si>
    <t>発生数</t>
  </si>
  <si>
    <t>入院数</t>
  </si>
  <si>
    <t>死亡数</t>
  </si>
  <si>
    <t>患者</t>
  </si>
  <si>
    <t>無症状病原体
保有者</t>
  </si>
  <si>
    <t>計</t>
  </si>
  <si>
    <t>一類</t>
  </si>
  <si>
    <t>エボラ出血熱</t>
  </si>
  <si>
    <t>クリミア・コンゴ熱</t>
  </si>
  <si>
    <t>痘そう（天然痘）</t>
  </si>
  <si>
    <t>南米出血熱</t>
  </si>
  <si>
    <t>ペスト</t>
  </si>
  <si>
    <t>マールブルグ病</t>
  </si>
  <si>
    <t>ラッサ熱</t>
  </si>
  <si>
    <t>二類</t>
  </si>
  <si>
    <t>急性灰白髄炎</t>
  </si>
  <si>
    <t>重症急性呼吸器症候群
（病原体がベータコロナ　　　　　　　　　　　　　　ウイルス属ＳＡＲＳ　　　　　　　　　　　　　　　　　　　コロナウイルスで　　　　　　　　　　　　　　　あるものに限る）</t>
  </si>
  <si>
    <t>ジフテリア</t>
  </si>
  <si>
    <t>中東呼吸器症候群
（病原体がベータコロナ　　　　　　　　　　　　　　ウイルス属ＭＥＲＳ　　　　　　　　　　　　　　　　　　　コロナウイルスで　　　　　　　　　　　　　　　あるものに限る）</t>
  </si>
  <si>
    <t>三類</t>
  </si>
  <si>
    <t>コレラ</t>
  </si>
  <si>
    <t>細菌性赤痢</t>
  </si>
  <si>
    <t>腸管出血性大腸菌感染症</t>
  </si>
  <si>
    <t>腸チフス</t>
  </si>
  <si>
    <t>パラチフス</t>
  </si>
  <si>
    <t xml:space="preserve">    死亡数は発生数の再掲</t>
  </si>
  <si>
    <t>　　二類感染症のうち結核は除く</t>
  </si>
  <si>
    <t>表１５－１１　一類・二類・三類感染症患者等数・罹患率・死亡数・死亡率・致命率、年度別</t>
  </si>
  <si>
    <t>平成30年度</t>
  </si>
  <si>
    <t>令和元年度</t>
  </si>
  <si>
    <t>令和2年度</t>
  </si>
  <si>
    <t>令和3年度</t>
  </si>
  <si>
    <t>人   　　 口</t>
  </si>
  <si>
    <t>患者数</t>
  </si>
  <si>
    <t>44(9)</t>
  </si>
  <si>
    <t>40(5)</t>
  </si>
  <si>
    <t>37(4)</t>
  </si>
  <si>
    <t>31(3)</t>
  </si>
  <si>
    <t>総</t>
  </si>
  <si>
    <t>罹患率</t>
  </si>
  <si>
    <t>数</t>
  </si>
  <si>
    <t>死亡率</t>
  </si>
  <si>
    <t>致命率</t>
  </si>
  <si>
    <t>2(1)</t>
  </si>
  <si>
    <t>腸管出血性    大腸菌感染症</t>
  </si>
  <si>
    <t>42(9)</t>
  </si>
  <si>
    <t>35(4)</t>
  </si>
  <si>
    <t>29(2)</t>
  </si>
  <si>
    <t>人口は、各年度の10月1日現在。</t>
  </si>
  <si>
    <t>保健所受理日で集計。</t>
  </si>
  <si>
    <t>（  ）内は無症状病原体保有者の再掲。</t>
  </si>
  <si>
    <t>一類感染症の発生はなし。</t>
  </si>
  <si>
    <t>二類感染症の発生はなし（結核は除く）。</t>
  </si>
  <si>
    <t>罹患率及び死亡率は人口10万対。</t>
  </si>
  <si>
    <t>表１５－１２　一類・二類・三類感染症患者等発生数・死亡数、月別</t>
  </si>
  <si>
    <t>総　　数</t>
  </si>
  <si>
    <t>腸管出血性  大腸菌感染症</t>
  </si>
  <si>
    <t>(-)</t>
  </si>
  <si>
    <t>令和4年</t>
  </si>
  <si>
    <t>4月</t>
  </si>
  <si>
    <t>5月</t>
  </si>
  <si>
    <t>6月</t>
  </si>
  <si>
    <t>7月</t>
  </si>
  <si>
    <t>8月</t>
  </si>
  <si>
    <t>9月</t>
  </si>
  <si>
    <t>10月</t>
  </si>
  <si>
    <t>11月</t>
  </si>
  <si>
    <t>12月</t>
  </si>
  <si>
    <t>令和5年</t>
  </si>
  <si>
    <t>1月</t>
  </si>
  <si>
    <t>2月</t>
  </si>
  <si>
    <t>3月</t>
  </si>
  <si>
    <t>　　（  ）は無症状病原体保有者の再掲。</t>
  </si>
  <si>
    <t>表１５－１３　一類・二類・三類感染症患者等発生数、区（保健センター）別</t>
  </si>
  <si>
    <t>表１５－１４　一類・二類・三類感染症患者等発生数・死亡数、年齢別</t>
  </si>
  <si>
    <t>0～4歳</t>
  </si>
  <si>
    <t>5～9歳</t>
  </si>
  <si>
    <t>10～14歳</t>
  </si>
  <si>
    <t>15～19歳</t>
  </si>
  <si>
    <t>20～24歳</t>
  </si>
  <si>
    <t>25～29歳</t>
  </si>
  <si>
    <t>30～39歳</t>
  </si>
  <si>
    <t>40～49歳</t>
  </si>
  <si>
    <t>50～59歳</t>
  </si>
  <si>
    <t>60～69歳</t>
  </si>
  <si>
    <t>70歳以上</t>
  </si>
  <si>
    <t>表１５－１６　五類感染症（全数把握）届出数</t>
  </si>
  <si>
    <t>疾      病      名</t>
  </si>
  <si>
    <t>届出数</t>
  </si>
  <si>
    <t>疾      病     名</t>
  </si>
  <si>
    <t>Ｅ型肝炎</t>
  </si>
  <si>
    <t>アメーバ赤痢</t>
  </si>
  <si>
    <t>ウエストナイル熱（ウエストナイル脳炎を含む）</t>
  </si>
  <si>
    <t>ウイルス性肝炎（Ｅ型肝炎及びＡ型肝炎を除く）</t>
  </si>
  <si>
    <t>Ａ型肝炎</t>
  </si>
  <si>
    <t>エキノコックス症</t>
  </si>
  <si>
    <t>急性脳炎（ウエストナイル脳炎、西部ウマ脳炎、ダニ媒介脳炎、東部ウマ脳炎、日本脳炎、ベネズエラウマ脳炎及びリフトバレー熱を除く）</t>
  </si>
  <si>
    <t>黄熱</t>
  </si>
  <si>
    <t>急性弛緩性麻痺（急性灰白髄炎を除く）</t>
  </si>
  <si>
    <t>オウム病</t>
  </si>
  <si>
    <t>クリプトスポリジウム症</t>
  </si>
  <si>
    <t>オムスク出血熱</t>
  </si>
  <si>
    <t>クロイツフェルト・ヤコブ病</t>
  </si>
  <si>
    <t>回帰熱</t>
  </si>
  <si>
    <t>劇症型溶血性レンサ球菌感染症</t>
  </si>
  <si>
    <t>キャサヌル森林病</t>
  </si>
  <si>
    <t>後天性免疫不全症候群</t>
  </si>
  <si>
    <t>Ｑ熱</t>
  </si>
  <si>
    <t>ジアルジア症</t>
  </si>
  <si>
    <t>狂犬病</t>
  </si>
  <si>
    <t>侵襲性インフルエンザ菌感染症</t>
  </si>
  <si>
    <t>コクシジオイデス症</t>
  </si>
  <si>
    <t>侵襲性髄膜炎菌感染症</t>
  </si>
  <si>
    <t>侵襲性肺炎球菌感染症</t>
  </si>
  <si>
    <t>ジカウイルス感染症</t>
  </si>
  <si>
    <t>水痘（患者が入院を要すると認められるものに限る）</t>
  </si>
  <si>
    <t>重症熱性血小板減少症候群（病原体がフレボウイルス属SFTSウイルスであるものに限る）</t>
  </si>
  <si>
    <t>先天性風しん症候群</t>
  </si>
  <si>
    <t>腎症候性出血熱</t>
  </si>
  <si>
    <t>梅毒</t>
  </si>
  <si>
    <t>西部ウマ脳炎</t>
  </si>
  <si>
    <t>播種性クリプトコックス症</t>
  </si>
  <si>
    <t>ダニ媒介脳炎</t>
  </si>
  <si>
    <t>破傷風</t>
  </si>
  <si>
    <t>炭疽</t>
  </si>
  <si>
    <t>バンコマイシン耐性黄色ブドウ球菌感染症</t>
  </si>
  <si>
    <t>チクングニア熱</t>
  </si>
  <si>
    <t>バンコマイシン耐性腸球菌感染症</t>
  </si>
  <si>
    <t>つつが虫病</t>
  </si>
  <si>
    <t>百日咳</t>
  </si>
  <si>
    <t>デング熱</t>
  </si>
  <si>
    <t>風しん</t>
  </si>
  <si>
    <t>東部ウマ脳炎</t>
  </si>
  <si>
    <t>麻しん</t>
  </si>
  <si>
    <t>鳥インフルエンザ（H5N1及びH7N9を除く）</t>
  </si>
  <si>
    <t>薬剤耐性アシネトバクター感染症</t>
  </si>
  <si>
    <t>ニパウイルス感染症</t>
  </si>
  <si>
    <t>合      計</t>
  </si>
  <si>
    <t>日本紅斑熱</t>
  </si>
  <si>
    <t>日本脳炎</t>
  </si>
  <si>
    <t>ハンタウイルス肺症候群</t>
  </si>
  <si>
    <t>Ｂウイルス病</t>
  </si>
  <si>
    <t>鼻疸</t>
  </si>
  <si>
    <t>ブルセラ病</t>
  </si>
  <si>
    <t>ベネズエラウマ脳炎</t>
  </si>
  <si>
    <t>ヘンドラウイルス感染症</t>
  </si>
  <si>
    <t>発しんチフス</t>
  </si>
  <si>
    <t>ボツリヌス症</t>
  </si>
  <si>
    <t>マラリア</t>
  </si>
  <si>
    <t>野兎病</t>
  </si>
  <si>
    <t>ライム病</t>
  </si>
  <si>
    <t>リッサウイルス感染症</t>
  </si>
  <si>
    <t>リフトバレー熱</t>
  </si>
  <si>
    <t>類鼻疸</t>
  </si>
  <si>
    <t>レジオネラ症</t>
  </si>
  <si>
    <t>レプトスピラ症</t>
  </si>
  <si>
    <t>ロッキー山紅斑熱</t>
  </si>
  <si>
    <t>（１）月別患者数</t>
  </si>
  <si>
    <t>令和3年度
総数</t>
  </si>
  <si>
    <t>令和4年度
総数</t>
  </si>
  <si>
    <t xml:space="preserve">    〔　〕内は死亡者数</t>
  </si>
  <si>
    <t>（２）年齢別患者数</t>
  </si>
  <si>
    <t>10歳未満</t>
  </si>
  <si>
    <t>10歳代</t>
  </si>
  <si>
    <t>20歳代</t>
  </si>
  <si>
    <t>30歳代</t>
  </si>
  <si>
    <t>40歳代</t>
  </si>
  <si>
    <t>50歳代</t>
  </si>
  <si>
    <t>60歳代</t>
  </si>
  <si>
    <t>70歳代</t>
  </si>
  <si>
    <t>80歳代</t>
  </si>
  <si>
    <t>90歳代</t>
  </si>
  <si>
    <t>100歳代</t>
  </si>
  <si>
    <t>90歳代以降</t>
  </si>
  <si>
    <t>表１５－１８    感染症集団発生件数、年度別</t>
  </si>
  <si>
    <t>コ レ ラ</t>
  </si>
  <si>
    <t>件  数</t>
  </si>
  <si>
    <t>腸管出血性　　大腸菌感染症</t>
  </si>
  <si>
    <t xml:space="preserve">    患者数には無症状病原体保有者を含む。(  )内は無症状病原体保有者を再掲。</t>
  </si>
  <si>
    <t>表１５－１９  細菌検索状況（保健センター・衛生研究所）</t>
  </si>
  <si>
    <t>区    分</t>
  </si>
  <si>
    <t>総    数</t>
  </si>
  <si>
    <t>腸管出血性　  大腸菌感染症</t>
  </si>
  <si>
    <t>検査数</t>
  </si>
  <si>
    <t>陽性数</t>
  </si>
  <si>
    <t>千    種</t>
  </si>
  <si>
    <t>中    村</t>
  </si>
  <si>
    <t>昭    和</t>
  </si>
  <si>
    <t>瑞    穂</t>
  </si>
  <si>
    <t>熱    田</t>
  </si>
  <si>
    <t>中    川</t>
  </si>
  <si>
    <t>守    山</t>
  </si>
  <si>
    <t>名    東</t>
  </si>
  <si>
    <t>天    白</t>
  </si>
  <si>
    <t>衛生研究所</t>
  </si>
  <si>
    <t>表１５－２０　エイズ相談件数、月・区(保健センター)別</t>
  </si>
  <si>
    <t>４</t>
  </si>
  <si>
    <t>５</t>
  </si>
  <si>
    <t>６</t>
  </si>
  <si>
    <t>７</t>
  </si>
  <si>
    <t>８</t>
  </si>
  <si>
    <t>９</t>
  </si>
  <si>
    <t>１０</t>
  </si>
  <si>
    <t>１１</t>
  </si>
  <si>
    <t>１２</t>
  </si>
  <si>
    <t>１</t>
  </si>
  <si>
    <t>２</t>
  </si>
  <si>
    <t>３</t>
  </si>
  <si>
    <t>・</t>
  </si>
  <si>
    <t>夜　　間
(中）</t>
  </si>
  <si>
    <t>日曜日</t>
  </si>
  <si>
    <t>土曜日</t>
  </si>
  <si>
    <t>臨時検査</t>
  </si>
  <si>
    <t>感染症対策室</t>
  </si>
  <si>
    <t>　　 3.　日曜日検査は平成１６年７月から開始</t>
  </si>
  <si>
    <t>　　 4.　土曜日検査は平成２２年１月から中保健センターで開始、令和３年度から外部委託化</t>
  </si>
  <si>
    <t>　　　 　</t>
  </si>
  <si>
    <t>定点数
　(  )内</t>
  </si>
  <si>
    <t>疾病別</t>
  </si>
  <si>
    <t>ＲＳウイルス感染症</t>
  </si>
  <si>
    <t>咽頭結膜熱</t>
  </si>
  <si>
    <t>Ａ群溶血性レンサ
球菌咽頭炎</t>
  </si>
  <si>
    <t>感染性胃腸炎</t>
  </si>
  <si>
    <t>水痘</t>
  </si>
  <si>
    <t>手足口病</t>
  </si>
  <si>
    <t>伝染性紅斑</t>
  </si>
  <si>
    <t>突発性発しん</t>
  </si>
  <si>
    <t>ヘルパンギーナ</t>
  </si>
  <si>
    <t>流行性耳下腺炎</t>
  </si>
  <si>
    <t>急性出血性結膜炎</t>
  </si>
  <si>
    <t>流行性角結膜炎</t>
  </si>
  <si>
    <t>無菌性髄膜炎</t>
  </si>
  <si>
    <t>マイコプラズマ肺炎</t>
  </si>
  <si>
    <t>クラミジア肺炎
（オウム病を除く）</t>
  </si>
  <si>
    <t>感染性胃腸炎（病原体がロタウイルスであるものに限る）</t>
  </si>
  <si>
    <t>眼科定点再掲</t>
  </si>
  <si>
    <t xml:space="preserve"> 〔　〕内</t>
  </si>
  <si>
    <t>基幹定点再掲</t>
  </si>
  <si>
    <t>(11)</t>
  </si>
  <si>
    <t>〔3〕</t>
  </si>
  <si>
    <t>〔1〕</t>
  </si>
  <si>
    <t>別</t>
  </si>
  <si>
    <t>4       月</t>
  </si>
  <si>
    <t>5       月</t>
  </si>
  <si>
    <t>6       月</t>
  </si>
  <si>
    <t>月</t>
  </si>
  <si>
    <t>7       月</t>
  </si>
  <si>
    <t>8       月</t>
  </si>
  <si>
    <t>9       月</t>
  </si>
  <si>
    <t>10      月</t>
  </si>
  <si>
    <t>11      月</t>
  </si>
  <si>
    <t>12      月</t>
  </si>
  <si>
    <t>1       月</t>
  </si>
  <si>
    <t>2       月</t>
  </si>
  <si>
    <t>3       月</t>
  </si>
  <si>
    <t>年</t>
  </si>
  <si>
    <t xml:space="preserve"> ４       歳</t>
  </si>
  <si>
    <t>齢</t>
  </si>
  <si>
    <t xml:space="preserve"> ５       歳</t>
  </si>
  <si>
    <t xml:space="preserve"> ６       歳</t>
  </si>
  <si>
    <t xml:space="preserve"> ７       歳</t>
  </si>
  <si>
    <t>階</t>
  </si>
  <si>
    <t xml:space="preserve"> ８       歳</t>
  </si>
  <si>
    <t xml:space="preserve"> ９       歳</t>
  </si>
  <si>
    <t>10 － 14  歳</t>
  </si>
  <si>
    <t>15 － 19  歳</t>
  </si>
  <si>
    <t>20 － 29  歳</t>
  </si>
  <si>
    <t>30 － 39  歳</t>
  </si>
  <si>
    <t xml:space="preserve">  40 － 49  歳  </t>
  </si>
  <si>
    <t>50 － 59  歳</t>
  </si>
  <si>
    <t>60 － 69  歳</t>
  </si>
  <si>
    <t>70 － 79  歳</t>
  </si>
  <si>
    <t>80 歳   以上</t>
  </si>
  <si>
    <t xml:space="preserve">　　 </t>
  </si>
  <si>
    <t xml:space="preserve">      疾病別</t>
  </si>
  <si>
    <t>性器クラミジア
感染症</t>
  </si>
  <si>
    <t>性器ヘルペス
ウイルス感染症</t>
  </si>
  <si>
    <t>尖圭コンジローマ</t>
  </si>
  <si>
    <t>淋菌感染症</t>
  </si>
  <si>
    <t>メチシリン耐性
黄色ブドウ球菌
感染症</t>
  </si>
  <si>
    <t>ペニシリン耐性
肺炎球菌感染症</t>
  </si>
  <si>
    <t>薬剤耐性緑膿菌
感染症</t>
  </si>
  <si>
    <t>定点数</t>
  </si>
  <si>
    <t xml:space="preserve"> 〔 〕内</t>
  </si>
  <si>
    <t>基幹定点</t>
  </si>
  <si>
    <t xml:space="preserve"> 0        歳</t>
  </si>
  <si>
    <t xml:space="preserve"> 1 ～  4  歳</t>
  </si>
  <si>
    <t xml:space="preserve"> 5 ～  9  歳</t>
  </si>
  <si>
    <t>10 ～ 14  歳</t>
  </si>
  <si>
    <t>15 ～ 19  歳</t>
  </si>
  <si>
    <t>20 ～ 24  歳</t>
  </si>
  <si>
    <t>25 ～ 29  歳</t>
  </si>
  <si>
    <t>30 ～ 34  歳</t>
  </si>
  <si>
    <t>35 ～ 39  歳</t>
  </si>
  <si>
    <t>40 ～ 44  歳</t>
  </si>
  <si>
    <t>45 ～ 49  歳</t>
  </si>
  <si>
    <t>50 ～ 54  歳</t>
  </si>
  <si>
    <t>55 ～ 59  歳</t>
  </si>
  <si>
    <t>60 ～ 64  歳</t>
  </si>
  <si>
    <t>65 ～ 69  歳</t>
  </si>
  <si>
    <t>70  歳   以上</t>
  </si>
  <si>
    <t>表１５－２３　インフルエンザ措置状況、施設別</t>
  </si>
  <si>
    <t>　　　　　　平成11年度</t>
  </si>
  <si>
    <t>施 設 数</t>
  </si>
  <si>
    <t>在籍者数</t>
  </si>
  <si>
    <t>患 者 数</t>
  </si>
  <si>
    <t>欠席者数</t>
  </si>
  <si>
    <t>休 校 数</t>
  </si>
  <si>
    <t>学年閉鎖</t>
  </si>
  <si>
    <t>学級閉鎖</t>
  </si>
  <si>
    <t>そ の 他</t>
  </si>
  <si>
    <t>校    数</t>
  </si>
  <si>
    <t>保 育 園</t>
  </si>
  <si>
    <t>幼 稚 園</t>
  </si>
  <si>
    <t>小 学 校</t>
  </si>
  <si>
    <t>中 学 校</t>
  </si>
  <si>
    <t>高    校</t>
  </si>
  <si>
    <t>表１５－２４　ＢＣＧ予防接種実施成績、区別</t>
  </si>
  <si>
    <t>被接種者数</t>
  </si>
  <si>
    <t>接種率</t>
  </si>
  <si>
    <t>表１５－２５　インフルエンザ菌ｂ型（ヒブ）予防接種実施成績、区別</t>
  </si>
  <si>
    <t xml:space="preserve">                 平成11年度</t>
  </si>
  <si>
    <t>初　　　　　回　　　　　接　　　　　種</t>
  </si>
  <si>
    <t>追　　加　　接　　種</t>
  </si>
  <si>
    <t>第  １  回</t>
  </si>
  <si>
    <t>第  ２  回</t>
  </si>
  <si>
    <t>第  ３  回</t>
  </si>
  <si>
    <t xml:space="preserve"> 対象者数</t>
  </si>
  <si>
    <t>接  種  率</t>
  </si>
  <si>
    <t>総    計</t>
  </si>
  <si>
    <t>表１５－２６　小児肺炎球菌予防接種実施成績、区別</t>
  </si>
  <si>
    <t>表１５－２７　ジフテリア・百日せき・破傷風・ポリオ予防接種実施成績、区別</t>
  </si>
  <si>
    <t>表１５－２８　ジフテリア・百日せき・破傷風予防接種実施成績、区別</t>
  </si>
  <si>
    <t>表１５－２９　ジフテリア・破傷風(ＤＴ)</t>
  </si>
  <si>
    <t>　　　　　　予防接種実施成績、区別</t>
  </si>
  <si>
    <t>表１５－３０　急性灰白髄炎(ポリオ)予防接種実施成績、区別</t>
  </si>
  <si>
    <t>表１５－３１　麻しん・風しん(ＭＲ)予防接種実施成績、区別</t>
  </si>
  <si>
    <t>　　　　　</t>
  </si>
  <si>
    <t>第１期</t>
  </si>
  <si>
    <t>第２期</t>
  </si>
  <si>
    <t>麻疹単独</t>
  </si>
  <si>
    <t>風疹単独</t>
  </si>
  <si>
    <t>接　種　率</t>
  </si>
  <si>
    <t>表１５－３２　水痘予防接種実施成績、区別</t>
  </si>
  <si>
    <t>表１５－３４　子宮頸がん予防接種実施成績、区別</t>
  </si>
  <si>
    <t xml:space="preserve">     2. 令和4年4月1日から積極的勧奨再開</t>
  </si>
  <si>
    <t>表１５－３３　日本脳炎予防接種実施成績、区別</t>
  </si>
  <si>
    <t>第　　　　　１　　　　　期</t>
  </si>
  <si>
    <t>初　　回　　接　　種</t>
  </si>
  <si>
    <t>追　加　接　種</t>
  </si>
  <si>
    <t>第　１　回</t>
  </si>
  <si>
    <t>第　２　回</t>
  </si>
  <si>
    <t xml:space="preserve">     2. 平成22年4月1日から第1期初回接種の積極的勧奨再開。同年8月27日から第1期未接種者に対する特例措置実施。</t>
  </si>
  <si>
    <t xml:space="preserve">     3. 平成23年4月1日から第1期追加接種の積極的勧奨再開。同年5月20日から第2期未接種者を含めた特例措置実施。</t>
  </si>
  <si>
    <t>表１５－３５　子宮頸がん（キャッチアップ接種）予防接種実施成績、区別</t>
  </si>
  <si>
    <t>第  １  回
被接種者数</t>
  </si>
  <si>
    <t>第  ２  回
被接種者数</t>
  </si>
  <si>
    <t>第  ３  回
被接種者数</t>
  </si>
  <si>
    <t>表１５－３６　インフルエンザ予防接種実施成績、区別</t>
  </si>
  <si>
    <t>自己負担有</t>
  </si>
  <si>
    <t>自己負担無</t>
  </si>
  <si>
    <t>表１５－３７　定期高齢者肺炎球菌予防接種実施成績、区別</t>
  </si>
  <si>
    <t>表１５－３８　風しん（第５期）抗体検査及び予防接種実施成績、区別</t>
  </si>
  <si>
    <t>抗体検査</t>
  </si>
  <si>
    <t>予防接種</t>
  </si>
  <si>
    <t>抗体検査数</t>
  </si>
  <si>
    <t>検査率</t>
  </si>
  <si>
    <t>表１５－３９　ロタウイルス（定期）予防接種実施成績、区別</t>
  </si>
  <si>
    <t>２回接種ワクチン</t>
  </si>
  <si>
    <t>３回接種ワクチン</t>
  </si>
  <si>
    <t>接種人数</t>
  </si>
  <si>
    <t>接種件数</t>
  </si>
  <si>
    <t>表１５－４０　患者移送・消毒実施件数、月別（感染症対策・調査センター）　</t>
  </si>
  <si>
    <t>移送
件数
計</t>
  </si>
  <si>
    <t>消毒
件数
計</t>
  </si>
  <si>
    <t>感染症法関係</t>
  </si>
  <si>
    <t xml:space="preserve">二類     </t>
  </si>
  <si>
    <t>新型インフル
エンザ等</t>
  </si>
  <si>
    <t>指定</t>
  </si>
  <si>
    <t>四類</t>
  </si>
  <si>
    <t>結核</t>
  </si>
  <si>
    <t>鳥インフル
エンザ
（H5N1,H7N9）</t>
  </si>
  <si>
    <t>その他</t>
  </si>
  <si>
    <t>新型インフル
エンザ</t>
  </si>
  <si>
    <t>移送</t>
  </si>
  <si>
    <t>消毒</t>
  </si>
  <si>
    <t>　　人に伝染する能力を有することが新たに報告されたものに限る。）であるものに限る</t>
  </si>
  <si>
    <t>表１５－４１　検疫所からの菌検査通報による健康調査、及び保健センターの依頼による疫学調査、</t>
  </si>
  <si>
    <t>　　　　　　 　　区別（感染症対策・調査センター）</t>
  </si>
  <si>
    <t>検疫所からの菌検査通報による健康調査</t>
  </si>
  <si>
    <t>保健センターの依頼による疫学調査</t>
  </si>
  <si>
    <t>通報人数</t>
  </si>
  <si>
    <t>調査人数</t>
  </si>
  <si>
    <t>表１５－４２　検体等の搬送件数、区別（感染症対策・調査センター）</t>
  </si>
  <si>
    <t xml:space="preserve">                  </t>
  </si>
  <si>
    <t>検体等搬送
（結核菌分子疫学検査、
HIV検査検体を除く。）</t>
  </si>
  <si>
    <t>結核菌分子疫学検査検体搬送</t>
  </si>
  <si>
    <t>ＨＩＶ検査検体搬送</t>
  </si>
  <si>
    <t>件数</t>
  </si>
  <si>
    <t>検体数</t>
  </si>
  <si>
    <t>定期</t>
  </si>
  <si>
    <t>表１５－４３　梅毒・性器クラミジア感染症検査実施成績、区(保健センター)別</t>
  </si>
  <si>
    <t>検査者数</t>
  </si>
  <si>
    <t>陽性者数</t>
  </si>
  <si>
    <t>陽 性 率</t>
  </si>
  <si>
    <t>　　 2.　性器クラミジア感染症（千種・中村・中保健センターを除く）は 平成３０年４月から実施</t>
  </si>
  <si>
    <t>　　 3.　性器クラミジア感染症（千種保健センター）は 令和５年１月から実施</t>
  </si>
  <si>
    <t>表１５－４４　委託Ｃ型・Ｂ型肝炎ウイルス検査実施件数（感染症対策）、区別</t>
  </si>
  <si>
    <t>Ｂ型肝炎ウイルス検査</t>
  </si>
  <si>
    <t>Ｃ型肝炎ウイルス検査</t>
  </si>
  <si>
    <t xml:space="preserve">     2. 平成２０年４月から実施　</t>
  </si>
  <si>
    <t>表１５－４５　B型肝炎予防接種実施成績、区別</t>
  </si>
  <si>
    <t>表１５－４６　おたふくかぜ予防接種実施成績、区別</t>
  </si>
  <si>
    <t>１歳</t>
  </si>
  <si>
    <t>２歳</t>
  </si>
  <si>
    <t>３歳</t>
  </si>
  <si>
    <t>４歳</t>
  </si>
  <si>
    <t>５歳</t>
  </si>
  <si>
    <t>６歳</t>
  </si>
  <si>
    <t>表１５－４７　任意高齢者肺炎球菌予防接種実施成績、区別</t>
  </si>
  <si>
    <t>表１５－４８　風しん（一般）抗体検査及び予防接種実施成績、区別</t>
  </si>
  <si>
    <t>抗体検査
抗体検査数</t>
  </si>
  <si>
    <t>予防接種
被接種者数</t>
  </si>
  <si>
    <t>表１５－４９　帯状疱疹予防接種実施成績、区別</t>
  </si>
  <si>
    <t>１回接種ワクチン</t>
  </si>
  <si>
    <t>令和5年度</t>
    <phoneticPr fontId="46"/>
  </si>
  <si>
    <t>・</t>
    <phoneticPr fontId="46"/>
  </si>
  <si>
    <t>　　 2.　中村保健センターの夜間検査は試行実施</t>
    <phoneticPr fontId="46"/>
  </si>
  <si>
    <t xml:space="preserve">         中保健センターの夜間検査は平成１９年１１月から開始</t>
    <phoneticPr fontId="46"/>
  </si>
  <si>
    <t>令和5年度</t>
    <phoneticPr fontId="45"/>
  </si>
  <si>
    <t>令和4年度</t>
    <phoneticPr fontId="45"/>
  </si>
  <si>
    <t>66(14)</t>
    <phoneticPr fontId="45"/>
  </si>
  <si>
    <t>令和5年度</t>
  </si>
  <si>
    <t>エムポックス</t>
    <phoneticPr fontId="45"/>
  </si>
  <si>
    <t>令和5年度
総数</t>
    <phoneticPr fontId="45"/>
  </si>
  <si>
    <t>4月</t>
    <phoneticPr fontId="45"/>
  </si>
  <si>
    <t>5月</t>
    <phoneticPr fontId="45"/>
  </si>
  <si>
    <t>6月</t>
    <phoneticPr fontId="45"/>
  </si>
  <si>
    <t>　　　（令和4年度から集計方法の変更により90歳代以降はまとめられています。）</t>
    <phoneticPr fontId="45"/>
  </si>
  <si>
    <t>令和2年度
総数</t>
  </si>
  <si>
    <t>新型コロナウイルス感染症（COVID-19）</t>
    <rPh sb="0" eb="2">
      <t>シンガタ</t>
    </rPh>
    <rPh sb="9" eb="12">
      <t>カンセンショウ</t>
    </rPh>
    <phoneticPr fontId="45"/>
  </si>
  <si>
    <t>・</t>
    <phoneticPr fontId="45"/>
  </si>
  <si>
    <t>対象者数</t>
    <phoneticPr fontId="45"/>
  </si>
  <si>
    <t>令和5年度</t>
    <phoneticPr fontId="45"/>
  </si>
  <si>
    <t>令和4年
総数</t>
    <rPh sb="0" eb="2">
      <t>レイワ</t>
    </rPh>
    <phoneticPr fontId="45"/>
  </si>
  <si>
    <t>令和5年
総数</t>
    <rPh sb="0" eb="2">
      <t>レイワ</t>
    </rPh>
    <phoneticPr fontId="45"/>
  </si>
  <si>
    <r>
      <t>鳥インフルエンザ</t>
    </r>
    <r>
      <rPr>
        <sz val="7"/>
        <color theme="1"/>
        <rFont val="ＭＳ 明朝"/>
        <family val="1"/>
        <charset val="128"/>
      </rPr>
      <t>（H5N1）</t>
    </r>
  </si>
  <si>
    <r>
      <t>鳥インフルエンザ</t>
    </r>
    <r>
      <rPr>
        <sz val="7"/>
        <color theme="1"/>
        <rFont val="ＭＳ 明朝"/>
        <family val="1"/>
        <charset val="128"/>
      </rPr>
      <t>（H7N9）</t>
    </r>
  </si>
  <si>
    <t>　　令和5年度は一類、二類感染症の発生なし（二類感染症のうち結核は除く）。</t>
    <phoneticPr fontId="45"/>
  </si>
  <si>
    <t>カルバペネム耐性腸内細菌目細菌感染症</t>
    <rPh sb="12" eb="13">
      <t>モク</t>
    </rPh>
    <phoneticPr fontId="45"/>
  </si>
  <si>
    <t>令和5年度(単位:人)</t>
    <phoneticPr fontId="45"/>
  </si>
  <si>
    <r>
      <t xml:space="preserve">インフルエンザ
</t>
    </r>
    <r>
      <rPr>
        <sz val="8"/>
        <color theme="1"/>
        <rFont val="ＭＳ 明朝"/>
        <family val="1"/>
        <charset val="128"/>
      </rPr>
      <t>（鳥インフルエンザ及び新型インフルエンザ等感染症を除く）</t>
    </r>
  </si>
  <si>
    <r>
      <t>細菌性髄膜炎</t>
    </r>
    <r>
      <rPr>
        <sz val="8"/>
        <color theme="1"/>
        <rFont val="ＭＳ 明朝"/>
        <family val="1"/>
        <charset val="128"/>
      </rPr>
      <t>（髄膜炎菌、肺炎球菌、インフルエンザ菌を原因として同定された場合を除く）</t>
    </r>
  </si>
  <si>
    <t>令和5年度</t>
    <rPh sb="3" eb="5">
      <t>ネンド</t>
    </rPh>
    <phoneticPr fontId="45"/>
  </si>
  <si>
    <r>
      <t>重症急性
呼吸器症候群</t>
    </r>
    <r>
      <rPr>
        <vertAlign val="superscript"/>
        <sz val="9.9"/>
        <color theme="1"/>
        <rFont val="ＭＳ Ｐ明朝"/>
        <family val="1"/>
        <charset val="128"/>
      </rPr>
      <t>※１</t>
    </r>
  </si>
  <si>
    <r>
      <t>中東
呼吸器症候群</t>
    </r>
    <r>
      <rPr>
        <vertAlign val="superscript"/>
        <sz val="9.9"/>
        <color theme="1"/>
        <rFont val="ＭＳ Ｐ明朝"/>
        <family val="1"/>
        <charset val="128"/>
      </rPr>
      <t>※2</t>
    </r>
  </si>
  <si>
    <r>
      <t>新型コロナ
ウイルス</t>
    </r>
    <r>
      <rPr>
        <vertAlign val="superscript"/>
        <sz val="10"/>
        <color theme="1"/>
        <rFont val="ＭＳ Ｐ明朝"/>
        <family val="1"/>
        <charset val="128"/>
      </rPr>
      <t>※３</t>
    </r>
  </si>
  <si>
    <r>
      <t>移送</t>
    </r>
    <r>
      <rPr>
        <vertAlign val="superscript"/>
        <sz val="11"/>
        <color theme="1"/>
        <rFont val="ＭＳ Ｐ明朝"/>
        <family val="1"/>
        <charset val="128"/>
      </rPr>
      <t>※4</t>
    </r>
  </si>
  <si>
    <t xml:space="preserve">    入院勧告、入院措置による患者数を計上。</t>
    <phoneticPr fontId="45"/>
  </si>
  <si>
    <t xml:space="preserve">    入院数は、「感染症の予防及び感染症の患者に対する医療に関する法律」に基づく</t>
    <phoneticPr fontId="45"/>
  </si>
  <si>
    <t>夜　　間
(中　村）</t>
    <rPh sb="6" eb="7">
      <t>ナカ</t>
    </rPh>
    <rPh sb="8" eb="9">
      <t>ムラ</t>
    </rPh>
    <phoneticPr fontId="45"/>
  </si>
  <si>
    <t>～５か月</t>
    <phoneticPr fontId="45"/>
  </si>
  <si>
    <t xml:space="preserve"> ２       歳</t>
    <phoneticPr fontId="45"/>
  </si>
  <si>
    <t xml:space="preserve"> １       歳</t>
    <phoneticPr fontId="45"/>
  </si>
  <si>
    <t>　　～１１か月　　</t>
    <phoneticPr fontId="45"/>
  </si>
  <si>
    <t>級</t>
    <rPh sb="0" eb="1">
      <t>キュウ</t>
    </rPh>
    <phoneticPr fontId="45"/>
  </si>
  <si>
    <t>表１５－１７　新型コロナウイルス感染症（全数把握）届出数</t>
    <phoneticPr fontId="45"/>
  </si>
  <si>
    <t>表１５－２１　感染症発生動向調査事業の患者報告数(週報)、疾病・区・月・年齢階級別</t>
    <rPh sb="38" eb="40">
      <t>カイキュウ</t>
    </rPh>
    <phoneticPr fontId="45"/>
  </si>
  <si>
    <t>表１５－２２　感染症発生動向調査事業の患者報告数(月報)、疾病・区・月・年齢階級別</t>
    <rPh sb="39" eb="40">
      <t>キュウ</t>
    </rPh>
    <phoneticPr fontId="45"/>
  </si>
  <si>
    <t>注）1 病原体がベータコロナウイルス属ＳＡＲＳコロナウイルスであるものに限る</t>
    <rPh sb="0" eb="2">
      <t>z</t>
    </rPh>
    <phoneticPr fontId="45"/>
  </si>
  <si>
    <t>注）2 病原体がベータコロナウイルス属ＭＥＲＳコロナウイルスであるものに限る</t>
    <rPh sb="0" eb="2">
      <t>z</t>
    </rPh>
    <phoneticPr fontId="45"/>
  </si>
  <si>
    <t>注）3 病原体がベータコロナウイルス属のコロナウイルス（令和2年1月に、中華人民共和国から世界保健機関に対して、</t>
    <rPh sb="0" eb="2">
      <t>z</t>
    </rPh>
    <phoneticPr fontId="45"/>
  </si>
  <si>
    <t>注）4 新型コロナウイルス感染症の移送件数には移送後の車両の消毒を同等数含む</t>
    <rPh sb="0" eb="2">
      <t>z</t>
    </rPh>
    <phoneticPr fontId="45"/>
  </si>
  <si>
    <t>注)　無料低額宿泊所等には肺がん・結核検診により実施したものを含む</t>
    <phoneticPr fontId="45"/>
  </si>
  <si>
    <t>注)  1.感染症の予防と感染症の患者に対する医療に関する法律第17条に基づく事業</t>
    <phoneticPr fontId="45"/>
  </si>
  <si>
    <t>注)  1.感染症の予防及び感染症の患者に対する医療に関する法律第53条の13に基づく事業</t>
    <phoneticPr fontId="45"/>
  </si>
  <si>
    <t>注) 保健所受理日で集計</t>
    <phoneticPr fontId="45"/>
  </si>
  <si>
    <t xml:space="preserve">注) </t>
    <phoneticPr fontId="45"/>
  </si>
  <si>
    <t>　　（  ）は無症状病原体保有者の再掲。</t>
    <phoneticPr fontId="45"/>
  </si>
  <si>
    <t>注) 保健所受理日で集計</t>
    <phoneticPr fontId="45"/>
  </si>
  <si>
    <t>注) 公表日基準で令和5年5月7日までの集計。</t>
    <phoneticPr fontId="45"/>
  </si>
  <si>
    <t>注) 集団発生とは10名以上の発生規模をいう。</t>
    <phoneticPr fontId="45"/>
  </si>
  <si>
    <t>注) 患者発生等に伴い実施する細菌検査について計上。</t>
    <phoneticPr fontId="45"/>
  </si>
  <si>
    <t>注)  1.　（　）内はエイズ検査のための採血件数</t>
    <phoneticPr fontId="45"/>
  </si>
  <si>
    <t xml:space="preserve"> ３       歳</t>
    <phoneticPr fontId="45"/>
  </si>
  <si>
    <t>注)「－」は０を示し、「・」は定点が無いことを示す。</t>
    <phoneticPr fontId="45"/>
  </si>
  <si>
    <t>注)  1. 平成17年5月30日から当該予防接種を原則中止。</t>
    <phoneticPr fontId="45"/>
  </si>
  <si>
    <t>注)  1. 平成25年6月14日から当該予防接種の積極的勧奨の差し控え</t>
    <phoneticPr fontId="45"/>
  </si>
  <si>
    <t>注) 令和4年4月1日から令和7年3月31日の間に限り、勧奨の差控えにより
     接種機会を逃した方へのキャッチアップ接種を実施</t>
    <phoneticPr fontId="45"/>
  </si>
  <si>
    <t>注)  平成31年4月1日から令和7年3月31日の間に限り、風しんの追加的対策として
　　 風しんの抗体検査及び予防接種を実施</t>
    <phoneticPr fontId="45"/>
  </si>
  <si>
    <t>注)  接種人数は、１回目の接種を行った者の数</t>
    <phoneticPr fontId="45"/>
  </si>
  <si>
    <t>注)  1.　梅毒は 平成３０年４月から無料化</t>
    <phoneticPr fontId="45"/>
  </si>
  <si>
    <t>注)  1.（　）内は陽性件数の再掲</t>
    <phoneticPr fontId="45"/>
  </si>
  <si>
    <t>注)  平成２２年８月から実施</t>
    <phoneticPr fontId="45"/>
  </si>
  <si>
    <t>注)  平成２２年１０月から実施</t>
    <phoneticPr fontId="45"/>
  </si>
  <si>
    <t>注) 1. 予防接種は平成２５年６月１４日から平成２６年９月３０日まで実施、
　　　 平成２７年４月１日再開。平成３１年４月１日から対象者拡大。
　　2. 抗体検査は平成３１年４月１日開始</t>
    <phoneticPr fontId="45"/>
  </si>
  <si>
    <t>注)  令和２年３月から実施</t>
    <phoneticPr fontId="45"/>
  </si>
  <si>
    <t>注）　潜在性結核感染症は含まない。</t>
    <phoneticPr fontId="45"/>
  </si>
  <si>
    <t>注）1.感染症の予防及び感染症の患者に対する医療に関する法律第53条の2に基づく事業</t>
    <phoneticPr fontId="45"/>
  </si>
  <si>
    <r>
      <t>　</t>
    </r>
    <r>
      <rPr>
        <sz val="10"/>
        <color rgb="FFFF0000"/>
        <rFont val="ＭＳ 明朝"/>
        <family val="1"/>
        <charset val="128"/>
      </rPr>
      <t>　</t>
    </r>
    <r>
      <rPr>
        <sz val="10"/>
        <rFont val="ＭＳ 明朝"/>
        <family val="1"/>
        <charset val="128"/>
      </rPr>
      <t>3.</t>
    </r>
    <r>
      <rPr>
        <sz val="10"/>
        <color theme="1"/>
        <rFont val="ＭＳ 明朝"/>
        <family val="1"/>
        <charset val="128"/>
      </rPr>
      <t>委託医療機関で、肺がん・結核検診として実施</t>
    </r>
    <phoneticPr fontId="45"/>
  </si>
  <si>
    <t>注）保健所受理日で集計</t>
    <phoneticPr fontId="45"/>
  </si>
  <si>
    <t>表１５－１５　四類感染症届出数</t>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</si>
</sst>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176" formatCode="#,##0_ "/>
    <numFmt numFmtId="177" formatCode="\(#,##0\)"/>
    <numFmt numFmtId="178" formatCode="_ * #,##0_ ;_ * \-#,##0_ ;_ * \-_ ;_ @_ "/>
    <numFmt numFmtId="179" formatCode="0.0_ "/>
    <numFmt numFmtId="180" formatCode="_ * #,##0.0_ ;_ * \-#,##0.0_ ;_ * \-?_ ;_ @_ "/>
    <numFmt numFmtId="181" formatCode="#,##0.0"/>
    <numFmt numFmtId="182" formatCode="[&lt;=999]000;[&lt;=9999]000\-00;000\-0000"/>
    <numFmt numFmtId="183" formatCode="_ * #,##0.0_ ;_ * \-#,##0.0_ ;_ * \-_ ;_ @_ "/>
    <numFmt numFmtId="184" formatCode="\(0\)"/>
    <numFmt numFmtId="185" formatCode="\-"/>
    <numFmt numFmtId="186" formatCode="&quot;(-)&quot;"/>
    <numFmt numFmtId="187" formatCode="\(#,##0_);[Red]\-#,##0\ ;&quot;(-)&quot;"/>
    <numFmt numFmtId="188" formatCode="&quot;〔&quot;General&quot;〕&quot;"/>
    <numFmt numFmtId="189" formatCode="#,##0;\(#,##0\);;"/>
    <numFmt numFmtId="190" formatCode="#,##0\ ;\-#,##0;\-;@"/>
    <numFmt numFmtId="191" formatCode="\(#,##0\);\-#,##0;\-;@"/>
    <numFmt numFmtId="192" formatCode="#,##0_);[Red]\(#,##0\)"/>
    <numFmt numFmtId="193" formatCode="0_);\(0\)"/>
    <numFmt numFmtId="194" formatCode="\(General\)"/>
    <numFmt numFmtId="195" formatCode="#,##0_);\(#,##0\)"/>
    <numFmt numFmtId="196" formatCode="0.0_);[Red]\(0.0\)"/>
    <numFmt numFmtId="197" formatCode="#,##0.0_ "/>
    <numFmt numFmtId="198" formatCode="#,##0_ ;[Red]\-#,##0\ "/>
    <numFmt numFmtId="199" formatCode="0_ "/>
    <numFmt numFmtId="200" formatCode="#,###;;\-"/>
    <numFmt numFmtId="201" formatCode="#,##0;\-#,##0;\-"/>
    <numFmt numFmtId="202" formatCode="_ * #,##0_ ;_ * \-#,##0_ ;_ * \-?_ ;_ @_ "/>
    <numFmt numFmtId="203" formatCode="\(#\)"/>
  </numFmts>
  <fonts count="54">
    <font>
      <sz val="11"/>
      <color rgb="FF000000"/>
      <name val="ＭＳ Ｐゴシック"/>
      <family val="2"/>
      <charset val="1"/>
    </font>
    <font>
      <sz val="14"/>
      <name val="ＭＳ 明朝"/>
      <family val="1"/>
      <charset val="128"/>
    </font>
    <font>
      <sz val="11"/>
      <name val="ＭＳ Ｐゴシック"/>
      <family val="3"/>
      <charset val="128"/>
    </font>
    <font>
      <sz val="11"/>
      <name val="明朝"/>
      <family val="1"/>
      <charset val="128"/>
    </font>
    <font>
      <sz val="14"/>
      <color theme="1"/>
      <name val="ＭＳ 明朝"/>
      <family val="1"/>
      <charset val="128"/>
    </font>
    <font>
      <sz val="11"/>
      <color theme="1"/>
      <name val="ＭＳ Ｐゴシック"/>
      <family val="2"/>
      <charset val="1"/>
    </font>
    <font>
      <b/>
      <sz val="14"/>
      <color theme="1"/>
      <name val="ＭＳ Ｐゴシック"/>
      <family val="3"/>
      <charset val="128"/>
    </font>
    <font>
      <sz val="14"/>
      <color theme="1"/>
      <name val="ＭＳ ゴシック"/>
      <family val="3"/>
      <charset val="128"/>
    </font>
    <font>
      <sz val="12"/>
      <color theme="1"/>
      <name val="ＭＳ 明朝"/>
      <family val="1"/>
      <charset val="128"/>
    </font>
    <font>
      <b/>
      <sz val="13"/>
      <color theme="1"/>
      <name val="ＭＳ Ｐゴシック"/>
      <family val="3"/>
      <charset val="128"/>
    </font>
    <font>
      <sz val="10"/>
      <color theme="1"/>
      <name val="ＭＳ 明朝"/>
      <family val="1"/>
      <charset val="128"/>
    </font>
    <font>
      <sz val="10"/>
      <color theme="1"/>
      <name val="ＭＳ ゴシック"/>
      <family val="3"/>
      <charset val="128"/>
    </font>
    <font>
      <sz val="9"/>
      <color theme="1"/>
      <name val="ＭＳ 明朝"/>
      <family val="1"/>
      <charset val="128"/>
    </font>
    <font>
      <sz val="13"/>
      <color theme="1"/>
      <name val="ＭＳ 明朝"/>
      <family val="1"/>
      <charset val="128"/>
    </font>
    <font>
      <sz val="11"/>
      <color theme="1"/>
      <name val="ＭＳ Ｐゴシック"/>
      <family val="3"/>
      <charset val="128"/>
    </font>
    <font>
      <sz val="13"/>
      <color theme="1"/>
      <name val="ＭＳ Ｐゴシック"/>
      <family val="3"/>
      <charset val="128"/>
    </font>
    <font>
      <sz val="10"/>
      <color theme="1"/>
      <name val="ＭＳ Ｐゴシック"/>
      <family val="3"/>
      <charset val="128"/>
    </font>
    <font>
      <sz val="13"/>
      <color theme="1"/>
      <name val="ＭＳ ゴシック"/>
      <family val="3"/>
      <charset val="128"/>
    </font>
    <font>
      <sz val="9"/>
      <color theme="1"/>
      <name val="ＭＳ ゴシック"/>
      <family val="3"/>
      <charset val="128"/>
    </font>
    <font>
      <b/>
      <sz val="12"/>
      <color theme="1"/>
      <name val="ＭＳ Ｐゴシック"/>
      <family val="3"/>
      <charset val="128"/>
    </font>
    <font>
      <sz val="8"/>
      <color theme="1"/>
      <name val="ＭＳ 明朝"/>
      <family val="1"/>
      <charset val="128"/>
    </font>
    <font>
      <sz val="12"/>
      <color theme="1"/>
      <name val="ＭＳ Ｐゴシック"/>
      <family val="3"/>
      <charset val="128"/>
    </font>
    <font>
      <sz val="11"/>
      <color theme="1"/>
      <name val="ＭＳ 明朝"/>
      <family val="1"/>
      <charset val="128"/>
    </font>
    <font>
      <sz val="11"/>
      <color theme="1"/>
      <name val="ＭＳ ゴシック"/>
      <family val="3"/>
      <charset val="128"/>
    </font>
    <font>
      <sz val="12"/>
      <color theme="1"/>
      <name val="ＭＳ ゴシック"/>
      <family val="3"/>
      <charset val="128"/>
    </font>
    <font>
      <b/>
      <sz val="11"/>
      <color theme="1"/>
      <name val="ＭＳ Ｐゴシック"/>
      <family val="3"/>
      <charset val="128"/>
    </font>
    <font>
      <sz val="7"/>
      <color theme="1"/>
      <name val="ＭＳ 明朝"/>
      <family val="1"/>
      <charset val="128"/>
    </font>
    <font>
      <sz val="10"/>
      <color theme="1"/>
      <name val="ＭＳ Ｐ明朝"/>
      <family val="1"/>
      <charset val="128"/>
    </font>
    <font>
      <sz val="14"/>
      <color theme="1"/>
      <name val="ＭＳ Ｐ明朝"/>
      <family val="1"/>
      <charset val="128"/>
    </font>
    <font>
      <sz val="8"/>
      <color theme="1"/>
      <name val="ＭＳ Ｐ明朝"/>
      <family val="1"/>
      <charset val="128"/>
    </font>
    <font>
      <sz val="7"/>
      <color theme="1"/>
      <name val="ＭＳ Ｐ明朝"/>
      <family val="1"/>
      <charset val="128"/>
    </font>
    <font>
      <sz val="10"/>
      <color rgb="FF000000"/>
      <name val="ＭＳ 明朝"/>
      <family val="1"/>
      <charset val="128"/>
    </font>
    <font>
      <sz val="11"/>
      <color rgb="FF000000"/>
      <name val="ＭＳ 明朝"/>
      <family val="1"/>
      <charset val="128"/>
    </font>
    <font>
      <b/>
      <sz val="12"/>
      <color theme="1"/>
      <name val="ＭＳ ゴシック"/>
      <family val="3"/>
      <charset val="128"/>
    </font>
    <font>
      <b/>
      <sz val="14"/>
      <color theme="1"/>
      <name val="ＭＳ 明朝"/>
      <family val="1"/>
      <charset val="128"/>
    </font>
    <font>
      <sz val="11"/>
      <color theme="1"/>
      <name val="明朝"/>
      <family val="1"/>
      <charset val="128"/>
    </font>
    <font>
      <sz val="11"/>
      <color theme="1"/>
      <name val="ＭＳ Ｐ明朝"/>
      <family val="1"/>
      <charset val="128"/>
    </font>
    <font>
      <sz val="9.9"/>
      <color theme="1"/>
      <name val="ＭＳ Ｐ明朝"/>
      <family val="1"/>
      <charset val="128"/>
    </font>
    <font>
      <vertAlign val="superscript"/>
      <sz val="9.9"/>
      <color theme="1"/>
      <name val="ＭＳ Ｐ明朝"/>
      <family val="1"/>
      <charset val="128"/>
    </font>
    <font>
      <vertAlign val="superscript"/>
      <sz val="10"/>
      <color theme="1"/>
      <name val="ＭＳ Ｐ明朝"/>
      <family val="1"/>
      <charset val="128"/>
    </font>
    <font>
      <vertAlign val="superscript"/>
      <sz val="11"/>
      <color theme="1"/>
      <name val="ＭＳ Ｐ明朝"/>
      <family val="1"/>
      <charset val="128"/>
    </font>
    <font>
      <b/>
      <sz val="11"/>
      <color theme="1"/>
      <name val="ＭＳ ゴシック"/>
      <family val="3"/>
      <charset val="128"/>
    </font>
    <font>
      <sz val="10"/>
      <color theme="1"/>
      <name val="明朝"/>
      <family val="1"/>
      <charset val="128"/>
    </font>
    <font>
      <sz val="14"/>
      <color theme="1"/>
      <name val="明朝"/>
      <family val="1"/>
      <charset val="128"/>
    </font>
    <font>
      <sz val="11"/>
      <color rgb="FF000000"/>
      <name val="ＭＳ Ｐゴシック"/>
      <family val="2"/>
      <charset val="1"/>
    </font>
    <font>
      <sz val="6"/>
      <name val="ＭＳ Ｐゴシック"/>
      <family val="3"/>
      <charset val="128"/>
    </font>
    <font>
      <sz val="6"/>
      <name val="游ゴシック"/>
      <family val="2"/>
      <charset val="128"/>
      <scheme val="minor"/>
    </font>
    <font>
      <sz val="10"/>
      <color rgb="FFFF0000"/>
      <name val="ＭＳ 明朝"/>
      <family val="1"/>
      <charset val="128"/>
    </font>
    <font>
      <b/>
      <sz val="12"/>
      <name val="ＭＳ Ｐゴシック"/>
      <family val="3"/>
      <charset val="128"/>
    </font>
    <font>
      <b/>
      <sz val="16"/>
      <name val="ＭＳ Ｐゴシック"/>
      <family val="3"/>
      <charset val="128"/>
    </font>
    <font>
      <sz val="11"/>
      <name val="ＭＳ Ｐゴシック"/>
      <family val="2"/>
      <charset val="1"/>
    </font>
    <font>
      <sz val="11"/>
      <name val="ＭＳ ゴシック"/>
      <family val="3"/>
      <charset val="128"/>
    </font>
    <font>
      <sz val="11"/>
      <name val="ＭＳ 明朝"/>
      <family val="1"/>
      <charset val="128"/>
    </font>
    <font>
      <sz val="10"/>
      <name val="ＭＳ 明朝"/>
      <family val="1"/>
      <charset val="128"/>
    </font>
  </fonts>
  <fills count="3">
    <fill>
      <patternFill patternType="none"/>
    </fill>
    <fill>
      <patternFill patternType="gray125"/>
    </fill>
    <fill>
      <patternFill patternType="solid">
        <fgColor rgb="FFFFFFFF"/>
        <bgColor rgb="FFFFFFCC"/>
      </patternFill>
    </fill>
  </fills>
  <borders count="108">
    <border>
      <left/>
      <right/>
      <top/>
      <bottom/>
      <diagonal/>
    </border>
    <border>
      <left/>
      <right/>
      <top/>
      <bottom style="medium">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bottom style="medium">
        <color auto="1"/>
      </bottom>
      <diagonal/>
    </border>
    <border>
      <left/>
      <right style="thin">
        <color auto="1"/>
      </right>
      <top style="medium">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top style="medium">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style="thin">
        <color auto="1"/>
      </left>
      <right style="thin">
        <color auto="1"/>
      </right>
      <top style="medium">
        <color auto="1"/>
      </top>
      <bottom/>
      <diagonal/>
    </border>
    <border>
      <left/>
      <right/>
      <top style="medium">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style="hair">
        <color auto="1"/>
      </bottom>
      <diagonal/>
    </border>
    <border>
      <left style="thin">
        <color auto="1"/>
      </left>
      <right style="thin">
        <color auto="1"/>
      </right>
      <top/>
      <bottom style="hair">
        <color auto="1"/>
      </bottom>
      <diagonal/>
    </border>
    <border>
      <left/>
      <right style="thin">
        <color auto="1"/>
      </right>
      <top style="thin">
        <color auto="1"/>
      </top>
      <bottom style="medium">
        <color auto="1"/>
      </bottom>
      <diagonal/>
    </border>
    <border>
      <left style="thin">
        <color auto="1"/>
      </left>
      <right style="thin">
        <color auto="1"/>
      </right>
      <top/>
      <bottom style="medium">
        <color auto="1"/>
      </bottom>
      <diagonal/>
    </border>
    <border>
      <left/>
      <right/>
      <top style="thin">
        <color auto="1"/>
      </top>
      <bottom/>
      <diagonal/>
    </border>
    <border>
      <left style="thin">
        <color auto="1"/>
      </left>
      <right/>
      <top style="thin">
        <color auto="1"/>
      </top>
      <bottom/>
      <diagonal/>
    </border>
    <border>
      <left/>
      <right/>
      <top style="thin">
        <color auto="1"/>
      </top>
      <bottom style="medium">
        <color auto="1"/>
      </bottom>
      <diagonal/>
    </border>
    <border>
      <left/>
      <right/>
      <top style="medium">
        <color auto="1"/>
      </top>
      <bottom/>
      <diagonal/>
    </border>
    <border>
      <left/>
      <right/>
      <top style="thin">
        <color auto="1"/>
      </top>
      <bottom style="hair">
        <color auto="1"/>
      </bottom>
      <diagonal/>
    </border>
    <border>
      <left style="thin">
        <color auto="1"/>
      </left>
      <right/>
      <top style="hair">
        <color auto="1"/>
      </top>
      <bottom/>
      <diagonal/>
    </border>
    <border>
      <left/>
      <right/>
      <top style="hair">
        <color auto="1"/>
      </top>
      <bottom/>
      <diagonal/>
    </border>
    <border>
      <left/>
      <right/>
      <top/>
      <bottom style="hair">
        <color auto="1"/>
      </bottom>
      <diagonal/>
    </border>
    <border>
      <left/>
      <right/>
      <top style="hair">
        <color auto="1"/>
      </top>
      <bottom style="hair">
        <color auto="1"/>
      </bottom>
      <diagonal/>
    </border>
    <border>
      <left/>
      <right style="thin">
        <color auto="1"/>
      </right>
      <top style="hair">
        <color auto="1"/>
      </top>
      <bottom/>
      <diagonal/>
    </border>
    <border>
      <left/>
      <right/>
      <top style="hair">
        <color auto="1"/>
      </top>
      <bottom style="medium">
        <color auto="1"/>
      </bottom>
      <diagonal/>
    </border>
    <border>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style="thin">
        <color auto="1"/>
      </top>
      <bottom style="medium">
        <color auto="1"/>
      </bottom>
      <diagonal/>
    </border>
    <border>
      <left/>
      <right style="thin">
        <color auto="1"/>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diagonal/>
    </border>
    <border>
      <left style="hair">
        <color auto="1"/>
      </left>
      <right/>
      <top style="medium">
        <color auto="1"/>
      </top>
      <bottom/>
      <diagonal/>
    </border>
    <border>
      <left style="hair">
        <color auto="1"/>
      </left>
      <right style="hair">
        <color auto="1"/>
      </right>
      <top style="medium">
        <color auto="1"/>
      </top>
      <bottom/>
      <diagonal/>
    </border>
    <border>
      <left/>
      <right style="hair">
        <color auto="1"/>
      </right>
      <top style="medium">
        <color auto="1"/>
      </top>
      <bottom/>
      <diagonal/>
    </border>
    <border>
      <left style="medium">
        <color auto="1"/>
      </left>
      <right style="medium">
        <color auto="1"/>
      </right>
      <top/>
      <bottom/>
      <diagonal/>
    </border>
    <border>
      <left style="hair">
        <color auto="1"/>
      </left>
      <right style="hair">
        <color auto="1"/>
      </right>
      <top/>
      <bottom/>
      <diagonal/>
    </border>
    <border>
      <left/>
      <right style="hair">
        <color auto="1"/>
      </right>
      <top/>
      <bottom/>
      <diagonal/>
    </border>
    <border>
      <left style="hair">
        <color auto="1"/>
      </left>
      <right/>
      <top/>
      <bottom/>
      <diagonal/>
    </border>
    <border>
      <left style="medium">
        <color auto="1"/>
      </left>
      <right style="medium">
        <color auto="1"/>
      </right>
      <top/>
      <bottom style="medium">
        <color auto="1"/>
      </bottom>
      <diagonal/>
    </border>
    <border>
      <left/>
      <right style="hair">
        <color auto="1"/>
      </right>
      <top/>
      <bottom style="medium">
        <color auto="1"/>
      </bottom>
      <diagonal/>
    </border>
    <border>
      <left style="hair">
        <color auto="1"/>
      </left>
      <right style="hair">
        <color auto="1"/>
      </right>
      <top/>
      <bottom style="medium">
        <color auto="1"/>
      </bottom>
      <diagonal/>
    </border>
    <border>
      <left style="hair">
        <color auto="1"/>
      </left>
      <right/>
      <top/>
      <bottom style="medium">
        <color auto="1"/>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thin">
        <color auto="1"/>
      </left>
      <right/>
      <top style="hair">
        <color auto="1"/>
      </top>
      <bottom style="hair">
        <color auto="1"/>
      </bottom>
      <diagonal/>
    </border>
    <border>
      <left/>
      <right style="medium">
        <color auto="1"/>
      </right>
      <top/>
      <bottom style="hair">
        <color auto="1"/>
      </bottom>
      <diagonal/>
    </border>
    <border>
      <left/>
      <right style="medium">
        <color auto="1"/>
      </right>
      <top style="hair">
        <color auto="1"/>
      </top>
      <bottom style="hair">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diagonal/>
    </border>
    <border>
      <left style="thin">
        <color auto="1"/>
      </left>
      <right/>
      <top style="hair">
        <color auto="1"/>
      </top>
      <bottom style="medium">
        <color auto="1"/>
      </bottom>
      <diagonal/>
    </border>
    <border>
      <left/>
      <right style="medium">
        <color auto="1"/>
      </right>
      <top style="hair">
        <color auto="1"/>
      </top>
      <bottom style="medium">
        <color auto="1"/>
      </bottom>
      <diagonal/>
    </border>
    <border>
      <left style="medium">
        <color auto="1"/>
      </left>
      <right style="medium">
        <color auto="1"/>
      </right>
      <top/>
      <bottom style="hair">
        <color auto="1"/>
      </bottom>
      <diagonal/>
    </border>
    <border>
      <left style="hair">
        <color auto="1"/>
      </left>
      <right style="hair">
        <color auto="1"/>
      </right>
      <top style="hair">
        <color auto="1"/>
      </top>
      <bottom style="medium">
        <color auto="1"/>
      </bottom>
      <diagonal/>
    </border>
    <border>
      <left/>
      <right style="hair">
        <color auto="1"/>
      </right>
      <top style="hair">
        <color auto="1"/>
      </top>
      <bottom style="medium">
        <color auto="1"/>
      </bottom>
      <diagonal/>
    </border>
    <border>
      <left style="hair">
        <color auto="1"/>
      </left>
      <right/>
      <top style="hair">
        <color auto="1"/>
      </top>
      <bottom style="medium">
        <color auto="1"/>
      </bottom>
      <diagonal/>
    </border>
    <border>
      <left style="thin">
        <color auto="1"/>
      </left>
      <right style="medium">
        <color auto="1"/>
      </right>
      <top style="medium">
        <color auto="1"/>
      </top>
      <bottom/>
      <diagonal/>
    </border>
    <border>
      <left style="hair">
        <color auto="1"/>
      </left>
      <right style="hair">
        <color auto="1"/>
      </right>
      <top style="medium">
        <color auto="1"/>
      </top>
      <bottom style="hair">
        <color auto="1"/>
      </bottom>
      <diagonal/>
    </border>
    <border>
      <left/>
      <right style="hair">
        <color auto="1"/>
      </right>
      <top style="medium">
        <color auto="1"/>
      </top>
      <bottom style="hair">
        <color auto="1"/>
      </bottom>
      <diagonal/>
    </border>
    <border>
      <left style="hair">
        <color auto="1"/>
      </left>
      <right/>
      <top style="medium">
        <color auto="1"/>
      </top>
      <bottom style="hair">
        <color auto="1"/>
      </bottom>
      <diagonal/>
    </border>
    <border>
      <left style="thin">
        <color auto="1"/>
      </left>
      <right style="medium">
        <color auto="1"/>
      </right>
      <top style="hair">
        <color auto="1"/>
      </top>
      <bottom style="hair">
        <color auto="1"/>
      </bottom>
      <diagonal/>
    </border>
    <border>
      <left style="thin">
        <color auto="1"/>
      </left>
      <right style="medium">
        <color auto="1"/>
      </right>
      <top/>
      <bottom/>
      <diagonal/>
    </border>
    <border>
      <left style="thin">
        <color auto="1"/>
      </left>
      <right style="medium">
        <color auto="1"/>
      </right>
      <top style="hair">
        <color auto="1"/>
      </top>
      <bottom/>
      <diagonal/>
    </border>
    <border>
      <left style="thin">
        <color auto="1"/>
      </left>
      <right style="medium">
        <color auto="1"/>
      </right>
      <top style="hair">
        <color auto="1"/>
      </top>
      <bottom style="medium">
        <color auto="1"/>
      </bottom>
      <diagonal/>
    </border>
    <border>
      <left style="hair">
        <color auto="1"/>
      </left>
      <right style="hair">
        <color auto="1"/>
      </right>
      <top/>
      <bottom style="hair">
        <color auto="1"/>
      </bottom>
      <diagonal/>
    </border>
    <border>
      <left style="medium">
        <color auto="1"/>
      </left>
      <right style="medium">
        <color auto="1"/>
      </right>
      <top style="hair">
        <color auto="1"/>
      </top>
      <bottom style="medium">
        <color auto="1"/>
      </bottom>
      <diagonal/>
    </border>
    <border>
      <left style="medium">
        <color auto="1"/>
      </left>
      <right style="hair">
        <color auto="1"/>
      </right>
      <top style="hair">
        <color auto="1"/>
      </top>
      <bottom style="hair">
        <color auto="1"/>
      </bottom>
      <diagonal/>
    </border>
    <border>
      <left style="thin">
        <color auto="1"/>
      </left>
      <right style="medium">
        <color auto="1"/>
      </right>
      <top/>
      <bottom style="medium">
        <color auto="1"/>
      </bottom>
      <diagonal/>
    </border>
    <border>
      <left style="medium">
        <color auto="1"/>
      </left>
      <right style="hair">
        <color auto="1"/>
      </right>
      <top style="hair">
        <color auto="1"/>
      </top>
      <bottom style="medium">
        <color auto="1"/>
      </bottom>
      <diagonal/>
    </border>
    <border>
      <left style="thin">
        <color auto="1"/>
      </left>
      <right/>
      <top style="thin">
        <color auto="1"/>
      </top>
      <bottom style="hair">
        <color auto="1"/>
      </bottom>
      <diagonal/>
    </border>
    <border>
      <left/>
      <right style="thin">
        <color auto="1"/>
      </right>
      <top/>
      <bottom style="hair">
        <color auto="1"/>
      </bottom>
      <diagonal/>
    </border>
    <border>
      <left style="thin">
        <color auto="1"/>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diagonal/>
    </border>
    <border>
      <left style="thin">
        <color auto="1"/>
      </left>
      <right style="thin">
        <color auto="1"/>
      </right>
      <top style="hair">
        <color auto="1"/>
      </top>
      <bottom style="medium">
        <color auto="1"/>
      </bottom>
      <diagonal/>
    </border>
    <border>
      <left/>
      <right/>
      <top style="medium">
        <color auto="1"/>
      </top>
      <bottom style="medium">
        <color auto="1"/>
      </bottom>
      <diagonal/>
    </border>
    <border>
      <left/>
      <right style="medium">
        <color indexed="64"/>
      </right>
      <top style="thin">
        <color auto="1"/>
      </top>
      <bottom/>
      <diagonal/>
    </border>
    <border>
      <left style="medium">
        <color auto="1"/>
      </left>
      <right/>
      <top style="thin">
        <color auto="1"/>
      </top>
      <bottom style="medium">
        <color auto="1"/>
      </bottom>
      <diagonal/>
    </border>
    <border>
      <left style="hair">
        <color auto="1"/>
      </left>
      <right style="hair">
        <color auto="1"/>
      </right>
      <top style="hair">
        <color auto="1"/>
      </top>
      <bottom/>
      <diagonal/>
    </border>
    <border>
      <left style="hair">
        <color auto="1"/>
      </left>
      <right/>
      <top style="hair">
        <color auto="1"/>
      </top>
      <bottom/>
      <diagonal/>
    </border>
    <border>
      <left/>
      <right style="medium">
        <color auto="1"/>
      </right>
      <top style="thin">
        <color auto="1"/>
      </top>
      <bottom style="hair">
        <color auto="1"/>
      </bottom>
      <diagonal/>
    </border>
    <border>
      <left style="medium">
        <color auto="1"/>
      </left>
      <right style="medium">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medium">
        <color auto="1"/>
      </left>
      <right style="medium">
        <color auto="1"/>
      </right>
      <top style="medium">
        <color auto="1"/>
      </top>
      <bottom style="hair">
        <color auto="1"/>
      </bottom>
      <diagonal/>
    </border>
  </borders>
  <cellStyleXfs count="19">
    <xf numFmtId="0" fontId="0" fillId="0" borderId="0"/>
    <xf numFmtId="9" fontId="44" fillId="0" borderId="0" applyBorder="0" applyProtection="0"/>
    <xf numFmtId="38" fontId="44" fillId="0" borderId="0" applyBorder="0" applyProtection="0"/>
    <xf numFmtId="38" fontId="44" fillId="0" borderId="0" applyBorder="0" applyProtection="0"/>
    <xf numFmtId="38" fontId="44" fillId="0" borderId="0" applyBorder="0" applyProtection="0"/>
    <xf numFmtId="38" fontId="44" fillId="0" borderId="0" applyBorder="0" applyProtection="0"/>
    <xf numFmtId="38" fontId="44" fillId="0" borderId="0" applyBorder="0" applyProtection="0"/>
    <xf numFmtId="0" fontId="1" fillId="0" borderId="0"/>
    <xf numFmtId="0" fontId="2" fillId="0" borderId="0">
      <alignment vertical="center"/>
    </xf>
    <xf numFmtId="0" fontId="3" fillId="0" borderId="0"/>
    <xf numFmtId="0" fontId="44" fillId="0" borderId="0"/>
    <xf numFmtId="0" fontId="3" fillId="0" borderId="0"/>
    <xf numFmtId="0" fontId="2" fillId="0" borderId="0"/>
    <xf numFmtId="0" fontId="1" fillId="0" borderId="0"/>
    <xf numFmtId="0" fontId="2" fillId="0" borderId="0">
      <alignment vertical="center"/>
    </xf>
    <xf numFmtId="0" fontId="1" fillId="0" borderId="0"/>
    <xf numFmtId="0" fontId="2" fillId="0" borderId="0"/>
    <xf numFmtId="0" fontId="2" fillId="0" borderId="0"/>
    <xf numFmtId="38" fontId="44" fillId="0" borderId="0" applyBorder="0" applyProtection="0"/>
  </cellStyleXfs>
  <cellXfs count="994">
    <xf numFmtId="0" fontId="0" fillId="0" borderId="0" xfId="0"/>
    <xf numFmtId="0" fontId="4" fillId="0" borderId="0" xfId="7" applyFont="1" applyAlignment="1" applyProtection="1"/>
    <xf numFmtId="0" fontId="5" fillId="0" borderId="0" xfId="0" applyFont="1"/>
    <xf numFmtId="0" fontId="6" fillId="0" borderId="0" xfId="7" applyFont="1" applyAlignment="1" applyProtection="1"/>
    <xf numFmtId="0" fontId="4" fillId="0" borderId="1" xfId="7" applyFont="1" applyBorder="1" applyAlignment="1" applyProtection="1"/>
    <xf numFmtId="0" fontId="4" fillId="0" borderId="2" xfId="7" applyFont="1" applyBorder="1" applyAlignment="1" applyProtection="1">
      <alignment vertical="center"/>
    </xf>
    <xf numFmtId="0" fontId="4" fillId="0" borderId="3" xfId="7" applyFont="1" applyBorder="1" applyAlignment="1" applyProtection="1">
      <alignment horizontal="center" vertical="center"/>
    </xf>
    <xf numFmtId="0" fontId="4" fillId="0" borderId="7" xfId="7" applyFont="1" applyBorder="1" applyAlignment="1" applyProtection="1">
      <alignment horizontal="center" vertical="center"/>
    </xf>
    <xf numFmtId="176" fontId="7" fillId="0" borderId="0" xfId="7" applyNumberFormat="1" applyFont="1" applyBorder="1" applyAlignment="1" applyProtection="1">
      <alignment vertical="center"/>
    </xf>
    <xf numFmtId="176" fontId="4" fillId="0" borderId="0" xfId="7" applyNumberFormat="1" applyFont="1" applyBorder="1" applyAlignment="1" applyProtection="1">
      <alignment vertical="center"/>
    </xf>
    <xf numFmtId="0" fontId="8" fillId="0" borderId="0" xfId="7" applyFont="1" applyAlignment="1" applyProtection="1"/>
    <xf numFmtId="0" fontId="4" fillId="0" borderId="8" xfId="7" applyFont="1" applyBorder="1" applyAlignment="1" applyProtection="1">
      <alignment horizontal="center" vertical="center"/>
    </xf>
    <xf numFmtId="177" fontId="7" fillId="0" borderId="1" xfId="7" applyNumberFormat="1" applyFont="1" applyBorder="1" applyAlignment="1" applyProtection="1">
      <alignment vertical="center"/>
    </xf>
    <xf numFmtId="177" fontId="4" fillId="0" borderId="1" xfId="7" applyNumberFormat="1" applyFont="1" applyBorder="1" applyAlignment="1" applyProtection="1">
      <alignment vertical="center"/>
    </xf>
    <xf numFmtId="0" fontId="9" fillId="0" borderId="0" xfId="7" applyFont="1" applyAlignment="1" applyProtection="1"/>
    <xf numFmtId="0" fontId="10" fillId="0" borderId="1" xfId="7" applyFont="1" applyBorder="1" applyAlignment="1" applyProtection="1"/>
    <xf numFmtId="0" fontId="10" fillId="0" borderId="2" xfId="7" applyFont="1" applyBorder="1" applyAlignment="1" applyProtection="1">
      <alignment vertical="center"/>
    </xf>
    <xf numFmtId="0" fontId="11" fillId="0" borderId="3" xfId="7" applyFont="1" applyBorder="1" applyAlignment="1" applyProtection="1">
      <alignment horizontal="center" vertical="center"/>
    </xf>
    <xf numFmtId="0" fontId="10" fillId="0" borderId="3" xfId="7" applyFont="1" applyBorder="1" applyAlignment="1" applyProtection="1">
      <alignment horizontal="center" vertical="center"/>
    </xf>
    <xf numFmtId="0" fontId="10" fillId="0" borderId="9" xfId="7" applyFont="1" applyBorder="1" applyAlignment="1" applyProtection="1">
      <alignment horizontal="center" vertical="center"/>
    </xf>
    <xf numFmtId="0" fontId="10" fillId="0" borderId="4" xfId="7" applyFont="1" applyBorder="1" applyAlignment="1" applyProtection="1">
      <alignment horizontal="center" vertical="center"/>
    </xf>
    <xf numFmtId="0" fontId="10" fillId="0" borderId="5" xfId="7" applyFont="1" applyBorder="1" applyAlignment="1" applyProtection="1">
      <alignment horizontal="center" vertical="center"/>
    </xf>
    <xf numFmtId="0" fontId="10" fillId="0" borderId="10" xfId="7" applyFont="1" applyBorder="1" applyAlignment="1" applyProtection="1">
      <alignment horizontal="center" vertical="center"/>
    </xf>
    <xf numFmtId="0" fontId="10" fillId="0" borderId="2" xfId="7" applyFont="1" applyBorder="1" applyAlignment="1" applyProtection="1">
      <alignment horizontal="center" vertical="center"/>
    </xf>
    <xf numFmtId="178" fontId="11" fillId="0" borderId="11" xfId="7" applyNumberFormat="1" applyFont="1" applyBorder="1" applyAlignment="1" applyProtection="1">
      <alignment horizontal="right" vertical="center"/>
    </xf>
    <xf numFmtId="178" fontId="10" fillId="0" borderId="0" xfId="7" applyNumberFormat="1" applyFont="1" applyAlignment="1" applyProtection="1">
      <alignment horizontal="right" vertical="center"/>
    </xf>
    <xf numFmtId="0" fontId="10" fillId="0" borderId="0" xfId="7" applyFont="1" applyBorder="1" applyAlignment="1" applyProtection="1">
      <alignment horizontal="center" vertical="center"/>
    </xf>
    <xf numFmtId="178" fontId="10" fillId="0" borderId="0" xfId="7" applyNumberFormat="1" applyFont="1" applyBorder="1" applyAlignment="1" applyProtection="1">
      <alignment horizontal="right" vertical="center"/>
    </xf>
    <xf numFmtId="178" fontId="10" fillId="0" borderId="0" xfId="7" applyNumberFormat="1" applyFont="1" applyBorder="1" applyAlignment="1" applyProtection="1">
      <alignment vertical="center"/>
    </xf>
    <xf numFmtId="0" fontId="10" fillId="0" borderId="0" xfId="7" applyFont="1" applyAlignment="1" applyProtection="1">
      <alignment vertical="center"/>
    </xf>
    <xf numFmtId="178" fontId="12" fillId="0" borderId="0" xfId="7" applyNumberFormat="1" applyFont="1" applyAlignment="1" applyProtection="1">
      <alignment vertical="center"/>
    </xf>
    <xf numFmtId="178" fontId="12" fillId="0" borderId="0" xfId="7" applyNumberFormat="1" applyFont="1" applyBorder="1" applyAlignment="1" applyProtection="1">
      <alignment vertical="center"/>
    </xf>
    <xf numFmtId="0" fontId="13" fillId="0" borderId="0" xfId="7" applyFont="1" applyAlignment="1" applyProtection="1"/>
    <xf numFmtId="0" fontId="10" fillId="0" borderId="1" xfId="7" applyFont="1" applyBorder="1" applyAlignment="1" applyProtection="1">
      <alignment horizontal="right" vertical="top"/>
    </xf>
    <xf numFmtId="0" fontId="10" fillId="0" borderId="0" xfId="7" applyFont="1" applyBorder="1" applyAlignment="1" applyProtection="1"/>
    <xf numFmtId="0" fontId="10" fillId="0" borderId="6" xfId="7" applyFont="1" applyBorder="1" applyAlignment="1" applyProtection="1">
      <alignment horizontal="center" vertical="center"/>
    </xf>
    <xf numFmtId="0" fontId="10" fillId="0" borderId="2" xfId="7" applyFont="1" applyBorder="1" applyAlignment="1" applyProtection="1"/>
    <xf numFmtId="0" fontId="11" fillId="0" borderId="7" xfId="7" applyFont="1" applyBorder="1" applyAlignment="1" applyProtection="1">
      <alignment horizontal="center" vertical="center"/>
    </xf>
    <xf numFmtId="178" fontId="11" fillId="0" borderId="0" xfId="7" applyNumberFormat="1" applyFont="1" applyBorder="1" applyAlignment="1" applyProtection="1">
      <alignment vertical="center"/>
    </xf>
    <xf numFmtId="179" fontId="11" fillId="0" borderId="0" xfId="7" applyNumberFormat="1" applyFont="1" applyBorder="1" applyAlignment="1" applyProtection="1">
      <alignment vertical="center"/>
    </xf>
    <xf numFmtId="0" fontId="7" fillId="0" borderId="0" xfId="7" applyFont="1" applyAlignment="1" applyProtection="1"/>
    <xf numFmtId="0" fontId="10" fillId="0" borderId="12" xfId="7" applyFont="1" applyBorder="1" applyAlignment="1" applyProtection="1">
      <alignment horizontal="center" vertical="center"/>
    </xf>
    <xf numFmtId="179" fontId="10" fillId="0" borderId="0" xfId="7" applyNumberFormat="1" applyFont="1" applyBorder="1" applyAlignment="1" applyProtection="1">
      <alignment vertical="center"/>
    </xf>
    <xf numFmtId="0" fontId="10" fillId="0" borderId="8" xfId="7" applyFont="1" applyBorder="1" applyAlignment="1" applyProtection="1">
      <alignment horizontal="center" vertical="center"/>
    </xf>
    <xf numFmtId="178" fontId="10" fillId="0" borderId="13" xfId="7" applyNumberFormat="1" applyFont="1" applyBorder="1" applyAlignment="1" applyProtection="1">
      <alignment vertical="center"/>
    </xf>
    <xf numFmtId="178" fontId="10" fillId="0" borderId="1" xfId="7" applyNumberFormat="1" applyFont="1" applyBorder="1" applyAlignment="1" applyProtection="1">
      <alignment vertical="center"/>
    </xf>
    <xf numFmtId="179" fontId="10" fillId="0" borderId="1" xfId="7" applyNumberFormat="1" applyFont="1" applyBorder="1" applyAlignment="1" applyProtection="1">
      <alignment vertical="center"/>
    </xf>
    <xf numFmtId="0" fontId="4" fillId="0" borderId="0" xfId="7" applyFont="1" applyAlignment="1" applyProtection="1">
      <alignment vertical="center"/>
    </xf>
    <xf numFmtId="0" fontId="10" fillId="0" borderId="0" xfId="7" applyFont="1" applyAlignment="1" applyProtection="1"/>
    <xf numFmtId="0" fontId="14" fillId="0" borderId="0" xfId="8" applyFont="1" applyAlignment="1" applyProtection="1">
      <alignment vertical="center"/>
    </xf>
    <xf numFmtId="0" fontId="14" fillId="0" borderId="0" xfId="8" applyFont="1" applyBorder="1" applyAlignment="1" applyProtection="1">
      <alignment vertical="center"/>
    </xf>
    <xf numFmtId="0" fontId="6" fillId="0" borderId="0" xfId="8" applyFont="1" applyAlignment="1" applyProtection="1">
      <alignment vertical="center"/>
    </xf>
    <xf numFmtId="0" fontId="15" fillId="0" borderId="0" xfId="8" applyFont="1" applyAlignment="1" applyProtection="1">
      <alignment vertical="center" shrinkToFit="1"/>
    </xf>
    <xf numFmtId="0" fontId="15" fillId="0" borderId="0" xfId="8" applyFont="1" applyBorder="1" applyAlignment="1" applyProtection="1">
      <alignment vertical="center"/>
    </xf>
    <xf numFmtId="0" fontId="15" fillId="0" borderId="0" xfId="8" applyFont="1" applyAlignment="1" applyProtection="1">
      <alignment vertical="center"/>
    </xf>
    <xf numFmtId="0" fontId="10" fillId="0" borderId="0" xfId="8" applyFont="1" applyBorder="1" applyAlignment="1" applyProtection="1">
      <alignment horizontal="right" vertical="center"/>
    </xf>
    <xf numFmtId="0" fontId="10" fillId="0" borderId="15" xfId="8" applyFont="1" applyBorder="1" applyAlignment="1" applyProtection="1">
      <alignment horizontal="center" vertical="center" wrapText="1"/>
    </xf>
    <xf numFmtId="0" fontId="10" fillId="0" borderId="15" xfId="8" applyFont="1" applyBorder="1" applyAlignment="1" applyProtection="1">
      <alignment horizontal="center" vertical="center"/>
    </xf>
    <xf numFmtId="0" fontId="16" fillId="0" borderId="12" xfId="8" applyFont="1" applyBorder="1" applyAlignment="1" applyProtection="1">
      <alignment horizontal="center" vertical="center"/>
    </xf>
    <xf numFmtId="178" fontId="11" fillId="0" borderId="0" xfId="8" applyNumberFormat="1" applyFont="1" applyBorder="1" applyAlignment="1" applyProtection="1">
      <alignment horizontal="right" vertical="center"/>
    </xf>
    <xf numFmtId="0" fontId="12" fillId="0" borderId="12" xfId="8" applyFont="1" applyBorder="1" applyAlignment="1" applyProtection="1">
      <alignment horizontal="distributed" vertical="center"/>
    </xf>
    <xf numFmtId="178" fontId="10" fillId="0" borderId="11" xfId="8" applyNumberFormat="1" applyFont="1" applyBorder="1" applyAlignment="1" applyProtection="1">
      <alignment horizontal="right" vertical="center"/>
    </xf>
    <xf numFmtId="178" fontId="10" fillId="0" borderId="0" xfId="8" applyNumberFormat="1" applyFont="1" applyBorder="1" applyAlignment="1" applyProtection="1">
      <alignment horizontal="right" vertical="center"/>
    </xf>
    <xf numFmtId="0" fontId="10" fillId="0" borderId="12" xfId="8" applyFont="1" applyBorder="1" applyAlignment="1" applyProtection="1">
      <alignment horizontal="distributed" vertical="center"/>
    </xf>
    <xf numFmtId="0" fontId="10" fillId="0" borderId="0" xfId="8" applyFont="1" applyBorder="1" applyAlignment="1" applyProtection="1">
      <alignment horizontal="distributed" vertical="center"/>
    </xf>
    <xf numFmtId="0" fontId="10" fillId="0" borderId="8" xfId="8" applyFont="1" applyBorder="1" applyAlignment="1" applyProtection="1">
      <alignment horizontal="distributed" vertical="center"/>
    </xf>
    <xf numFmtId="178" fontId="10" fillId="0" borderId="13" xfId="8" applyNumberFormat="1" applyFont="1" applyBorder="1" applyAlignment="1" applyProtection="1">
      <alignment horizontal="right" vertical="center"/>
    </xf>
    <xf numFmtId="178" fontId="10" fillId="0" borderId="1" xfId="8" applyNumberFormat="1" applyFont="1" applyBorder="1" applyAlignment="1" applyProtection="1">
      <alignment horizontal="right" vertical="center"/>
    </xf>
    <xf numFmtId="0" fontId="10" fillId="0" borderId="0" xfId="8" applyFont="1" applyAlignment="1" applyProtection="1">
      <alignment vertical="center"/>
    </xf>
    <xf numFmtId="0" fontId="17" fillId="0" borderId="0" xfId="7" applyFont="1" applyAlignment="1" applyProtection="1"/>
    <xf numFmtId="0" fontId="10" fillId="0" borderId="1" xfId="7" applyFont="1" applyBorder="1" applyAlignment="1" applyProtection="1">
      <alignment vertical="top"/>
    </xf>
    <xf numFmtId="0" fontId="10" fillId="0" borderId="17" xfId="7" applyFont="1" applyBorder="1" applyAlignment="1" applyProtection="1">
      <alignment vertical="center"/>
    </xf>
    <xf numFmtId="0" fontId="10" fillId="0" borderId="11" xfId="7" applyFont="1" applyBorder="1" applyAlignment="1" applyProtection="1">
      <alignment vertical="center"/>
    </xf>
    <xf numFmtId="0" fontId="4" fillId="0" borderId="17" xfId="7" applyFont="1" applyBorder="1" applyAlignment="1" applyProtection="1"/>
    <xf numFmtId="0" fontId="10" fillId="0" borderId="11" xfId="7" applyFont="1" applyBorder="1" applyAlignment="1" applyProtection="1">
      <alignment horizontal="center" vertical="center"/>
    </xf>
    <xf numFmtId="0" fontId="4" fillId="0" borderId="18" xfId="7" applyFont="1" applyBorder="1" applyAlignment="1" applyProtection="1"/>
    <xf numFmtId="0" fontId="10" fillId="0" borderId="11" xfId="7" applyFont="1" applyBorder="1" applyAlignment="1" applyProtection="1">
      <alignment horizontal="distributed" vertical="center"/>
    </xf>
    <xf numFmtId="0" fontId="10" fillId="0" borderId="11" xfId="7" applyFont="1" applyBorder="1" applyAlignment="1" applyProtection="1">
      <alignment horizontal="center"/>
    </xf>
    <xf numFmtId="0" fontId="4" fillId="0" borderId="19" xfId="7" applyFont="1" applyBorder="1" applyAlignment="1" applyProtection="1"/>
    <xf numFmtId="0" fontId="4" fillId="0" borderId="11" xfId="7" applyFont="1" applyBorder="1" applyAlignment="1" applyProtection="1"/>
    <xf numFmtId="0" fontId="4" fillId="0" borderId="0" xfId="7" applyFont="1" applyBorder="1" applyAlignment="1" applyProtection="1"/>
    <xf numFmtId="0" fontId="4" fillId="0" borderId="11" xfId="7" applyFont="1" applyBorder="1" applyAlignment="1" applyProtection="1">
      <alignment vertical="center"/>
    </xf>
    <xf numFmtId="0" fontId="10" fillId="0" borderId="20" xfId="7" applyFont="1" applyBorder="1" applyAlignment="1" applyProtection="1">
      <alignment vertical="center"/>
    </xf>
    <xf numFmtId="0" fontId="10" fillId="0" borderId="10" xfId="7" applyFont="1" applyBorder="1" applyAlignment="1" applyProtection="1">
      <alignment vertical="center"/>
    </xf>
    <xf numFmtId="0" fontId="4" fillId="0" borderId="20" xfId="7" applyFont="1" applyBorder="1" applyAlignment="1" applyProtection="1"/>
    <xf numFmtId="0" fontId="11" fillId="0" borderId="0" xfId="7" applyFont="1" applyAlignment="1" applyProtection="1">
      <alignment horizontal="center" vertical="center"/>
    </xf>
    <xf numFmtId="178" fontId="18" fillId="0" borderId="11" xfId="7" applyNumberFormat="1" applyFont="1" applyBorder="1" applyAlignment="1" applyProtection="1">
      <alignment vertical="center"/>
    </xf>
    <xf numFmtId="178" fontId="18" fillId="0" borderId="0" xfId="7" applyNumberFormat="1" applyFont="1" applyBorder="1" applyAlignment="1" applyProtection="1">
      <alignment vertical="center"/>
    </xf>
    <xf numFmtId="178" fontId="18" fillId="0" borderId="0" xfId="7" applyNumberFormat="1" applyFont="1" applyAlignment="1" applyProtection="1">
      <alignment vertical="center"/>
    </xf>
    <xf numFmtId="180" fontId="18" fillId="0" borderId="0" xfId="7" applyNumberFormat="1" applyFont="1" applyAlignment="1" applyProtection="1">
      <alignment vertical="center"/>
    </xf>
    <xf numFmtId="0" fontId="10" fillId="0" borderId="0" xfId="7" applyFont="1" applyAlignment="1" applyProtection="1">
      <alignment horizontal="center" vertical="center"/>
    </xf>
    <xf numFmtId="178" fontId="12" fillId="0" borderId="11" xfId="7" applyNumberFormat="1" applyFont="1" applyBorder="1" applyAlignment="1" applyProtection="1">
      <alignment vertical="center"/>
    </xf>
    <xf numFmtId="180" fontId="12" fillId="0" borderId="0" xfId="7" applyNumberFormat="1" applyFont="1" applyAlignment="1" applyProtection="1">
      <alignment vertical="center"/>
    </xf>
    <xf numFmtId="178" fontId="18" fillId="0" borderId="0" xfId="7" applyNumberFormat="1" applyFont="1" applyBorder="1" applyAlignment="1" applyProtection="1">
      <alignment horizontal="right" vertical="center"/>
    </xf>
    <xf numFmtId="9" fontId="5" fillId="0" borderId="0" xfId="1" applyFont="1" applyBorder="1" applyAlignment="1" applyProtection="1"/>
    <xf numFmtId="180" fontId="12" fillId="0" borderId="0" xfId="7" applyNumberFormat="1" applyFont="1" applyBorder="1" applyAlignment="1" applyProtection="1">
      <alignment vertical="center"/>
    </xf>
    <xf numFmtId="0" fontId="10" fillId="0" borderId="1" xfId="7" applyFont="1" applyBorder="1" applyAlignment="1" applyProtection="1">
      <alignment horizontal="center" vertical="center"/>
    </xf>
    <xf numFmtId="178" fontId="12" fillId="0" borderId="13" xfId="7" applyNumberFormat="1" applyFont="1" applyBorder="1" applyAlignment="1" applyProtection="1">
      <alignment vertical="center"/>
    </xf>
    <xf numFmtId="178" fontId="12" fillId="0" borderId="1" xfId="7" applyNumberFormat="1" applyFont="1" applyBorder="1" applyAlignment="1" applyProtection="1">
      <alignment vertical="center"/>
    </xf>
    <xf numFmtId="180" fontId="12" fillId="0" borderId="1" xfId="7" applyNumberFormat="1" applyFont="1" applyBorder="1" applyAlignment="1" applyProtection="1">
      <alignment vertical="center"/>
    </xf>
    <xf numFmtId="0" fontId="10" fillId="0" borderId="0" xfId="7" applyFont="1" applyBorder="1" applyAlignment="1" applyProtection="1">
      <alignment vertical="center"/>
    </xf>
    <xf numFmtId="0" fontId="10" fillId="0" borderId="21" xfId="7" applyFont="1" applyBorder="1" applyAlignment="1" applyProtection="1">
      <alignment horizontal="center" vertical="center"/>
    </xf>
    <xf numFmtId="0" fontId="12" fillId="0" borderId="21" xfId="7" applyFont="1" applyBorder="1" applyAlignment="1" applyProtection="1">
      <alignment horizontal="center" vertical="center"/>
    </xf>
    <xf numFmtId="0" fontId="10" fillId="0" borderId="21" xfId="7" applyFont="1" applyBorder="1" applyAlignment="1" applyProtection="1">
      <alignment horizontal="center"/>
    </xf>
    <xf numFmtId="178" fontId="11" fillId="0" borderId="11" xfId="7" applyNumberFormat="1" applyFont="1" applyBorder="1" applyAlignment="1" applyProtection="1">
      <alignment vertical="center"/>
    </xf>
    <xf numFmtId="178" fontId="11" fillId="0" borderId="0" xfId="7" applyNumberFormat="1" applyFont="1" applyAlignment="1" applyProtection="1">
      <alignment vertical="center"/>
    </xf>
    <xf numFmtId="180" fontId="11" fillId="0" borderId="0" xfId="7" applyNumberFormat="1" applyFont="1" applyAlignment="1" applyProtection="1">
      <alignment vertical="center"/>
    </xf>
    <xf numFmtId="178" fontId="10" fillId="0" borderId="11" xfId="7" applyNumberFormat="1" applyFont="1" applyBorder="1" applyAlignment="1" applyProtection="1">
      <alignment vertical="center"/>
    </xf>
    <xf numFmtId="178" fontId="10" fillId="0" borderId="0" xfId="7" applyNumberFormat="1" applyFont="1" applyAlignment="1" applyProtection="1">
      <alignment vertical="center"/>
    </xf>
    <xf numFmtId="180" fontId="10" fillId="0" borderId="0" xfId="7" applyNumberFormat="1" applyFont="1" applyAlignment="1" applyProtection="1">
      <alignment vertical="center"/>
    </xf>
    <xf numFmtId="180" fontId="10" fillId="0" borderId="1" xfId="7" applyNumberFormat="1" applyFont="1" applyBorder="1" applyAlignment="1" applyProtection="1">
      <alignment vertical="center"/>
    </xf>
    <xf numFmtId="0" fontId="19" fillId="0" borderId="0" xfId="7" applyFont="1" applyAlignment="1" applyProtection="1">
      <alignment vertical="center"/>
    </xf>
    <xf numFmtId="0" fontId="10" fillId="0" borderId="1" xfId="7" applyFont="1" applyBorder="1" applyAlignment="1" applyProtection="1">
      <alignment vertical="center"/>
    </xf>
    <xf numFmtId="0" fontId="10" fillId="0" borderId="23" xfId="7" applyFont="1" applyBorder="1" applyAlignment="1" applyProtection="1">
      <alignment horizontal="center" vertical="center"/>
    </xf>
    <xf numFmtId="0" fontId="10" fillId="0" borderId="20" xfId="7" applyFont="1" applyBorder="1" applyAlignment="1" applyProtection="1">
      <alignment horizontal="center" vertical="center"/>
    </xf>
    <xf numFmtId="0" fontId="10" fillId="0" borderId="24" xfId="7" applyFont="1" applyBorder="1" applyAlignment="1" applyProtection="1">
      <alignment horizontal="center" vertical="center"/>
    </xf>
    <xf numFmtId="178" fontId="11" fillId="0" borderId="13" xfId="7" applyNumberFormat="1" applyFont="1" applyBorder="1" applyAlignment="1" applyProtection="1">
      <alignment vertical="center"/>
    </xf>
    <xf numFmtId="178" fontId="11" fillId="0" borderId="1" xfId="7" applyNumberFormat="1" applyFont="1" applyBorder="1" applyAlignment="1" applyProtection="1">
      <alignment vertical="center"/>
    </xf>
    <xf numFmtId="178" fontId="10" fillId="0" borderId="1" xfId="7" applyNumberFormat="1" applyFont="1" applyBorder="1" applyAlignment="1" applyProtection="1"/>
    <xf numFmtId="0" fontId="10" fillId="0" borderId="0" xfId="7" applyFont="1" applyBorder="1" applyAlignment="1" applyProtection="1">
      <alignment horizontal="left" vertical="center"/>
    </xf>
    <xf numFmtId="0" fontId="10" fillId="0" borderId="0" xfId="7" applyFont="1" applyBorder="1" applyAlignment="1" applyProtection="1">
      <alignment horizontal="left" vertical="center" wrapText="1"/>
    </xf>
    <xf numFmtId="0" fontId="14" fillId="0" borderId="0" xfId="17" applyFont="1" applyAlignment="1" applyProtection="1"/>
    <xf numFmtId="0" fontId="9" fillId="0" borderId="0" xfId="17" applyFont="1" applyAlignment="1" applyProtection="1">
      <alignment vertical="center"/>
    </xf>
    <xf numFmtId="0" fontId="21" fillId="0" borderId="0" xfId="17" applyFont="1" applyAlignment="1" applyProtection="1">
      <alignment vertical="center"/>
    </xf>
    <xf numFmtId="0" fontId="22" fillId="0" borderId="0" xfId="17" applyFont="1" applyAlignment="1" applyProtection="1">
      <alignment horizontal="right"/>
    </xf>
    <xf numFmtId="0" fontId="22" fillId="0" borderId="9" xfId="17" applyFont="1" applyBorder="1" applyAlignment="1" applyProtection="1">
      <alignment horizontal="distributed" vertical="center"/>
    </xf>
    <xf numFmtId="0" fontId="22" fillId="2" borderId="9" xfId="17" applyFont="1" applyFill="1" applyBorder="1" applyAlignment="1" applyProtection="1">
      <alignment horizontal="distributed" vertical="center"/>
    </xf>
    <xf numFmtId="0" fontId="22" fillId="0" borderId="9" xfId="17" applyFont="1" applyBorder="1" applyAlignment="1" applyProtection="1">
      <alignment horizontal="distributed" vertical="center" wrapText="1"/>
    </xf>
    <xf numFmtId="0" fontId="22" fillId="2" borderId="9" xfId="17" applyFont="1" applyFill="1" applyBorder="1" applyAlignment="1" applyProtection="1">
      <alignment horizontal="center" vertical="center" wrapText="1"/>
    </xf>
    <xf numFmtId="0" fontId="22" fillId="0" borderId="22" xfId="17" applyFont="1" applyBorder="1" applyAlignment="1" applyProtection="1">
      <alignment horizontal="distributed" vertical="center" wrapText="1"/>
    </xf>
    <xf numFmtId="0" fontId="23" fillId="0" borderId="6" xfId="17" applyFont="1" applyBorder="1" applyAlignment="1" applyProtection="1">
      <alignment horizontal="distributed" vertical="center"/>
    </xf>
    <xf numFmtId="3" fontId="24" fillId="0" borderId="6" xfId="17" applyNumberFormat="1" applyFont="1" applyBorder="1" applyAlignment="1" applyProtection="1">
      <alignment vertical="center"/>
    </xf>
    <xf numFmtId="181" fontId="24" fillId="0" borderId="6" xfId="17" applyNumberFormat="1" applyFont="1" applyBorder="1" applyAlignment="1" applyProtection="1">
      <alignment vertical="center"/>
    </xf>
    <xf numFmtId="3" fontId="24" fillId="0" borderId="3" xfId="17" applyNumberFormat="1" applyFont="1" applyBorder="1" applyAlignment="1" applyProtection="1">
      <alignment vertical="center"/>
    </xf>
    <xf numFmtId="0" fontId="14" fillId="0" borderId="0" xfId="17" applyFont="1" applyBorder="1" applyAlignment="1" applyProtection="1"/>
    <xf numFmtId="0" fontId="22" fillId="0" borderId="18" xfId="17" applyFont="1" applyBorder="1" applyAlignment="1" applyProtection="1">
      <alignment horizontal="distributed" vertical="center"/>
    </xf>
    <xf numFmtId="3" fontId="8" fillId="0" borderId="18" xfId="17" applyNumberFormat="1" applyFont="1" applyBorder="1" applyAlignment="1" applyProtection="1"/>
    <xf numFmtId="0" fontId="22" fillId="0" borderId="11" xfId="17" applyFont="1" applyBorder="1" applyAlignment="1" applyProtection="1">
      <alignment horizontal="distributed" vertical="center"/>
    </xf>
    <xf numFmtId="3" fontId="8" fillId="0" borderId="19" xfId="17" applyNumberFormat="1" applyFont="1" applyBorder="1" applyAlignment="1" applyProtection="1"/>
    <xf numFmtId="0" fontId="22" fillId="0" borderId="25" xfId="17" applyFont="1" applyBorder="1" applyAlignment="1" applyProtection="1">
      <alignment horizontal="distributed" vertical="center"/>
    </xf>
    <xf numFmtId="0" fontId="23" fillId="0" borderId="10" xfId="17" applyFont="1" applyBorder="1" applyAlignment="1" applyProtection="1">
      <alignment horizontal="distributed" vertical="center"/>
    </xf>
    <xf numFmtId="3" fontId="24" fillId="0" borderId="10" xfId="17" applyNumberFormat="1" applyFont="1" applyBorder="1" applyAlignment="1" applyProtection="1"/>
    <xf numFmtId="0" fontId="22" fillId="0" borderId="19" xfId="17" applyFont="1" applyBorder="1" applyAlignment="1" applyProtection="1">
      <alignment horizontal="distributed" vertical="center"/>
    </xf>
    <xf numFmtId="0" fontId="22" fillId="0" borderId="26" xfId="17" applyFont="1" applyBorder="1" applyAlignment="1" applyProtection="1">
      <alignment horizontal="distributed" vertical="center"/>
    </xf>
    <xf numFmtId="0" fontId="23" fillId="0" borderId="28" xfId="17" applyFont="1" applyBorder="1" applyAlignment="1" applyProtection="1">
      <alignment horizontal="distributed" vertical="center"/>
    </xf>
    <xf numFmtId="3" fontId="24" fillId="0" borderId="28" xfId="17" applyNumberFormat="1" applyFont="1" applyBorder="1" applyAlignment="1" applyProtection="1"/>
    <xf numFmtId="0" fontId="19" fillId="0" borderId="0" xfId="7" applyFont="1" applyAlignment="1" applyProtection="1"/>
    <xf numFmtId="0" fontId="4" fillId="0" borderId="0" xfId="7" applyFont="1" applyAlignment="1" applyProtection="1">
      <alignment horizontal="right"/>
    </xf>
    <xf numFmtId="0" fontId="4" fillId="0" borderId="17" xfId="7" applyFont="1" applyBorder="1" applyAlignment="1" applyProtection="1">
      <alignment horizontal="center"/>
    </xf>
    <xf numFmtId="0" fontId="4" fillId="0" borderId="0" xfId="7" applyFont="1" applyBorder="1" applyAlignment="1" applyProtection="1">
      <alignment horizontal="center"/>
    </xf>
    <xf numFmtId="0" fontId="4" fillId="0" borderId="2" xfId="7" applyFont="1" applyBorder="1" applyAlignment="1" applyProtection="1">
      <alignment horizontal="center"/>
    </xf>
    <xf numFmtId="0" fontId="7" fillId="0" borderId="7" xfId="7" applyFont="1" applyBorder="1" applyAlignment="1" applyProtection="1">
      <alignment horizontal="center" vertical="center"/>
    </xf>
    <xf numFmtId="178" fontId="7" fillId="0" borderId="0" xfId="7" applyNumberFormat="1" applyFont="1" applyAlignment="1" applyProtection="1">
      <alignment vertical="center"/>
    </xf>
    <xf numFmtId="0" fontId="4" fillId="0" borderId="12" xfId="7" applyFont="1" applyBorder="1" applyAlignment="1" applyProtection="1">
      <alignment horizontal="center" vertical="center"/>
    </xf>
    <xf numFmtId="178" fontId="4" fillId="0" borderId="0" xfId="14" applyNumberFormat="1" applyFont="1" applyAlignment="1" applyProtection="1">
      <alignment vertical="center"/>
    </xf>
    <xf numFmtId="178" fontId="4" fillId="0" borderId="0" xfId="7" applyNumberFormat="1" applyFont="1" applyAlignment="1" applyProtection="1"/>
    <xf numFmtId="178" fontId="4" fillId="0" borderId="1" xfId="14" applyNumberFormat="1" applyFont="1" applyBorder="1" applyAlignment="1" applyProtection="1">
      <alignment vertical="center"/>
    </xf>
    <xf numFmtId="0" fontId="4" fillId="0" borderId="0" xfId="7" applyFont="1" applyBorder="1" applyAlignment="1" applyProtection="1">
      <alignment horizontal="center" vertical="center"/>
    </xf>
    <xf numFmtId="178" fontId="7" fillId="0" borderId="0" xfId="14" applyNumberFormat="1" applyFont="1" applyBorder="1" applyAlignment="1" applyProtection="1">
      <alignment vertical="center"/>
    </xf>
    <xf numFmtId="178" fontId="4" fillId="0" borderId="0" xfId="7" applyNumberFormat="1" applyFont="1" applyBorder="1" applyAlignment="1" applyProtection="1">
      <alignment vertical="center"/>
    </xf>
    <xf numFmtId="0" fontId="25" fillId="0" borderId="0" xfId="7" applyFont="1" applyAlignment="1" applyProtection="1"/>
    <xf numFmtId="0" fontId="12" fillId="0" borderId="6" xfId="7" applyFont="1" applyBorder="1" applyAlignment="1" applyProtection="1">
      <alignment horizontal="center" vertical="center" wrapText="1"/>
    </xf>
    <xf numFmtId="0" fontId="10" fillId="0" borderId="18" xfId="7" applyFont="1" applyBorder="1" applyAlignment="1" applyProtection="1">
      <alignment vertical="center"/>
    </xf>
    <xf numFmtId="0" fontId="10" fillId="0" borderId="19" xfId="7" applyFont="1" applyBorder="1" applyAlignment="1" applyProtection="1">
      <alignment vertical="center"/>
    </xf>
    <xf numFmtId="0" fontId="20" fillId="0" borderId="19" xfId="14" applyFont="1" applyBorder="1" applyAlignment="1" applyProtection="1">
      <alignment horizontal="distributed" vertical="center" wrapText="1" shrinkToFit="1"/>
    </xf>
    <xf numFmtId="0" fontId="20" fillId="0" borderId="19" xfId="7" applyFont="1" applyBorder="1" applyAlignment="1" applyProtection="1">
      <alignment horizontal="distributed" vertical="center" shrinkToFit="1"/>
    </xf>
    <xf numFmtId="0" fontId="20" fillId="0" borderId="19" xfId="7" applyFont="1" applyBorder="1" applyAlignment="1" applyProtection="1">
      <alignment vertical="center"/>
    </xf>
    <xf numFmtId="0" fontId="20" fillId="0" borderId="10" xfId="7" applyFont="1" applyBorder="1" applyAlignment="1" applyProtection="1">
      <alignment vertical="center"/>
    </xf>
    <xf numFmtId="0" fontId="19" fillId="0" borderId="0" xfId="7" applyFont="1" applyAlignment="1" applyProtection="1">
      <alignment horizontal="left"/>
    </xf>
    <xf numFmtId="0" fontId="21" fillId="0" borderId="0" xfId="7" applyFont="1" applyAlignment="1" applyProtection="1">
      <alignment horizontal="left"/>
    </xf>
    <xf numFmtId="0" fontId="22" fillId="0" borderId="0" xfId="7" applyFont="1" applyAlignment="1" applyProtection="1">
      <alignment vertical="center"/>
    </xf>
    <xf numFmtId="3" fontId="11" fillId="0" borderId="0" xfId="7" applyNumberFormat="1" applyFont="1" applyAlignment="1" applyProtection="1"/>
    <xf numFmtId="0" fontId="28" fillId="0" borderId="0" xfId="7" applyFont="1" applyAlignment="1" applyProtection="1"/>
    <xf numFmtId="0" fontId="16" fillId="0" borderId="0" xfId="7" applyFont="1" applyBorder="1" applyAlignment="1" applyProtection="1"/>
    <xf numFmtId="0" fontId="27" fillId="0" borderId="12" xfId="7" applyFont="1" applyBorder="1" applyAlignment="1" applyProtection="1">
      <alignment horizontal="distributed" vertical="center"/>
    </xf>
    <xf numFmtId="178" fontId="11" fillId="0" borderId="0" xfId="7" applyNumberFormat="1" applyFont="1" applyBorder="1" applyAlignment="1" applyProtection="1">
      <alignment horizontal="right"/>
    </xf>
    <xf numFmtId="0" fontId="16" fillId="0" borderId="0" xfId="7" applyFont="1" applyBorder="1" applyAlignment="1" applyProtection="1">
      <alignment horizontal="center"/>
    </xf>
    <xf numFmtId="0" fontId="27" fillId="0" borderId="0" xfId="7" applyFont="1" applyBorder="1" applyAlignment="1" applyProtection="1">
      <alignment horizontal="center"/>
    </xf>
    <xf numFmtId="183" fontId="11" fillId="0" borderId="0" xfId="7" applyNumberFormat="1" applyFont="1" applyAlignment="1" applyProtection="1"/>
    <xf numFmtId="178" fontId="11" fillId="0" borderId="0" xfId="7" applyNumberFormat="1" applyFont="1" applyAlignment="1" applyProtection="1">
      <alignment horizontal="right"/>
    </xf>
    <xf numFmtId="183" fontId="11" fillId="0" borderId="0" xfId="7" applyNumberFormat="1" applyFont="1" applyAlignment="1" applyProtection="1">
      <alignment vertical="top"/>
    </xf>
    <xf numFmtId="0" fontId="29" fillId="0" borderId="0" xfId="7" applyFont="1" applyBorder="1" applyAlignment="1" applyProtection="1">
      <alignment horizontal="center" vertical="center" textRotation="255"/>
    </xf>
    <xf numFmtId="0" fontId="27" fillId="0" borderId="0" xfId="7" applyFont="1" applyBorder="1" applyAlignment="1" applyProtection="1">
      <alignment vertical="top"/>
    </xf>
    <xf numFmtId="178" fontId="10" fillId="0" borderId="0" xfId="7" applyNumberFormat="1" applyFont="1" applyAlignment="1" applyProtection="1">
      <alignment vertical="top"/>
    </xf>
    <xf numFmtId="0" fontId="28" fillId="0" borderId="0" xfId="7" applyFont="1" applyAlignment="1" applyProtection="1">
      <alignment vertical="top"/>
    </xf>
    <xf numFmtId="183" fontId="10" fillId="0" borderId="0" xfId="7" applyNumberFormat="1" applyFont="1" applyAlignment="1" applyProtection="1"/>
    <xf numFmtId="178" fontId="10" fillId="0" borderId="0" xfId="7" applyNumberFormat="1" applyFont="1" applyAlignment="1" applyProtection="1"/>
    <xf numFmtId="183" fontId="10" fillId="0" borderId="0" xfId="7" applyNumberFormat="1" applyFont="1" applyAlignment="1" applyProtection="1">
      <alignment vertical="top"/>
    </xf>
    <xf numFmtId="178" fontId="10" fillId="0" borderId="0" xfId="7" applyNumberFormat="1" applyFont="1" applyBorder="1" applyAlignment="1" applyProtection="1">
      <alignment horizontal="right"/>
    </xf>
    <xf numFmtId="0" fontId="27" fillId="0" borderId="0" xfId="7" applyFont="1" applyBorder="1" applyAlignment="1" applyProtection="1">
      <alignment horizontal="center" vertical="top"/>
    </xf>
    <xf numFmtId="0" fontId="27" fillId="0" borderId="0" xfId="7" applyFont="1" applyBorder="1" applyAlignment="1" applyProtection="1">
      <alignment horizontal="right"/>
    </xf>
    <xf numFmtId="178" fontId="10" fillId="0" borderId="0" xfId="7" applyNumberFormat="1" applyFont="1" applyAlignment="1" applyProtection="1">
      <alignment horizontal="right"/>
    </xf>
    <xf numFmtId="0" fontId="27" fillId="0" borderId="1" xfId="7" applyFont="1" applyBorder="1" applyAlignment="1" applyProtection="1">
      <alignment horizontal="center" vertical="top"/>
    </xf>
    <xf numFmtId="0" fontId="27" fillId="0" borderId="1" xfId="7" applyFont="1" applyBorder="1" applyAlignment="1" applyProtection="1">
      <alignment horizontal="distributed" vertical="center"/>
    </xf>
    <xf numFmtId="178" fontId="10" fillId="0" borderId="1" xfId="7" applyNumberFormat="1" applyFont="1" applyBorder="1" applyAlignment="1" applyProtection="1">
      <alignment vertical="top"/>
    </xf>
    <xf numFmtId="0" fontId="27" fillId="0" borderId="0" xfId="7" applyFont="1" applyBorder="1" applyAlignment="1" applyProtection="1">
      <alignment horizontal="distributed" vertical="center"/>
    </xf>
    <xf numFmtId="178" fontId="10" fillId="0" borderId="0" xfId="7" applyNumberFormat="1" applyFont="1" applyBorder="1" applyAlignment="1" applyProtection="1">
      <alignment vertical="top"/>
    </xf>
    <xf numFmtId="0" fontId="27" fillId="0" borderId="0" xfId="7" applyFont="1" applyAlignment="1" applyProtection="1">
      <alignment horizontal="right"/>
    </xf>
    <xf numFmtId="0" fontId="27" fillId="0" borderId="0" xfId="7" applyFont="1" applyAlignment="1" applyProtection="1"/>
    <xf numFmtId="0" fontId="27" fillId="0" borderId="0" xfId="7" applyFont="1" applyAlignment="1" applyProtection="1">
      <alignment vertical="top"/>
    </xf>
    <xf numFmtId="184" fontId="4" fillId="0" borderId="0" xfId="7" applyNumberFormat="1" applyFont="1" applyAlignment="1" applyProtection="1"/>
    <xf numFmtId="0" fontId="4" fillId="0" borderId="0" xfId="7" applyFont="1" applyAlignment="1" applyProtection="1">
      <alignment horizontal="center"/>
    </xf>
    <xf numFmtId="184" fontId="10" fillId="0" borderId="1" xfId="7" applyNumberFormat="1" applyFont="1" applyBorder="1" applyAlignment="1" applyProtection="1"/>
    <xf numFmtId="0" fontId="10" fillId="0" borderId="1" xfId="7" applyFont="1" applyBorder="1" applyAlignment="1" applyProtection="1">
      <alignment horizontal="center"/>
    </xf>
    <xf numFmtId="0" fontId="4" fillId="0" borderId="1" xfId="7" applyFont="1" applyBorder="1" applyAlignment="1" applyProtection="1">
      <alignment horizontal="right"/>
    </xf>
    <xf numFmtId="0" fontId="11" fillId="0" borderId="35" xfId="7" applyFont="1" applyBorder="1" applyAlignment="1" applyProtection="1">
      <alignment horizontal="center" vertical="center"/>
    </xf>
    <xf numFmtId="0" fontId="4" fillId="0" borderId="0" xfId="7" applyFont="1" applyAlignment="1" applyProtection="1">
      <alignment horizontal="center" vertical="center"/>
    </xf>
    <xf numFmtId="0" fontId="10" fillId="0" borderId="35" xfId="7" applyFont="1" applyBorder="1" applyAlignment="1" applyProtection="1"/>
    <xf numFmtId="0" fontId="10" fillId="0" borderId="35" xfId="7" applyFont="1" applyBorder="1" applyAlignment="1" applyProtection="1">
      <alignment horizontal="center" vertical="center"/>
    </xf>
    <xf numFmtId="0" fontId="10" fillId="0" borderId="36" xfId="7" applyFont="1" applyBorder="1" applyAlignment="1" applyProtection="1">
      <alignment horizontal="center" vertical="top"/>
    </xf>
    <xf numFmtId="0" fontId="10" fillId="0" borderId="36" xfId="7" applyFont="1" applyBorder="1" applyAlignment="1" applyProtection="1">
      <alignment horizontal="center" vertical="center"/>
    </xf>
    <xf numFmtId="0" fontId="4" fillId="0" borderId="36" xfId="7" applyFont="1" applyBorder="1" applyAlignment="1" applyProtection="1">
      <alignment horizontal="center" vertical="center"/>
    </xf>
    <xf numFmtId="0" fontId="10" fillId="0" borderId="25" xfId="7" applyFont="1" applyBorder="1" applyAlignment="1" applyProtection="1">
      <alignment horizontal="center" vertical="center"/>
    </xf>
    <xf numFmtId="0" fontId="10" fillId="0" borderId="0" xfId="7" applyFont="1" applyAlignment="1" applyProtection="1">
      <alignment horizontal="center" vertical="top"/>
    </xf>
    <xf numFmtId="0" fontId="10" fillId="0" borderId="38" xfId="7" applyFont="1" applyBorder="1" applyAlignment="1" applyProtection="1">
      <alignment horizontal="center" vertical="center"/>
    </xf>
    <xf numFmtId="0" fontId="4" fillId="0" borderId="1" xfId="7" applyFont="1" applyBorder="1" applyAlignment="1" applyProtection="1">
      <alignment horizontal="center" vertical="center"/>
    </xf>
    <xf numFmtId="0" fontId="24" fillId="0" borderId="0" xfId="7" applyFont="1" applyAlignment="1" applyProtection="1">
      <alignment horizontal="left"/>
    </xf>
    <xf numFmtId="184" fontId="10" fillId="0" borderId="0" xfId="7" applyNumberFormat="1" applyFont="1" applyBorder="1" applyAlignment="1" applyProtection="1">
      <alignment horizontal="center" vertical="center"/>
    </xf>
    <xf numFmtId="0" fontId="24" fillId="0" borderId="0" xfId="7" applyFont="1" applyAlignment="1" applyProtection="1"/>
    <xf numFmtId="0" fontId="10" fillId="0" borderId="0" xfId="7" applyFont="1" applyAlignment="1" applyProtection="1">
      <alignment vertical="center" wrapText="1"/>
    </xf>
    <xf numFmtId="0" fontId="10" fillId="0" borderId="12" xfId="7" applyFont="1" applyBorder="1" applyAlignment="1" applyProtection="1">
      <alignment vertical="center"/>
    </xf>
    <xf numFmtId="0" fontId="10" fillId="0" borderId="0" xfId="7" applyFont="1" applyAlignment="1" applyProtection="1">
      <alignment vertical="top"/>
    </xf>
    <xf numFmtId="0" fontId="10" fillId="0" borderId="0" xfId="7" applyFont="1" applyAlignment="1" applyProtection="1">
      <alignment horizontal="left" vertical="top"/>
    </xf>
    <xf numFmtId="0" fontId="10" fillId="0" borderId="40" xfId="7" applyFont="1" applyBorder="1" applyAlignment="1" applyProtection="1">
      <alignment vertical="center"/>
    </xf>
    <xf numFmtId="0" fontId="22" fillId="0" borderId="0" xfId="7" applyFont="1" applyAlignment="1" applyProtection="1"/>
    <xf numFmtId="0" fontId="0" fillId="0" borderId="0" xfId="10" applyFont="1"/>
    <xf numFmtId="0" fontId="31" fillId="0" borderId="41" xfId="10" applyFont="1" applyBorder="1" applyAlignment="1">
      <alignment horizontal="center" vertical="center" wrapText="1"/>
    </xf>
    <xf numFmtId="0" fontId="32" fillId="0" borderId="9" xfId="10" applyFont="1" applyBorder="1" applyAlignment="1">
      <alignment horizontal="center" vertical="center"/>
    </xf>
    <xf numFmtId="0" fontId="32" fillId="0" borderId="42" xfId="10" applyFont="1" applyBorder="1" applyAlignment="1">
      <alignment horizontal="center" vertical="center"/>
    </xf>
    <xf numFmtId="188" fontId="0" fillId="0" borderId="0" xfId="10" applyNumberFormat="1" applyFont="1" applyBorder="1" applyAlignment="1">
      <alignment horizontal="center" vertical="center"/>
    </xf>
    <xf numFmtId="188" fontId="32" fillId="0" borderId="0" xfId="10" applyNumberFormat="1" applyFont="1" applyBorder="1" applyAlignment="1">
      <alignment horizontal="center" vertical="center"/>
    </xf>
    <xf numFmtId="38" fontId="32" fillId="0" borderId="43" xfId="3" applyFont="1" applyBorder="1" applyAlignment="1" applyProtection="1">
      <alignment horizontal="center" vertical="center"/>
    </xf>
    <xf numFmtId="38" fontId="32" fillId="0" borderId="0" xfId="3" applyFont="1" applyBorder="1" applyAlignment="1" applyProtection="1">
      <alignment horizontal="center" vertical="center"/>
    </xf>
    <xf numFmtId="38" fontId="32" fillId="0" borderId="44" xfId="3" applyFont="1" applyBorder="1" applyAlignment="1" applyProtection="1">
      <alignment horizontal="center" vertical="center"/>
    </xf>
    <xf numFmtId="188" fontId="32" fillId="0" borderId="45" xfId="10" applyNumberFormat="1" applyFont="1" applyBorder="1" applyAlignment="1">
      <alignment horizontal="center" vertical="center"/>
    </xf>
    <xf numFmtId="188" fontId="32" fillId="0" borderId="1" xfId="10" applyNumberFormat="1" applyFont="1" applyBorder="1" applyAlignment="1">
      <alignment horizontal="center" vertical="center"/>
    </xf>
    <xf numFmtId="188" fontId="32" fillId="0" borderId="46" xfId="10" applyNumberFormat="1" applyFont="1" applyBorder="1" applyAlignment="1">
      <alignment horizontal="center" vertical="center"/>
    </xf>
    <xf numFmtId="0" fontId="0" fillId="0" borderId="0" xfId="10" applyFont="1" applyBorder="1"/>
    <xf numFmtId="178" fontId="10" fillId="0" borderId="0" xfId="7" applyNumberFormat="1" applyFont="1" applyAlignment="1" applyProtection="1">
      <alignment horizontal="center" vertical="center"/>
    </xf>
    <xf numFmtId="189" fontId="10" fillId="0" borderId="0" xfId="7" applyNumberFormat="1" applyFont="1" applyAlignment="1" applyProtection="1">
      <alignment horizontal="center" vertical="center"/>
    </xf>
    <xf numFmtId="178" fontId="10" fillId="0" borderId="0" xfId="7" applyNumberFormat="1" applyFont="1" applyBorder="1" applyAlignment="1" applyProtection="1">
      <alignment horizontal="center" vertical="center"/>
    </xf>
    <xf numFmtId="189" fontId="10" fillId="0" borderId="0" xfId="7" applyNumberFormat="1" applyFont="1" applyBorder="1" applyAlignment="1" applyProtection="1">
      <alignment horizontal="center" vertical="center"/>
    </xf>
    <xf numFmtId="0" fontId="10" fillId="0" borderId="0" xfId="7" applyFont="1" applyBorder="1" applyAlignment="1" applyProtection="1">
      <alignment horizontal="center" vertical="center" wrapText="1"/>
    </xf>
    <xf numFmtId="178" fontId="10" fillId="0" borderId="1" xfId="7" applyNumberFormat="1" applyFont="1" applyBorder="1" applyAlignment="1" applyProtection="1">
      <alignment horizontal="center" vertical="center"/>
    </xf>
    <xf numFmtId="189" fontId="10" fillId="0" borderId="1" xfId="7" applyNumberFormat="1" applyFont="1" applyBorder="1" applyAlignment="1" applyProtection="1">
      <alignment horizontal="center" vertical="center"/>
    </xf>
    <xf numFmtId="0" fontId="10" fillId="0" borderId="6" xfId="7" applyFont="1" applyBorder="1" applyAlignment="1" applyProtection="1">
      <alignment horizontal="center" vertical="center" textRotation="255"/>
    </xf>
    <xf numFmtId="0" fontId="10" fillId="0" borderId="3" xfId="7" applyFont="1" applyBorder="1" applyAlignment="1" applyProtection="1">
      <alignment horizontal="center" vertical="center" textRotation="255"/>
    </xf>
    <xf numFmtId="0" fontId="10" fillId="0" borderId="1" xfId="7" applyFont="1" applyBorder="1" applyAlignment="1"/>
    <xf numFmtId="0" fontId="10" fillId="0" borderId="1" xfId="7" applyFont="1" applyBorder="1" applyAlignment="1">
      <alignment horizontal="right" vertical="center"/>
    </xf>
    <xf numFmtId="0" fontId="10" fillId="0" borderId="2" xfId="7" applyFont="1" applyBorder="1" applyAlignment="1">
      <alignment vertical="center"/>
    </xf>
    <xf numFmtId="0" fontId="4" fillId="0" borderId="0" xfId="7" applyFont="1" applyBorder="1" applyAlignment="1"/>
    <xf numFmtId="0" fontId="7" fillId="0" borderId="0" xfId="7" applyFont="1" applyAlignment="1"/>
    <xf numFmtId="190" fontId="10" fillId="0" borderId="0" xfId="7" applyNumberFormat="1" applyFont="1" applyAlignment="1">
      <alignment vertical="center"/>
    </xf>
    <xf numFmtId="191" fontId="4" fillId="0" borderId="0" xfId="7" applyNumberFormat="1" applyFont="1" applyAlignment="1"/>
    <xf numFmtId="0" fontId="10" fillId="0" borderId="0" xfId="7" applyFont="1" applyBorder="1" applyAlignment="1" applyProtection="1">
      <alignment horizontal="center"/>
    </xf>
    <xf numFmtId="0" fontId="10" fillId="0" borderId="48" xfId="7" applyFont="1" applyBorder="1" applyAlignment="1" applyProtection="1">
      <alignment vertical="center"/>
    </xf>
    <xf numFmtId="0" fontId="4" fillId="0" borderId="49" xfId="7" applyFont="1" applyBorder="1" applyAlignment="1" applyProtection="1">
      <alignment horizontal="right"/>
    </xf>
    <xf numFmtId="0" fontId="10" fillId="0" borderId="50" xfId="7" applyFont="1" applyBorder="1" applyAlignment="1" applyProtection="1">
      <alignment horizontal="center" vertical="distributed" textRotation="255" wrapText="1"/>
    </xf>
    <xf numFmtId="0" fontId="10" fillId="0" borderId="51" xfId="7" applyFont="1" applyBorder="1" applyAlignment="1" applyProtection="1">
      <alignment horizontal="center" vertical="center"/>
    </xf>
    <xf numFmtId="0" fontId="10" fillId="0" borderId="52" xfId="7" applyFont="1" applyBorder="1" applyAlignment="1" applyProtection="1">
      <alignment horizontal="center" vertical="center"/>
    </xf>
    <xf numFmtId="0" fontId="10" fillId="0" borderId="53" xfId="7" applyFont="1" applyBorder="1" applyAlignment="1" applyProtection="1">
      <alignment horizontal="center" vertical="center"/>
    </xf>
    <xf numFmtId="0" fontId="4" fillId="0" borderId="51" xfId="7" applyFont="1" applyBorder="1" applyAlignment="1" applyProtection="1">
      <alignment horizontal="center"/>
    </xf>
    <xf numFmtId="0" fontId="4" fillId="0" borderId="44" xfId="7" applyFont="1" applyBorder="1" applyAlignment="1" applyProtection="1"/>
    <xf numFmtId="0" fontId="10" fillId="0" borderId="56" xfId="7" applyFont="1" applyBorder="1" applyAlignment="1" applyProtection="1">
      <alignment horizontal="center" vertical="center"/>
    </xf>
    <xf numFmtId="0" fontId="4" fillId="0" borderId="57" xfId="7" applyFont="1" applyBorder="1" applyAlignment="1" applyProtection="1"/>
    <xf numFmtId="0" fontId="10" fillId="0" borderId="11" xfId="7" applyFont="1" applyBorder="1" applyAlignment="1" applyProtection="1">
      <alignment wrapText="1"/>
    </xf>
    <xf numFmtId="0" fontId="10" fillId="0" borderId="44" xfId="7" applyFont="1" applyBorder="1" applyAlignment="1" applyProtection="1">
      <alignment vertical="center"/>
    </xf>
    <xf numFmtId="0" fontId="12" fillId="0" borderId="11" xfId="7" applyFont="1" applyBorder="1" applyAlignment="1" applyProtection="1">
      <alignment vertical="center"/>
    </xf>
    <xf numFmtId="0" fontId="12" fillId="0" borderId="0" xfId="7" applyFont="1" applyBorder="1" applyAlignment="1" applyProtection="1">
      <alignment vertical="center"/>
    </xf>
    <xf numFmtId="0" fontId="4" fillId="0" borderId="44" xfId="7" applyFont="1" applyBorder="1" applyAlignment="1" applyProtection="1">
      <alignment vertical="center"/>
    </xf>
    <xf numFmtId="0" fontId="4" fillId="0" borderId="46" xfId="7" applyFont="1" applyBorder="1" applyAlignment="1" applyProtection="1">
      <alignment vertical="center"/>
    </xf>
    <xf numFmtId="0" fontId="4" fillId="0" borderId="58" xfId="7" applyFont="1" applyBorder="1" applyAlignment="1" applyProtection="1">
      <alignment horizontal="center" vertical="distributed" textRotation="255" wrapText="1"/>
    </xf>
    <xf numFmtId="0" fontId="4" fillId="0" borderId="59" xfId="7" applyFont="1" applyBorder="1" applyAlignment="1" applyProtection="1">
      <alignment horizontal="center" vertical="distributed" textRotation="255" wrapText="1"/>
    </xf>
    <xf numFmtId="0" fontId="4" fillId="0" borderId="1" xfId="7" applyFont="1" applyBorder="1" applyAlignment="1" applyProtection="1">
      <alignment horizontal="center" vertical="distributed" textRotation="255" wrapText="1"/>
    </xf>
    <xf numFmtId="0" fontId="4" fillId="0" borderId="61" xfId="7" applyFont="1" applyBorder="1" applyAlignment="1" applyProtection="1"/>
    <xf numFmtId="0" fontId="11" fillId="0" borderId="48" xfId="7" applyFont="1" applyBorder="1" applyAlignment="1" applyProtection="1">
      <alignment horizontal="center" vertical="center"/>
    </xf>
    <xf numFmtId="0" fontId="11" fillId="0" borderId="32" xfId="7" applyFont="1" applyBorder="1" applyAlignment="1" applyProtection="1">
      <alignment horizontal="center" vertical="center"/>
    </xf>
    <xf numFmtId="0" fontId="11" fillId="0" borderId="17" xfId="7" applyFont="1" applyBorder="1" applyAlignment="1" applyProtection="1">
      <alignment horizontal="right" vertical="center"/>
    </xf>
    <xf numFmtId="192" fontId="7" fillId="0" borderId="0" xfId="7" applyNumberFormat="1" applyFont="1" applyBorder="1" applyAlignment="1" applyProtection="1"/>
    <xf numFmtId="0" fontId="10" fillId="0" borderId="65" xfId="7" applyFont="1" applyBorder="1" applyAlignment="1" applyProtection="1">
      <alignment horizontal="right" vertical="center"/>
    </xf>
    <xf numFmtId="188" fontId="10" fillId="0" borderId="66" xfId="7" applyNumberFormat="1" applyFont="1" applyBorder="1" applyAlignment="1" applyProtection="1">
      <alignment horizontal="left" vertical="center"/>
    </xf>
    <xf numFmtId="0" fontId="8" fillId="0" borderId="0" xfId="7" applyFont="1" applyBorder="1" applyAlignment="1" applyProtection="1">
      <alignment vertical="center"/>
    </xf>
    <xf numFmtId="0" fontId="10" fillId="0" borderId="65" xfId="7" applyFont="1" applyBorder="1" applyAlignment="1" applyProtection="1">
      <alignment vertical="center"/>
    </xf>
    <xf numFmtId="194" fontId="10" fillId="0" borderId="37" xfId="7" applyNumberFormat="1" applyFont="1" applyBorder="1" applyAlignment="1" applyProtection="1">
      <alignment horizontal="left" vertical="center"/>
    </xf>
    <xf numFmtId="194" fontId="10" fillId="0" borderId="67" xfId="7" applyNumberFormat="1" applyFont="1" applyBorder="1" applyAlignment="1" applyProtection="1">
      <alignment horizontal="left" vertical="center"/>
    </xf>
    <xf numFmtId="192" fontId="4" fillId="0" borderId="0" xfId="7" applyNumberFormat="1" applyFont="1" applyBorder="1" applyAlignment="1" applyProtection="1"/>
    <xf numFmtId="176" fontId="4" fillId="0" borderId="0" xfId="7" applyNumberFormat="1" applyFont="1" applyBorder="1" applyAlignment="1" applyProtection="1"/>
    <xf numFmtId="176" fontId="4" fillId="0" borderId="0" xfId="7" applyNumberFormat="1" applyFont="1" applyAlignment="1" applyProtection="1"/>
    <xf numFmtId="0" fontId="10" fillId="0" borderId="70" xfId="7" applyFont="1" applyBorder="1" applyAlignment="1" applyProtection="1">
      <alignment vertical="center"/>
    </xf>
    <xf numFmtId="194" fontId="10" fillId="0" borderId="39" xfId="7" applyNumberFormat="1" applyFont="1" applyBorder="1" applyAlignment="1" applyProtection="1">
      <alignment horizontal="left" vertical="center"/>
    </xf>
    <xf numFmtId="194" fontId="10" fillId="0" borderId="71" xfId="7" applyNumberFormat="1" applyFont="1" applyBorder="1" applyAlignment="1" applyProtection="1">
      <alignment horizontal="left" vertical="center"/>
    </xf>
    <xf numFmtId="195" fontId="4" fillId="0" borderId="0" xfId="7" applyNumberFormat="1" applyFont="1" applyAlignment="1" applyProtection="1"/>
    <xf numFmtId="176" fontId="12" fillId="0" borderId="0" xfId="7" applyNumberFormat="1" applyFont="1" applyAlignment="1" applyProtection="1">
      <alignment wrapText="1"/>
    </xf>
    <xf numFmtId="176" fontId="12" fillId="0" borderId="0" xfId="7" applyNumberFormat="1" applyFont="1" applyBorder="1" applyAlignment="1" applyProtection="1">
      <alignment wrapText="1"/>
    </xf>
    <xf numFmtId="38" fontId="20" fillId="0" borderId="0" xfId="2" applyFont="1" applyBorder="1" applyAlignment="1" applyProtection="1">
      <alignment horizontal="right"/>
    </xf>
    <xf numFmtId="0" fontId="10" fillId="0" borderId="0" xfId="7" applyFont="1" applyBorder="1" applyAlignment="1" applyProtection="1">
      <alignment horizontal="center" vertical="top"/>
    </xf>
    <xf numFmtId="38" fontId="12" fillId="0" borderId="0" xfId="2" applyFont="1" applyBorder="1" applyAlignment="1" applyProtection="1">
      <alignment horizontal="right"/>
    </xf>
    <xf numFmtId="195" fontId="4" fillId="0" borderId="0" xfId="7" applyNumberFormat="1" applyFont="1" applyBorder="1" applyAlignment="1" applyProtection="1"/>
    <xf numFmtId="0" fontId="10" fillId="0" borderId="21" xfId="7" applyFont="1" applyBorder="1" applyAlignment="1" applyProtection="1">
      <alignment horizontal="center" vertical="distributed" textRotation="255" wrapText="1"/>
    </xf>
    <xf numFmtId="0" fontId="10" fillId="0" borderId="17" xfId="7" applyFont="1" applyBorder="1" applyAlignment="1" applyProtection="1">
      <alignment horizontal="center" vertical="center"/>
    </xf>
    <xf numFmtId="0" fontId="10" fillId="0" borderId="0" xfId="7" applyFont="1" applyBorder="1" applyAlignment="1" applyProtection="1">
      <alignment vertical="top"/>
    </xf>
    <xf numFmtId="0" fontId="4" fillId="0" borderId="12" xfId="7" applyFont="1" applyBorder="1" applyAlignment="1" applyProtection="1">
      <alignment vertical="center"/>
    </xf>
    <xf numFmtId="0" fontId="20" fillId="0" borderId="11" xfId="7" applyFont="1" applyBorder="1" applyAlignment="1" applyProtection="1">
      <alignment vertical="center"/>
    </xf>
    <xf numFmtId="0" fontId="4" fillId="0" borderId="10" xfId="7" applyFont="1" applyBorder="1" applyAlignment="1" applyProtection="1">
      <alignment horizontal="center" vertical="distributed" textRotation="255" wrapText="1"/>
    </xf>
    <xf numFmtId="0" fontId="4" fillId="0" borderId="20" xfId="7" applyFont="1" applyBorder="1" applyAlignment="1" applyProtection="1">
      <alignment horizontal="center" vertical="distributed" textRotation="255" wrapText="1"/>
    </xf>
    <xf numFmtId="0" fontId="11" fillId="0" borderId="0" xfId="7" applyFont="1" applyBorder="1" applyAlignment="1" applyProtection="1">
      <alignment vertical="center"/>
    </xf>
    <xf numFmtId="0" fontId="11" fillId="0" borderId="6" xfId="7" applyFont="1" applyBorder="1" applyAlignment="1" applyProtection="1">
      <alignment horizontal="center" vertical="center"/>
    </xf>
    <xf numFmtId="178" fontId="7" fillId="0" borderId="0" xfId="7" applyNumberFormat="1" applyFont="1" applyBorder="1" applyAlignment="1" applyProtection="1"/>
    <xf numFmtId="0" fontId="10" fillId="0" borderId="65" xfId="7" applyFont="1" applyBorder="1" applyAlignment="1" applyProtection="1">
      <alignment horizontal="center" vertical="center"/>
    </xf>
    <xf numFmtId="178" fontId="4" fillId="0" borderId="0" xfId="7" applyNumberFormat="1" applyFont="1" applyBorder="1" applyAlignment="1" applyProtection="1"/>
    <xf numFmtId="0" fontId="10" fillId="0" borderId="94" xfId="7" applyFont="1" applyBorder="1" applyAlignment="1" applyProtection="1">
      <alignment horizontal="center" vertical="center"/>
    </xf>
    <xf numFmtId="0" fontId="10" fillId="0" borderId="1" xfId="7" applyFont="1" applyBorder="1" applyAlignment="1">
      <alignment vertical="center"/>
    </xf>
    <xf numFmtId="0" fontId="22" fillId="0" borderId="17" xfId="7" applyFont="1" applyBorder="1" applyAlignment="1">
      <alignment horizontal="center" vertical="center"/>
    </xf>
    <xf numFmtId="0" fontId="22" fillId="0" borderId="20" xfId="7" applyFont="1" applyBorder="1" applyAlignment="1">
      <alignment horizontal="center" vertical="center"/>
    </xf>
    <xf numFmtId="0" fontId="23" fillId="0" borderId="0" xfId="7" applyFont="1" applyAlignment="1" applyProtection="1">
      <alignment horizontal="center" vertical="center"/>
    </xf>
    <xf numFmtId="0" fontId="22" fillId="0" borderId="0" xfId="7" applyFont="1" applyAlignment="1" applyProtection="1">
      <alignment horizontal="center" vertical="center"/>
    </xf>
    <xf numFmtId="0" fontId="22" fillId="0" borderId="1" xfId="7" applyFont="1" applyBorder="1" applyAlignment="1" applyProtection="1">
      <alignment horizontal="center" vertical="center"/>
    </xf>
    <xf numFmtId="0" fontId="19" fillId="0" borderId="0" xfId="8" applyFont="1" applyAlignment="1" applyProtection="1">
      <alignment vertical="center"/>
    </xf>
    <xf numFmtId="0" fontId="24" fillId="0" borderId="0" xfId="8" applyFont="1" applyAlignment="1" applyProtection="1">
      <alignment horizontal="left" vertical="center" indent="1"/>
    </xf>
    <xf numFmtId="0" fontId="23" fillId="0" borderId="0" xfId="8" applyFont="1" applyAlignment="1" applyProtection="1">
      <alignment vertical="center"/>
    </xf>
    <xf numFmtId="0" fontId="14" fillId="0" borderId="0" xfId="8" applyFont="1" applyAlignment="1">
      <alignment vertical="center"/>
    </xf>
    <xf numFmtId="0" fontId="10" fillId="0" borderId="32" xfId="15" applyFont="1" applyBorder="1"/>
    <xf numFmtId="0" fontId="10" fillId="0" borderId="0" xfId="15" applyFont="1" applyBorder="1"/>
    <xf numFmtId="0" fontId="10" fillId="0" borderId="2" xfId="15" applyFont="1" applyBorder="1"/>
    <xf numFmtId="0" fontId="11" fillId="0" borderId="0" xfId="15" applyFont="1" applyAlignment="1">
      <alignment horizontal="center" vertical="center"/>
    </xf>
    <xf numFmtId="0" fontId="10" fillId="0" borderId="0" xfId="15" applyFont="1" applyAlignment="1">
      <alignment horizontal="center" vertical="center"/>
    </xf>
    <xf numFmtId="0" fontId="10" fillId="0" borderId="1" xfId="15" applyFont="1" applyBorder="1" applyAlignment="1">
      <alignment horizontal="center" vertical="center"/>
    </xf>
    <xf numFmtId="0" fontId="10" fillId="0" borderId="0" xfId="15" applyFont="1" applyBorder="1" applyAlignment="1" applyProtection="1">
      <alignment vertical="center"/>
    </xf>
    <xf numFmtId="176" fontId="22" fillId="0" borderId="0" xfId="7" applyNumberFormat="1" applyFont="1" applyBorder="1" applyAlignment="1" applyProtection="1">
      <alignment vertical="center"/>
    </xf>
    <xf numFmtId="0" fontId="10" fillId="0" borderId="0" xfId="7" applyFont="1" applyBorder="1" applyAlignment="1"/>
    <xf numFmtId="0" fontId="10" fillId="0" borderId="0" xfId="7" applyFont="1" applyBorder="1" applyAlignment="1">
      <alignment vertical="top"/>
    </xf>
    <xf numFmtId="0" fontId="10" fillId="0" borderId="0" xfId="7" applyFont="1" applyBorder="1" applyAlignment="1">
      <alignment horizontal="right" vertical="center"/>
    </xf>
    <xf numFmtId="0" fontId="10" fillId="0" borderId="48" xfId="7" applyFont="1" applyBorder="1" applyAlignment="1">
      <alignment vertical="center"/>
    </xf>
    <xf numFmtId="0" fontId="10" fillId="0" borderId="11" xfId="7" applyFont="1" applyBorder="1" applyAlignment="1">
      <alignment horizontal="center" vertical="center"/>
    </xf>
    <xf numFmtId="0" fontId="10" fillId="0" borderId="18" xfId="7" applyFont="1" applyBorder="1" applyAlignment="1">
      <alignment horizontal="center" vertical="center"/>
    </xf>
    <xf numFmtId="0" fontId="10" fillId="0" borderId="0" xfId="7" applyFont="1" applyBorder="1" applyAlignment="1">
      <alignment horizontal="center" vertical="center"/>
    </xf>
    <xf numFmtId="0" fontId="10" fillId="0" borderId="0" xfId="7" applyFont="1" applyBorder="1" applyAlignment="1">
      <alignment horizontal="center"/>
    </xf>
    <xf numFmtId="0" fontId="10" fillId="0" borderId="19" xfId="7" applyFont="1" applyBorder="1" applyAlignment="1">
      <alignment horizontal="center" vertical="center"/>
    </xf>
    <xf numFmtId="0" fontId="10" fillId="0" borderId="40" xfId="7" applyFont="1" applyBorder="1" applyAlignment="1">
      <alignment vertical="center"/>
    </xf>
    <xf numFmtId="0" fontId="10" fillId="0" borderId="2" xfId="7" applyFont="1" applyBorder="1" applyAlignment="1">
      <alignment horizontal="center" vertical="center"/>
    </xf>
    <xf numFmtId="0" fontId="10" fillId="0" borderId="2" xfId="7" applyFont="1" applyBorder="1" applyAlignment="1">
      <alignment horizontal="center" vertical="top"/>
    </xf>
    <xf numFmtId="0" fontId="7" fillId="0" borderId="0" xfId="7" applyFont="1" applyBorder="1" applyAlignment="1" applyProtection="1"/>
    <xf numFmtId="0" fontId="7" fillId="0" borderId="0" xfId="7" applyFont="1" applyBorder="1" applyAlignment="1" applyProtection="1">
      <alignment vertical="center"/>
    </xf>
    <xf numFmtId="0" fontId="4" fillId="0" borderId="0" xfId="7" applyFont="1" applyBorder="1" applyAlignment="1" applyProtection="1">
      <alignment vertical="center"/>
    </xf>
    <xf numFmtId="0" fontId="10" fillId="0" borderId="1" xfId="7" applyFont="1" applyBorder="1" applyAlignment="1">
      <alignment vertical="top"/>
    </xf>
    <xf numFmtId="0" fontId="33" fillId="0" borderId="0" xfId="7" applyFont="1" applyAlignment="1" applyProtection="1"/>
    <xf numFmtId="0" fontId="10" fillId="0" borderId="18" xfId="7" applyFont="1" applyBorder="1" applyAlignment="1" applyProtection="1">
      <alignment horizontal="center" vertical="center"/>
    </xf>
    <xf numFmtId="0" fontId="10" fillId="0" borderId="2" xfId="7" applyFont="1" applyBorder="1" applyAlignment="1" applyProtection="1">
      <alignment horizontal="center" vertical="top"/>
    </xf>
    <xf numFmtId="0" fontId="7" fillId="0" borderId="0" xfId="7" applyFont="1" applyAlignment="1" applyProtection="1">
      <alignment vertical="center"/>
    </xf>
    <xf numFmtId="0" fontId="10" fillId="0" borderId="32" xfId="7" applyFont="1" applyBorder="1" applyAlignment="1">
      <alignment horizontal="center" vertical="center"/>
    </xf>
    <xf numFmtId="176" fontId="22" fillId="0" borderId="0" xfId="7" applyNumberFormat="1" applyFont="1" applyAlignment="1" applyProtection="1">
      <alignment vertical="center"/>
    </xf>
    <xf numFmtId="0" fontId="10" fillId="0" borderId="0" xfId="7" applyFont="1" applyBorder="1" applyAlignment="1">
      <alignment horizontal="right"/>
    </xf>
    <xf numFmtId="0" fontId="8" fillId="0" borderId="0" xfId="7" applyFont="1" applyBorder="1" applyAlignment="1">
      <alignment vertical="center"/>
    </xf>
    <xf numFmtId="0" fontId="8" fillId="0" borderId="0" xfId="7" applyFont="1" applyAlignment="1"/>
    <xf numFmtId="0" fontId="8" fillId="0" borderId="0" xfId="7" applyFont="1" applyBorder="1" applyAlignment="1">
      <alignment horizontal="right" vertical="center"/>
    </xf>
    <xf numFmtId="0" fontId="22" fillId="0" borderId="0" xfId="7" applyFont="1" applyBorder="1" applyAlignment="1">
      <alignment horizontal="right"/>
    </xf>
    <xf numFmtId="0" fontId="10" fillId="0" borderId="30" xfId="7" applyFont="1" applyBorder="1" applyAlignment="1">
      <alignment horizontal="center"/>
    </xf>
    <xf numFmtId="0" fontId="10" fillId="0" borderId="20" xfId="7" applyFont="1" applyBorder="1" applyAlignment="1">
      <alignment horizontal="center" vertical="top"/>
    </xf>
    <xf numFmtId="176" fontId="8" fillId="0" borderId="0" xfId="7" applyNumberFormat="1" applyFont="1" applyAlignment="1" applyProtection="1">
      <alignment vertical="center"/>
    </xf>
    <xf numFmtId="0" fontId="10" fillId="0" borderId="17" xfId="7" applyFont="1" applyBorder="1" applyAlignment="1">
      <alignment horizontal="center" vertical="center"/>
    </xf>
    <xf numFmtId="0" fontId="10" fillId="0" borderId="21" xfId="7" applyFont="1" applyBorder="1" applyAlignment="1">
      <alignment horizontal="center" vertical="center"/>
    </xf>
    <xf numFmtId="0" fontId="24" fillId="0" borderId="0" xfId="7" applyFont="1" applyAlignment="1" applyProtection="1">
      <alignment vertical="center"/>
    </xf>
    <xf numFmtId="0" fontId="10" fillId="0" borderId="0" xfId="7" applyFont="1" applyBorder="1" applyAlignment="1">
      <alignment vertical="center"/>
    </xf>
    <xf numFmtId="176" fontId="11" fillId="0" borderId="0" xfId="7" applyNumberFormat="1" applyFont="1" applyBorder="1" applyAlignment="1" applyProtection="1"/>
    <xf numFmtId="0" fontId="11" fillId="0" borderId="0" xfId="7" applyFont="1" applyBorder="1" applyAlignment="1" applyProtection="1"/>
    <xf numFmtId="0" fontId="4" fillId="0" borderId="0" xfId="7" applyFont="1" applyAlignment="1" applyProtection="1">
      <alignment vertical="top"/>
    </xf>
    <xf numFmtId="0" fontId="11" fillId="0" borderId="0" xfId="7" applyFont="1" applyAlignment="1" applyProtection="1"/>
    <xf numFmtId="0" fontId="34" fillId="0" borderId="0" xfId="7" applyFont="1" applyAlignment="1" applyProtection="1"/>
    <xf numFmtId="176" fontId="10" fillId="0" borderId="0" xfId="7" applyNumberFormat="1" applyFont="1" applyAlignment="1" applyProtection="1">
      <alignment vertical="top"/>
    </xf>
    <xf numFmtId="0" fontId="35" fillId="0" borderId="0" xfId="9" applyFont="1" applyAlignment="1" applyProtection="1"/>
    <xf numFmtId="0" fontId="35" fillId="0" borderId="0" xfId="9" applyFont="1" applyBorder="1" applyAlignment="1" applyProtection="1"/>
    <xf numFmtId="0" fontId="25" fillId="0" borderId="0" xfId="9" applyFont="1" applyAlignment="1" applyProtection="1"/>
    <xf numFmtId="0" fontId="23" fillId="0" borderId="0" xfId="9" applyFont="1" applyAlignment="1" applyProtection="1"/>
    <xf numFmtId="0" fontId="23" fillId="0" borderId="0" xfId="9" applyFont="1" applyBorder="1" applyAlignment="1" applyProtection="1"/>
    <xf numFmtId="0" fontId="36" fillId="0" borderId="1" xfId="9" applyFont="1" applyBorder="1" applyAlignment="1" applyProtection="1"/>
    <xf numFmtId="0" fontId="36" fillId="0" borderId="1" xfId="9" applyFont="1" applyBorder="1" applyAlignment="1" applyProtection="1">
      <alignment horizontal="right"/>
    </xf>
    <xf numFmtId="0" fontId="36" fillId="0" borderId="4" xfId="11" applyFont="1" applyBorder="1" applyAlignment="1" applyProtection="1">
      <alignment horizontal="center" vertical="center"/>
    </xf>
    <xf numFmtId="0" fontId="36" fillId="0" borderId="22" xfId="11" applyFont="1" applyBorder="1" applyAlignment="1" applyProtection="1">
      <alignment horizontal="center" vertical="center"/>
    </xf>
    <xf numFmtId="0" fontId="35" fillId="0" borderId="0" xfId="11" applyFont="1" applyAlignment="1" applyProtection="1"/>
    <xf numFmtId="0" fontId="36" fillId="0" borderId="24" xfId="11" applyFont="1" applyBorder="1" applyAlignment="1" applyProtection="1">
      <alignment vertical="center"/>
    </xf>
    <xf numFmtId="0" fontId="36" fillId="0" borderId="3" xfId="11" applyFont="1" applyBorder="1" applyAlignment="1" applyProtection="1">
      <alignment horizontal="center" vertical="center"/>
    </xf>
    <xf numFmtId="0" fontId="36" fillId="0" borderId="23" xfId="11" applyFont="1" applyBorder="1" applyAlignment="1" applyProtection="1">
      <alignment horizontal="center" vertical="center"/>
    </xf>
    <xf numFmtId="0" fontId="27" fillId="0" borderId="6" xfId="11" applyFont="1" applyBorder="1" applyAlignment="1" applyProtection="1">
      <alignment horizontal="center" vertical="center" shrinkToFit="1"/>
    </xf>
    <xf numFmtId="0" fontId="36" fillId="0" borderId="23" xfId="11" applyFont="1" applyBorder="1" applyAlignment="1" applyProtection="1">
      <alignment horizontal="center" vertical="center" wrapText="1"/>
    </xf>
    <xf numFmtId="0" fontId="35" fillId="0" borderId="0" xfId="11" applyFont="1" applyAlignment="1" applyProtection="1">
      <alignment horizontal="center"/>
    </xf>
    <xf numFmtId="38" fontId="41" fillId="0" borderId="0" xfId="5" applyFont="1" applyBorder="1" applyAlignment="1" applyProtection="1">
      <alignment horizontal="center" vertical="center" shrinkToFit="1"/>
    </xf>
    <xf numFmtId="38" fontId="36" fillId="0" borderId="0" xfId="5" applyFont="1" applyBorder="1" applyAlignment="1" applyProtection="1">
      <alignment horizontal="center" vertical="center"/>
    </xf>
    <xf numFmtId="0" fontId="35" fillId="0" borderId="0" xfId="11" applyFont="1" applyBorder="1" applyAlignment="1" applyProtection="1"/>
    <xf numFmtId="38" fontId="36" fillId="0" borderId="1" xfId="5" applyFont="1" applyBorder="1" applyAlignment="1" applyProtection="1">
      <alignment horizontal="center" vertical="center"/>
    </xf>
    <xf numFmtId="0" fontId="42" fillId="0" borderId="0" xfId="11" applyFont="1" applyBorder="1" applyAlignment="1" applyProtection="1"/>
    <xf numFmtId="0" fontId="42" fillId="0" borderId="32" xfId="11" applyFont="1" applyBorder="1" applyAlignment="1" applyProtection="1"/>
    <xf numFmtId="0" fontId="42" fillId="0" borderId="0" xfId="9" applyFont="1" applyAlignment="1" applyProtection="1"/>
    <xf numFmtId="0" fontId="25" fillId="0" borderId="0" xfId="9" applyFont="1" applyAlignment="1" applyProtection="1">
      <alignment horizontal="left"/>
    </xf>
    <xf numFmtId="0" fontId="25" fillId="0" borderId="1" xfId="9" applyFont="1" applyBorder="1" applyAlignment="1" applyProtection="1">
      <alignment horizontal="left" vertical="top"/>
    </xf>
    <xf numFmtId="0" fontId="23" fillId="0" borderId="1" xfId="9" applyFont="1" applyBorder="1" applyAlignment="1" applyProtection="1">
      <alignment horizontal="left"/>
    </xf>
    <xf numFmtId="0" fontId="7" fillId="0" borderId="1" xfId="9" applyFont="1" applyBorder="1" applyAlignment="1" applyProtection="1">
      <alignment horizontal="left"/>
      <protection locked="0"/>
    </xf>
    <xf numFmtId="0" fontId="36" fillId="0" borderId="24" xfId="9" applyFont="1" applyBorder="1" applyAlignment="1" applyProtection="1">
      <alignment horizontal="center" vertical="center" shrinkToFit="1"/>
      <protection locked="0"/>
    </xf>
    <xf numFmtId="0" fontId="36" fillId="0" borderId="20" xfId="9" applyFont="1" applyBorder="1" applyAlignment="1" applyProtection="1">
      <alignment horizontal="center" vertical="center"/>
    </xf>
    <xf numFmtId="181" fontId="23" fillId="0" borderId="7" xfId="5" applyNumberFormat="1" applyFont="1" applyBorder="1" applyAlignment="1" applyProtection="1">
      <alignment horizontal="center" vertical="center"/>
    </xf>
    <xf numFmtId="3" fontId="22" fillId="0" borderId="12" xfId="9" applyNumberFormat="1" applyFont="1" applyBorder="1" applyAlignment="1" applyProtection="1">
      <alignment horizontal="center" vertical="center"/>
    </xf>
    <xf numFmtId="0" fontId="43" fillId="0" borderId="0" xfId="9" applyFont="1" applyBorder="1" applyAlignment="1" applyProtection="1">
      <alignment horizontal="left"/>
      <protection locked="0"/>
    </xf>
    <xf numFmtId="0" fontId="35" fillId="0" borderId="0" xfId="9" applyFont="1" applyBorder="1" applyAlignment="1" applyProtection="1">
      <alignment horizontal="left"/>
    </xf>
    <xf numFmtId="0" fontId="35" fillId="0" borderId="0" xfId="9" applyFont="1" applyBorder="1" applyAlignment="1" applyProtection="1">
      <alignment horizontal="center"/>
    </xf>
    <xf numFmtId="3" fontId="22" fillId="0" borderId="8" xfId="9" applyNumberFormat="1" applyFont="1" applyBorder="1" applyAlignment="1" applyProtection="1">
      <alignment horizontal="center" vertical="center"/>
    </xf>
    <xf numFmtId="0" fontId="19" fillId="0" borderId="0" xfId="9" applyFont="1" applyAlignment="1" applyProtection="1">
      <alignment horizontal="left"/>
    </xf>
    <xf numFmtId="0" fontId="21" fillId="0" borderId="0" xfId="9" applyFont="1" applyAlignment="1" applyProtection="1">
      <alignment horizontal="left"/>
    </xf>
    <xf numFmtId="0" fontId="14" fillId="0" borderId="0" xfId="9" applyFont="1" applyAlignment="1" applyProtection="1">
      <alignment horizontal="left"/>
    </xf>
    <xf numFmtId="0" fontId="19" fillId="0" borderId="0" xfId="9" applyFont="1" applyAlignment="1" applyProtection="1">
      <alignment horizontal="left" vertical="top"/>
    </xf>
    <xf numFmtId="0" fontId="24" fillId="0" borderId="1" xfId="9" applyFont="1" applyBorder="1" applyAlignment="1">
      <alignment vertical="top"/>
    </xf>
    <xf numFmtId="0" fontId="24" fillId="0" borderId="1" xfId="9" applyFont="1" applyBorder="1" applyAlignment="1" applyProtection="1">
      <alignment horizontal="left" vertical="top"/>
    </xf>
    <xf numFmtId="0" fontId="23" fillId="0" borderId="0" xfId="9" applyFont="1" applyBorder="1" applyAlignment="1" applyProtection="1">
      <alignment horizontal="right" vertical="top"/>
    </xf>
    <xf numFmtId="0" fontId="35" fillId="0" borderId="0" xfId="9" applyFont="1" applyAlignment="1" applyProtection="1">
      <alignment vertical="top"/>
    </xf>
    <xf numFmtId="0" fontId="36" fillId="0" borderId="2" xfId="9" applyFont="1" applyBorder="1" applyAlignment="1" applyProtection="1">
      <alignment horizontal="center" vertical="center" wrapText="1"/>
      <protection locked="0"/>
    </xf>
    <xf numFmtId="0" fontId="36" fillId="0" borderId="9" xfId="9" applyFont="1" applyBorder="1" applyAlignment="1" applyProtection="1">
      <alignment horizontal="center" vertical="center"/>
      <protection locked="0"/>
    </xf>
    <xf numFmtId="181" fontId="14" fillId="0" borderId="7" xfId="5" applyNumberFormat="1" applyFont="1" applyBorder="1" applyAlignment="1" applyProtection="1">
      <alignment horizontal="center" vertical="center"/>
    </xf>
    <xf numFmtId="3" fontId="36" fillId="0" borderId="12" xfId="9" applyNumberFormat="1" applyFont="1" applyBorder="1" applyAlignment="1">
      <alignment horizontal="center" vertical="center"/>
    </xf>
    <xf numFmtId="3" fontId="36" fillId="0" borderId="8" xfId="9" applyNumberFormat="1" applyFont="1" applyBorder="1" applyAlignment="1">
      <alignment horizontal="center" vertical="center"/>
    </xf>
    <xf numFmtId="0" fontId="35" fillId="0" borderId="0" xfId="9" applyFont="1" applyAlignment="1" applyProtection="1">
      <alignment horizontal="center"/>
    </xf>
    <xf numFmtId="0" fontId="24" fillId="0" borderId="0" xfId="7" applyFont="1" applyAlignment="1"/>
    <xf numFmtId="0" fontId="10" fillId="0" borderId="0" xfId="7" applyFont="1" applyAlignment="1">
      <alignment vertical="center"/>
    </xf>
    <xf numFmtId="0" fontId="10" fillId="0" borderId="17" xfId="7" applyFont="1" applyBorder="1" applyAlignment="1">
      <alignment vertical="center"/>
    </xf>
    <xf numFmtId="0" fontId="10" fillId="0" borderId="20" xfId="7" applyFont="1" applyBorder="1" applyAlignment="1">
      <alignment vertical="center"/>
    </xf>
    <xf numFmtId="0" fontId="10" fillId="0" borderId="0" xfId="7" applyFont="1" applyAlignment="1"/>
    <xf numFmtId="0" fontId="10" fillId="0" borderId="0" xfId="7" applyFont="1" applyAlignment="1">
      <alignment horizontal="center"/>
    </xf>
    <xf numFmtId="0" fontId="11" fillId="0" borderId="0" xfId="7" applyFont="1" applyAlignment="1">
      <alignment horizontal="center"/>
    </xf>
    <xf numFmtId="0" fontId="10" fillId="0" borderId="2" xfId="7" applyFont="1" applyBorder="1" applyAlignment="1"/>
    <xf numFmtId="0" fontId="10" fillId="0" borderId="2" xfId="7" applyFont="1" applyBorder="1" applyAlignment="1">
      <alignment horizontal="center"/>
    </xf>
    <xf numFmtId="178" fontId="10" fillId="0" borderId="0" xfId="7" applyNumberFormat="1" applyFont="1" applyAlignment="1">
      <alignment horizontal="right" vertical="center"/>
    </xf>
    <xf numFmtId="178" fontId="10" fillId="0" borderId="0" xfId="7" applyNumberFormat="1" applyFont="1" applyAlignment="1"/>
    <xf numFmtId="0" fontId="10" fillId="0" borderId="40" xfId="7" applyFont="1" applyBorder="1" applyAlignment="1">
      <alignment horizontal="center"/>
    </xf>
    <xf numFmtId="0" fontId="10" fillId="0" borderId="29" xfId="7" applyFont="1" applyBorder="1" applyAlignment="1"/>
    <xf numFmtId="0" fontId="10" fillId="0" borderId="29" xfId="7" applyFont="1" applyBorder="1" applyAlignment="1">
      <alignment horizontal="center"/>
    </xf>
    <xf numFmtId="0" fontId="10" fillId="0" borderId="1" xfId="7" applyFont="1" applyBorder="1" applyAlignment="1">
      <alignment horizontal="center"/>
    </xf>
    <xf numFmtId="0" fontId="4" fillId="0" borderId="32" xfId="7" applyFont="1" applyBorder="1" applyAlignment="1"/>
    <xf numFmtId="191" fontId="10" fillId="0" borderId="0" xfId="7" applyNumberFormat="1" applyFont="1" applyBorder="1" applyAlignment="1" applyProtection="1"/>
    <xf numFmtId="0" fontId="23" fillId="0" borderId="0" xfId="7" applyFont="1" applyBorder="1" applyAlignment="1" applyProtection="1">
      <alignment vertical="center"/>
    </xf>
    <xf numFmtId="0" fontId="22" fillId="0" borderId="0" xfId="7" applyFont="1" applyBorder="1" applyAlignment="1" applyProtection="1"/>
    <xf numFmtId="0" fontId="22" fillId="0" borderId="0" xfId="7" applyFont="1" applyBorder="1" applyAlignment="1" applyProtection="1">
      <alignment vertical="center"/>
    </xf>
    <xf numFmtId="0" fontId="8" fillId="0" borderId="1" xfId="7" applyFont="1" applyBorder="1" applyAlignment="1" applyProtection="1"/>
    <xf numFmtId="0" fontId="8" fillId="0" borderId="1" xfId="7" applyFont="1" applyBorder="1" applyAlignment="1"/>
    <xf numFmtId="0" fontId="8" fillId="0" borderId="1" xfId="7" applyFont="1" applyBorder="1" applyAlignment="1">
      <alignment horizontal="right" vertical="center"/>
    </xf>
    <xf numFmtId="0" fontId="8" fillId="0" borderId="0" xfId="7" applyFont="1" applyBorder="1" applyAlignment="1" applyProtection="1">
      <alignment horizontal="right" vertical="center"/>
    </xf>
    <xf numFmtId="0" fontId="8" fillId="0" borderId="0" xfId="7" applyFont="1" applyAlignment="1" applyProtection="1">
      <alignment vertical="center"/>
    </xf>
    <xf numFmtId="0" fontId="8" fillId="0" borderId="0" xfId="7" applyFont="1" applyBorder="1" applyAlignment="1" applyProtection="1">
      <alignment horizontal="center" vertical="center"/>
    </xf>
    <xf numFmtId="0" fontId="10" fillId="0" borderId="0" xfId="7" applyFont="1" applyAlignment="1">
      <alignment horizontal="center" shrinkToFit="1"/>
    </xf>
    <xf numFmtId="0" fontId="10" fillId="0" borderId="30" xfId="7" applyFont="1" applyBorder="1" applyAlignment="1">
      <alignment horizontal="center" shrinkToFit="1"/>
    </xf>
    <xf numFmtId="0" fontId="8" fillId="0" borderId="2" xfId="7" applyFont="1" applyBorder="1" applyAlignment="1" applyProtection="1">
      <alignment vertical="center"/>
    </xf>
    <xf numFmtId="0" fontId="10" fillId="0" borderId="20" xfId="7" applyFont="1" applyBorder="1" applyAlignment="1">
      <alignment horizontal="center" vertical="top" shrinkToFit="1"/>
    </xf>
    <xf numFmtId="176" fontId="24" fillId="0" borderId="0" xfId="7" applyNumberFormat="1" applyFont="1" applyAlignment="1" applyProtection="1">
      <alignment vertical="center"/>
    </xf>
    <xf numFmtId="180" fontId="24" fillId="0" borderId="0" xfId="7" applyNumberFormat="1" applyFont="1" applyAlignment="1" applyProtection="1">
      <alignment vertical="center"/>
    </xf>
    <xf numFmtId="178" fontId="8" fillId="0" borderId="0" xfId="7" applyNumberFormat="1" applyFont="1" applyAlignment="1" applyProtection="1">
      <alignment horizontal="right" vertical="center"/>
    </xf>
    <xf numFmtId="180" fontId="8" fillId="0" borderId="0" xfId="7" applyNumberFormat="1" applyFont="1" applyAlignment="1" applyProtection="1">
      <alignment horizontal="right" vertical="center"/>
    </xf>
    <xf numFmtId="0" fontId="8" fillId="0" borderId="0" xfId="7" applyFont="1" applyBorder="1" applyAlignment="1" applyProtection="1"/>
    <xf numFmtId="0" fontId="8" fillId="0" borderId="0" xfId="7" applyFont="1" applyBorder="1" applyAlignment="1"/>
    <xf numFmtId="0" fontId="10" fillId="0" borderId="11" xfId="7" applyFont="1" applyBorder="1" applyAlignment="1">
      <alignment horizontal="center" vertical="center" shrinkToFit="1"/>
    </xf>
    <xf numFmtId="0" fontId="10" fillId="0" borderId="18" xfId="7" applyFont="1" applyBorder="1" applyAlignment="1">
      <alignment horizontal="center"/>
    </xf>
    <xf numFmtId="0" fontId="10" fillId="0" borderId="18" xfId="7" applyFont="1" applyBorder="1" applyAlignment="1">
      <alignment horizontal="center" vertical="center" shrinkToFit="1"/>
    </xf>
    <xf numFmtId="0" fontId="10" fillId="0" borderId="19" xfId="7" applyFont="1" applyBorder="1" applyAlignment="1">
      <alignment horizontal="center" vertical="center" shrinkToFit="1"/>
    </xf>
    <xf numFmtId="0" fontId="4" fillId="0" borderId="0" xfId="7" applyFont="1" applyAlignment="1"/>
    <xf numFmtId="188" fontId="0" fillId="0" borderId="98" xfId="10" applyNumberFormat="1" applyFont="1" applyBorder="1" applyAlignment="1">
      <alignment horizontal="center" vertical="center"/>
    </xf>
    <xf numFmtId="188" fontId="32" fillId="0" borderId="98" xfId="10" applyNumberFormat="1" applyFont="1" applyBorder="1" applyAlignment="1">
      <alignment horizontal="center" vertical="center"/>
    </xf>
    <xf numFmtId="0" fontId="4" fillId="0" borderId="6" xfId="7" applyFont="1" applyBorder="1" applyAlignment="1" applyProtection="1">
      <alignment horizontal="center" vertical="center"/>
    </xf>
    <xf numFmtId="3" fontId="32" fillId="0" borderId="43" xfId="10" applyNumberFormat="1" applyFont="1" applyBorder="1" applyAlignment="1">
      <alignment horizontal="center" vertical="center"/>
    </xf>
    <xf numFmtId="0" fontId="32" fillId="0" borderId="0" xfId="10" applyFont="1" applyBorder="1" applyAlignment="1">
      <alignment horizontal="center" vertical="center"/>
    </xf>
    <xf numFmtId="3" fontId="32" fillId="0" borderId="0" xfId="10" applyNumberFormat="1" applyFont="1" applyBorder="1" applyAlignment="1">
      <alignment horizontal="center" vertical="center"/>
    </xf>
    <xf numFmtId="0" fontId="32" fillId="0" borderId="44" xfId="10" applyFont="1" applyBorder="1" applyAlignment="1">
      <alignment horizontal="center" vertical="center"/>
    </xf>
    <xf numFmtId="0" fontId="10" fillId="0" borderId="22" xfId="7" applyFont="1" applyBorder="1" applyAlignment="1" applyProtection="1">
      <alignment vertical="center"/>
    </xf>
    <xf numFmtId="0" fontId="10" fillId="0" borderId="6" xfId="7" applyFont="1" applyBorder="1" applyAlignment="1" applyProtection="1">
      <alignment horizontal="center" vertical="center"/>
    </xf>
    <xf numFmtId="0" fontId="10" fillId="0" borderId="4" xfId="7" applyFont="1" applyBorder="1" applyAlignment="1" applyProtection="1">
      <alignment horizontal="center" vertical="center"/>
    </xf>
    <xf numFmtId="0" fontId="10" fillId="0" borderId="19" xfId="7" applyFont="1" applyBorder="1" applyAlignment="1" applyProtection="1">
      <alignment horizontal="center" vertical="center"/>
    </xf>
    <xf numFmtId="0" fontId="10" fillId="0" borderId="11" xfId="7" applyFont="1" applyBorder="1" applyAlignment="1" applyProtection="1">
      <alignment horizontal="center" vertical="center"/>
    </xf>
    <xf numFmtId="0" fontId="10" fillId="0" borderId="5" xfId="7" applyFont="1" applyBorder="1" applyAlignment="1" applyProtection="1">
      <alignment horizontal="center" vertical="center"/>
    </xf>
    <xf numFmtId="0" fontId="10" fillId="0" borderId="22" xfId="7" applyFont="1" applyBorder="1" applyAlignment="1" applyProtection="1">
      <alignment horizontal="center" vertical="center"/>
    </xf>
    <xf numFmtId="0" fontId="10" fillId="0" borderId="3" xfId="7" applyFont="1" applyBorder="1" applyAlignment="1" applyProtection="1">
      <alignment horizontal="center" vertical="center"/>
    </xf>
    <xf numFmtId="0" fontId="10" fillId="0" borderId="0" xfId="7" applyFont="1" applyBorder="1" applyAlignment="1" applyProtection="1">
      <alignment vertical="center"/>
    </xf>
    <xf numFmtId="0" fontId="11" fillId="0" borderId="27" xfId="7" applyFont="1" applyBorder="1" applyAlignment="1" applyProtection="1">
      <alignment horizontal="center" vertical="center"/>
    </xf>
    <xf numFmtId="0" fontId="10" fillId="0" borderId="0" xfId="7" applyFont="1" applyBorder="1" applyAlignment="1" applyProtection="1"/>
    <xf numFmtId="0" fontId="27" fillId="0" borderId="0" xfId="7" applyFont="1" applyBorder="1" applyAlignment="1" applyProtection="1"/>
    <xf numFmtId="0" fontId="11" fillId="0" borderId="0" xfId="7" applyFont="1" applyBorder="1" applyAlignment="1" applyProtection="1">
      <alignment horizontal="center" vertical="center"/>
    </xf>
    <xf numFmtId="0" fontId="10" fillId="0" borderId="0" xfId="7" applyFont="1" applyBorder="1" applyAlignment="1" applyProtection="1">
      <alignment horizontal="center" vertical="center"/>
    </xf>
    <xf numFmtId="0" fontId="10" fillId="0" borderId="32" xfId="7" applyFont="1" applyBorder="1" applyAlignment="1" applyProtection="1">
      <alignment vertical="center"/>
    </xf>
    <xf numFmtId="0" fontId="10" fillId="0" borderId="1" xfId="7" applyFont="1" applyBorder="1" applyAlignment="1" applyProtection="1">
      <alignment horizontal="center" vertical="center" wrapText="1"/>
    </xf>
    <xf numFmtId="0" fontId="10" fillId="0" borderId="56" xfId="7" applyFont="1" applyBorder="1" applyAlignment="1" applyProtection="1">
      <alignment horizontal="center" vertical="distributed" textRotation="255" wrapText="1"/>
    </xf>
    <xf numFmtId="0" fontId="10" fillId="0" borderId="54" xfId="7" applyFont="1" applyBorder="1" applyAlignment="1" applyProtection="1">
      <alignment horizontal="center" vertical="distributed" textRotation="255" wrapText="1"/>
    </xf>
    <xf numFmtId="0" fontId="10" fillId="0" borderId="19" xfId="7" applyFont="1" applyBorder="1" applyAlignment="1" applyProtection="1">
      <alignment horizontal="center" vertical="distributed" textRotation="255" wrapText="1"/>
    </xf>
    <xf numFmtId="0" fontId="10" fillId="0" borderId="9" xfId="7" applyFont="1" applyBorder="1" applyAlignment="1">
      <alignment horizontal="center" vertical="center"/>
    </xf>
    <xf numFmtId="0" fontId="10" fillId="0" borderId="4" xfId="7" applyFont="1" applyBorder="1" applyAlignment="1">
      <alignment horizontal="center" vertical="center"/>
    </xf>
    <xf numFmtId="0" fontId="10" fillId="0" borderId="12" xfId="7" applyFont="1" applyBorder="1" applyAlignment="1">
      <alignment horizontal="center" vertical="center"/>
    </xf>
    <xf numFmtId="0" fontId="10" fillId="0" borderId="0" xfId="7" applyFont="1" applyBorder="1" applyAlignment="1" applyProtection="1">
      <alignment wrapText="1"/>
    </xf>
    <xf numFmtId="0" fontId="10" fillId="0" borderId="12" xfId="7" applyFont="1" applyBorder="1" applyAlignment="1" applyProtection="1">
      <alignment horizontal="center" vertical="center"/>
    </xf>
    <xf numFmtId="0" fontId="11" fillId="0" borderId="7" xfId="7" applyFont="1" applyBorder="1" applyAlignment="1" applyProtection="1">
      <alignment horizontal="center" vertical="center"/>
    </xf>
    <xf numFmtId="0" fontId="10" fillId="0" borderId="8" xfId="7" applyFont="1" applyBorder="1" applyAlignment="1" applyProtection="1">
      <alignment horizontal="center" vertical="center"/>
    </xf>
    <xf numFmtId="0" fontId="10" fillId="0" borderId="6" xfId="7" applyFont="1" applyBorder="1" applyAlignment="1">
      <alignment horizontal="center" vertical="center"/>
    </xf>
    <xf numFmtId="0" fontId="8" fillId="0" borderId="12" xfId="7" applyFont="1" applyBorder="1" applyAlignment="1" applyProtection="1">
      <alignment horizontal="center" vertical="center"/>
    </xf>
    <xf numFmtId="0" fontId="10" fillId="0" borderId="10" xfId="7" applyFont="1" applyBorder="1" applyAlignment="1">
      <alignment horizontal="center" vertical="center"/>
    </xf>
    <xf numFmtId="0" fontId="10" fillId="0" borderId="20" xfId="7" applyFont="1" applyBorder="1" applyAlignment="1">
      <alignment horizontal="center" vertical="center"/>
    </xf>
    <xf numFmtId="0" fontId="4" fillId="0" borderId="0" xfId="7" applyFont="1" applyBorder="1" applyAlignment="1" applyProtection="1">
      <alignment horizontal="center"/>
    </xf>
    <xf numFmtId="0" fontId="36" fillId="0" borderId="6" xfId="11" applyFont="1" applyBorder="1" applyAlignment="1" applyProtection="1">
      <alignment horizontal="center" vertical="center"/>
    </xf>
    <xf numFmtId="0" fontId="36" fillId="0" borderId="3" xfId="11" applyFont="1" applyBorder="1" applyAlignment="1" applyProtection="1">
      <alignment horizontal="center" vertical="center" wrapText="1"/>
    </xf>
    <xf numFmtId="0" fontId="10" fillId="0" borderId="10" xfId="7" applyFont="1" applyBorder="1" applyAlignment="1">
      <alignment horizontal="center" vertical="center" shrinkToFit="1"/>
    </xf>
    <xf numFmtId="0" fontId="10" fillId="0" borderId="89" xfId="7" applyFont="1" applyBorder="1" applyAlignment="1" applyProtection="1">
      <alignment horizontal="right" vertical="center"/>
    </xf>
    <xf numFmtId="188" fontId="11" fillId="0" borderId="49" xfId="7" applyNumberFormat="1" applyFont="1" applyBorder="1" applyAlignment="1" applyProtection="1">
      <alignment horizontal="left" vertical="center"/>
    </xf>
    <xf numFmtId="49" fontId="11" fillId="0" borderId="32" xfId="7" applyNumberFormat="1" applyFont="1" applyBorder="1" applyAlignment="1" applyProtection="1">
      <alignment horizontal="left" vertical="center"/>
    </xf>
    <xf numFmtId="188" fontId="10" fillId="0" borderId="103" xfId="7" applyNumberFormat="1" applyFont="1" applyBorder="1" applyAlignment="1" applyProtection="1">
      <alignment horizontal="left" vertical="center"/>
    </xf>
    <xf numFmtId="193" fontId="10" fillId="0" borderId="33" xfId="7" applyNumberFormat="1" applyFont="1" applyBorder="1" applyAlignment="1" applyProtection="1">
      <alignment horizontal="left" vertical="center"/>
    </xf>
    <xf numFmtId="0" fontId="4" fillId="0" borderId="0" xfId="7" applyFont="1" applyAlignment="1" applyProtection="1"/>
    <xf numFmtId="0" fontId="5" fillId="0" borderId="0" xfId="0" applyFont="1"/>
    <xf numFmtId="0" fontId="10" fillId="0" borderId="1" xfId="7" applyFont="1" applyBorder="1" applyAlignment="1" applyProtection="1"/>
    <xf numFmtId="0" fontId="10" fillId="0" borderId="1" xfId="7" applyFont="1" applyBorder="1" applyAlignment="1" applyProtection="1">
      <alignment horizontal="right" vertical="center"/>
    </xf>
    <xf numFmtId="0" fontId="10" fillId="0" borderId="0" xfId="7" applyFont="1" applyAlignment="1" applyProtection="1">
      <alignment vertical="center"/>
    </xf>
    <xf numFmtId="0" fontId="7" fillId="0" borderId="0" xfId="7" applyFont="1" applyAlignment="1" applyProtection="1"/>
    <xf numFmtId="178" fontId="10" fillId="0" borderId="0" xfId="7" applyNumberFormat="1" applyFont="1" applyBorder="1" applyAlignment="1" applyProtection="1"/>
    <xf numFmtId="0" fontId="19" fillId="0" borderId="0" xfId="7" applyFont="1" applyAlignment="1" applyProtection="1"/>
    <xf numFmtId="0" fontId="4" fillId="0" borderId="22" xfId="7" applyFont="1" applyBorder="1" applyAlignment="1" applyProtection="1"/>
    <xf numFmtId="200" fontId="22" fillId="0" borderId="0" xfId="11" applyNumberFormat="1" applyFont="1" applyAlignment="1" applyProtection="1">
      <alignment horizontal="right" vertical="center"/>
    </xf>
    <xf numFmtId="200" fontId="41" fillId="0" borderId="30" xfId="11" applyNumberFormat="1" applyFont="1" applyBorder="1" applyAlignment="1" applyProtection="1">
      <alignment horizontal="right" vertical="center"/>
    </xf>
    <xf numFmtId="200" fontId="41" fillId="0" borderId="0" xfId="11" applyNumberFormat="1" applyFont="1" applyAlignment="1" applyProtection="1">
      <alignment horizontal="right" vertical="center"/>
    </xf>
    <xf numFmtId="200" fontId="22" fillId="0" borderId="11" xfId="11" applyNumberFormat="1" applyFont="1" applyBorder="1" applyAlignment="1" applyProtection="1">
      <alignment horizontal="right" vertical="center"/>
    </xf>
    <xf numFmtId="200" fontId="22" fillId="0" borderId="0" xfId="11" applyNumberFormat="1" applyFont="1" applyBorder="1" applyAlignment="1" applyProtection="1">
      <alignment horizontal="right" vertical="center"/>
    </xf>
    <xf numFmtId="200" fontId="22" fillId="0" borderId="13" xfId="11" applyNumberFormat="1" applyFont="1" applyBorder="1" applyAlignment="1" applyProtection="1">
      <alignment horizontal="right" vertical="center"/>
    </xf>
    <xf numFmtId="200" fontId="22" fillId="0" borderId="1" xfId="11" applyNumberFormat="1" applyFont="1" applyBorder="1" applyAlignment="1" applyProtection="1">
      <alignment horizontal="right" vertical="center"/>
    </xf>
    <xf numFmtId="0" fontId="10" fillId="0" borderId="0" xfId="7" applyFont="1" applyBorder="1" applyAlignment="1" applyProtection="1">
      <alignment horizontal="right"/>
    </xf>
    <xf numFmtId="0" fontId="10" fillId="0" borderId="52" xfId="7" applyFont="1" applyBorder="1" applyAlignment="1" applyProtection="1">
      <alignment vertical="distributed" textRotation="255" wrapText="1"/>
    </xf>
    <xf numFmtId="0" fontId="10" fillId="0" borderId="52" xfId="7" applyFont="1" applyBorder="1" applyAlignment="1" applyProtection="1">
      <alignment horizontal="center" vertical="distributed" textRotation="255" wrapText="1"/>
    </xf>
    <xf numFmtId="0" fontId="10" fillId="0" borderId="55" xfId="7" applyFont="1" applyBorder="1" applyAlignment="1" applyProtection="1">
      <alignment vertical="distributed" textRotation="255" wrapText="1"/>
    </xf>
    <xf numFmtId="0" fontId="10" fillId="0" borderId="55" xfId="7" applyFont="1" applyBorder="1" applyAlignment="1" applyProtection="1">
      <alignment horizontal="center" vertical="center"/>
    </xf>
    <xf numFmtId="0" fontId="10" fillId="0" borderId="60" xfId="7" applyFont="1" applyBorder="1" applyAlignment="1" applyProtection="1">
      <alignment vertical="distributed" textRotation="255" wrapText="1"/>
    </xf>
    <xf numFmtId="0" fontId="4" fillId="0" borderId="60" xfId="7" applyFont="1" applyBorder="1" applyAlignment="1" applyProtection="1">
      <alignment horizontal="center" vertical="distributed" textRotation="255" wrapText="1"/>
    </xf>
    <xf numFmtId="0" fontId="10" fillId="0" borderId="1" xfId="7" applyFont="1" applyBorder="1" applyAlignment="1" applyProtection="1">
      <alignment horizontal="right"/>
    </xf>
    <xf numFmtId="178" fontId="11" fillId="0" borderId="3" xfId="7" applyNumberFormat="1" applyFont="1" applyBorder="1" applyAlignment="1" applyProtection="1">
      <alignment vertical="center"/>
    </xf>
    <xf numFmtId="0" fontId="10" fillId="0" borderId="23" xfId="7" applyFont="1" applyBorder="1" applyAlignment="1" applyProtection="1">
      <alignment horizontal="right" vertical="center"/>
    </xf>
    <xf numFmtId="178" fontId="10" fillId="0" borderId="89" xfId="7" applyNumberFormat="1" applyFont="1" applyBorder="1" applyAlignment="1" applyProtection="1">
      <alignment vertical="center"/>
    </xf>
    <xf numFmtId="0" fontId="10" fillId="0" borderId="90" xfId="7" applyFont="1" applyBorder="1" applyAlignment="1" applyProtection="1">
      <alignment horizontal="right" vertical="center"/>
    </xf>
    <xf numFmtId="178" fontId="11" fillId="0" borderId="65" xfId="7" applyNumberFormat="1" applyFont="1" applyBorder="1" applyAlignment="1" applyProtection="1">
      <alignment horizontal="right" vertical="center"/>
    </xf>
    <xf numFmtId="194" fontId="10" fillId="0" borderId="38" xfId="7" applyNumberFormat="1" applyFont="1" applyBorder="1" applyAlignment="1" applyProtection="1">
      <alignment horizontal="right" vertical="center"/>
    </xf>
    <xf numFmtId="178" fontId="10" fillId="0" borderId="65" xfId="7" applyNumberFormat="1" applyFont="1" applyBorder="1" applyAlignment="1" applyProtection="1">
      <alignment vertical="center"/>
    </xf>
    <xf numFmtId="0" fontId="10" fillId="0" borderId="92" xfId="7" applyFont="1" applyBorder="1" applyAlignment="1" applyProtection="1">
      <alignment horizontal="right" vertical="center"/>
    </xf>
    <xf numFmtId="194" fontId="10" fillId="0" borderId="92" xfId="7" applyNumberFormat="1" applyFont="1" applyBorder="1" applyAlignment="1" applyProtection="1">
      <alignment horizontal="right" vertical="center"/>
    </xf>
    <xf numFmtId="194" fontId="10" fillId="0" borderId="92" xfId="7" applyNumberFormat="1" applyFont="1" applyBorder="1" applyAlignment="1" applyProtection="1">
      <alignment horizontal="left" vertical="center"/>
    </xf>
    <xf numFmtId="178" fontId="10" fillId="0" borderId="94" xfId="7" applyNumberFormat="1" applyFont="1" applyBorder="1" applyAlignment="1" applyProtection="1">
      <alignment vertical="center"/>
    </xf>
    <xf numFmtId="194" fontId="10" fillId="0" borderId="40" xfId="7" applyNumberFormat="1" applyFont="1" applyBorder="1" applyAlignment="1" applyProtection="1">
      <alignment horizontal="left" vertical="center"/>
    </xf>
    <xf numFmtId="0" fontId="10" fillId="0" borderId="93" xfId="7" applyFont="1" applyBorder="1" applyAlignment="1" applyProtection="1">
      <alignment horizontal="center" vertical="center"/>
    </xf>
    <xf numFmtId="0" fontId="10" fillId="0" borderId="91" xfId="7" applyFont="1" applyBorder="1" applyAlignment="1" applyProtection="1">
      <alignment horizontal="center" vertical="center"/>
    </xf>
    <xf numFmtId="203" fontId="11" fillId="0" borderId="0" xfId="7" applyNumberFormat="1" applyFont="1" applyBorder="1" applyAlignment="1" applyProtection="1"/>
    <xf numFmtId="195" fontId="11" fillId="0" borderId="0" xfId="7" applyNumberFormat="1" applyFont="1" applyBorder="1" applyAlignment="1" applyProtection="1"/>
    <xf numFmtId="176" fontId="7" fillId="0" borderId="11" xfId="7" applyNumberFormat="1" applyFont="1" applyBorder="1" applyAlignment="1" applyProtection="1">
      <alignment vertical="center"/>
    </xf>
    <xf numFmtId="177" fontId="7" fillId="0" borderId="13" xfId="7" applyNumberFormat="1" applyFont="1" applyBorder="1" applyAlignment="1" applyProtection="1">
      <alignment vertical="center"/>
    </xf>
    <xf numFmtId="0" fontId="4" fillId="0" borderId="20" xfId="7" applyFont="1" applyBorder="1" applyAlignment="1" applyProtection="1">
      <alignment horizontal="center" vertical="center"/>
    </xf>
    <xf numFmtId="0" fontId="4" fillId="0" borderId="40" xfId="7" applyFont="1" applyBorder="1" applyAlignment="1" applyProtection="1">
      <alignment horizontal="center" vertical="center"/>
    </xf>
    <xf numFmtId="178" fontId="10" fillId="0" borderId="29" xfId="7" applyNumberFormat="1" applyFont="1" applyBorder="1" applyAlignment="1" applyProtection="1">
      <alignment vertical="center"/>
    </xf>
    <xf numFmtId="178" fontId="10" fillId="0" borderId="7" xfId="7" applyNumberFormat="1" applyFont="1" applyBorder="1" applyAlignment="1" applyProtection="1">
      <alignment vertical="center"/>
    </xf>
    <xf numFmtId="178" fontId="10" fillId="0" borderId="12" xfId="7" applyNumberFormat="1" applyFont="1" applyBorder="1" applyAlignment="1" applyProtection="1">
      <alignment vertical="center"/>
    </xf>
    <xf numFmtId="178" fontId="10" fillId="0" borderId="18" xfId="7" applyNumberFormat="1" applyFont="1" applyBorder="1" applyAlignment="1" applyProtection="1">
      <alignment vertical="center"/>
    </xf>
    <xf numFmtId="178" fontId="10" fillId="0" borderId="30" xfId="7" applyNumberFormat="1" applyFont="1" applyBorder="1" applyAlignment="1" applyProtection="1">
      <alignment vertical="center"/>
    </xf>
    <xf numFmtId="178" fontId="10" fillId="0" borderId="19" xfId="7" applyNumberFormat="1" applyFont="1" applyBorder="1" applyAlignment="1" applyProtection="1">
      <alignment vertical="center"/>
    </xf>
    <xf numFmtId="178" fontId="10" fillId="0" borderId="10" xfId="7" applyNumberFormat="1" applyFont="1" applyBorder="1" applyAlignment="1" applyProtection="1">
      <alignment vertical="center"/>
    </xf>
    <xf numFmtId="178" fontId="10" fillId="0" borderId="20" xfId="7" applyNumberFormat="1" applyFont="1" applyBorder="1" applyAlignment="1" applyProtection="1">
      <alignment vertical="center"/>
    </xf>
    <xf numFmtId="178" fontId="11" fillId="0" borderId="31" xfId="7" applyNumberFormat="1" applyFont="1" applyBorder="1" applyAlignment="1" applyProtection="1">
      <alignment vertical="center"/>
    </xf>
    <xf numFmtId="178" fontId="11" fillId="0" borderId="27" xfId="7" applyNumberFormat="1" applyFont="1" applyBorder="1" applyAlignment="1" applyProtection="1">
      <alignment vertical="center"/>
    </xf>
    <xf numFmtId="178" fontId="11" fillId="0" borderId="28" xfId="7" applyNumberFormat="1" applyFont="1" applyBorder="1" applyAlignment="1" applyProtection="1">
      <alignment vertical="center"/>
    </xf>
    <xf numFmtId="0" fontId="11" fillId="0" borderId="34" xfId="7" applyFont="1" applyBorder="1" applyAlignment="1" applyProtection="1">
      <alignment horizontal="center" vertical="center"/>
    </xf>
    <xf numFmtId="184" fontId="11" fillId="0" borderId="29" xfId="7" applyNumberFormat="1" applyFont="1" applyBorder="1" applyAlignment="1" applyProtection="1">
      <alignment horizontal="center" vertical="center"/>
    </xf>
    <xf numFmtId="0" fontId="11" fillId="0" borderId="29" xfId="7" applyFont="1" applyBorder="1" applyAlignment="1" applyProtection="1">
      <alignment horizontal="center" vertical="center"/>
    </xf>
    <xf numFmtId="184" fontId="11" fillId="0" borderId="35" xfId="7" applyNumberFormat="1" applyFont="1" applyBorder="1" applyAlignment="1" applyProtection="1">
      <alignment horizontal="center" vertical="center"/>
    </xf>
    <xf numFmtId="184" fontId="10" fillId="0" borderId="35" xfId="7" applyNumberFormat="1" applyFont="1" applyBorder="1" applyAlignment="1" applyProtection="1">
      <alignment horizontal="center" vertical="center"/>
    </xf>
    <xf numFmtId="185" fontId="11" fillId="0" borderId="25" xfId="7" applyNumberFormat="1" applyFont="1" applyBorder="1" applyAlignment="1" applyProtection="1">
      <alignment horizontal="center" vertical="center"/>
    </xf>
    <xf numFmtId="184" fontId="11" fillId="0" borderId="36" xfId="7" applyNumberFormat="1" applyFont="1" applyBorder="1" applyAlignment="1" applyProtection="1">
      <alignment horizontal="center" vertical="center"/>
    </xf>
    <xf numFmtId="0" fontId="11" fillId="0" borderId="36" xfId="7" applyFont="1" applyBorder="1" applyAlignment="1" applyProtection="1">
      <alignment horizontal="center" vertical="center"/>
    </xf>
    <xf numFmtId="0" fontId="10" fillId="0" borderId="34" xfId="7" applyFont="1" applyBorder="1" applyAlignment="1" applyProtection="1">
      <alignment horizontal="center" vertical="center"/>
    </xf>
    <xf numFmtId="185" fontId="10" fillId="0" borderId="25" xfId="7" applyNumberFormat="1" applyFont="1" applyBorder="1" applyAlignment="1" applyProtection="1">
      <alignment horizontal="center" vertical="center"/>
    </xf>
    <xf numFmtId="184" fontId="10" fillId="0" borderId="36" xfId="7" applyNumberFormat="1" applyFont="1" applyBorder="1" applyAlignment="1" applyProtection="1">
      <alignment horizontal="center" vertical="center"/>
    </xf>
    <xf numFmtId="186" fontId="10" fillId="0" borderId="36" xfId="7" applyNumberFormat="1" applyFont="1" applyBorder="1" applyAlignment="1" applyProtection="1">
      <alignment horizontal="center" vertical="center"/>
    </xf>
    <xf numFmtId="0" fontId="10" fillId="0" borderId="13" xfId="7" applyFont="1" applyBorder="1" applyAlignment="1" applyProtection="1">
      <alignment horizontal="center" vertical="center"/>
    </xf>
    <xf numFmtId="184" fontId="10" fillId="0" borderId="1" xfId="7" applyNumberFormat="1" applyFont="1" applyBorder="1" applyAlignment="1" applyProtection="1">
      <alignment horizontal="center" vertical="center"/>
    </xf>
    <xf numFmtId="0" fontId="11" fillId="0" borderId="30" xfId="7" applyFont="1" applyBorder="1" applyAlignment="1" applyProtection="1">
      <alignment horizontal="center" vertical="center"/>
    </xf>
    <xf numFmtId="184" fontId="10" fillId="0" borderId="29" xfId="7" applyNumberFormat="1" applyFont="1" applyBorder="1" applyAlignment="1" applyProtection="1">
      <alignment horizontal="center" vertical="center"/>
    </xf>
    <xf numFmtId="187" fontId="10" fillId="0" borderId="0" xfId="7" applyNumberFormat="1" applyFont="1" applyBorder="1" applyAlignment="1" applyProtection="1">
      <alignment horizontal="center" vertical="center"/>
    </xf>
    <xf numFmtId="186" fontId="10" fillId="0" borderId="0" xfId="7" applyNumberFormat="1" applyFont="1" applyBorder="1" applyAlignment="1" applyProtection="1">
      <alignment horizontal="center" vertical="center"/>
    </xf>
    <xf numFmtId="0" fontId="11" fillId="0" borderId="25" xfId="7" applyFont="1" applyBorder="1" applyAlignment="1" applyProtection="1">
      <alignment horizontal="center" vertical="center"/>
    </xf>
    <xf numFmtId="0" fontId="22" fillId="0" borderId="1" xfId="7" applyFont="1" applyBorder="1" applyAlignment="1">
      <alignment horizontal="right"/>
    </xf>
    <xf numFmtId="178" fontId="8" fillId="0" borderId="11" xfId="7" applyNumberFormat="1" applyFont="1" applyBorder="1" applyAlignment="1">
      <alignment horizontal="center" vertical="center"/>
    </xf>
    <xf numFmtId="0" fontId="10" fillId="0" borderId="0" xfId="7" applyFont="1" applyFill="1" applyAlignment="1" applyProtection="1">
      <alignment vertical="center"/>
    </xf>
    <xf numFmtId="178" fontId="8" fillId="0" borderId="0" xfId="7" applyNumberFormat="1" applyFont="1" applyAlignment="1">
      <alignment horizontal="center" vertical="center"/>
    </xf>
    <xf numFmtId="178" fontId="24" fillId="0" borderId="16" xfId="7" applyNumberFormat="1" applyFont="1" applyBorder="1" applyAlignment="1">
      <alignment horizontal="center" vertical="center"/>
    </xf>
    <xf numFmtId="0" fontId="10" fillId="0" borderId="41" xfId="10" applyFont="1" applyBorder="1" applyAlignment="1">
      <alignment horizontal="center" vertical="center" wrapText="1"/>
    </xf>
    <xf numFmtId="0" fontId="22" fillId="0" borderId="9" xfId="10" applyFont="1" applyBorder="1" applyAlignment="1">
      <alignment horizontal="center" vertical="center"/>
    </xf>
    <xf numFmtId="0" fontId="22" fillId="0" borderId="42" xfId="10" applyFont="1" applyBorder="1" applyAlignment="1">
      <alignment horizontal="center" vertical="center"/>
    </xf>
    <xf numFmtId="0" fontId="5" fillId="0" borderId="0" xfId="10" applyFont="1"/>
    <xf numFmtId="38" fontId="22" fillId="0" borderId="43" xfId="3" applyFont="1" applyBorder="1" applyAlignment="1" applyProtection="1">
      <alignment horizontal="center" vertical="center"/>
    </xf>
    <xf numFmtId="38" fontId="22" fillId="0" borderId="0" xfId="3" applyFont="1" applyBorder="1" applyAlignment="1" applyProtection="1">
      <alignment horizontal="center" vertical="center"/>
    </xf>
    <xf numFmtId="0" fontId="22" fillId="0" borderId="0" xfId="0" applyFont="1" applyAlignment="1">
      <alignment horizontal="right" vertical="center"/>
    </xf>
    <xf numFmtId="0" fontId="22" fillId="0" borderId="99" xfId="0" applyFont="1" applyBorder="1" applyAlignment="1">
      <alignment horizontal="right" vertical="center"/>
    </xf>
    <xf numFmtId="188" fontId="22" fillId="0" borderId="45" xfId="10" applyNumberFormat="1" applyFont="1" applyBorder="1" applyAlignment="1">
      <alignment horizontal="center" vertical="center"/>
    </xf>
    <xf numFmtId="188" fontId="22" fillId="0" borderId="1" xfId="10" applyNumberFormat="1" applyFont="1" applyBorder="1" applyAlignment="1">
      <alignment horizontal="center" vertical="center"/>
    </xf>
    <xf numFmtId="0" fontId="22" fillId="0" borderId="1" xfId="0" applyFont="1" applyBorder="1" applyAlignment="1">
      <alignment horizontal="right" vertical="center"/>
    </xf>
    <xf numFmtId="0" fontId="22" fillId="0" borderId="46" xfId="0" applyFont="1" applyBorder="1" applyAlignment="1">
      <alignment horizontal="right" vertical="center"/>
    </xf>
    <xf numFmtId="0" fontId="22" fillId="0" borderId="0" xfId="10" applyFont="1"/>
    <xf numFmtId="0" fontId="5" fillId="0" borderId="0" xfId="10" applyFont="1" applyBorder="1"/>
    <xf numFmtId="0" fontId="10" fillId="0" borderId="41" xfId="10" applyFont="1" applyBorder="1" applyAlignment="1">
      <alignment horizontal="center" vertical="center" wrapText="1" shrinkToFit="1"/>
    </xf>
    <xf numFmtId="0" fontId="22" fillId="0" borderId="9" xfId="10" applyFont="1" applyBorder="1" applyAlignment="1">
      <alignment horizontal="center" vertical="center" shrinkToFit="1"/>
    </xf>
    <xf numFmtId="0" fontId="22" fillId="0" borderId="4" xfId="10" applyFont="1" applyBorder="1" applyAlignment="1">
      <alignment horizontal="center" vertical="center" shrinkToFit="1"/>
    </xf>
    <xf numFmtId="0" fontId="22" fillId="0" borderId="42" xfId="10" applyFont="1" applyBorder="1" applyAlignment="1">
      <alignment horizontal="center" vertical="center" shrinkToFit="1"/>
    </xf>
    <xf numFmtId="3" fontId="22" fillId="0" borderId="100" xfId="10" applyNumberFormat="1" applyFont="1" applyBorder="1" applyAlignment="1">
      <alignment horizontal="center" vertical="center"/>
    </xf>
    <xf numFmtId="0" fontId="22" fillId="0" borderId="31" xfId="10" applyFont="1" applyBorder="1" applyAlignment="1">
      <alignment horizontal="center" vertical="center"/>
    </xf>
    <xf numFmtId="3" fontId="22" fillId="0" borderId="31" xfId="10" applyNumberFormat="1" applyFont="1" applyBorder="1" applyAlignment="1">
      <alignment horizontal="center" vertical="center"/>
    </xf>
    <xf numFmtId="0" fontId="22" fillId="0" borderId="47" xfId="10" applyFont="1" applyBorder="1" applyAlignment="1">
      <alignment horizontal="center" vertical="center"/>
    </xf>
    <xf numFmtId="0" fontId="22" fillId="0" borderId="43" xfId="10" applyFont="1" applyBorder="1" applyAlignment="1">
      <alignment horizontal="center" vertical="center" shrinkToFit="1"/>
    </xf>
    <xf numFmtId="38" fontId="22" fillId="0" borderId="45" xfId="3" applyFont="1" applyBorder="1" applyAlignment="1" applyProtection="1">
      <alignment horizontal="center" vertical="center"/>
    </xf>
    <xf numFmtId="38" fontId="22" fillId="0" borderId="1" xfId="3" applyFont="1" applyBorder="1" applyAlignment="1" applyProtection="1">
      <alignment horizontal="center" vertical="center"/>
    </xf>
    <xf numFmtId="38" fontId="22" fillId="0" borderId="47" xfId="3" applyFont="1" applyBorder="1" applyAlignment="1" applyProtection="1">
      <alignment horizontal="center" vertical="center"/>
    </xf>
    <xf numFmtId="0" fontId="22" fillId="0" borderId="43" xfId="10" applyFont="1" applyBorder="1" applyAlignment="1">
      <alignment horizontal="center" vertical="center"/>
    </xf>
    <xf numFmtId="177" fontId="5" fillId="0" borderId="1" xfId="10" applyNumberFormat="1" applyFont="1" applyBorder="1" applyAlignment="1">
      <alignment horizontal="center" vertical="center"/>
    </xf>
    <xf numFmtId="177" fontId="22" fillId="0" borderId="0" xfId="10" applyNumberFormat="1" applyFont="1" applyBorder="1" applyAlignment="1">
      <alignment horizontal="center" vertical="center"/>
    </xf>
    <xf numFmtId="38" fontId="5" fillId="0" borderId="98" xfId="3" applyFont="1" applyBorder="1" applyAlignment="1" applyProtection="1">
      <alignment horizontal="center" vertical="center"/>
    </xf>
    <xf numFmtId="38" fontId="22" fillId="0" borderId="98" xfId="3" applyFont="1" applyBorder="1" applyAlignment="1" applyProtection="1">
      <alignment horizontal="center" vertical="center"/>
    </xf>
    <xf numFmtId="178" fontId="11" fillId="0" borderId="29" xfId="7" applyNumberFormat="1" applyFont="1" applyBorder="1" applyAlignment="1" applyProtection="1">
      <alignment vertical="center"/>
    </xf>
    <xf numFmtId="190" fontId="11" fillId="0" borderId="30" xfId="7" applyNumberFormat="1" applyFont="1" applyBorder="1" applyAlignment="1">
      <alignment horizontal="right"/>
    </xf>
    <xf numFmtId="190" fontId="11" fillId="0" borderId="29" xfId="7" applyNumberFormat="1" applyFont="1" applyBorder="1" applyAlignment="1">
      <alignment horizontal="right"/>
    </xf>
    <xf numFmtId="191" fontId="11" fillId="0" borderId="11" xfId="7" applyNumberFormat="1" applyFont="1" applyBorder="1" applyAlignment="1">
      <alignment horizontal="right"/>
    </xf>
    <xf numFmtId="191" fontId="11" fillId="0" borderId="0" xfId="7" applyNumberFormat="1" applyFont="1" applyBorder="1" applyAlignment="1">
      <alignment horizontal="right"/>
    </xf>
    <xf numFmtId="190" fontId="11" fillId="0" borderId="11" xfId="7" applyNumberFormat="1" applyFont="1" applyBorder="1" applyAlignment="1">
      <alignment horizontal="right"/>
    </xf>
    <xf numFmtId="190" fontId="10" fillId="0" borderId="0" xfId="7" applyNumberFormat="1" applyFont="1" applyBorder="1" applyAlignment="1">
      <alignment horizontal="right"/>
    </xf>
    <xf numFmtId="191" fontId="10" fillId="0" borderId="0" xfId="7" applyNumberFormat="1" applyFont="1" applyBorder="1" applyAlignment="1">
      <alignment horizontal="right"/>
    </xf>
    <xf numFmtId="190" fontId="10" fillId="0" borderId="11" xfId="7" applyNumberFormat="1" applyFont="1" applyBorder="1" applyAlignment="1">
      <alignment horizontal="right"/>
    </xf>
    <xf numFmtId="190" fontId="10" fillId="0" borderId="13" xfId="7" applyNumberFormat="1" applyFont="1" applyBorder="1" applyAlignment="1">
      <alignment horizontal="right"/>
    </xf>
    <xf numFmtId="191" fontId="10" fillId="0" borderId="1" xfId="7" applyNumberFormat="1" applyFont="1" applyBorder="1" applyAlignment="1">
      <alignment horizontal="right"/>
    </xf>
    <xf numFmtId="0" fontId="22" fillId="0" borderId="0" xfId="7" applyFont="1" applyAlignment="1"/>
    <xf numFmtId="0" fontId="22" fillId="0" borderId="32" xfId="7" applyFont="1" applyBorder="1" applyAlignment="1"/>
    <xf numFmtId="178" fontId="27" fillId="0" borderId="50" xfId="7" applyNumberFormat="1" applyFont="1" applyBorder="1" applyAlignment="1" applyProtection="1">
      <alignment horizontal="right" vertical="center"/>
    </xf>
    <xf numFmtId="178" fontId="27" fillId="0" borderId="101" xfId="7" applyNumberFormat="1" applyFont="1" applyBorder="1" applyAlignment="1" applyProtection="1">
      <alignment horizontal="right" vertical="center"/>
    </xf>
    <xf numFmtId="178" fontId="27" fillId="0" borderId="52" xfId="7" applyNumberFormat="1" applyFont="1" applyBorder="1" applyAlignment="1" applyProtection="1">
      <alignment horizontal="right" vertical="center"/>
    </xf>
    <xf numFmtId="178" fontId="27" fillId="0" borderId="102" xfId="7" applyNumberFormat="1" applyFont="1" applyBorder="1" applyAlignment="1" applyProtection="1">
      <alignment horizontal="right" vertical="center"/>
    </xf>
    <xf numFmtId="178" fontId="27" fillId="0" borderId="104" xfId="7" applyNumberFormat="1" applyFont="1" applyBorder="1" applyAlignment="1" applyProtection="1">
      <alignment horizontal="right" vertical="center"/>
    </xf>
    <xf numFmtId="178" fontId="27" fillId="0" borderId="105" xfId="7" applyNumberFormat="1" applyFont="1" applyBorder="1" applyAlignment="1" applyProtection="1">
      <alignment horizontal="right" vertical="center"/>
    </xf>
    <xf numFmtId="176" fontId="27" fillId="0" borderId="105" xfId="7" applyNumberFormat="1" applyFont="1" applyBorder="1" applyAlignment="1" applyProtection="1">
      <alignment horizontal="right" vertical="center"/>
    </xf>
    <xf numFmtId="176" fontId="27" fillId="0" borderId="106" xfId="7" applyNumberFormat="1" applyFont="1" applyBorder="1" applyAlignment="1" applyProtection="1">
      <alignment horizontal="right" vertical="center"/>
    </xf>
    <xf numFmtId="178" fontId="27" fillId="0" borderId="68" xfId="7" applyNumberFormat="1" applyFont="1" applyBorder="1" applyAlignment="1" applyProtection="1">
      <alignment horizontal="right" vertical="center"/>
    </xf>
    <xf numFmtId="178" fontId="27" fillId="0" borderId="62" xfId="7" applyNumberFormat="1" applyFont="1" applyBorder="1" applyAlignment="1" applyProtection="1">
      <alignment horizontal="right" vertical="center"/>
    </xf>
    <xf numFmtId="178" fontId="27" fillId="0" borderId="63" xfId="7" applyNumberFormat="1" applyFont="1" applyBorder="1" applyAlignment="1" applyProtection="1">
      <alignment horizontal="right" vertical="center"/>
    </xf>
    <xf numFmtId="176" fontId="27" fillId="0" borderId="62" xfId="7" applyNumberFormat="1" applyFont="1" applyBorder="1" applyAlignment="1" applyProtection="1">
      <alignment horizontal="right" vertical="center"/>
    </xf>
    <xf numFmtId="176" fontId="27" fillId="0" borderId="64" xfId="7" applyNumberFormat="1" applyFont="1" applyBorder="1" applyAlignment="1" applyProtection="1">
      <alignment horizontal="right" vertical="center"/>
    </xf>
    <xf numFmtId="178" fontId="27" fillId="0" borderId="54" xfId="7" applyNumberFormat="1" applyFont="1" applyBorder="1" applyAlignment="1" applyProtection="1">
      <alignment horizontal="right" vertical="center"/>
    </xf>
    <xf numFmtId="178" fontId="27" fillId="0" borderId="55" xfId="7" applyNumberFormat="1" applyFont="1" applyBorder="1" applyAlignment="1" applyProtection="1">
      <alignment horizontal="right" vertical="center"/>
    </xf>
    <xf numFmtId="178" fontId="27" fillId="0" borderId="64" xfId="7" applyNumberFormat="1" applyFont="1" applyBorder="1" applyAlignment="1" applyProtection="1">
      <alignment horizontal="right" vertical="center"/>
    </xf>
    <xf numFmtId="178" fontId="27" fillId="0" borderId="69" xfId="7" applyNumberFormat="1" applyFont="1" applyBorder="1" applyAlignment="1" applyProtection="1">
      <alignment horizontal="right" vertical="center"/>
    </xf>
    <xf numFmtId="178" fontId="27" fillId="0" borderId="72" xfId="7" applyNumberFormat="1" applyFont="1" applyBorder="1" applyAlignment="1" applyProtection="1">
      <alignment horizontal="right" vertical="center"/>
    </xf>
    <xf numFmtId="178" fontId="27" fillId="0" borderId="73" xfId="7" applyNumberFormat="1" applyFont="1" applyBorder="1" applyAlignment="1" applyProtection="1">
      <alignment horizontal="right" vertical="center"/>
    </xf>
    <xf numFmtId="178" fontId="27" fillId="0" borderId="60" xfId="7" applyNumberFormat="1" applyFont="1" applyBorder="1" applyAlignment="1" applyProtection="1">
      <alignment horizontal="right" vertical="center"/>
    </xf>
    <xf numFmtId="178" fontId="27" fillId="0" borderId="74" xfId="7" applyNumberFormat="1" applyFont="1" applyBorder="1" applyAlignment="1" applyProtection="1">
      <alignment horizontal="right" vertical="center"/>
    </xf>
    <xf numFmtId="176" fontId="27" fillId="0" borderId="73" xfId="7" applyNumberFormat="1" applyFont="1" applyBorder="1" applyAlignment="1" applyProtection="1">
      <alignment horizontal="right" vertical="center"/>
    </xf>
    <xf numFmtId="176" fontId="27" fillId="0" borderId="75" xfId="7" applyNumberFormat="1" applyFont="1" applyBorder="1" applyAlignment="1" applyProtection="1">
      <alignment horizontal="right" vertical="center"/>
    </xf>
    <xf numFmtId="178" fontId="27" fillId="0" borderId="77" xfId="7" applyNumberFormat="1" applyFont="1" applyBorder="1" applyAlignment="1" applyProtection="1">
      <alignment horizontal="right" vertical="center"/>
    </xf>
    <xf numFmtId="178" fontId="27" fillId="0" borderId="78" xfId="7" applyNumberFormat="1" applyFont="1" applyBorder="1" applyAlignment="1" applyProtection="1">
      <alignment horizontal="right" vertical="center"/>
    </xf>
    <xf numFmtId="178" fontId="27" fillId="0" borderId="79" xfId="7" applyNumberFormat="1" applyFont="1" applyBorder="1" applyAlignment="1" applyProtection="1">
      <alignment horizontal="right" vertical="center"/>
    </xf>
    <xf numFmtId="178" fontId="27" fillId="0" borderId="58" xfId="7" applyNumberFormat="1" applyFont="1" applyBorder="1" applyAlignment="1" applyProtection="1">
      <alignment horizontal="right" vertical="center"/>
    </xf>
    <xf numFmtId="178" fontId="27" fillId="0" borderId="75" xfId="7" applyNumberFormat="1" applyFont="1" applyBorder="1" applyAlignment="1" applyProtection="1">
      <alignment horizontal="right" vertical="center"/>
    </xf>
    <xf numFmtId="178" fontId="27" fillId="0" borderId="84" xfId="7" applyNumberFormat="1" applyFont="1" applyBorder="1" applyAlignment="1" applyProtection="1">
      <alignment horizontal="right" vertical="center"/>
    </xf>
    <xf numFmtId="178" fontId="27" fillId="0" borderId="35" xfId="7" applyNumberFormat="1" applyFont="1" applyBorder="1" applyAlignment="1" applyProtection="1">
      <alignment horizontal="center" vertical="center"/>
    </xf>
    <xf numFmtId="178" fontId="27" fillId="0" borderId="73" xfId="7" applyNumberFormat="1" applyFont="1" applyBorder="1" applyAlignment="1" applyProtection="1">
      <alignment horizontal="right" vertical="center"/>
    </xf>
    <xf numFmtId="178" fontId="27" fillId="0" borderId="86" xfId="7" applyNumberFormat="1" applyFont="1" applyBorder="1" applyAlignment="1" applyProtection="1">
      <alignment horizontal="right" vertical="center"/>
    </xf>
    <xf numFmtId="178" fontId="27" fillId="0" borderId="62" xfId="7" applyNumberFormat="1" applyFont="1" applyBorder="1" applyAlignment="1" applyProtection="1">
      <alignment horizontal="center" vertical="center"/>
    </xf>
    <xf numFmtId="178" fontId="27" fillId="0" borderId="63" xfId="7" applyNumberFormat="1" applyFont="1" applyBorder="1" applyAlignment="1" applyProtection="1">
      <alignment horizontal="center" vertical="center"/>
    </xf>
    <xf numFmtId="178" fontId="27" fillId="0" borderId="88" xfId="7" applyNumberFormat="1" applyFont="1" applyBorder="1" applyAlignment="1" applyProtection="1">
      <alignment horizontal="right" vertical="center"/>
    </xf>
    <xf numFmtId="178" fontId="27" fillId="0" borderId="39" xfId="7" applyNumberFormat="1" applyFont="1" applyBorder="1" applyAlignment="1" applyProtection="1">
      <alignment horizontal="center" vertical="center"/>
    </xf>
    <xf numFmtId="178" fontId="27" fillId="0" borderId="61" xfId="7" applyNumberFormat="1" applyFont="1" applyBorder="1" applyAlignment="1" applyProtection="1">
      <alignment horizontal="right" vertical="center"/>
    </xf>
    <xf numFmtId="178" fontId="11" fillId="0" borderId="6" xfId="7" applyNumberFormat="1" applyFont="1" applyBorder="1" applyAlignment="1" applyProtection="1">
      <alignment vertical="center"/>
    </xf>
    <xf numFmtId="178" fontId="11" fillId="0" borderId="26" xfId="7" applyNumberFormat="1" applyFont="1" applyBorder="1" applyAlignment="1" applyProtection="1">
      <alignment vertical="center"/>
    </xf>
    <xf numFmtId="178" fontId="10" fillId="0" borderId="26" xfId="7" applyNumberFormat="1" applyFont="1" applyBorder="1" applyAlignment="1" applyProtection="1">
      <alignment vertical="center"/>
    </xf>
    <xf numFmtId="178" fontId="10" fillId="0" borderId="25" xfId="7" applyNumberFormat="1" applyFont="1" applyBorder="1" applyAlignment="1" applyProtection="1">
      <alignment vertical="center"/>
    </xf>
    <xf numFmtId="178" fontId="10" fillId="0" borderId="91" xfId="2" applyNumberFormat="1" applyFont="1" applyBorder="1" applyAlignment="1" applyProtection="1">
      <alignment horizontal="right" vertical="center" wrapText="1"/>
    </xf>
    <xf numFmtId="178" fontId="10" fillId="0" borderId="92" xfId="2" applyNumberFormat="1" applyFont="1" applyBorder="1" applyAlignment="1" applyProtection="1">
      <alignment horizontal="right" vertical="center" wrapText="1"/>
    </xf>
    <xf numFmtId="178" fontId="10" fillId="0" borderId="37" xfId="2" applyNumberFormat="1" applyFont="1" applyBorder="1" applyAlignment="1" applyProtection="1">
      <alignment horizontal="right" vertical="center" wrapText="1"/>
    </xf>
    <xf numFmtId="178" fontId="10" fillId="0" borderId="93" xfId="2" applyNumberFormat="1" applyFont="1" applyBorder="1" applyAlignment="1" applyProtection="1">
      <alignment horizontal="right" vertical="center" wrapText="1"/>
    </xf>
    <xf numFmtId="178" fontId="10" fillId="0" borderId="93" xfId="16" applyNumberFormat="1" applyFont="1" applyBorder="1" applyAlignment="1" applyProtection="1">
      <alignment horizontal="right"/>
    </xf>
    <xf numFmtId="178" fontId="10" fillId="0" borderId="65" xfId="16" applyNumberFormat="1" applyFont="1" applyBorder="1" applyAlignment="1" applyProtection="1">
      <alignment horizontal="right"/>
    </xf>
    <xf numFmtId="178" fontId="10" fillId="0" borderId="90" xfId="2" applyNumberFormat="1" applyFont="1" applyBorder="1" applyAlignment="1" applyProtection="1">
      <alignment horizontal="right" vertical="center" wrapText="1"/>
    </xf>
    <xf numFmtId="178" fontId="10" fillId="0" borderId="36" xfId="2" applyNumberFormat="1" applyFont="1" applyBorder="1" applyAlignment="1" applyProtection="1">
      <alignment horizontal="right" vertical="center" wrapText="1"/>
    </xf>
    <xf numFmtId="178" fontId="11" fillId="0" borderId="96" xfId="7" applyNumberFormat="1" applyFont="1" applyBorder="1" applyAlignment="1" applyProtection="1"/>
    <xf numFmtId="178" fontId="10" fillId="0" borderId="95" xfId="2" applyNumberFormat="1" applyFont="1" applyBorder="1" applyAlignment="1" applyProtection="1">
      <alignment horizontal="right" vertical="center" wrapText="1"/>
    </xf>
    <xf numFmtId="178" fontId="10" fillId="0" borderId="94" xfId="2" applyNumberFormat="1" applyFont="1" applyBorder="1" applyAlignment="1" applyProtection="1">
      <alignment horizontal="right" vertical="center" wrapText="1"/>
    </xf>
    <xf numFmtId="178" fontId="11" fillId="0" borderId="91" xfId="7" applyNumberFormat="1" applyFont="1" applyBorder="1" applyAlignment="1" applyProtection="1"/>
    <xf numFmtId="178" fontId="10" fillId="0" borderId="18" xfId="16" applyNumberFormat="1" applyFont="1" applyBorder="1" applyAlignment="1" applyProtection="1"/>
    <xf numFmtId="178" fontId="10" fillId="0" borderId="30" xfId="16" applyNumberFormat="1" applyFont="1" applyBorder="1" applyAlignment="1" applyProtection="1"/>
    <xf numFmtId="178" fontId="11" fillId="0" borderId="93" xfId="7" applyNumberFormat="1" applyFont="1" applyBorder="1" applyAlignment="1" applyProtection="1"/>
    <xf numFmtId="178" fontId="10" fillId="0" borderId="93" xfId="16" applyNumberFormat="1" applyFont="1" applyBorder="1" applyAlignment="1" applyProtection="1"/>
    <xf numFmtId="178" fontId="10" fillId="0" borderId="65" xfId="16" applyNumberFormat="1" applyFont="1" applyBorder="1" applyAlignment="1" applyProtection="1"/>
    <xf numFmtId="178" fontId="11" fillId="0" borderId="19" xfId="7" applyNumberFormat="1" applyFont="1" applyBorder="1" applyAlignment="1" applyProtection="1"/>
    <xf numFmtId="178" fontId="10" fillId="0" borderId="95" xfId="16" applyNumberFormat="1" applyFont="1" applyBorder="1" applyAlignment="1" applyProtection="1"/>
    <xf numFmtId="178" fontId="10" fillId="0" borderId="94" xfId="16" applyNumberFormat="1" applyFont="1" applyBorder="1" applyAlignment="1" applyProtection="1"/>
    <xf numFmtId="178" fontId="10" fillId="0" borderId="26" xfId="7" applyNumberFormat="1" applyFont="1" applyBorder="1" applyAlignment="1" applyProtection="1"/>
    <xf numFmtId="178" fontId="10" fillId="0" borderId="25" xfId="7" applyNumberFormat="1" applyFont="1" applyBorder="1" applyAlignment="1" applyProtection="1"/>
    <xf numFmtId="178" fontId="11" fillId="0" borderId="28" xfId="7" applyNumberFormat="1" applyFont="1" applyBorder="1" applyAlignment="1" applyProtection="1"/>
    <xf numFmtId="178" fontId="10" fillId="0" borderId="13" xfId="7" applyNumberFormat="1" applyFont="1" applyBorder="1" applyAlignment="1" applyProtection="1"/>
    <xf numFmtId="178" fontId="23" fillId="0" borderId="30" xfId="7" applyNumberFormat="1" applyFont="1" applyBorder="1" applyAlignment="1">
      <alignment horizontal="center" vertical="center"/>
    </xf>
    <xf numFmtId="178" fontId="23" fillId="0" borderId="29" xfId="7" applyNumberFormat="1" applyFont="1" applyBorder="1" applyAlignment="1">
      <alignment horizontal="center" vertical="center"/>
    </xf>
    <xf numFmtId="178" fontId="22" fillId="0" borderId="11" xfId="7" applyNumberFormat="1" applyFont="1" applyBorder="1" applyAlignment="1">
      <alignment horizontal="center" vertical="center"/>
    </xf>
    <xf numFmtId="178" fontId="22" fillId="0" borderId="0" xfId="7" applyNumberFormat="1" applyFont="1" applyAlignment="1">
      <alignment horizontal="center" vertical="center"/>
    </xf>
    <xf numFmtId="178" fontId="22" fillId="0" borderId="13" xfId="7" applyNumberFormat="1" applyFont="1" applyBorder="1" applyAlignment="1">
      <alignment horizontal="center" vertical="center"/>
    </xf>
    <xf numFmtId="178" fontId="22" fillId="0" borderId="1" xfId="7" applyNumberFormat="1" applyFont="1" applyBorder="1" applyAlignment="1">
      <alignment horizontal="center" vertical="center"/>
    </xf>
    <xf numFmtId="178" fontId="11" fillId="0" borderId="11" xfId="15" applyNumberFormat="1" applyFont="1" applyBorder="1" applyAlignment="1">
      <alignment vertical="center"/>
    </xf>
    <xf numFmtId="178" fontId="11" fillId="0" borderId="29" xfId="15" applyNumberFormat="1" applyFont="1" applyBorder="1" applyAlignment="1">
      <alignment vertical="center"/>
    </xf>
    <xf numFmtId="196" fontId="11" fillId="0" borderId="0" xfId="15" applyNumberFormat="1" applyFont="1" applyAlignment="1">
      <alignment vertical="center"/>
    </xf>
    <xf numFmtId="178" fontId="10" fillId="0" borderId="11" xfId="15" applyNumberFormat="1" applyFont="1" applyBorder="1" applyAlignment="1">
      <alignment vertical="center"/>
    </xf>
    <xf numFmtId="178" fontId="10" fillId="0" borderId="0" xfId="15" applyNumberFormat="1" applyFont="1" applyBorder="1" applyAlignment="1">
      <alignment vertical="center"/>
    </xf>
    <xf numFmtId="179" fontId="11" fillId="0" borderId="0" xfId="15" applyNumberFormat="1" applyFont="1" applyAlignment="1">
      <alignment vertical="center"/>
    </xf>
    <xf numFmtId="178" fontId="10" fillId="0" borderId="13" xfId="15" applyNumberFormat="1" applyFont="1" applyBorder="1" applyAlignment="1">
      <alignment vertical="center"/>
    </xf>
    <xf numFmtId="178" fontId="10" fillId="0" borderId="1" xfId="15" applyNumberFormat="1" applyFont="1" applyBorder="1" applyAlignment="1">
      <alignment vertical="center"/>
    </xf>
    <xf numFmtId="179" fontId="11" fillId="0" borderId="1" xfId="15" applyNumberFormat="1" applyFont="1" applyBorder="1" applyAlignment="1">
      <alignment vertical="center"/>
    </xf>
    <xf numFmtId="176" fontId="23" fillId="0" borderId="0" xfId="7" applyNumberFormat="1" applyFont="1" applyBorder="1" applyAlignment="1">
      <alignment vertical="center"/>
    </xf>
    <xf numFmtId="179" fontId="22" fillId="0" borderId="0" xfId="7" applyNumberFormat="1" applyFont="1" applyBorder="1" applyAlignment="1">
      <alignment vertical="center"/>
    </xf>
    <xf numFmtId="197" fontId="22" fillId="0" borderId="0" xfId="7" applyNumberFormat="1" applyFont="1" applyBorder="1" applyAlignment="1">
      <alignment vertical="center"/>
    </xf>
    <xf numFmtId="176" fontId="22" fillId="0" borderId="0" xfId="7" applyNumberFormat="1" applyFont="1" applyBorder="1" applyAlignment="1">
      <alignment vertical="center"/>
    </xf>
    <xf numFmtId="179" fontId="22" fillId="0" borderId="1" xfId="7" applyNumberFormat="1" applyFont="1" applyBorder="1" applyAlignment="1">
      <alignment vertical="center"/>
    </xf>
    <xf numFmtId="197" fontId="22" fillId="0" borderId="1" xfId="7" applyNumberFormat="1" applyFont="1" applyBorder="1" applyAlignment="1">
      <alignment vertical="center"/>
    </xf>
    <xf numFmtId="178" fontId="22" fillId="0" borderId="0" xfId="7" applyNumberFormat="1" applyFont="1" applyBorder="1" applyAlignment="1">
      <alignment vertical="center"/>
    </xf>
    <xf numFmtId="198" fontId="22" fillId="0" borderId="0" xfId="18" applyNumberFormat="1" applyFont="1" applyBorder="1" applyAlignment="1" applyProtection="1">
      <alignment vertical="center"/>
    </xf>
    <xf numFmtId="0" fontId="12" fillId="0" borderId="0" xfId="7" applyFont="1" applyAlignment="1"/>
    <xf numFmtId="199" fontId="22" fillId="0" borderId="0" xfId="7" applyNumberFormat="1" applyFont="1" applyBorder="1" applyAlignment="1">
      <alignment vertical="center"/>
    </xf>
    <xf numFmtId="176" fontId="8" fillId="0" borderId="0" xfId="7" applyNumberFormat="1" applyFont="1" applyAlignment="1">
      <alignment vertical="center"/>
    </xf>
    <xf numFmtId="176" fontId="22" fillId="0" borderId="0" xfId="7" applyNumberFormat="1" applyFont="1" applyAlignment="1">
      <alignment vertical="center"/>
    </xf>
    <xf numFmtId="0" fontId="7" fillId="0" borderId="0" xfId="7" applyFont="1" applyAlignment="1">
      <alignment vertical="center"/>
    </xf>
    <xf numFmtId="0" fontId="4" fillId="0" borderId="0" xfId="7" applyFont="1" applyAlignment="1">
      <alignment vertical="center"/>
    </xf>
    <xf numFmtId="0" fontId="10" fillId="0" borderId="17" xfId="7" applyFont="1" applyBorder="1" applyAlignment="1">
      <alignment horizontal="distributed" vertical="center" indent="2"/>
    </xf>
    <xf numFmtId="0" fontId="10" fillId="0" borderId="11" xfId="7" applyFont="1" applyBorder="1" applyAlignment="1">
      <alignment horizontal="distributed" vertical="center" indent="2"/>
    </xf>
    <xf numFmtId="0" fontId="10" fillId="0" borderId="20" xfId="7" applyFont="1" applyBorder="1" applyAlignment="1">
      <alignment horizontal="distributed" vertical="center" indent="2"/>
    </xf>
    <xf numFmtId="0" fontId="8" fillId="0" borderId="32" xfId="7" applyFont="1" applyBorder="1" applyAlignment="1" applyProtection="1">
      <alignment vertical="center"/>
    </xf>
    <xf numFmtId="0" fontId="10" fillId="0" borderId="0" xfId="7" applyFont="1" applyBorder="1" applyAlignment="1">
      <alignment horizontal="center" shrinkToFit="1"/>
    </xf>
    <xf numFmtId="0" fontId="10" fillId="0" borderId="29" xfId="7" applyFont="1" applyBorder="1" applyAlignment="1">
      <alignment horizontal="center" shrinkToFit="1"/>
    </xf>
    <xf numFmtId="0" fontId="10" fillId="0" borderId="2" xfId="7" applyFont="1" applyBorder="1" applyAlignment="1">
      <alignment horizontal="center" vertical="top" shrinkToFit="1"/>
    </xf>
    <xf numFmtId="178" fontId="22" fillId="0" borderId="0" xfId="7" applyNumberFormat="1" applyFont="1" applyBorder="1" applyAlignment="1">
      <alignment vertical="center" shrinkToFit="1"/>
    </xf>
    <xf numFmtId="192" fontId="22" fillId="0" borderId="0" xfId="13" applyNumberFormat="1" applyFont="1" applyBorder="1" applyAlignment="1">
      <alignment horizontal="right" vertical="center" shrinkToFit="1"/>
    </xf>
    <xf numFmtId="192" fontId="22" fillId="0" borderId="1" xfId="13" applyNumberFormat="1" applyFont="1" applyBorder="1" applyAlignment="1">
      <alignment horizontal="right" vertical="center" shrinkToFit="1"/>
    </xf>
    <xf numFmtId="201" fontId="41" fillId="0" borderId="0" xfId="11" applyNumberFormat="1" applyFont="1" applyBorder="1" applyAlignment="1" applyProtection="1">
      <alignment horizontal="right" vertical="center"/>
    </xf>
    <xf numFmtId="201" fontId="22" fillId="0" borderId="0" xfId="5" applyNumberFormat="1" applyFont="1" applyBorder="1" applyAlignment="1" applyProtection="1">
      <alignment horizontal="right" vertical="center"/>
    </xf>
    <xf numFmtId="201" fontId="22" fillId="0" borderId="0" xfId="5" applyNumberFormat="1" applyFont="1" applyBorder="1" applyAlignment="1" applyProtection="1">
      <alignment horizontal="right" vertical="top"/>
    </xf>
    <xf numFmtId="201" fontId="22" fillId="0" borderId="1" xfId="5" applyNumberFormat="1" applyFont="1" applyBorder="1" applyAlignment="1" applyProtection="1">
      <alignment horizontal="right" vertical="top"/>
    </xf>
    <xf numFmtId="200" fontId="25" fillId="0" borderId="0" xfId="11" applyNumberFormat="1" applyFont="1" applyBorder="1" applyAlignment="1" applyProtection="1">
      <alignment horizontal="right" vertical="center"/>
    </xf>
    <xf numFmtId="200" fontId="36" fillId="0" borderId="0" xfId="5" applyNumberFormat="1" applyFont="1" applyBorder="1" applyAlignment="1" applyProtection="1">
      <alignment horizontal="right" vertical="top"/>
    </xf>
    <xf numFmtId="200" fontId="36" fillId="0" borderId="0" xfId="5" applyNumberFormat="1" applyFont="1" applyBorder="1" applyAlignment="1" applyProtection="1">
      <alignment horizontal="right" vertical="center"/>
    </xf>
    <xf numFmtId="200" fontId="36" fillId="0" borderId="13" xfId="5" applyNumberFormat="1" applyFont="1" applyBorder="1" applyAlignment="1" applyProtection="1">
      <alignment horizontal="right" vertical="top"/>
    </xf>
    <xf numFmtId="200" fontId="36" fillId="0" borderId="1" xfId="5" applyNumberFormat="1" applyFont="1" applyBorder="1" applyAlignment="1" applyProtection="1">
      <alignment horizontal="right" vertical="center"/>
    </xf>
    <xf numFmtId="200" fontId="36" fillId="0" borderId="1" xfId="5" applyNumberFormat="1" applyFont="1" applyBorder="1" applyAlignment="1" applyProtection="1">
      <alignment horizontal="right" vertical="top"/>
    </xf>
    <xf numFmtId="0" fontId="22" fillId="0" borderId="0" xfId="7" applyFont="1" applyAlignment="1">
      <alignment horizontal="right"/>
    </xf>
    <xf numFmtId="178" fontId="11" fillId="0" borderId="30" xfId="7" applyNumberFormat="1" applyFont="1" applyBorder="1" applyAlignment="1">
      <alignment horizontal="right" vertical="center"/>
    </xf>
    <xf numFmtId="178" fontId="11" fillId="0" borderId="19" xfId="7" applyNumberFormat="1" applyFont="1" applyBorder="1" applyAlignment="1">
      <alignment horizontal="right" vertical="center"/>
    </xf>
    <xf numFmtId="178" fontId="11" fillId="0" borderId="11" xfId="7" applyNumberFormat="1" applyFont="1" applyBorder="1" applyAlignment="1">
      <alignment horizontal="right" vertical="center"/>
    </xf>
    <xf numFmtId="180" fontId="10" fillId="0" borderId="20" xfId="7" applyNumberFormat="1" applyFont="1" applyBorder="1" applyAlignment="1">
      <alignment horizontal="right" vertical="center"/>
    </xf>
    <xf numFmtId="178" fontId="10" fillId="0" borderId="30" xfId="7" applyNumberFormat="1" applyFont="1" applyBorder="1" applyAlignment="1">
      <alignment horizontal="right" vertical="center"/>
    </xf>
    <xf numFmtId="178" fontId="10" fillId="0" borderId="11" xfId="7" applyNumberFormat="1" applyFont="1" applyBorder="1" applyAlignment="1">
      <alignment horizontal="right" vertical="center"/>
    </xf>
    <xf numFmtId="183" fontId="10" fillId="0" borderId="11" xfId="7" applyNumberFormat="1" applyFont="1" applyBorder="1" applyAlignment="1">
      <alignment horizontal="right" vertical="center"/>
    </xf>
    <xf numFmtId="178" fontId="10" fillId="0" borderId="20" xfId="7" applyNumberFormat="1" applyFont="1" applyBorder="1" applyAlignment="1">
      <alignment horizontal="right" vertical="center"/>
    </xf>
    <xf numFmtId="183" fontId="10" fillId="0" borderId="20" xfId="7" applyNumberFormat="1" applyFont="1" applyBorder="1" applyAlignment="1">
      <alignment horizontal="right" vertical="center"/>
    </xf>
    <xf numFmtId="183" fontId="10" fillId="0" borderId="28" xfId="7" applyNumberFormat="1" applyFont="1" applyBorder="1" applyAlignment="1">
      <alignment horizontal="right" vertical="center"/>
    </xf>
    <xf numFmtId="183" fontId="10" fillId="0" borderId="13" xfId="7" applyNumberFormat="1" applyFont="1" applyBorder="1" applyAlignment="1">
      <alignment horizontal="right" vertical="center"/>
    </xf>
    <xf numFmtId="178" fontId="23" fillId="0" borderId="0" xfId="7" applyNumberFormat="1" applyFont="1" applyBorder="1" applyAlignment="1">
      <alignment vertical="center" shrinkToFit="1"/>
    </xf>
    <xf numFmtId="178" fontId="23" fillId="0" borderId="0" xfId="7" applyNumberFormat="1" applyFont="1" applyAlignment="1"/>
    <xf numFmtId="192" fontId="22" fillId="0" borderId="0" xfId="13" applyNumberFormat="1" applyFont="1" applyBorder="1" applyAlignment="1">
      <alignment vertical="center" shrinkToFit="1"/>
    </xf>
    <xf numFmtId="178" fontId="22" fillId="0" borderId="0" xfId="7" applyNumberFormat="1" applyFont="1" applyAlignment="1">
      <alignment horizontal="right" vertical="center"/>
    </xf>
    <xf numFmtId="202" fontId="22" fillId="0" borderId="0" xfId="7" applyNumberFormat="1" applyFont="1" applyAlignment="1">
      <alignment horizontal="right" vertical="center"/>
    </xf>
    <xf numFmtId="199" fontId="22" fillId="0" borderId="0" xfId="7" applyNumberFormat="1" applyFont="1" applyAlignment="1"/>
    <xf numFmtId="192" fontId="22" fillId="0" borderId="1" xfId="13" applyNumberFormat="1" applyFont="1" applyBorder="1" applyAlignment="1">
      <alignment vertical="center" shrinkToFit="1"/>
    </xf>
    <xf numFmtId="176" fontId="22" fillId="0" borderId="1" xfId="7" applyNumberFormat="1" applyFont="1" applyBorder="1" applyAlignment="1">
      <alignment vertical="center"/>
    </xf>
    <xf numFmtId="202" fontId="22" fillId="0" borderId="1" xfId="7" applyNumberFormat="1" applyFont="1" applyBorder="1" applyAlignment="1">
      <alignment horizontal="right" vertical="center"/>
    </xf>
    <xf numFmtId="0" fontId="10" fillId="0" borderId="32" xfId="7" applyFont="1" applyBorder="1" applyAlignment="1" applyProtection="1">
      <alignment horizontal="center" vertical="center"/>
    </xf>
    <xf numFmtId="178" fontId="27" fillId="0" borderId="107" xfId="7" applyNumberFormat="1" applyFont="1" applyBorder="1" applyAlignment="1" applyProtection="1">
      <alignment horizontal="right" vertical="center"/>
    </xf>
    <xf numFmtId="203" fontId="10" fillId="0" borderId="0" xfId="7" applyNumberFormat="1" applyFont="1" applyBorder="1" applyAlignment="1" applyProtection="1"/>
    <xf numFmtId="190" fontId="10" fillId="0" borderId="11" xfId="7" applyNumberFormat="1" applyFont="1" applyBorder="1" applyAlignment="1" applyProtection="1"/>
    <xf numFmtId="190" fontId="10" fillId="0" borderId="0" xfId="7" applyNumberFormat="1" applyFont="1" applyBorder="1" applyAlignment="1" applyProtection="1"/>
    <xf numFmtId="203" fontId="10" fillId="0" borderId="13" xfId="7" applyNumberFormat="1" applyFont="1" applyBorder="1" applyAlignment="1" applyProtection="1"/>
    <xf numFmtId="203" fontId="10" fillId="0" borderId="1" xfId="7" applyNumberFormat="1" applyFont="1" applyBorder="1" applyAlignment="1" applyProtection="1"/>
    <xf numFmtId="0" fontId="48" fillId="0" borderId="0" xfId="10" applyFont="1"/>
    <xf numFmtId="0" fontId="2" fillId="0" borderId="0" xfId="10" applyFont="1"/>
    <xf numFmtId="0" fontId="2" fillId="0" borderId="0" xfId="0" applyFont="1"/>
    <xf numFmtId="0" fontId="49" fillId="0" borderId="0" xfId="7" applyFont="1" applyAlignment="1" applyProtection="1"/>
    <xf numFmtId="0" fontId="1" fillId="0" borderId="0" xfId="7" applyFont="1" applyAlignment="1" applyProtection="1"/>
    <xf numFmtId="0" fontId="1" fillId="0" borderId="0" xfId="7" applyFont="1" applyBorder="1" applyAlignment="1" applyProtection="1"/>
    <xf numFmtId="0" fontId="50" fillId="0" borderId="0" xfId="0" applyFont="1"/>
    <xf numFmtId="0" fontId="48" fillId="0" borderId="0" xfId="7" applyFont="1" applyAlignment="1" applyProtection="1"/>
    <xf numFmtId="0" fontId="19" fillId="0" borderId="0" xfId="7" applyFont="1" applyBorder="1" applyAlignment="1" applyProtection="1"/>
    <xf numFmtId="176" fontId="51" fillId="0" borderId="0" xfId="7" applyNumberFormat="1" applyFont="1" applyBorder="1" applyAlignment="1">
      <alignment vertical="center"/>
    </xf>
    <xf numFmtId="179" fontId="52" fillId="0" borderId="0" xfId="7" applyNumberFormat="1" applyFont="1" applyBorder="1" applyAlignment="1">
      <alignment vertical="center"/>
    </xf>
    <xf numFmtId="176" fontId="52" fillId="0" borderId="0" xfId="7" applyNumberFormat="1" applyFont="1" applyBorder="1" applyAlignment="1">
      <alignment vertical="center"/>
    </xf>
    <xf numFmtId="179" fontId="52" fillId="0" borderId="1" xfId="7" applyNumberFormat="1" applyFont="1" applyBorder="1" applyAlignment="1">
      <alignment vertical="center"/>
    </xf>
    <xf numFmtId="176" fontId="51" fillId="0" borderId="0" xfId="7" applyNumberFormat="1" applyFont="1" applyFill="1" applyBorder="1" applyAlignment="1">
      <alignment vertical="center"/>
    </xf>
    <xf numFmtId="179" fontId="52" fillId="0" borderId="0" xfId="7" applyNumberFormat="1" applyFont="1" applyFill="1" applyBorder="1" applyAlignment="1">
      <alignment vertical="center"/>
    </xf>
    <xf numFmtId="176" fontId="52" fillId="0" borderId="0" xfId="7" applyNumberFormat="1" applyFont="1" applyFill="1" applyBorder="1" applyAlignment="1">
      <alignment vertical="center"/>
    </xf>
    <xf numFmtId="178" fontId="52" fillId="0" borderId="0" xfId="7" applyNumberFormat="1" applyFont="1" applyBorder="1" applyAlignment="1">
      <alignment vertical="center"/>
    </xf>
    <xf numFmtId="179" fontId="52" fillId="0" borderId="1" xfId="7" applyNumberFormat="1" applyFont="1" applyFill="1" applyBorder="1" applyAlignment="1">
      <alignment vertical="center"/>
    </xf>
    <xf numFmtId="0" fontId="6" fillId="0" borderId="0" xfId="7" applyFont="1" applyAlignment="1"/>
    <xf numFmtId="0" fontId="9" fillId="0" borderId="0" xfId="7" applyFont="1" applyAlignment="1" applyProtection="1">
      <alignment vertical="center"/>
    </xf>
    <xf numFmtId="0" fontId="19" fillId="0" borderId="0" xfId="7" applyFont="1" applyAlignment="1"/>
    <xf numFmtId="0" fontId="19" fillId="0" borderId="0" xfId="7" applyFont="1" applyAlignment="1">
      <alignment horizontal="left"/>
    </xf>
    <xf numFmtId="0" fontId="4" fillId="0" borderId="1" xfId="7" applyFont="1" applyBorder="1" applyAlignment="1" applyProtection="1">
      <alignment horizontal="right" vertical="center"/>
    </xf>
    <xf numFmtId="0" fontId="7" fillId="0" borderId="21" xfId="7" applyFont="1" applyBorder="1" applyAlignment="1" applyProtection="1">
      <alignment horizontal="center" vertical="center" wrapText="1"/>
    </xf>
    <xf numFmtId="0" fontId="7" fillId="0" borderId="10" xfId="7" applyFont="1" applyBorder="1" applyAlignment="1" applyProtection="1">
      <alignment horizontal="center" vertical="center" wrapText="1"/>
    </xf>
    <xf numFmtId="0" fontId="7" fillId="0" borderId="17" xfId="7" applyFont="1" applyBorder="1" applyAlignment="1" applyProtection="1">
      <alignment horizontal="center" vertical="center" wrapText="1"/>
    </xf>
    <xf numFmtId="0" fontId="7" fillId="0" borderId="20" xfId="7" applyFont="1" applyBorder="1" applyAlignment="1" applyProtection="1">
      <alignment horizontal="center" vertical="center" wrapText="1"/>
    </xf>
    <xf numFmtId="0" fontId="10" fillId="0" borderId="7" xfId="7" applyFont="1" applyBorder="1" applyAlignment="1" applyProtection="1">
      <alignment horizontal="distributed" vertical="center"/>
    </xf>
    <xf numFmtId="0" fontId="10" fillId="0" borderId="6" xfId="7" applyFont="1" applyBorder="1" applyAlignment="1" applyProtection="1">
      <alignment horizontal="center" vertical="center"/>
    </xf>
    <xf numFmtId="0" fontId="10" fillId="0" borderId="4" xfId="7" applyFont="1" applyBorder="1" applyAlignment="1" applyProtection="1">
      <alignment horizontal="center" vertical="center"/>
    </xf>
    <xf numFmtId="0" fontId="10" fillId="0" borderId="3" xfId="7" applyFont="1" applyBorder="1" applyAlignment="1" applyProtection="1">
      <alignment horizontal="center" vertical="center"/>
    </xf>
    <xf numFmtId="0" fontId="10" fillId="0" borderId="15" xfId="8" applyFont="1" applyBorder="1" applyAlignment="1" applyProtection="1">
      <alignment horizontal="center" vertical="center" shrinkToFit="1"/>
    </xf>
    <xf numFmtId="0" fontId="10" fillId="0" borderId="16" xfId="8" applyFont="1" applyBorder="1" applyAlignment="1" applyProtection="1">
      <alignment horizontal="center" vertical="center" shrinkToFit="1"/>
    </xf>
    <xf numFmtId="0" fontId="16" fillId="0" borderId="14" xfId="8" applyFont="1" applyBorder="1" applyAlignment="1" applyProtection="1">
      <alignment horizontal="center" vertical="center"/>
    </xf>
    <xf numFmtId="0" fontId="10" fillId="0" borderId="9" xfId="8" applyFont="1" applyBorder="1" applyAlignment="1" applyProtection="1">
      <alignment horizontal="center" vertical="center"/>
    </xf>
    <xf numFmtId="0" fontId="10" fillId="0" borderId="4" xfId="8" applyFont="1" applyBorder="1" applyAlignment="1" applyProtection="1">
      <alignment horizontal="center" vertical="center"/>
    </xf>
    <xf numFmtId="0" fontId="10" fillId="0" borderId="15" xfId="8" applyFont="1" applyBorder="1" applyAlignment="1" applyProtection="1">
      <alignment horizontal="center" vertical="center" textRotation="255"/>
    </xf>
    <xf numFmtId="0" fontId="10" fillId="0" borderId="6" xfId="8" applyFont="1" applyBorder="1" applyAlignment="1" applyProtection="1">
      <alignment horizontal="center" vertical="center"/>
    </xf>
    <xf numFmtId="0" fontId="10" fillId="0" borderId="3" xfId="8" applyFont="1" applyBorder="1" applyAlignment="1" applyProtection="1">
      <alignment horizontal="center" vertical="center"/>
    </xf>
    <xf numFmtId="0" fontId="10" fillId="0" borderId="6" xfId="8" applyFont="1" applyBorder="1" applyAlignment="1" applyProtection="1">
      <alignment horizontal="center" vertical="center" shrinkToFit="1"/>
    </xf>
    <xf numFmtId="0" fontId="10" fillId="0" borderId="15" xfId="8" applyFont="1" applyBorder="1" applyAlignment="1" applyProtection="1">
      <alignment horizontal="center" vertical="center" wrapText="1"/>
    </xf>
    <xf numFmtId="0" fontId="10" fillId="0" borderId="15" xfId="8" applyFont="1" applyBorder="1" applyAlignment="1" applyProtection="1">
      <alignment horizontal="center" vertical="center"/>
    </xf>
    <xf numFmtId="0" fontId="10" fillId="0" borderId="9" xfId="7" applyFont="1" applyBorder="1" applyAlignment="1" applyProtection="1">
      <alignment horizontal="center" vertical="center"/>
    </xf>
    <xf numFmtId="0" fontId="10" fillId="0" borderId="19" xfId="7" applyFont="1" applyBorder="1" applyAlignment="1" applyProtection="1">
      <alignment horizontal="center" vertical="center"/>
    </xf>
    <xf numFmtId="0" fontId="10" fillId="0" borderId="19" xfId="7" applyFont="1" applyBorder="1" applyAlignment="1" applyProtection="1">
      <alignment horizontal="center" vertical="center" wrapText="1"/>
    </xf>
    <xf numFmtId="0" fontId="10" fillId="0" borderId="11" xfId="7" applyFont="1" applyBorder="1" applyAlignment="1" applyProtection="1">
      <alignment horizontal="center" vertical="center"/>
    </xf>
    <xf numFmtId="0" fontId="10" fillId="0" borderId="5" xfId="7" applyFont="1" applyBorder="1" applyAlignment="1" applyProtection="1">
      <alignment horizontal="center" vertical="center"/>
    </xf>
    <xf numFmtId="0" fontId="10" fillId="0" borderId="9" xfId="7" applyFont="1" applyBorder="1" applyAlignment="1" applyProtection="1">
      <alignment horizontal="center" vertical="center" wrapText="1"/>
    </xf>
    <xf numFmtId="0" fontId="10" fillId="0" borderId="22" xfId="7" applyFont="1" applyBorder="1" applyAlignment="1" applyProtection="1">
      <alignment horizontal="center" vertical="center"/>
    </xf>
    <xf numFmtId="0" fontId="10" fillId="0" borderId="23" xfId="7" applyFont="1" applyBorder="1" applyAlignment="1" applyProtection="1">
      <alignment horizontal="center" vertical="center"/>
    </xf>
    <xf numFmtId="0" fontId="20" fillId="0" borderId="5" xfId="7" applyFont="1" applyBorder="1" applyAlignment="1" applyProtection="1">
      <alignment horizontal="center" vertical="center" wrapText="1"/>
    </xf>
    <xf numFmtId="0" fontId="10" fillId="0" borderId="4" xfId="7" applyFont="1" applyBorder="1" applyAlignment="1" applyProtection="1">
      <alignment horizontal="right" vertical="center" indent="1"/>
    </xf>
    <xf numFmtId="0" fontId="10" fillId="0" borderId="5" xfId="7" applyFont="1" applyBorder="1" applyAlignment="1" applyProtection="1">
      <alignment horizontal="left" vertical="center" indent="1"/>
    </xf>
    <xf numFmtId="0" fontId="22" fillId="0" borderId="27" xfId="17" applyFont="1" applyBorder="1" applyAlignment="1" applyProtection="1">
      <alignment horizontal="distributed" vertical="center" wrapText="1"/>
    </xf>
    <xf numFmtId="0" fontId="8" fillId="0" borderId="15" xfId="17" applyFont="1" applyBorder="1" applyAlignment="1" applyProtection="1">
      <alignment horizontal="right" vertical="center" wrapText="1"/>
    </xf>
    <xf numFmtId="179" fontId="8" fillId="0" borderId="15" xfId="17" applyNumberFormat="1" applyFont="1" applyBorder="1" applyAlignment="1" applyProtection="1">
      <alignment horizontal="right" vertical="center" wrapText="1"/>
    </xf>
    <xf numFmtId="0" fontId="8" fillId="0" borderId="16" xfId="17" applyFont="1" applyFill="1" applyBorder="1" applyAlignment="1" applyProtection="1">
      <alignment horizontal="right" vertical="center" wrapText="1"/>
    </xf>
    <xf numFmtId="0" fontId="22" fillId="0" borderId="23" xfId="17" applyFont="1" applyBorder="1" applyAlignment="1" applyProtection="1">
      <alignment horizontal="distributed" vertical="center" wrapText="1"/>
    </xf>
    <xf numFmtId="0" fontId="8" fillId="0" borderId="6" xfId="17" applyFont="1" applyBorder="1" applyAlignment="1" applyProtection="1">
      <alignment horizontal="right" vertical="center" wrapText="1"/>
    </xf>
    <xf numFmtId="179" fontId="8" fillId="0" borderId="6" xfId="17" applyNumberFormat="1" applyFont="1" applyBorder="1" applyAlignment="1" applyProtection="1">
      <alignment horizontal="right" vertical="center" wrapText="1"/>
    </xf>
    <xf numFmtId="0" fontId="8" fillId="0" borderId="3" xfId="17" applyFont="1" applyFill="1" applyBorder="1" applyAlignment="1" applyProtection="1">
      <alignment horizontal="right" vertical="center" wrapText="1"/>
    </xf>
    <xf numFmtId="0" fontId="22" fillId="0" borderId="5" xfId="17" applyFont="1" applyBorder="1" applyAlignment="1" applyProtection="1">
      <alignment horizontal="distributed" vertical="center"/>
    </xf>
    <xf numFmtId="0" fontId="4" fillId="0" borderId="0" xfId="7" applyFont="1" applyBorder="1" applyAlignment="1" applyProtection="1">
      <alignment horizontal="left" vertical="center" wrapText="1"/>
    </xf>
    <xf numFmtId="0" fontId="4" fillId="0" borderId="22" xfId="7" applyFont="1" applyBorder="1" applyAlignment="1" applyProtection="1">
      <alignment horizontal="center" wrapText="1"/>
    </xf>
    <xf numFmtId="0" fontId="4" fillId="0" borderId="21" xfId="7" applyFont="1" applyBorder="1" applyAlignment="1" applyProtection="1">
      <alignment horizontal="center"/>
    </xf>
    <xf numFmtId="0" fontId="4" fillId="0" borderId="6" xfId="7" applyFont="1" applyBorder="1" applyAlignment="1" applyProtection="1">
      <alignment horizontal="center" vertical="center"/>
    </xf>
    <xf numFmtId="0" fontId="10" fillId="0" borderId="0" xfId="7" applyFont="1" applyBorder="1" applyAlignment="1" applyProtection="1">
      <alignment vertical="center"/>
    </xf>
    <xf numFmtId="0" fontId="10" fillId="0" borderId="0" xfId="7" applyFont="1" applyBorder="1" applyAlignment="1" applyProtection="1">
      <alignment horizontal="left"/>
    </xf>
    <xf numFmtId="182" fontId="10" fillId="0" borderId="23" xfId="7" applyNumberFormat="1" applyFont="1" applyBorder="1" applyAlignment="1" applyProtection="1">
      <alignment horizontal="center" vertical="center"/>
    </xf>
    <xf numFmtId="0" fontId="11" fillId="0" borderId="27" xfId="7" applyFont="1" applyBorder="1" applyAlignment="1" applyProtection="1">
      <alignment horizontal="center" vertical="center"/>
    </xf>
    <xf numFmtId="0" fontId="10" fillId="0" borderId="32" xfId="7" applyFont="1" applyBorder="1" applyAlignment="1" applyProtection="1">
      <alignment horizontal="left" vertical="center"/>
    </xf>
    <xf numFmtId="0" fontId="4" fillId="0" borderId="5" xfId="7" applyFont="1" applyBorder="1" applyAlignment="1" applyProtection="1">
      <alignment horizontal="center"/>
    </xf>
    <xf numFmtId="0" fontId="10" fillId="0" borderId="7" xfId="7" applyFont="1" applyBorder="1" applyAlignment="1" applyProtection="1">
      <alignment horizontal="center" vertical="center"/>
    </xf>
    <xf numFmtId="0" fontId="10" fillId="0" borderId="0" xfId="7" applyFont="1" applyBorder="1" applyAlignment="1" applyProtection="1"/>
    <xf numFmtId="0" fontId="30" fillId="0" borderId="0" xfId="7" applyFont="1" applyBorder="1" applyAlignment="1" applyProtection="1">
      <alignment horizontal="center" vertical="distributed" textRotation="255" wrapText="1"/>
    </xf>
    <xf numFmtId="0" fontId="27" fillId="0" borderId="0" xfId="7" applyFont="1" applyBorder="1" applyAlignment="1" applyProtection="1"/>
    <xf numFmtId="0" fontId="27" fillId="0" borderId="7" xfId="7" applyFont="1" applyBorder="1" applyAlignment="1" applyProtection="1">
      <alignment horizontal="center"/>
    </xf>
    <xf numFmtId="0" fontId="27" fillId="0" borderId="0" xfId="7" applyFont="1" applyBorder="1" applyAlignment="1" applyProtection="1">
      <alignment horizontal="center" vertical="center" textRotation="255"/>
    </xf>
    <xf numFmtId="0" fontId="27" fillId="0" borderId="0" xfId="7" applyFont="1" applyBorder="1" applyAlignment="1" applyProtection="1">
      <alignment horizontal="center" vertical="center" textRotation="255" shrinkToFit="1"/>
    </xf>
    <xf numFmtId="0" fontId="10" fillId="0" borderId="39" xfId="7" applyFont="1" applyBorder="1" applyAlignment="1" applyProtection="1">
      <alignment horizontal="center" vertical="center"/>
    </xf>
    <xf numFmtId="0" fontId="10" fillId="0" borderId="37" xfId="7" applyFont="1" applyBorder="1" applyAlignment="1" applyProtection="1">
      <alignment horizontal="center" vertical="center"/>
    </xf>
    <xf numFmtId="0" fontId="11" fillId="0" borderId="33" xfId="7" applyFont="1" applyBorder="1" applyAlignment="1" applyProtection="1">
      <alignment horizontal="center" vertical="center"/>
    </xf>
    <xf numFmtId="0" fontId="10" fillId="0" borderId="37" xfId="7" applyFont="1" applyBorder="1" applyAlignment="1" applyProtection="1">
      <alignment horizontal="center" vertical="center" wrapText="1"/>
    </xf>
    <xf numFmtId="0" fontId="19" fillId="0" borderId="0" xfId="7" applyFont="1" applyBorder="1" applyAlignment="1" applyProtection="1">
      <alignment horizontal="left"/>
    </xf>
    <xf numFmtId="0" fontId="10" fillId="0" borderId="5" xfId="7" applyFont="1" applyBorder="1" applyAlignment="1" applyProtection="1">
      <alignment horizontal="center"/>
    </xf>
    <xf numFmtId="0" fontId="11" fillId="0" borderId="9" xfId="7" applyFont="1" applyBorder="1" applyAlignment="1" applyProtection="1">
      <alignment horizontal="center" vertical="center" textRotation="255"/>
    </xf>
    <xf numFmtId="0" fontId="10" fillId="0" borderId="9" xfId="7" applyFont="1" applyBorder="1" applyAlignment="1" applyProtection="1">
      <alignment horizontal="center" vertical="distributed" textRotation="255" wrapText="1"/>
    </xf>
    <xf numFmtId="0" fontId="10" fillId="0" borderId="4" xfId="7" applyFont="1" applyBorder="1" applyAlignment="1" applyProtection="1">
      <alignment horizontal="center" textRotation="255" wrapText="1"/>
    </xf>
    <xf numFmtId="0" fontId="19" fillId="0" borderId="0" xfId="7" applyFont="1" applyBorder="1" applyAlignment="1" applyProtection="1">
      <alignment vertical="center"/>
    </xf>
    <xf numFmtId="0" fontId="10" fillId="0" borderId="0" xfId="7" applyFont="1" applyBorder="1" applyAlignment="1" applyProtection="1">
      <alignment horizontal="center" vertical="center"/>
    </xf>
    <xf numFmtId="0" fontId="10" fillId="0" borderId="32" xfId="7" applyFont="1" applyBorder="1" applyAlignment="1" applyProtection="1">
      <alignment vertical="center"/>
    </xf>
    <xf numFmtId="0" fontId="11" fillId="0" borderId="0" xfId="7" applyFont="1" applyBorder="1" applyAlignment="1" applyProtection="1">
      <alignment horizontal="center" vertical="center"/>
    </xf>
    <xf numFmtId="0" fontId="19" fillId="0" borderId="0" xfId="7" applyFont="1" applyBorder="1" applyAlignment="1" applyProtection="1"/>
    <xf numFmtId="0" fontId="10" fillId="0" borderId="0" xfId="7" applyFont="1" applyBorder="1" applyAlignment="1" applyProtection="1">
      <alignment horizontal="left" vertical="top" wrapText="1"/>
    </xf>
    <xf numFmtId="0" fontId="22" fillId="0" borderId="42" xfId="10" applyFont="1" applyBorder="1" applyAlignment="1">
      <alignment horizontal="center" vertical="center" shrinkToFit="1"/>
    </xf>
    <xf numFmtId="38" fontId="22" fillId="0" borderId="47" xfId="3" applyFont="1" applyBorder="1" applyAlignment="1" applyProtection="1">
      <alignment horizontal="center" vertical="center"/>
    </xf>
    <xf numFmtId="0" fontId="10" fillId="0" borderId="1" xfId="7" applyFont="1" applyBorder="1" applyAlignment="1" applyProtection="1">
      <alignment horizontal="center" vertical="center" wrapText="1"/>
    </xf>
    <xf numFmtId="0" fontId="10" fillId="0" borderId="4" xfId="7" applyFont="1" applyBorder="1" applyAlignment="1" applyProtection="1">
      <alignment horizontal="center" vertical="center" wrapText="1"/>
    </xf>
    <xf numFmtId="0" fontId="10" fillId="0" borderId="7" xfId="7" applyFont="1" applyBorder="1" applyAlignment="1">
      <alignment horizontal="center" vertical="center" wrapText="1"/>
    </xf>
    <xf numFmtId="0" fontId="10" fillId="0" borderId="40" xfId="7" applyFont="1" applyBorder="1" applyAlignment="1">
      <alignment horizontal="center" vertical="center" wrapText="1"/>
    </xf>
    <xf numFmtId="0" fontId="10" fillId="0" borderId="7" xfId="7" applyFont="1" applyBorder="1" applyAlignment="1">
      <alignment horizontal="center" vertical="center" shrinkToFit="1"/>
    </xf>
    <xf numFmtId="0" fontId="10" fillId="0" borderId="8" xfId="7" applyFont="1" applyBorder="1" applyAlignment="1">
      <alignment horizontal="center" vertical="center" shrinkToFit="1"/>
    </xf>
    <xf numFmtId="0" fontId="10" fillId="0" borderId="7" xfId="7" applyFont="1" applyBorder="1" applyAlignment="1">
      <alignment horizontal="center" vertical="center"/>
    </xf>
    <xf numFmtId="0" fontId="10" fillId="0" borderId="40" xfId="7" applyFont="1" applyBorder="1" applyAlignment="1">
      <alignment horizontal="center" vertical="center"/>
    </xf>
    <xf numFmtId="0" fontId="11" fillId="0" borderId="7" xfId="7" applyFont="1" applyBorder="1" applyAlignment="1">
      <alignment horizontal="center" vertical="center"/>
    </xf>
    <xf numFmtId="0" fontId="11" fillId="0" borderId="40" xfId="7" applyFont="1" applyBorder="1" applyAlignment="1">
      <alignment horizontal="center" vertical="center"/>
    </xf>
    <xf numFmtId="178" fontId="27" fillId="0" borderId="75" xfId="7" applyNumberFormat="1" applyFont="1" applyBorder="1" applyAlignment="1" applyProtection="1">
      <alignment horizontal="center" vertical="center"/>
    </xf>
    <xf numFmtId="178" fontId="27" fillId="0" borderId="73" xfId="7" applyNumberFormat="1" applyFont="1" applyBorder="1" applyAlignment="1" applyProtection="1">
      <alignment horizontal="center" vertical="center"/>
    </xf>
    <xf numFmtId="0" fontId="10" fillId="0" borderId="87" xfId="7" applyFont="1" applyBorder="1" applyAlignment="1" applyProtection="1">
      <alignment horizontal="center" vertical="center"/>
    </xf>
    <xf numFmtId="0" fontId="10" fillId="0" borderId="80" xfId="7" applyFont="1" applyBorder="1" applyAlignment="1" applyProtection="1">
      <alignment horizontal="center" vertical="center"/>
    </xf>
    <xf numFmtId="178" fontId="27" fillId="0" borderId="85" xfId="7" applyNumberFormat="1" applyFont="1" applyBorder="1" applyAlignment="1" applyProtection="1">
      <alignment horizontal="center" vertical="center"/>
    </xf>
    <xf numFmtId="178" fontId="27" fillId="0" borderId="73" xfId="7" applyNumberFormat="1" applyFont="1" applyBorder="1" applyAlignment="1" applyProtection="1">
      <alignment horizontal="right" vertical="center"/>
    </xf>
    <xf numFmtId="0" fontId="10" fillId="0" borderId="81" xfId="7" applyFont="1" applyBorder="1" applyAlignment="1" applyProtection="1">
      <alignment horizontal="center" vertical="center"/>
    </xf>
    <xf numFmtId="0" fontId="10" fillId="0" borderId="83" xfId="7" applyFont="1" applyBorder="1" applyAlignment="1" applyProtection="1">
      <alignment horizontal="center" vertical="center"/>
    </xf>
    <xf numFmtId="0" fontId="10" fillId="0" borderId="76" xfId="7" applyFont="1" applyBorder="1" applyAlignment="1" applyProtection="1">
      <alignment horizontal="center" vertical="center"/>
    </xf>
    <xf numFmtId="0" fontId="10" fillId="0" borderId="82" xfId="7" applyFont="1" applyBorder="1" applyAlignment="1" applyProtection="1">
      <alignment horizontal="center" vertical="center"/>
    </xf>
    <xf numFmtId="0" fontId="10" fillId="0" borderId="55" xfId="7" applyFont="1" applyBorder="1" applyAlignment="1" applyProtection="1">
      <alignment horizontal="center" vertical="distributed" textRotation="255" wrapText="1"/>
    </xf>
    <xf numFmtId="0" fontId="10" fillId="0" borderId="57" xfId="7" applyFont="1" applyBorder="1" applyAlignment="1" applyProtection="1">
      <alignment horizontal="center" vertical="center" textRotation="255" wrapText="1"/>
    </xf>
    <xf numFmtId="0" fontId="10" fillId="0" borderId="56" xfId="7" applyFont="1" applyBorder="1" applyAlignment="1" applyProtection="1">
      <alignment horizontal="center" vertical="distributed" textRotation="255" wrapText="1"/>
    </xf>
    <xf numFmtId="0" fontId="10" fillId="0" borderId="54" xfId="7" applyFont="1" applyBorder="1" applyAlignment="1" applyProtection="1">
      <alignment horizontal="center" vertical="distributed" textRotation="255" wrapText="1"/>
    </xf>
    <xf numFmtId="0" fontId="10" fillId="0" borderId="55" xfId="7" applyFont="1" applyBorder="1" applyAlignment="1" applyProtection="1">
      <alignment horizontal="center" vertical="center" textRotation="255" wrapText="1"/>
    </xf>
    <xf numFmtId="0" fontId="10" fillId="0" borderId="93" xfId="7" applyFont="1" applyBorder="1" applyAlignment="1" applyProtection="1">
      <alignment horizontal="center" vertical="center"/>
    </xf>
    <xf numFmtId="0" fontId="10" fillId="0" borderId="97" xfId="7" applyFont="1" applyBorder="1" applyAlignment="1" applyProtection="1">
      <alignment horizontal="center" vertical="center"/>
    </xf>
    <xf numFmtId="0" fontId="12" fillId="0" borderId="32" xfId="7" applyFont="1" applyBorder="1" applyAlignment="1" applyProtection="1">
      <alignment horizontal="left" vertical="top" wrapText="1"/>
    </xf>
    <xf numFmtId="0" fontId="10" fillId="0" borderId="95" xfId="7" applyFont="1" applyBorder="1" applyAlignment="1" applyProtection="1">
      <alignment horizontal="center" vertical="center"/>
    </xf>
    <xf numFmtId="0" fontId="10" fillId="0" borderId="91" xfId="7" applyFont="1" applyBorder="1" applyAlignment="1" applyProtection="1">
      <alignment horizontal="center" vertical="center"/>
    </xf>
    <xf numFmtId="0" fontId="10" fillId="0" borderId="19" xfId="7" applyFont="1" applyBorder="1" applyAlignment="1" applyProtection="1">
      <alignment horizontal="center" vertical="distributed" textRotation="255" wrapText="1"/>
    </xf>
    <xf numFmtId="0" fontId="10" fillId="0" borderId="11" xfId="7" applyFont="1" applyBorder="1" applyAlignment="1" applyProtection="1">
      <alignment horizontal="center" vertical="distributed" textRotation="255" wrapText="1"/>
    </xf>
    <xf numFmtId="0" fontId="10" fillId="0" borderId="0" xfId="7" applyFont="1" applyBorder="1" applyAlignment="1" applyProtection="1">
      <alignment horizontal="center" vertical="center" textRotation="255" wrapText="1"/>
    </xf>
    <xf numFmtId="0" fontId="10" fillId="0" borderId="17" xfId="7" applyFont="1" applyBorder="1" applyAlignment="1" applyProtection="1">
      <alignment horizontal="right" vertical="center"/>
    </xf>
    <xf numFmtId="0" fontId="22" fillId="0" borderId="9" xfId="7" applyFont="1" applyBorder="1" applyAlignment="1">
      <alignment horizontal="center" vertical="center"/>
    </xf>
    <xf numFmtId="0" fontId="22" fillId="0" borderId="4" xfId="7" applyFont="1" applyBorder="1" applyAlignment="1">
      <alignment horizontal="center" vertical="center"/>
    </xf>
    <xf numFmtId="0" fontId="10" fillId="0" borderId="4" xfId="15" applyFont="1" applyBorder="1" applyAlignment="1">
      <alignment horizontal="center" vertical="center"/>
    </xf>
    <xf numFmtId="0" fontId="10" fillId="0" borderId="0" xfId="7" applyFont="1" applyBorder="1" applyAlignment="1" applyProtection="1">
      <alignment wrapText="1"/>
    </xf>
    <xf numFmtId="0" fontId="10" fillId="0" borderId="12" xfId="7" applyFont="1" applyBorder="1" applyAlignment="1">
      <alignment horizontal="center" vertical="center"/>
    </xf>
    <xf numFmtId="176" fontId="22" fillId="0" borderId="11" xfId="7" applyNumberFormat="1" applyFont="1" applyBorder="1" applyAlignment="1">
      <alignment vertical="center"/>
    </xf>
    <xf numFmtId="176" fontId="22" fillId="0" borderId="0" xfId="7" applyNumberFormat="1" applyFont="1" applyBorder="1" applyAlignment="1">
      <alignment horizontal="right" vertical="center"/>
    </xf>
    <xf numFmtId="0" fontId="10" fillId="0" borderId="8" xfId="7" applyFont="1" applyBorder="1" applyAlignment="1">
      <alignment horizontal="center" vertical="center"/>
    </xf>
    <xf numFmtId="176" fontId="22" fillId="0" borderId="13" xfId="7" applyNumberFormat="1" applyFont="1" applyBorder="1" applyAlignment="1">
      <alignment vertical="center"/>
    </xf>
    <xf numFmtId="176" fontId="22" fillId="0" borderId="1" xfId="7" applyNumberFormat="1" applyFont="1" applyBorder="1" applyAlignment="1">
      <alignment horizontal="right" vertical="center"/>
    </xf>
    <xf numFmtId="0" fontId="10" fillId="0" borderId="9" xfId="7" applyFont="1" applyBorder="1" applyAlignment="1">
      <alignment horizontal="center" vertical="center"/>
    </xf>
    <xf numFmtId="0" fontId="10" fillId="0" borderId="4" xfId="7" applyFont="1" applyBorder="1" applyAlignment="1">
      <alignment horizontal="center" vertical="center"/>
    </xf>
    <xf numFmtId="176" fontId="23" fillId="0" borderId="30" xfId="7" applyNumberFormat="1" applyFont="1" applyBorder="1" applyAlignment="1">
      <alignment vertical="center"/>
    </xf>
    <xf numFmtId="176" fontId="23" fillId="0" borderId="29" xfId="7" applyNumberFormat="1" applyFont="1" applyBorder="1" applyAlignment="1">
      <alignment vertical="center"/>
    </xf>
    <xf numFmtId="0" fontId="10" fillId="0" borderId="32" xfId="7" applyFont="1" applyBorder="1" applyAlignment="1" applyProtection="1">
      <alignment wrapText="1"/>
    </xf>
    <xf numFmtId="0" fontId="10" fillId="0" borderId="12" xfId="7" applyFont="1" applyBorder="1" applyAlignment="1" applyProtection="1">
      <alignment horizontal="center" vertical="center"/>
    </xf>
    <xf numFmtId="0" fontId="10" fillId="0" borderId="8" xfId="7" applyFont="1" applyBorder="1" applyAlignment="1" applyProtection="1">
      <alignment horizontal="center" vertical="center"/>
    </xf>
    <xf numFmtId="0" fontId="11" fillId="0" borderId="7" xfId="7" applyFont="1" applyBorder="1" applyAlignment="1" applyProtection="1">
      <alignment horizontal="center" vertical="center"/>
    </xf>
    <xf numFmtId="176" fontId="22" fillId="0" borderId="11" xfId="7" applyNumberFormat="1" applyFont="1" applyBorder="1" applyAlignment="1">
      <alignment horizontal="right" vertical="center"/>
    </xf>
    <xf numFmtId="176" fontId="22" fillId="0" borderId="13" xfId="7" applyNumberFormat="1" applyFont="1" applyBorder="1" applyAlignment="1">
      <alignment horizontal="right" vertical="center"/>
    </xf>
    <xf numFmtId="176" fontId="11" fillId="0" borderId="30" xfId="7" applyNumberFormat="1" applyFont="1" applyBorder="1" applyAlignment="1">
      <alignment vertical="center"/>
    </xf>
    <xf numFmtId="0" fontId="8" fillId="0" borderId="8" xfId="7" applyFont="1" applyBorder="1" applyAlignment="1" applyProtection="1">
      <alignment horizontal="center" vertical="center"/>
    </xf>
    <xf numFmtId="178" fontId="8" fillId="0" borderId="1" xfId="7" applyNumberFormat="1" applyFont="1" applyBorder="1" applyAlignment="1" applyProtection="1">
      <alignment horizontal="center" vertical="center"/>
    </xf>
    <xf numFmtId="0" fontId="8" fillId="0" borderId="12" xfId="7" applyFont="1" applyBorder="1" applyAlignment="1" applyProtection="1">
      <alignment horizontal="center" vertical="center"/>
    </xf>
    <xf numFmtId="178" fontId="8" fillId="0" borderId="0" xfId="7" applyNumberFormat="1" applyFont="1" applyBorder="1" applyAlignment="1" applyProtection="1">
      <alignment horizontal="center" vertical="center"/>
    </xf>
    <xf numFmtId="0" fontId="24" fillId="0" borderId="7" xfId="7" applyFont="1" applyBorder="1" applyAlignment="1" applyProtection="1">
      <alignment horizontal="center" vertical="center"/>
    </xf>
    <xf numFmtId="178" fontId="24" fillId="0" borderId="29" xfId="7" applyNumberFormat="1" applyFont="1" applyBorder="1" applyAlignment="1" applyProtection="1">
      <alignment horizontal="center" vertical="center"/>
    </xf>
    <xf numFmtId="0" fontId="8" fillId="0" borderId="22" xfId="7" applyFont="1" applyBorder="1" applyAlignment="1" applyProtection="1">
      <alignment horizontal="center" vertical="center"/>
    </xf>
    <xf numFmtId="0" fontId="8" fillId="0" borderId="21" xfId="7" applyFont="1" applyBorder="1" applyAlignment="1">
      <alignment horizontal="center" vertical="center"/>
    </xf>
    <xf numFmtId="0" fontId="8" fillId="0" borderId="17" xfId="7" applyFont="1" applyBorder="1" applyAlignment="1">
      <alignment horizontal="center" vertical="center"/>
    </xf>
    <xf numFmtId="0" fontId="22" fillId="0" borderId="6" xfId="7" applyFont="1" applyBorder="1" applyAlignment="1">
      <alignment horizontal="center" vertical="center"/>
    </xf>
    <xf numFmtId="0" fontId="10" fillId="0" borderId="6" xfId="7" applyFont="1" applyBorder="1" applyAlignment="1">
      <alignment horizontal="center" vertical="center"/>
    </xf>
    <xf numFmtId="0" fontId="10" fillId="0" borderId="3" xfId="7" applyFont="1" applyBorder="1" applyAlignment="1">
      <alignment horizontal="center" vertical="center"/>
    </xf>
    <xf numFmtId="176" fontId="22" fillId="0" borderId="0" xfId="7" applyNumberFormat="1" applyFont="1" applyBorder="1" applyAlignment="1">
      <alignment vertical="center"/>
    </xf>
    <xf numFmtId="176" fontId="22" fillId="0" borderId="1" xfId="7" applyNumberFormat="1" applyFont="1" applyBorder="1" applyAlignment="1">
      <alignment vertical="center"/>
    </xf>
    <xf numFmtId="0" fontId="4" fillId="0" borderId="0" xfId="7" applyFont="1" applyBorder="1" applyAlignment="1" applyProtection="1">
      <alignment horizontal="center"/>
    </xf>
    <xf numFmtId="0" fontId="7" fillId="0" borderId="0" xfId="7" applyFont="1" applyBorder="1" applyAlignment="1" applyProtection="1">
      <alignment horizontal="center"/>
    </xf>
    <xf numFmtId="0" fontId="10" fillId="0" borderId="10" xfId="7" applyFont="1" applyBorder="1" applyAlignment="1">
      <alignment horizontal="center" vertical="center"/>
    </xf>
    <xf numFmtId="0" fontId="10" fillId="0" borderId="20" xfId="7" applyFont="1" applyBorder="1" applyAlignment="1">
      <alignment horizontal="center" vertical="center"/>
    </xf>
    <xf numFmtId="0" fontId="12" fillId="0" borderId="0" xfId="7" applyFont="1" applyBorder="1" applyAlignment="1">
      <alignment horizontal="left" vertical="top" wrapText="1"/>
    </xf>
    <xf numFmtId="199" fontId="22" fillId="0" borderId="11" xfId="7" applyNumberFormat="1" applyFont="1" applyBorder="1" applyAlignment="1">
      <alignment vertical="center"/>
    </xf>
    <xf numFmtId="199" fontId="22" fillId="0" borderId="0" xfId="7" applyNumberFormat="1" applyFont="1" applyBorder="1" applyAlignment="1">
      <alignment vertical="center"/>
    </xf>
    <xf numFmtId="199" fontId="22" fillId="0" borderId="13" xfId="7" applyNumberFormat="1" applyFont="1" applyBorder="1" applyAlignment="1">
      <alignment vertical="center"/>
    </xf>
    <xf numFmtId="199" fontId="22" fillId="0" borderId="1" xfId="7" applyNumberFormat="1" applyFont="1" applyBorder="1" applyAlignment="1">
      <alignment vertical="center"/>
    </xf>
    <xf numFmtId="0" fontId="10" fillId="0" borderId="5" xfId="7" applyFont="1" applyBorder="1" applyAlignment="1">
      <alignment horizontal="center" vertical="center"/>
    </xf>
    <xf numFmtId="0" fontId="10" fillId="0" borderId="9" xfId="7" applyFont="1" applyBorder="1" applyAlignment="1">
      <alignment horizontal="center" vertical="center" wrapText="1"/>
    </xf>
    <xf numFmtId="0" fontId="10" fillId="0" borderId="4" xfId="7" applyFont="1" applyBorder="1" applyAlignment="1">
      <alignment horizontal="center" vertical="center" wrapText="1"/>
    </xf>
    <xf numFmtId="176" fontId="23" fillId="0" borderId="11" xfId="7" applyNumberFormat="1" applyFont="1" applyBorder="1" applyAlignment="1">
      <alignment vertical="center"/>
    </xf>
    <xf numFmtId="0" fontId="10" fillId="0" borderId="0" xfId="7" applyFont="1" applyBorder="1" applyAlignment="1">
      <alignment horizontal="left" vertical="top" wrapText="1"/>
    </xf>
    <xf numFmtId="192" fontId="10" fillId="0" borderId="11" xfId="18" applyNumberFormat="1" applyFont="1" applyBorder="1" applyAlignment="1" applyProtection="1">
      <alignment horizontal="right" vertical="center"/>
    </xf>
    <xf numFmtId="192" fontId="10" fillId="0" borderId="13" xfId="18" applyNumberFormat="1" applyFont="1" applyBorder="1" applyAlignment="1" applyProtection="1">
      <alignment horizontal="right" vertical="center"/>
    </xf>
    <xf numFmtId="0" fontId="10" fillId="0" borderId="22" xfId="7" applyFont="1" applyBorder="1" applyAlignment="1">
      <alignment horizontal="center" vertical="center"/>
    </xf>
    <xf numFmtId="192" fontId="11" fillId="0" borderId="30" xfId="18" applyNumberFormat="1" applyFont="1" applyBorder="1" applyAlignment="1" applyProtection="1">
      <alignment horizontal="right" vertical="center"/>
    </xf>
    <xf numFmtId="192" fontId="11" fillId="0" borderId="11" xfId="18" applyNumberFormat="1" applyFont="1" applyBorder="1" applyAlignment="1" applyProtection="1">
      <alignment horizontal="right" vertical="center"/>
    </xf>
    <xf numFmtId="0" fontId="8" fillId="0" borderId="9" xfId="7" applyFont="1" applyBorder="1" applyAlignment="1">
      <alignment horizontal="center" vertical="center" shrinkToFit="1"/>
    </xf>
    <xf numFmtId="0" fontId="8" fillId="0" borderId="4" xfId="7" applyFont="1" applyBorder="1" applyAlignment="1">
      <alignment horizontal="center" vertical="center" shrinkToFit="1"/>
    </xf>
    <xf numFmtId="0" fontId="22" fillId="0" borderId="6" xfId="7" applyFont="1" applyBorder="1" applyAlignment="1">
      <alignment horizontal="center" vertical="center" shrinkToFit="1"/>
    </xf>
    <xf numFmtId="0" fontId="27" fillId="0" borderId="23" xfId="11" applyFont="1" applyBorder="1" applyAlignment="1" applyProtection="1">
      <alignment horizontal="center" vertical="center" wrapText="1" shrinkToFit="1"/>
    </xf>
    <xf numFmtId="0" fontId="36" fillId="0" borderId="6" xfId="11" applyFont="1" applyBorder="1" applyAlignment="1" applyProtection="1">
      <alignment horizontal="center" vertical="center" wrapText="1" shrinkToFit="1"/>
    </xf>
    <xf numFmtId="0" fontId="36" fillId="0" borderId="6" xfId="11" applyFont="1" applyBorder="1" applyAlignment="1" applyProtection="1">
      <alignment horizontal="center" vertical="center"/>
    </xf>
    <xf numFmtId="0" fontId="36" fillId="0" borderId="3" xfId="11" applyFont="1" applyBorder="1" applyAlignment="1" applyProtection="1">
      <alignment horizontal="center" vertical="center" wrapText="1"/>
    </xf>
    <xf numFmtId="0" fontId="37" fillId="0" borderId="6" xfId="11" applyFont="1" applyBorder="1" applyAlignment="1" applyProtection="1">
      <alignment horizontal="center" vertical="center" wrapText="1"/>
    </xf>
    <xf numFmtId="0" fontId="27" fillId="0" borderId="3" xfId="11" applyFont="1" applyBorder="1" applyAlignment="1" applyProtection="1">
      <alignment horizontal="center" vertical="center" wrapText="1"/>
    </xf>
    <xf numFmtId="0" fontId="27" fillId="0" borderId="6" xfId="11" applyFont="1" applyBorder="1" applyAlignment="1" applyProtection="1">
      <alignment horizontal="center" vertical="center" wrapText="1"/>
    </xf>
    <xf numFmtId="0" fontId="36" fillId="0" borderId="5" xfId="11" applyFont="1" applyBorder="1" applyAlignment="1" applyProtection="1">
      <alignment horizontal="center" vertical="center"/>
    </xf>
    <xf numFmtId="0" fontId="36" fillId="0" borderId="9" xfId="11" applyFont="1" applyBorder="1" applyAlignment="1" applyProtection="1">
      <alignment horizontal="center" vertical="center" wrapText="1"/>
    </xf>
    <xf numFmtId="0" fontId="36" fillId="0" borderId="3" xfId="11" applyFont="1" applyBorder="1" applyAlignment="1" applyProtection="1">
      <alignment horizontal="right" vertical="center"/>
    </xf>
    <xf numFmtId="0" fontId="36" fillId="0" borderId="5" xfId="9" applyFont="1" applyBorder="1" applyAlignment="1" applyProtection="1">
      <alignment horizontal="center" vertical="center"/>
    </xf>
    <xf numFmtId="0" fontId="36" fillId="0" borderId="6" xfId="9" applyFont="1" applyBorder="1" applyAlignment="1" applyProtection="1">
      <alignment horizontal="center" vertical="center"/>
    </xf>
    <xf numFmtId="0" fontId="36" fillId="0" borderId="5" xfId="9" applyFont="1" applyBorder="1" applyAlignment="1">
      <alignment horizontal="center" vertical="center"/>
    </xf>
    <xf numFmtId="0" fontId="36" fillId="0" borderId="4" xfId="9" applyFont="1" applyBorder="1" applyAlignment="1">
      <alignment horizontal="center" vertical="center"/>
    </xf>
    <xf numFmtId="0" fontId="10" fillId="0" borderId="0" xfId="7" applyFont="1" applyBorder="1" applyAlignment="1">
      <alignment wrapText="1"/>
    </xf>
    <xf numFmtId="176" fontId="52" fillId="0" borderId="1" xfId="7" applyNumberFormat="1" applyFont="1" applyBorder="1" applyAlignment="1">
      <alignment horizontal="right" vertical="center"/>
    </xf>
    <xf numFmtId="176" fontId="52" fillId="0" borderId="1" xfId="7" applyNumberFormat="1" applyFont="1" applyFill="1" applyBorder="1" applyAlignment="1">
      <alignment vertical="center"/>
    </xf>
    <xf numFmtId="176" fontId="52" fillId="0" borderId="0" xfId="7" applyNumberFormat="1" applyFont="1" applyBorder="1" applyAlignment="1">
      <alignment horizontal="right" vertical="center"/>
    </xf>
    <xf numFmtId="176" fontId="52" fillId="0" borderId="0" xfId="7" applyNumberFormat="1" applyFont="1" applyFill="1" applyBorder="1" applyAlignment="1">
      <alignment vertical="center"/>
    </xf>
    <xf numFmtId="176" fontId="51" fillId="0" borderId="29" xfId="7" applyNumberFormat="1" applyFont="1" applyBorder="1" applyAlignment="1">
      <alignment vertical="center"/>
    </xf>
    <xf numFmtId="176" fontId="51" fillId="0" borderId="29" xfId="7" applyNumberFormat="1" applyFont="1" applyFill="1" applyBorder="1" applyAlignment="1">
      <alignment vertical="center"/>
    </xf>
    <xf numFmtId="0" fontId="8" fillId="0" borderId="17" xfId="7" applyFont="1" applyBorder="1" applyAlignment="1">
      <alignment horizontal="center" vertical="center" shrinkToFit="1"/>
    </xf>
    <xf numFmtId="0" fontId="10" fillId="0" borderId="0" xfId="7" applyFont="1" applyBorder="1" applyAlignment="1">
      <alignment vertical="top" wrapText="1"/>
    </xf>
    <xf numFmtId="176" fontId="10" fillId="0" borderId="11" xfId="7" applyNumberFormat="1" applyFont="1" applyBorder="1" applyAlignment="1">
      <alignment vertical="center"/>
    </xf>
    <xf numFmtId="176" fontId="10" fillId="0" borderId="0" xfId="7" applyNumberFormat="1" applyFont="1" applyBorder="1" applyAlignment="1">
      <alignment vertical="center"/>
    </xf>
    <xf numFmtId="176" fontId="10" fillId="0" borderId="13" xfId="7" applyNumberFormat="1" applyFont="1" applyBorder="1" applyAlignment="1">
      <alignment vertical="center"/>
    </xf>
    <xf numFmtId="176" fontId="10" fillId="0" borderId="1" xfId="7" applyNumberFormat="1" applyFont="1" applyBorder="1" applyAlignment="1">
      <alignment vertical="center"/>
    </xf>
    <xf numFmtId="0" fontId="10" fillId="0" borderId="4" xfId="7" applyFont="1" applyBorder="1" applyAlignment="1">
      <alignment horizontal="distributed" vertical="center" wrapText="1" indent="1"/>
    </xf>
    <xf numFmtId="176" fontId="11" fillId="0" borderId="0" xfId="7" applyNumberFormat="1" applyFont="1" applyBorder="1" applyAlignment="1">
      <alignment vertical="center"/>
    </xf>
    <xf numFmtId="0" fontId="10" fillId="0" borderId="0" xfId="7" applyFont="1" applyBorder="1" applyAlignment="1" applyProtection="1">
      <alignment horizontal="left" wrapText="1"/>
    </xf>
    <xf numFmtId="0" fontId="8" fillId="0" borderId="5" xfId="7" applyFont="1" applyBorder="1" applyAlignment="1" applyProtection="1">
      <alignment horizontal="center" vertical="center"/>
    </xf>
    <xf numFmtId="0" fontId="22" fillId="0" borderId="9" xfId="7" applyFont="1" applyBorder="1" applyAlignment="1">
      <alignment horizontal="center" vertical="center" shrinkToFit="1"/>
    </xf>
    <xf numFmtId="0" fontId="10" fillId="0" borderId="9" xfId="7" applyFont="1" applyBorder="1" applyAlignment="1">
      <alignment horizontal="center" vertical="center" shrinkToFit="1"/>
    </xf>
    <xf numFmtId="0" fontId="10" fillId="0" borderId="4" xfId="7" applyFont="1" applyBorder="1" applyAlignment="1">
      <alignment horizontal="center" vertical="center" shrinkToFit="1"/>
    </xf>
    <xf numFmtId="0" fontId="10" fillId="0" borderId="6" xfId="7" applyFont="1" applyBorder="1" applyAlignment="1">
      <alignment horizontal="center" vertical="center" shrinkToFit="1"/>
    </xf>
    <xf numFmtId="0" fontId="10" fillId="0" borderId="3" xfId="7" applyFont="1" applyBorder="1" applyAlignment="1">
      <alignment horizontal="center" vertical="center" shrinkToFit="1"/>
    </xf>
    <xf numFmtId="0" fontId="10" fillId="0" borderId="10" xfId="7" applyFont="1" applyBorder="1" applyAlignment="1">
      <alignment horizontal="center" vertical="center" shrinkToFit="1"/>
    </xf>
  </cellXfs>
  <cellStyles count="19">
    <cellStyle name="Excel Built-in Comma [0] 1" xfId="18"/>
    <cellStyle name="パーセント 2" xfId="1"/>
    <cellStyle name="桁区切り 2" xfId="2"/>
    <cellStyle name="桁区切り 2 2" xfId="3"/>
    <cellStyle name="桁区切り 3" xfId="4"/>
    <cellStyle name="桁区切り 3 2" xfId="5"/>
    <cellStyle name="桁区切り 3 2 2" xfId="6"/>
    <cellStyle name="標準" xfId="0" builtinId="0"/>
    <cellStyle name="標準 2" xfId="7"/>
    <cellStyle name="標準 2 2" xfId="8"/>
    <cellStyle name="標準 3" xfId="9"/>
    <cellStyle name="標準 3 2" xfId="10"/>
    <cellStyle name="標準 3 3" xfId="11"/>
    <cellStyle name="標準 4" xfId="12"/>
    <cellStyle name="標準_15-41　ヒブ 予防接種実施成績、区別" xfId="13"/>
    <cellStyle name="標準_A 2" xfId="14"/>
    <cellStyle name="標準_Sheet1 2" xfId="15"/>
    <cellStyle name="標準_年報" xfId="17"/>
    <cellStyle name="標準_平成16年度用資料" xfId="16"/>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B0F0"/>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worksheet" Target="worksheets/sheet39.xml" /><Relationship Id="rId3" Type="http://schemas.openxmlformats.org/officeDocument/2006/relationships/worksheet" Target="worksheets/sheet3.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worksheet" Target="worksheets/sheet42.xml" /><Relationship Id="rId47" Type="http://schemas.openxmlformats.org/officeDocument/2006/relationships/worksheet" Target="worksheets/sheet47.xml" /><Relationship Id="rId50" Type="http://schemas.openxmlformats.org/officeDocument/2006/relationships/styles" Target="style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worksheet" Target="worksheets/sheet38.xml" /><Relationship Id="rId46" Type="http://schemas.openxmlformats.org/officeDocument/2006/relationships/worksheet" Target="worksheets/sheet46.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worksheet" Target="worksheets/sheet29.xml" /><Relationship Id="rId41" Type="http://schemas.openxmlformats.org/officeDocument/2006/relationships/worksheet" Target="worksheets/sheet41.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worksheet" Target="worksheets/sheet40.xml" /><Relationship Id="rId45" Type="http://schemas.openxmlformats.org/officeDocument/2006/relationships/worksheet" Target="worksheets/sheet45.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49" Type="http://schemas.openxmlformats.org/officeDocument/2006/relationships/theme" Target="theme/theme1.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worksheet" Target="worksheets/sheet31.xml" /><Relationship Id="rId44" Type="http://schemas.openxmlformats.org/officeDocument/2006/relationships/worksheet" Target="worksheets/sheet44.xml" /><Relationship Id="rId52"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worksheet" Target="worksheets/sheet43.xml" /><Relationship Id="rId48" Type="http://schemas.openxmlformats.org/officeDocument/2006/relationships/worksheet" Target="worksheets/sheet48.xml" /><Relationship Id="rId8" Type="http://schemas.openxmlformats.org/officeDocument/2006/relationships/worksheet" Target="worksheets/sheet8.xml" /><Relationship Id="rId51"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twoCellAnchor>
    <xdr:from>
      <xdr:col>1</xdr:col>
      <xdr:colOff>66600</xdr:colOff>
      <xdr:row>10</xdr:row>
      <xdr:rowOff>66600</xdr:rowOff>
    </xdr:from>
    <xdr:to>
      <xdr:col>1</xdr:col>
      <xdr:colOff>141480</xdr:colOff>
      <xdr:row>14</xdr:row>
      <xdr:rowOff>150840</xdr:rowOff>
    </xdr:to>
    <xdr:sp textlink="">
      <xdr:nvSpPr>
        <xdr:cNvPr id="2" name="AutoShape 2"/>
        <xdr:cNvSpPr/>
      </xdr:nvSpPr>
      <xdr:spPr>
        <a:xfrm>
          <a:off x="415800" y="1714320"/>
          <a:ext cx="74880" cy="694080"/>
        </a:xfrm>
        <a:prstGeom prst="leftBrace">
          <a:avLst>
            <a:gd name="adj1" fmla="val 76042"/>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16</xdr:row>
      <xdr:rowOff>66600</xdr:rowOff>
    </xdr:from>
    <xdr:to>
      <xdr:col>1</xdr:col>
      <xdr:colOff>141480</xdr:colOff>
      <xdr:row>20</xdr:row>
      <xdr:rowOff>150840</xdr:rowOff>
    </xdr:to>
    <xdr:sp textlink="">
      <xdr:nvSpPr>
        <xdr:cNvPr id="3" name="AutoShape 3"/>
        <xdr:cNvSpPr/>
      </xdr:nvSpPr>
      <xdr:spPr>
        <a:xfrm>
          <a:off x="415800" y="2571840"/>
          <a:ext cx="74880" cy="693720"/>
        </a:xfrm>
        <a:prstGeom prst="leftBrace">
          <a:avLst>
            <a:gd name="adj1" fmla="val 76042"/>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28</xdr:row>
      <xdr:rowOff>66600</xdr:rowOff>
    </xdr:from>
    <xdr:to>
      <xdr:col>1</xdr:col>
      <xdr:colOff>141480</xdr:colOff>
      <xdr:row>32</xdr:row>
      <xdr:rowOff>150840</xdr:rowOff>
    </xdr:to>
    <xdr:sp textlink="">
      <xdr:nvSpPr>
        <xdr:cNvPr id="4" name="AutoShape 5"/>
        <xdr:cNvSpPr/>
      </xdr:nvSpPr>
      <xdr:spPr>
        <a:xfrm>
          <a:off x="415800" y="4286160"/>
          <a:ext cx="74880" cy="693720"/>
        </a:xfrm>
        <a:prstGeom prst="leftBrace">
          <a:avLst>
            <a:gd name="adj1" fmla="val 76042"/>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34</xdr:row>
      <xdr:rowOff>66600</xdr:rowOff>
    </xdr:from>
    <xdr:to>
      <xdr:col>1</xdr:col>
      <xdr:colOff>141480</xdr:colOff>
      <xdr:row>38</xdr:row>
      <xdr:rowOff>150840</xdr:rowOff>
    </xdr:to>
    <xdr:sp textlink="">
      <xdr:nvSpPr>
        <xdr:cNvPr id="5" name="AutoShape 6"/>
        <xdr:cNvSpPr/>
      </xdr:nvSpPr>
      <xdr:spPr>
        <a:xfrm>
          <a:off x="415800" y="5143320"/>
          <a:ext cx="74880" cy="694080"/>
        </a:xfrm>
        <a:prstGeom prst="leftBrace">
          <a:avLst>
            <a:gd name="adj1" fmla="val 76042"/>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4</xdr:row>
      <xdr:rowOff>66600</xdr:rowOff>
    </xdr:from>
    <xdr:to>
      <xdr:col>1</xdr:col>
      <xdr:colOff>141480</xdr:colOff>
      <xdr:row>8</xdr:row>
      <xdr:rowOff>150840</xdr:rowOff>
    </xdr:to>
    <xdr:sp textlink="">
      <xdr:nvSpPr>
        <xdr:cNvPr id="6" name="AutoShape 1"/>
        <xdr:cNvSpPr/>
      </xdr:nvSpPr>
      <xdr:spPr>
        <a:xfrm>
          <a:off x="415800" y="857160"/>
          <a:ext cx="74880" cy="693720"/>
        </a:xfrm>
        <a:prstGeom prst="leftBrace">
          <a:avLst>
            <a:gd name="adj1" fmla="val 76042"/>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22</xdr:row>
      <xdr:rowOff>66600</xdr:rowOff>
    </xdr:from>
    <xdr:to>
      <xdr:col>1</xdr:col>
      <xdr:colOff>141480</xdr:colOff>
      <xdr:row>26</xdr:row>
      <xdr:rowOff>150840</xdr:rowOff>
    </xdr:to>
    <xdr:sp textlink="">
      <xdr:nvSpPr>
        <xdr:cNvPr id="7" name="AutoShape 6"/>
        <xdr:cNvSpPr/>
      </xdr:nvSpPr>
      <xdr:spPr>
        <a:xfrm>
          <a:off x="415800" y="3429000"/>
          <a:ext cx="74880" cy="693720"/>
        </a:xfrm>
        <a:prstGeom prst="leftBrace">
          <a:avLst>
            <a:gd name="adj1" fmla="val 76042"/>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57240</xdr:colOff>
      <xdr:row>6</xdr:row>
      <xdr:rowOff>57240</xdr:rowOff>
    </xdr:from>
    <xdr:to>
      <xdr:col>1</xdr:col>
      <xdr:colOff>132120</xdr:colOff>
      <xdr:row>7</xdr:row>
      <xdr:rowOff>227160</xdr:rowOff>
    </xdr:to>
    <xdr:sp textlink="">
      <xdr:nvSpPr>
        <xdr:cNvPr id="6" name="AutoShape 2"/>
        <xdr:cNvSpPr/>
      </xdr:nvSpPr>
      <xdr:spPr>
        <a:xfrm>
          <a:off x="615960" y="1933560"/>
          <a:ext cx="7488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10</xdr:row>
      <xdr:rowOff>57240</xdr:rowOff>
    </xdr:from>
    <xdr:to>
      <xdr:col>1</xdr:col>
      <xdr:colOff>132120</xdr:colOff>
      <xdr:row>11</xdr:row>
      <xdr:rowOff>227160</xdr:rowOff>
    </xdr:to>
    <xdr:sp textlink="">
      <xdr:nvSpPr>
        <xdr:cNvPr id="7" name="AutoShape 4"/>
        <xdr:cNvSpPr/>
      </xdr:nvSpPr>
      <xdr:spPr>
        <a:xfrm>
          <a:off x="615960" y="2962440"/>
          <a:ext cx="74880" cy="42696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12</xdr:row>
      <xdr:rowOff>57240</xdr:rowOff>
    </xdr:from>
    <xdr:to>
      <xdr:col>1</xdr:col>
      <xdr:colOff>132120</xdr:colOff>
      <xdr:row>13</xdr:row>
      <xdr:rowOff>227160</xdr:rowOff>
    </xdr:to>
    <xdr:sp textlink="">
      <xdr:nvSpPr>
        <xdr:cNvPr id="8" name="AutoShape 5"/>
        <xdr:cNvSpPr/>
      </xdr:nvSpPr>
      <xdr:spPr>
        <a:xfrm>
          <a:off x="615960" y="3476880"/>
          <a:ext cx="74880" cy="42696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20</xdr:row>
      <xdr:rowOff>57240</xdr:rowOff>
    </xdr:from>
    <xdr:to>
      <xdr:col>1</xdr:col>
      <xdr:colOff>132120</xdr:colOff>
      <xdr:row>21</xdr:row>
      <xdr:rowOff>227160</xdr:rowOff>
    </xdr:to>
    <xdr:sp textlink="">
      <xdr:nvSpPr>
        <xdr:cNvPr id="9" name="AutoShape 9"/>
        <xdr:cNvSpPr/>
      </xdr:nvSpPr>
      <xdr:spPr>
        <a:xfrm>
          <a:off x="615960" y="5534280"/>
          <a:ext cx="74880" cy="42696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4</xdr:row>
      <xdr:rowOff>57240</xdr:rowOff>
    </xdr:from>
    <xdr:to>
      <xdr:col>1</xdr:col>
      <xdr:colOff>132120</xdr:colOff>
      <xdr:row>5</xdr:row>
      <xdr:rowOff>227160</xdr:rowOff>
    </xdr:to>
    <xdr:sp textlink="">
      <xdr:nvSpPr>
        <xdr:cNvPr id="10" name="AutoShape 1"/>
        <xdr:cNvSpPr/>
      </xdr:nvSpPr>
      <xdr:spPr>
        <a:xfrm>
          <a:off x="615960" y="1419480"/>
          <a:ext cx="74880" cy="42696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14</xdr:row>
      <xdr:rowOff>57240</xdr:rowOff>
    </xdr:from>
    <xdr:to>
      <xdr:col>1</xdr:col>
      <xdr:colOff>132120</xdr:colOff>
      <xdr:row>15</xdr:row>
      <xdr:rowOff>227160</xdr:rowOff>
    </xdr:to>
    <xdr:sp textlink="">
      <xdr:nvSpPr>
        <xdr:cNvPr id="11" name="AutoShape 6"/>
        <xdr:cNvSpPr/>
      </xdr:nvSpPr>
      <xdr:spPr>
        <a:xfrm>
          <a:off x="615960" y="3990960"/>
          <a:ext cx="7488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18</xdr:row>
      <xdr:rowOff>57240</xdr:rowOff>
    </xdr:from>
    <xdr:to>
      <xdr:col>1</xdr:col>
      <xdr:colOff>132120</xdr:colOff>
      <xdr:row>19</xdr:row>
      <xdr:rowOff>227160</xdr:rowOff>
    </xdr:to>
    <xdr:sp textlink="">
      <xdr:nvSpPr>
        <xdr:cNvPr id="12" name="AutoShape 8"/>
        <xdr:cNvSpPr/>
      </xdr:nvSpPr>
      <xdr:spPr>
        <a:xfrm>
          <a:off x="615960" y="5019840"/>
          <a:ext cx="74880" cy="42696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22</xdr:row>
      <xdr:rowOff>57240</xdr:rowOff>
    </xdr:from>
    <xdr:to>
      <xdr:col>1</xdr:col>
      <xdr:colOff>132120</xdr:colOff>
      <xdr:row>23</xdr:row>
      <xdr:rowOff>227160</xdr:rowOff>
    </xdr:to>
    <xdr:sp textlink="">
      <xdr:nvSpPr>
        <xdr:cNvPr id="13" name="AutoShape 10"/>
        <xdr:cNvSpPr/>
      </xdr:nvSpPr>
      <xdr:spPr>
        <a:xfrm>
          <a:off x="615960" y="6048360"/>
          <a:ext cx="74880" cy="42732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24</xdr:row>
      <xdr:rowOff>57240</xdr:rowOff>
    </xdr:from>
    <xdr:to>
      <xdr:col>1</xdr:col>
      <xdr:colOff>132120</xdr:colOff>
      <xdr:row>25</xdr:row>
      <xdr:rowOff>227160</xdr:rowOff>
    </xdr:to>
    <xdr:sp textlink="">
      <xdr:nvSpPr>
        <xdr:cNvPr id="14" name="AutoShape 11"/>
        <xdr:cNvSpPr/>
      </xdr:nvSpPr>
      <xdr:spPr>
        <a:xfrm>
          <a:off x="615960" y="6562800"/>
          <a:ext cx="74880" cy="42696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26</xdr:row>
      <xdr:rowOff>57240</xdr:rowOff>
    </xdr:from>
    <xdr:to>
      <xdr:col>1</xdr:col>
      <xdr:colOff>132120</xdr:colOff>
      <xdr:row>27</xdr:row>
      <xdr:rowOff>227160</xdr:rowOff>
    </xdr:to>
    <xdr:sp textlink="">
      <xdr:nvSpPr>
        <xdr:cNvPr id="15" name="AutoShape 12"/>
        <xdr:cNvSpPr/>
      </xdr:nvSpPr>
      <xdr:spPr>
        <a:xfrm>
          <a:off x="615960" y="7077240"/>
          <a:ext cx="74880" cy="42696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8</xdr:row>
      <xdr:rowOff>57240</xdr:rowOff>
    </xdr:from>
    <xdr:to>
      <xdr:col>1</xdr:col>
      <xdr:colOff>132120</xdr:colOff>
      <xdr:row>9</xdr:row>
      <xdr:rowOff>227160</xdr:rowOff>
    </xdr:to>
    <xdr:sp textlink="">
      <xdr:nvSpPr>
        <xdr:cNvPr id="16" name="AutoShape 3"/>
        <xdr:cNvSpPr/>
      </xdr:nvSpPr>
      <xdr:spPr>
        <a:xfrm>
          <a:off x="615960" y="2448000"/>
          <a:ext cx="74880" cy="42696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16</xdr:row>
      <xdr:rowOff>57240</xdr:rowOff>
    </xdr:from>
    <xdr:to>
      <xdr:col>1</xdr:col>
      <xdr:colOff>132120</xdr:colOff>
      <xdr:row>17</xdr:row>
      <xdr:rowOff>227160</xdr:rowOff>
    </xdr:to>
    <xdr:sp textlink="">
      <xdr:nvSpPr>
        <xdr:cNvPr id="17" name="AutoShape 7"/>
        <xdr:cNvSpPr/>
      </xdr:nvSpPr>
      <xdr:spPr>
        <a:xfrm>
          <a:off x="615960" y="4505400"/>
          <a:ext cx="74880" cy="42696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28</xdr:row>
      <xdr:rowOff>57240</xdr:rowOff>
    </xdr:from>
    <xdr:to>
      <xdr:col>1</xdr:col>
      <xdr:colOff>132120</xdr:colOff>
      <xdr:row>29</xdr:row>
      <xdr:rowOff>227160</xdr:rowOff>
    </xdr:to>
    <xdr:sp textlink="">
      <xdr:nvSpPr>
        <xdr:cNvPr id="18" name="AutoShape 13"/>
        <xdr:cNvSpPr/>
      </xdr:nvSpPr>
      <xdr:spPr>
        <a:xfrm>
          <a:off x="615960" y="7591680"/>
          <a:ext cx="74880" cy="426960"/>
        </a:xfrm>
        <a:prstGeom prst="leftBrace">
          <a:avLst>
            <a:gd name="adj1" fmla="val 46875"/>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57240</xdr:colOff>
      <xdr:row>4</xdr:row>
      <xdr:rowOff>57240</xdr:rowOff>
    </xdr:from>
    <xdr:to>
      <xdr:col>1</xdr:col>
      <xdr:colOff>132120</xdr:colOff>
      <xdr:row>5</xdr:row>
      <xdr:rowOff>227160</xdr:rowOff>
    </xdr:to>
    <xdr:sp textlink="">
      <xdr:nvSpPr>
        <xdr:cNvPr id="19" name="AutoShape 1"/>
        <xdr:cNvSpPr/>
      </xdr:nvSpPr>
      <xdr:spPr>
        <a:xfrm>
          <a:off x="615960" y="145728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6</xdr:row>
      <xdr:rowOff>57240</xdr:rowOff>
    </xdr:from>
    <xdr:to>
      <xdr:col>1</xdr:col>
      <xdr:colOff>132120</xdr:colOff>
      <xdr:row>7</xdr:row>
      <xdr:rowOff>227160</xdr:rowOff>
    </xdr:to>
    <xdr:sp textlink="">
      <xdr:nvSpPr>
        <xdr:cNvPr id="20" name="AutoShape 2"/>
        <xdr:cNvSpPr/>
      </xdr:nvSpPr>
      <xdr:spPr>
        <a:xfrm>
          <a:off x="615960" y="197172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8</xdr:row>
      <xdr:rowOff>57240</xdr:rowOff>
    </xdr:from>
    <xdr:to>
      <xdr:col>1</xdr:col>
      <xdr:colOff>132120</xdr:colOff>
      <xdr:row>9</xdr:row>
      <xdr:rowOff>227160</xdr:rowOff>
    </xdr:to>
    <xdr:sp textlink="">
      <xdr:nvSpPr>
        <xdr:cNvPr id="21" name="AutoShape 3"/>
        <xdr:cNvSpPr/>
      </xdr:nvSpPr>
      <xdr:spPr>
        <a:xfrm>
          <a:off x="615960" y="248616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10</xdr:row>
      <xdr:rowOff>57240</xdr:rowOff>
    </xdr:from>
    <xdr:to>
      <xdr:col>1</xdr:col>
      <xdr:colOff>132120</xdr:colOff>
      <xdr:row>11</xdr:row>
      <xdr:rowOff>227160</xdr:rowOff>
    </xdr:to>
    <xdr:sp textlink="">
      <xdr:nvSpPr>
        <xdr:cNvPr id="22" name="AutoShape 4"/>
        <xdr:cNvSpPr/>
      </xdr:nvSpPr>
      <xdr:spPr>
        <a:xfrm>
          <a:off x="615960" y="300060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12</xdr:row>
      <xdr:rowOff>57240</xdr:rowOff>
    </xdr:from>
    <xdr:to>
      <xdr:col>1</xdr:col>
      <xdr:colOff>132120</xdr:colOff>
      <xdr:row>13</xdr:row>
      <xdr:rowOff>227160</xdr:rowOff>
    </xdr:to>
    <xdr:sp textlink="">
      <xdr:nvSpPr>
        <xdr:cNvPr id="23" name="AutoShape 5"/>
        <xdr:cNvSpPr/>
      </xdr:nvSpPr>
      <xdr:spPr>
        <a:xfrm>
          <a:off x="615960" y="351468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14</xdr:row>
      <xdr:rowOff>57240</xdr:rowOff>
    </xdr:from>
    <xdr:to>
      <xdr:col>1</xdr:col>
      <xdr:colOff>132120</xdr:colOff>
      <xdr:row>15</xdr:row>
      <xdr:rowOff>227160</xdr:rowOff>
    </xdr:to>
    <xdr:sp textlink="">
      <xdr:nvSpPr>
        <xdr:cNvPr id="24" name="AutoShape 6"/>
        <xdr:cNvSpPr/>
      </xdr:nvSpPr>
      <xdr:spPr>
        <a:xfrm>
          <a:off x="615960" y="402912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16</xdr:row>
      <xdr:rowOff>57240</xdr:rowOff>
    </xdr:from>
    <xdr:to>
      <xdr:col>1</xdr:col>
      <xdr:colOff>132120</xdr:colOff>
      <xdr:row>17</xdr:row>
      <xdr:rowOff>227160</xdr:rowOff>
    </xdr:to>
    <xdr:sp textlink="">
      <xdr:nvSpPr>
        <xdr:cNvPr id="25" name="AutoShape 7"/>
        <xdr:cNvSpPr/>
      </xdr:nvSpPr>
      <xdr:spPr>
        <a:xfrm>
          <a:off x="615960" y="454356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18</xdr:row>
      <xdr:rowOff>57240</xdr:rowOff>
    </xdr:from>
    <xdr:to>
      <xdr:col>1</xdr:col>
      <xdr:colOff>132120</xdr:colOff>
      <xdr:row>19</xdr:row>
      <xdr:rowOff>227160</xdr:rowOff>
    </xdr:to>
    <xdr:sp textlink="">
      <xdr:nvSpPr>
        <xdr:cNvPr id="26" name="AutoShape 8"/>
        <xdr:cNvSpPr/>
      </xdr:nvSpPr>
      <xdr:spPr>
        <a:xfrm>
          <a:off x="615960" y="505800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20</xdr:row>
      <xdr:rowOff>57240</xdr:rowOff>
    </xdr:from>
    <xdr:to>
      <xdr:col>1</xdr:col>
      <xdr:colOff>132120</xdr:colOff>
      <xdr:row>21</xdr:row>
      <xdr:rowOff>227160</xdr:rowOff>
    </xdr:to>
    <xdr:sp textlink="">
      <xdr:nvSpPr>
        <xdr:cNvPr id="27" name="AutoShape 9"/>
        <xdr:cNvSpPr/>
      </xdr:nvSpPr>
      <xdr:spPr>
        <a:xfrm>
          <a:off x="615960" y="557208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22</xdr:row>
      <xdr:rowOff>57240</xdr:rowOff>
    </xdr:from>
    <xdr:to>
      <xdr:col>1</xdr:col>
      <xdr:colOff>132120</xdr:colOff>
      <xdr:row>23</xdr:row>
      <xdr:rowOff>227160</xdr:rowOff>
    </xdr:to>
    <xdr:sp textlink="">
      <xdr:nvSpPr>
        <xdr:cNvPr id="28" name="AutoShape 10"/>
        <xdr:cNvSpPr/>
      </xdr:nvSpPr>
      <xdr:spPr>
        <a:xfrm>
          <a:off x="615960" y="608652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24</xdr:row>
      <xdr:rowOff>57240</xdr:rowOff>
    </xdr:from>
    <xdr:to>
      <xdr:col>1</xdr:col>
      <xdr:colOff>132120</xdr:colOff>
      <xdr:row>25</xdr:row>
      <xdr:rowOff>227160</xdr:rowOff>
    </xdr:to>
    <xdr:sp textlink="">
      <xdr:nvSpPr>
        <xdr:cNvPr id="29" name="AutoShape 11"/>
        <xdr:cNvSpPr/>
      </xdr:nvSpPr>
      <xdr:spPr>
        <a:xfrm>
          <a:off x="615960" y="660096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26</xdr:row>
      <xdr:rowOff>57240</xdr:rowOff>
    </xdr:from>
    <xdr:to>
      <xdr:col>1</xdr:col>
      <xdr:colOff>132120</xdr:colOff>
      <xdr:row>27</xdr:row>
      <xdr:rowOff>227160</xdr:rowOff>
    </xdr:to>
    <xdr:sp textlink="">
      <xdr:nvSpPr>
        <xdr:cNvPr id="30" name="AutoShape 12"/>
        <xdr:cNvSpPr/>
      </xdr:nvSpPr>
      <xdr:spPr>
        <a:xfrm>
          <a:off x="615960" y="711540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28</xdr:row>
      <xdr:rowOff>0</xdr:rowOff>
    </xdr:from>
    <xdr:to>
      <xdr:col>1</xdr:col>
      <xdr:colOff>132120</xdr:colOff>
      <xdr:row>28</xdr:row>
      <xdr:rowOff>360</xdr:rowOff>
    </xdr:to>
    <xdr:sp textlink="">
      <xdr:nvSpPr>
        <xdr:cNvPr id="31" name="AutoShape 13"/>
        <xdr:cNvSpPr/>
      </xdr:nvSpPr>
      <xdr:spPr>
        <a:xfrm>
          <a:off x="615960" y="757224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4</xdr:row>
      <xdr:rowOff>57240</xdr:rowOff>
    </xdr:from>
    <xdr:to>
      <xdr:col>1</xdr:col>
      <xdr:colOff>132120</xdr:colOff>
      <xdr:row>5</xdr:row>
      <xdr:rowOff>227160</xdr:rowOff>
    </xdr:to>
    <xdr:sp textlink="">
      <xdr:nvSpPr>
        <xdr:cNvPr id="32" name="AutoShape 1"/>
        <xdr:cNvSpPr/>
      </xdr:nvSpPr>
      <xdr:spPr>
        <a:xfrm>
          <a:off x="615960" y="145728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6</xdr:row>
      <xdr:rowOff>57240</xdr:rowOff>
    </xdr:from>
    <xdr:to>
      <xdr:col>1</xdr:col>
      <xdr:colOff>132120</xdr:colOff>
      <xdr:row>7</xdr:row>
      <xdr:rowOff>227160</xdr:rowOff>
    </xdr:to>
    <xdr:sp textlink="">
      <xdr:nvSpPr>
        <xdr:cNvPr id="33" name="AutoShape 2"/>
        <xdr:cNvSpPr/>
      </xdr:nvSpPr>
      <xdr:spPr>
        <a:xfrm>
          <a:off x="615960" y="197172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8</xdr:row>
      <xdr:rowOff>57240</xdr:rowOff>
    </xdr:from>
    <xdr:to>
      <xdr:col>1</xdr:col>
      <xdr:colOff>132120</xdr:colOff>
      <xdr:row>9</xdr:row>
      <xdr:rowOff>227160</xdr:rowOff>
    </xdr:to>
    <xdr:sp textlink="">
      <xdr:nvSpPr>
        <xdr:cNvPr id="34" name="AutoShape 3"/>
        <xdr:cNvSpPr/>
      </xdr:nvSpPr>
      <xdr:spPr>
        <a:xfrm>
          <a:off x="615960" y="248616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10</xdr:row>
      <xdr:rowOff>57240</xdr:rowOff>
    </xdr:from>
    <xdr:to>
      <xdr:col>1</xdr:col>
      <xdr:colOff>132120</xdr:colOff>
      <xdr:row>11</xdr:row>
      <xdr:rowOff>227160</xdr:rowOff>
    </xdr:to>
    <xdr:sp textlink="">
      <xdr:nvSpPr>
        <xdr:cNvPr id="35" name="AutoShape 4"/>
        <xdr:cNvSpPr/>
      </xdr:nvSpPr>
      <xdr:spPr>
        <a:xfrm>
          <a:off x="615960" y="300060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12</xdr:row>
      <xdr:rowOff>57240</xdr:rowOff>
    </xdr:from>
    <xdr:to>
      <xdr:col>1</xdr:col>
      <xdr:colOff>132120</xdr:colOff>
      <xdr:row>13</xdr:row>
      <xdr:rowOff>227160</xdr:rowOff>
    </xdr:to>
    <xdr:sp textlink="">
      <xdr:nvSpPr>
        <xdr:cNvPr id="36" name="AutoShape 5"/>
        <xdr:cNvSpPr/>
      </xdr:nvSpPr>
      <xdr:spPr>
        <a:xfrm>
          <a:off x="615960" y="351468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14</xdr:row>
      <xdr:rowOff>57240</xdr:rowOff>
    </xdr:from>
    <xdr:to>
      <xdr:col>1</xdr:col>
      <xdr:colOff>132120</xdr:colOff>
      <xdr:row>15</xdr:row>
      <xdr:rowOff>227160</xdr:rowOff>
    </xdr:to>
    <xdr:sp textlink="">
      <xdr:nvSpPr>
        <xdr:cNvPr id="37" name="AutoShape 6"/>
        <xdr:cNvSpPr/>
      </xdr:nvSpPr>
      <xdr:spPr>
        <a:xfrm>
          <a:off x="615960" y="402912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16</xdr:row>
      <xdr:rowOff>57240</xdr:rowOff>
    </xdr:from>
    <xdr:to>
      <xdr:col>1</xdr:col>
      <xdr:colOff>132120</xdr:colOff>
      <xdr:row>17</xdr:row>
      <xdr:rowOff>227160</xdr:rowOff>
    </xdr:to>
    <xdr:sp textlink="">
      <xdr:nvSpPr>
        <xdr:cNvPr id="38" name="AutoShape 7"/>
        <xdr:cNvSpPr/>
      </xdr:nvSpPr>
      <xdr:spPr>
        <a:xfrm>
          <a:off x="615960" y="454356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18</xdr:row>
      <xdr:rowOff>57240</xdr:rowOff>
    </xdr:from>
    <xdr:to>
      <xdr:col>1</xdr:col>
      <xdr:colOff>132120</xdr:colOff>
      <xdr:row>19</xdr:row>
      <xdr:rowOff>227160</xdr:rowOff>
    </xdr:to>
    <xdr:sp textlink="">
      <xdr:nvSpPr>
        <xdr:cNvPr id="39" name="AutoShape 8"/>
        <xdr:cNvSpPr/>
      </xdr:nvSpPr>
      <xdr:spPr>
        <a:xfrm>
          <a:off x="615960" y="505800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20</xdr:row>
      <xdr:rowOff>57240</xdr:rowOff>
    </xdr:from>
    <xdr:to>
      <xdr:col>1</xdr:col>
      <xdr:colOff>132120</xdr:colOff>
      <xdr:row>21</xdr:row>
      <xdr:rowOff>227160</xdr:rowOff>
    </xdr:to>
    <xdr:sp textlink="">
      <xdr:nvSpPr>
        <xdr:cNvPr id="40" name="AutoShape 9"/>
        <xdr:cNvSpPr/>
      </xdr:nvSpPr>
      <xdr:spPr>
        <a:xfrm>
          <a:off x="615960" y="557208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22</xdr:row>
      <xdr:rowOff>57240</xdr:rowOff>
    </xdr:from>
    <xdr:to>
      <xdr:col>1</xdr:col>
      <xdr:colOff>132120</xdr:colOff>
      <xdr:row>23</xdr:row>
      <xdr:rowOff>227160</xdr:rowOff>
    </xdr:to>
    <xdr:sp textlink="">
      <xdr:nvSpPr>
        <xdr:cNvPr id="41" name="AutoShape 10"/>
        <xdr:cNvSpPr/>
      </xdr:nvSpPr>
      <xdr:spPr>
        <a:xfrm>
          <a:off x="615960" y="608652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24</xdr:row>
      <xdr:rowOff>57240</xdr:rowOff>
    </xdr:from>
    <xdr:to>
      <xdr:col>1</xdr:col>
      <xdr:colOff>132120</xdr:colOff>
      <xdr:row>25</xdr:row>
      <xdr:rowOff>227160</xdr:rowOff>
    </xdr:to>
    <xdr:sp textlink="">
      <xdr:nvSpPr>
        <xdr:cNvPr id="42" name="AutoShape 11"/>
        <xdr:cNvSpPr/>
      </xdr:nvSpPr>
      <xdr:spPr>
        <a:xfrm>
          <a:off x="615960" y="660096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26</xdr:row>
      <xdr:rowOff>57240</xdr:rowOff>
    </xdr:from>
    <xdr:to>
      <xdr:col>1</xdr:col>
      <xdr:colOff>132120</xdr:colOff>
      <xdr:row>27</xdr:row>
      <xdr:rowOff>227160</xdr:rowOff>
    </xdr:to>
    <xdr:sp textlink="">
      <xdr:nvSpPr>
        <xdr:cNvPr id="43" name="AutoShape 12"/>
        <xdr:cNvSpPr/>
      </xdr:nvSpPr>
      <xdr:spPr>
        <a:xfrm>
          <a:off x="615960" y="711540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28</xdr:row>
      <xdr:rowOff>0</xdr:rowOff>
    </xdr:from>
    <xdr:to>
      <xdr:col>1</xdr:col>
      <xdr:colOff>132120</xdr:colOff>
      <xdr:row>28</xdr:row>
      <xdr:rowOff>360</xdr:rowOff>
    </xdr:to>
    <xdr:sp textlink="">
      <xdr:nvSpPr>
        <xdr:cNvPr id="44" name="AutoShape 13"/>
        <xdr:cNvSpPr/>
      </xdr:nvSpPr>
      <xdr:spPr>
        <a:xfrm>
          <a:off x="615960" y="757224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4</xdr:row>
      <xdr:rowOff>57240</xdr:rowOff>
    </xdr:from>
    <xdr:to>
      <xdr:col>1</xdr:col>
      <xdr:colOff>132120</xdr:colOff>
      <xdr:row>5</xdr:row>
      <xdr:rowOff>227160</xdr:rowOff>
    </xdr:to>
    <xdr:sp textlink="">
      <xdr:nvSpPr>
        <xdr:cNvPr id="45" name="AutoShape 1"/>
        <xdr:cNvSpPr/>
      </xdr:nvSpPr>
      <xdr:spPr>
        <a:xfrm>
          <a:off x="615960" y="145728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6</xdr:row>
      <xdr:rowOff>57240</xdr:rowOff>
    </xdr:from>
    <xdr:to>
      <xdr:col>1</xdr:col>
      <xdr:colOff>132120</xdr:colOff>
      <xdr:row>7</xdr:row>
      <xdr:rowOff>227160</xdr:rowOff>
    </xdr:to>
    <xdr:sp textlink="">
      <xdr:nvSpPr>
        <xdr:cNvPr id="46" name="AutoShape 2"/>
        <xdr:cNvSpPr/>
      </xdr:nvSpPr>
      <xdr:spPr>
        <a:xfrm>
          <a:off x="615960" y="197172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8</xdr:row>
      <xdr:rowOff>57240</xdr:rowOff>
    </xdr:from>
    <xdr:to>
      <xdr:col>1</xdr:col>
      <xdr:colOff>132120</xdr:colOff>
      <xdr:row>9</xdr:row>
      <xdr:rowOff>227160</xdr:rowOff>
    </xdr:to>
    <xdr:sp textlink="">
      <xdr:nvSpPr>
        <xdr:cNvPr id="47" name="AutoShape 3"/>
        <xdr:cNvSpPr/>
      </xdr:nvSpPr>
      <xdr:spPr>
        <a:xfrm>
          <a:off x="615960" y="248616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10</xdr:row>
      <xdr:rowOff>57240</xdr:rowOff>
    </xdr:from>
    <xdr:to>
      <xdr:col>1</xdr:col>
      <xdr:colOff>132120</xdr:colOff>
      <xdr:row>11</xdr:row>
      <xdr:rowOff>227160</xdr:rowOff>
    </xdr:to>
    <xdr:sp textlink="">
      <xdr:nvSpPr>
        <xdr:cNvPr id="48" name="AutoShape 4"/>
        <xdr:cNvSpPr/>
      </xdr:nvSpPr>
      <xdr:spPr>
        <a:xfrm>
          <a:off x="615960" y="300060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12</xdr:row>
      <xdr:rowOff>57240</xdr:rowOff>
    </xdr:from>
    <xdr:to>
      <xdr:col>1</xdr:col>
      <xdr:colOff>132120</xdr:colOff>
      <xdr:row>13</xdr:row>
      <xdr:rowOff>227160</xdr:rowOff>
    </xdr:to>
    <xdr:sp textlink="">
      <xdr:nvSpPr>
        <xdr:cNvPr id="49" name="AutoShape 5"/>
        <xdr:cNvSpPr/>
      </xdr:nvSpPr>
      <xdr:spPr>
        <a:xfrm>
          <a:off x="615960" y="351468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14</xdr:row>
      <xdr:rowOff>57240</xdr:rowOff>
    </xdr:from>
    <xdr:to>
      <xdr:col>1</xdr:col>
      <xdr:colOff>132120</xdr:colOff>
      <xdr:row>15</xdr:row>
      <xdr:rowOff>227160</xdr:rowOff>
    </xdr:to>
    <xdr:sp textlink="">
      <xdr:nvSpPr>
        <xdr:cNvPr id="50" name="AutoShape 6"/>
        <xdr:cNvSpPr/>
      </xdr:nvSpPr>
      <xdr:spPr>
        <a:xfrm>
          <a:off x="615960" y="402912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16</xdr:row>
      <xdr:rowOff>57240</xdr:rowOff>
    </xdr:from>
    <xdr:to>
      <xdr:col>1</xdr:col>
      <xdr:colOff>132120</xdr:colOff>
      <xdr:row>17</xdr:row>
      <xdr:rowOff>227160</xdr:rowOff>
    </xdr:to>
    <xdr:sp textlink="">
      <xdr:nvSpPr>
        <xdr:cNvPr id="51" name="AutoShape 7"/>
        <xdr:cNvSpPr/>
      </xdr:nvSpPr>
      <xdr:spPr>
        <a:xfrm>
          <a:off x="615960" y="454356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18</xdr:row>
      <xdr:rowOff>57240</xdr:rowOff>
    </xdr:from>
    <xdr:to>
      <xdr:col>1</xdr:col>
      <xdr:colOff>132120</xdr:colOff>
      <xdr:row>19</xdr:row>
      <xdr:rowOff>227160</xdr:rowOff>
    </xdr:to>
    <xdr:sp textlink="">
      <xdr:nvSpPr>
        <xdr:cNvPr id="52" name="AutoShape 8"/>
        <xdr:cNvSpPr/>
      </xdr:nvSpPr>
      <xdr:spPr>
        <a:xfrm>
          <a:off x="615960" y="505800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20</xdr:row>
      <xdr:rowOff>57240</xdr:rowOff>
    </xdr:from>
    <xdr:to>
      <xdr:col>1</xdr:col>
      <xdr:colOff>132120</xdr:colOff>
      <xdr:row>21</xdr:row>
      <xdr:rowOff>227160</xdr:rowOff>
    </xdr:to>
    <xdr:sp textlink="">
      <xdr:nvSpPr>
        <xdr:cNvPr id="53" name="AutoShape 9"/>
        <xdr:cNvSpPr/>
      </xdr:nvSpPr>
      <xdr:spPr>
        <a:xfrm>
          <a:off x="615960" y="557208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22</xdr:row>
      <xdr:rowOff>57240</xdr:rowOff>
    </xdr:from>
    <xdr:to>
      <xdr:col>1</xdr:col>
      <xdr:colOff>132120</xdr:colOff>
      <xdr:row>23</xdr:row>
      <xdr:rowOff>227160</xdr:rowOff>
    </xdr:to>
    <xdr:sp textlink="">
      <xdr:nvSpPr>
        <xdr:cNvPr id="54" name="AutoShape 10"/>
        <xdr:cNvSpPr/>
      </xdr:nvSpPr>
      <xdr:spPr>
        <a:xfrm>
          <a:off x="615960" y="6086520"/>
          <a:ext cx="74880" cy="42732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24</xdr:row>
      <xdr:rowOff>57240</xdr:rowOff>
    </xdr:from>
    <xdr:to>
      <xdr:col>1</xdr:col>
      <xdr:colOff>132120</xdr:colOff>
      <xdr:row>25</xdr:row>
      <xdr:rowOff>227160</xdr:rowOff>
    </xdr:to>
    <xdr:sp textlink="">
      <xdr:nvSpPr>
        <xdr:cNvPr id="55" name="AutoShape 11"/>
        <xdr:cNvSpPr/>
      </xdr:nvSpPr>
      <xdr:spPr>
        <a:xfrm>
          <a:off x="615960" y="660096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26</xdr:row>
      <xdr:rowOff>57240</xdr:rowOff>
    </xdr:from>
    <xdr:to>
      <xdr:col>1</xdr:col>
      <xdr:colOff>132120</xdr:colOff>
      <xdr:row>27</xdr:row>
      <xdr:rowOff>227160</xdr:rowOff>
    </xdr:to>
    <xdr:sp textlink="">
      <xdr:nvSpPr>
        <xdr:cNvPr id="56" name="AutoShape 12"/>
        <xdr:cNvSpPr/>
      </xdr:nvSpPr>
      <xdr:spPr>
        <a:xfrm>
          <a:off x="615960" y="7115400"/>
          <a:ext cx="74880" cy="426960"/>
        </a:xfrm>
        <a:prstGeom prst="leftBrace">
          <a:avLst>
            <a:gd name="adj1" fmla="val 5273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57240</xdr:colOff>
      <xdr:row>28</xdr:row>
      <xdr:rowOff>0</xdr:rowOff>
    </xdr:from>
    <xdr:to>
      <xdr:col>1</xdr:col>
      <xdr:colOff>132120</xdr:colOff>
      <xdr:row>28</xdr:row>
      <xdr:rowOff>360</xdr:rowOff>
    </xdr:to>
    <xdr:sp textlink="">
      <xdr:nvSpPr>
        <xdr:cNvPr id="57" name="AutoShape 13"/>
        <xdr:cNvSpPr/>
      </xdr:nvSpPr>
      <xdr:spPr>
        <a:xfrm>
          <a:off x="615960" y="757224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66600</xdr:colOff>
      <xdr:row>2</xdr:row>
      <xdr:rowOff>0</xdr:rowOff>
    </xdr:from>
    <xdr:to>
      <xdr:col>4</xdr:col>
      <xdr:colOff>141480</xdr:colOff>
      <xdr:row>2</xdr:row>
      <xdr:rowOff>360</xdr:rowOff>
    </xdr:to>
    <xdr:sp textlink="">
      <xdr:nvSpPr>
        <xdr:cNvPr id="58" name="AutoShape 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59" name="AutoShape 2"/>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60" name="AutoShape 3"/>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61" name="AutoShape 4"/>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62" name="AutoShape 5"/>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63" name="AutoShape 6"/>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64" name="AutoShape 7"/>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65" name="AutoShape 8"/>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66" name="AutoShape 9"/>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67" name="AutoShape 10"/>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68" name="AutoShape 1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69" name="AutoShape 1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70" name="AutoShape 13"/>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71" name="AutoShape 14"/>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72" name="AutoShape 15"/>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73" name="AutoShape 16"/>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74" name="AutoShape 17"/>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75" name="AutoShape 18"/>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76" name="AutoShape 19"/>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77" name="AutoShape 20"/>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78" name="AutoShape 21"/>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79" name="AutoShape 2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80" name="AutoShape 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81" name="AutoShape 2"/>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82" name="AutoShape 3"/>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83" name="AutoShape 4"/>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84" name="AutoShape 5"/>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85" name="AutoShape 6"/>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86" name="AutoShape 7"/>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87" name="AutoShape 8"/>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88" name="AutoShape 9"/>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89" name="AutoShape 10"/>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90" name="AutoShape 1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91" name="AutoShape 1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92" name="AutoShape 13"/>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93" name="AutoShape 14"/>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94" name="AutoShape 15"/>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95" name="AutoShape 16"/>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96" name="AutoShape 17"/>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97" name="AutoShape 18"/>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98" name="AutoShape 19"/>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99" name="AutoShape 20"/>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00" name="AutoShape 21"/>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01" name="AutoShape 2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02" name="AutoShape 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03" name="AutoShape 2"/>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04" name="AutoShape 3"/>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05" name="AutoShape 4"/>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06" name="AutoShape 5"/>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07" name="AutoShape 6"/>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08" name="AutoShape 7"/>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09" name="AutoShape 8"/>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10" name="AutoShape 9"/>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11" name="AutoShape 10"/>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12" name="AutoShape 1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13" name="AutoShape 1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14" name="AutoShape 13"/>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15" name="AutoShape 14"/>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16" name="AutoShape 15"/>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17" name="AutoShape 16"/>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18" name="AutoShape 17"/>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19" name="AutoShape 18"/>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20" name="AutoShape 19"/>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21" name="AutoShape 20"/>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22" name="AutoShape 21"/>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23" name="AutoShape 2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24" name="AutoShape 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25" name="AutoShape 2"/>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26" name="AutoShape 3"/>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27" name="AutoShape 4"/>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28" name="AutoShape 5"/>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29" name="AutoShape 6"/>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30" name="AutoShape 7"/>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31" name="AutoShape 8"/>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32" name="AutoShape 9"/>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33" name="AutoShape 10"/>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34" name="AutoShape 1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35" name="AutoShape 1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36" name="AutoShape 13"/>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37" name="AutoShape 14"/>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38" name="AutoShape 15"/>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39" name="AutoShape 16"/>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40" name="AutoShape 17"/>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41" name="AutoShape 18"/>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42" name="AutoShape 19"/>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43" name="AutoShape 20"/>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44" name="AutoShape 21"/>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45" name="AutoShape 2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46" name="AutoShape 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47" name="AutoShape 2"/>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48" name="AutoShape 3"/>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49" name="AutoShape 4"/>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50" name="AutoShape 5"/>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51" name="AutoShape 6"/>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52" name="AutoShape 7"/>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53" name="AutoShape 8"/>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54" name="AutoShape 9"/>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55" name="AutoShape 10"/>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56" name="AutoShape 1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57" name="AutoShape 1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58" name="AutoShape 13"/>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59" name="AutoShape 14"/>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60" name="AutoShape 15"/>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61" name="AutoShape 16"/>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62" name="AutoShape 17"/>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63" name="AutoShape 18"/>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64" name="AutoShape 19"/>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65" name="AutoShape 20"/>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66" name="AutoShape 21"/>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67" name="AutoShape 2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68" name="AutoShape 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69" name="AutoShape 2"/>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70" name="AutoShape 3"/>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71" name="AutoShape 4"/>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72" name="AutoShape 5"/>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73" name="AutoShape 6"/>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74" name="AutoShape 7"/>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75" name="AutoShape 8"/>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76" name="AutoShape 9"/>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77" name="AutoShape 10"/>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178" name="AutoShape 1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79" name="AutoShape 1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80" name="AutoShape 13"/>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81" name="AutoShape 14"/>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82" name="AutoShape 15"/>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83" name="AutoShape 16"/>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84" name="AutoShape 17"/>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85" name="AutoShape 18"/>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86" name="AutoShape 19"/>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87" name="AutoShape 20"/>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88" name="AutoShape 21"/>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89" name="AutoShape 2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90" name="AutoShape 1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91" name="AutoShape 13"/>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92" name="AutoShape 14"/>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93" name="AutoShape 15"/>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94" name="AutoShape 16"/>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95" name="AutoShape 17"/>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96" name="AutoShape 18"/>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97" name="AutoShape 19"/>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98" name="AutoShape 20"/>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199" name="AutoShape 21"/>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00" name="AutoShape 2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01" name="AutoShape 1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02" name="AutoShape 13"/>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03" name="AutoShape 14"/>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04" name="AutoShape 15"/>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05" name="AutoShape 16"/>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06" name="AutoShape 17"/>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07" name="AutoShape 18"/>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08" name="AutoShape 19"/>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09" name="AutoShape 20"/>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10" name="AutoShape 21"/>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11" name="AutoShape 2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12" name="AutoShape 1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13" name="AutoShape 13"/>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14" name="AutoShape 14"/>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15" name="AutoShape 15"/>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16" name="AutoShape 16"/>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17" name="AutoShape 17"/>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18" name="AutoShape 18"/>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19" name="AutoShape 19"/>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20" name="AutoShape 20"/>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21" name="AutoShape 21"/>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22" name="AutoShape 2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23" name="AutoShape 1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24" name="AutoShape 13"/>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25" name="AutoShape 14"/>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26" name="AutoShape 15"/>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27" name="AutoShape 16"/>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28" name="AutoShape 17"/>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29" name="AutoShape 18"/>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30" name="AutoShape 19"/>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31" name="AutoShape 20"/>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32" name="AutoShape 21"/>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33" name="AutoShape 2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34" name="AutoShape 1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35" name="AutoShape 13"/>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36" name="AutoShape 14"/>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37" name="AutoShape 15"/>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38" name="AutoShape 16"/>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39" name="AutoShape 17"/>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40" name="AutoShape 18"/>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41" name="AutoShape 19"/>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42" name="AutoShape 20"/>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43" name="AutoShape 21"/>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44" name="AutoShape 2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45" name="AutoShape 1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46" name="AutoShape 13"/>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47" name="AutoShape 14"/>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48" name="AutoShape 15"/>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49" name="AutoShape 16"/>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50" name="AutoShape 17"/>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51" name="AutoShape 18"/>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52" name="AutoShape 19"/>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53" name="AutoShape 20"/>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54" name="AutoShape 21"/>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66600</xdr:colOff>
      <xdr:row>2</xdr:row>
      <xdr:rowOff>0</xdr:rowOff>
    </xdr:from>
    <xdr:to>
      <xdr:col>1</xdr:col>
      <xdr:colOff>141480</xdr:colOff>
      <xdr:row>2</xdr:row>
      <xdr:rowOff>360</xdr:rowOff>
    </xdr:to>
    <xdr:sp textlink="">
      <xdr:nvSpPr>
        <xdr:cNvPr id="255" name="AutoShape 22"/>
        <xdr:cNvSpPr/>
      </xdr:nvSpPr>
      <xdr:spPr>
        <a:xfrm>
          <a:off x="292140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56" name="AutoShape 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57" name="AutoShape 2"/>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58" name="AutoShape 3"/>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59" name="AutoShape 4"/>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60" name="AutoShape 5"/>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61" name="AutoShape 6"/>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62" name="AutoShape 7"/>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63" name="AutoShape 8"/>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64" name="AutoShape 9"/>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65" name="AutoShape 10"/>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66" name="AutoShape 1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67" name="AutoShape 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68" name="AutoShape 2"/>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69" name="AutoShape 3"/>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70" name="AutoShape 4"/>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71" name="AutoShape 5"/>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72" name="AutoShape 6"/>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73" name="AutoShape 7"/>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74" name="AutoShape 8"/>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75" name="AutoShape 9"/>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76" name="AutoShape 10"/>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77" name="AutoShape 1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78" name="AutoShape 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79" name="AutoShape 2"/>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80" name="AutoShape 3"/>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81" name="AutoShape 4"/>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82" name="AutoShape 5"/>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83" name="AutoShape 6"/>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84" name="AutoShape 7"/>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85" name="AutoShape 8"/>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86" name="AutoShape 9"/>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87" name="AutoShape 10"/>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88" name="AutoShape 1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89" name="AutoShape 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90" name="AutoShape 2"/>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91" name="AutoShape 3"/>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92" name="AutoShape 4"/>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93" name="AutoShape 5"/>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94" name="AutoShape 6"/>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95" name="AutoShape 7"/>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96" name="AutoShape 8"/>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97" name="AutoShape 9"/>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98" name="AutoShape 10"/>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299" name="AutoShape 1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00" name="AutoShape 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01" name="AutoShape 2"/>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02" name="AutoShape 3"/>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03" name="AutoShape 4"/>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04" name="AutoShape 5"/>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05" name="AutoShape 6"/>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06" name="AutoShape 7"/>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07" name="AutoShape 8"/>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08" name="AutoShape 9"/>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09" name="AutoShape 10"/>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10" name="AutoShape 1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11" name="AutoShape 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12" name="AutoShape 2"/>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13" name="AutoShape 3"/>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14" name="AutoShape 4"/>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15" name="AutoShape 5"/>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16" name="AutoShape 6"/>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17" name="AutoShape 7"/>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18" name="AutoShape 8"/>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19" name="AutoShape 9"/>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20" name="AutoShape 10"/>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4</xdr:col>
      <xdr:colOff>66600</xdr:colOff>
      <xdr:row>2</xdr:row>
      <xdr:rowOff>0</xdr:rowOff>
    </xdr:from>
    <xdr:to>
      <xdr:col>4</xdr:col>
      <xdr:colOff>141480</xdr:colOff>
      <xdr:row>2</xdr:row>
      <xdr:rowOff>360</xdr:rowOff>
    </xdr:to>
    <xdr:sp textlink="">
      <xdr:nvSpPr>
        <xdr:cNvPr id="321" name="AutoShape 11"/>
        <xdr:cNvSpPr/>
      </xdr:nvSpPr>
      <xdr:spPr>
        <a:xfrm>
          <a:off x="7139160" y="438120"/>
          <a:ext cx="74880" cy="360"/>
        </a:xfrm>
        <a:prstGeom prst="leftBrace">
          <a:avLst>
            <a:gd name="adj1" fmla="val -2147483648"/>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38160</xdr:colOff>
      <xdr:row>5</xdr:row>
      <xdr:rowOff>114480</xdr:rowOff>
    </xdr:from>
    <xdr:to>
      <xdr:col>1</xdr:col>
      <xdr:colOff>113040</xdr:colOff>
      <xdr:row>6</xdr:row>
      <xdr:rowOff>351000</xdr:rowOff>
    </xdr:to>
    <xdr:sp textlink="">
      <xdr:nvSpPr>
        <xdr:cNvPr id="322" name="AutoShape 1"/>
        <xdr:cNvSpPr/>
      </xdr:nvSpPr>
      <xdr:spPr>
        <a:xfrm>
          <a:off x="876240" y="1619280"/>
          <a:ext cx="74880" cy="655920"/>
        </a:xfrm>
        <a:prstGeom prst="leftBrace">
          <a:avLst>
            <a:gd name="adj1" fmla="val 145866"/>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7</xdr:row>
      <xdr:rowOff>114480</xdr:rowOff>
    </xdr:from>
    <xdr:to>
      <xdr:col>1</xdr:col>
      <xdr:colOff>113040</xdr:colOff>
      <xdr:row>8</xdr:row>
      <xdr:rowOff>351000</xdr:rowOff>
    </xdr:to>
    <xdr:sp textlink="">
      <xdr:nvSpPr>
        <xdr:cNvPr id="323" name="AutoShape 2"/>
        <xdr:cNvSpPr/>
      </xdr:nvSpPr>
      <xdr:spPr>
        <a:xfrm>
          <a:off x="876240" y="2457720"/>
          <a:ext cx="74880" cy="655560"/>
        </a:xfrm>
        <a:prstGeom prst="leftBrace">
          <a:avLst>
            <a:gd name="adj1" fmla="val 145866"/>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11</xdr:row>
      <xdr:rowOff>114480</xdr:rowOff>
    </xdr:from>
    <xdr:to>
      <xdr:col>1</xdr:col>
      <xdr:colOff>113040</xdr:colOff>
      <xdr:row>12</xdr:row>
      <xdr:rowOff>351000</xdr:rowOff>
    </xdr:to>
    <xdr:sp textlink="">
      <xdr:nvSpPr>
        <xdr:cNvPr id="324" name="AutoShape 3"/>
        <xdr:cNvSpPr/>
      </xdr:nvSpPr>
      <xdr:spPr>
        <a:xfrm>
          <a:off x="876240" y="4133880"/>
          <a:ext cx="74880" cy="655920"/>
        </a:xfrm>
        <a:prstGeom prst="leftBrace">
          <a:avLst>
            <a:gd name="adj1" fmla="val 145866"/>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xdr:row>
      <xdr:rowOff>114480</xdr:rowOff>
    </xdr:from>
    <xdr:to>
      <xdr:col>1</xdr:col>
      <xdr:colOff>113040</xdr:colOff>
      <xdr:row>4</xdr:row>
      <xdr:rowOff>351000</xdr:rowOff>
    </xdr:to>
    <xdr:sp textlink="">
      <xdr:nvSpPr>
        <xdr:cNvPr id="325" name="AutoShape 4"/>
        <xdr:cNvSpPr/>
      </xdr:nvSpPr>
      <xdr:spPr>
        <a:xfrm>
          <a:off x="876240" y="781200"/>
          <a:ext cx="74880" cy="655560"/>
        </a:xfrm>
        <a:prstGeom prst="leftBrace">
          <a:avLst>
            <a:gd name="adj1" fmla="val 145866"/>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28440</xdr:colOff>
      <xdr:row>9</xdr:row>
      <xdr:rowOff>104760</xdr:rowOff>
    </xdr:from>
    <xdr:to>
      <xdr:col>1</xdr:col>
      <xdr:colOff>103320</xdr:colOff>
      <xdr:row>10</xdr:row>
      <xdr:rowOff>341280</xdr:rowOff>
    </xdr:to>
    <xdr:sp textlink="">
      <xdr:nvSpPr>
        <xdr:cNvPr id="326" name="AutoShape 2"/>
        <xdr:cNvSpPr/>
      </xdr:nvSpPr>
      <xdr:spPr>
        <a:xfrm>
          <a:off x="866520" y="3286080"/>
          <a:ext cx="74880" cy="655560"/>
        </a:xfrm>
        <a:prstGeom prst="leftBrace">
          <a:avLst>
            <a:gd name="adj1" fmla="val 141714"/>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2</xdr:row>
      <xdr:rowOff>9360</xdr:rowOff>
    </xdr:from>
    <xdr:to>
      <xdr:col>4</xdr:col>
      <xdr:colOff>515160</xdr:colOff>
      <xdr:row>8</xdr:row>
      <xdr:rowOff>85680</xdr:rowOff>
    </xdr:to>
    <xdr:sp textlink="">
      <xdr:nvSpPr>
        <xdr:cNvPr id="327" name="直線コネクタ 1"/>
        <xdr:cNvSpPr/>
      </xdr:nvSpPr>
      <xdr:spPr>
        <a:xfrm>
          <a:off x="951840" y="466560"/>
          <a:ext cx="1623960" cy="1847880"/>
        </a:xfrm>
        <a:prstGeom prst="line">
          <a:avLst/>
        </a:prstGeom>
        <a:ln w="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xdr:col>
      <xdr:colOff>0</xdr:colOff>
      <xdr:row>2</xdr:row>
      <xdr:rowOff>9360</xdr:rowOff>
    </xdr:from>
    <xdr:to>
      <xdr:col>4</xdr:col>
      <xdr:colOff>515160</xdr:colOff>
      <xdr:row>8</xdr:row>
      <xdr:rowOff>85680</xdr:rowOff>
    </xdr:to>
    <xdr:sp textlink="">
      <xdr:nvSpPr>
        <xdr:cNvPr id="328" name="直線コネクタ 1"/>
        <xdr:cNvSpPr/>
      </xdr:nvSpPr>
      <xdr:spPr>
        <a:xfrm>
          <a:off x="951840" y="466560"/>
          <a:ext cx="1623960" cy="1847880"/>
        </a:xfrm>
        <a:prstGeom prst="line">
          <a:avLst/>
        </a:prstGeom>
        <a:ln w="0">
          <a:solidFill>
            <a:srgbClr val="000000"/>
          </a:solidFill>
        </a:ln>
      </xdr:spPr>
      <xdr:style>
        <a:lnRef idx="1">
          <a:schemeClr val="accent1"/>
        </a:lnRef>
        <a:fillRef idx="0">
          <a:schemeClr val="accent1"/>
        </a:fillRef>
        <a:effectRef idx="0">
          <a:schemeClr val="accent1"/>
        </a:effectRef>
        <a:fontRef idx="minor"/>
      </xdr:style>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2</xdr:row>
      <xdr:rowOff>0</xdr:rowOff>
    </xdr:from>
    <xdr:to>
      <xdr:col>4</xdr:col>
      <xdr:colOff>39240</xdr:colOff>
      <xdr:row>9</xdr:row>
      <xdr:rowOff>1440</xdr:rowOff>
    </xdr:to>
    <xdr:sp textlink="">
      <xdr:nvSpPr>
        <xdr:cNvPr id="329" name="Line 2"/>
        <xdr:cNvSpPr/>
      </xdr:nvSpPr>
      <xdr:spPr>
        <a:xfrm>
          <a:off x="803160" y="419040"/>
          <a:ext cx="956160" cy="1677960"/>
        </a:xfrm>
        <a:prstGeom prst="line">
          <a:avLst/>
        </a:prstGeom>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38160</xdr:colOff>
      <xdr:row>8</xdr:row>
      <xdr:rowOff>57240</xdr:rowOff>
    </xdr:from>
    <xdr:to>
      <xdr:col>1</xdr:col>
      <xdr:colOff>113040</xdr:colOff>
      <xdr:row>10</xdr:row>
      <xdr:rowOff>93960</xdr:rowOff>
    </xdr:to>
    <xdr:sp textlink="">
      <xdr:nvSpPr>
        <xdr:cNvPr id="330" name="AutoShape 2"/>
        <xdr:cNvSpPr/>
      </xdr:nvSpPr>
      <xdr:spPr>
        <a:xfrm>
          <a:off x="596880" y="1609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11</xdr:row>
      <xdr:rowOff>57240</xdr:rowOff>
    </xdr:from>
    <xdr:to>
      <xdr:col>1</xdr:col>
      <xdr:colOff>113040</xdr:colOff>
      <xdr:row>13</xdr:row>
      <xdr:rowOff>93960</xdr:rowOff>
    </xdr:to>
    <xdr:sp textlink="">
      <xdr:nvSpPr>
        <xdr:cNvPr id="331" name="AutoShape 3"/>
        <xdr:cNvSpPr/>
      </xdr:nvSpPr>
      <xdr:spPr>
        <a:xfrm>
          <a:off x="596880" y="2181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17</xdr:row>
      <xdr:rowOff>57240</xdr:rowOff>
    </xdr:from>
    <xdr:to>
      <xdr:col>1</xdr:col>
      <xdr:colOff>113040</xdr:colOff>
      <xdr:row>19</xdr:row>
      <xdr:rowOff>93960</xdr:rowOff>
    </xdr:to>
    <xdr:sp textlink="">
      <xdr:nvSpPr>
        <xdr:cNvPr id="332" name="AutoShape 5"/>
        <xdr:cNvSpPr/>
      </xdr:nvSpPr>
      <xdr:spPr>
        <a:xfrm>
          <a:off x="596880" y="3324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32</xdr:row>
      <xdr:rowOff>57240</xdr:rowOff>
    </xdr:from>
    <xdr:to>
      <xdr:col>1</xdr:col>
      <xdr:colOff>113040</xdr:colOff>
      <xdr:row>34</xdr:row>
      <xdr:rowOff>93960</xdr:rowOff>
    </xdr:to>
    <xdr:sp textlink="">
      <xdr:nvSpPr>
        <xdr:cNvPr id="333" name="AutoShape 10"/>
        <xdr:cNvSpPr/>
      </xdr:nvSpPr>
      <xdr:spPr>
        <a:xfrm>
          <a:off x="596880" y="6181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53</xdr:row>
      <xdr:rowOff>57240</xdr:rowOff>
    </xdr:from>
    <xdr:to>
      <xdr:col>1</xdr:col>
      <xdr:colOff>113040</xdr:colOff>
      <xdr:row>55</xdr:row>
      <xdr:rowOff>93960</xdr:rowOff>
    </xdr:to>
    <xdr:sp textlink="">
      <xdr:nvSpPr>
        <xdr:cNvPr id="334" name="AutoShape 17"/>
        <xdr:cNvSpPr/>
      </xdr:nvSpPr>
      <xdr:spPr>
        <a:xfrm>
          <a:off x="596880" y="10182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14</xdr:row>
      <xdr:rowOff>57240</xdr:rowOff>
    </xdr:from>
    <xdr:to>
      <xdr:col>1</xdr:col>
      <xdr:colOff>113040</xdr:colOff>
      <xdr:row>16</xdr:row>
      <xdr:rowOff>93960</xdr:rowOff>
    </xdr:to>
    <xdr:sp textlink="">
      <xdr:nvSpPr>
        <xdr:cNvPr id="335" name="AutoShape 4"/>
        <xdr:cNvSpPr/>
      </xdr:nvSpPr>
      <xdr:spPr>
        <a:xfrm>
          <a:off x="596880" y="2752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23</xdr:row>
      <xdr:rowOff>57240</xdr:rowOff>
    </xdr:from>
    <xdr:to>
      <xdr:col>1</xdr:col>
      <xdr:colOff>113040</xdr:colOff>
      <xdr:row>25</xdr:row>
      <xdr:rowOff>93960</xdr:rowOff>
    </xdr:to>
    <xdr:sp textlink="">
      <xdr:nvSpPr>
        <xdr:cNvPr id="336" name="AutoShape 7"/>
        <xdr:cNvSpPr/>
      </xdr:nvSpPr>
      <xdr:spPr>
        <a:xfrm>
          <a:off x="596880" y="4467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26</xdr:row>
      <xdr:rowOff>57240</xdr:rowOff>
    </xdr:from>
    <xdr:to>
      <xdr:col>1</xdr:col>
      <xdr:colOff>113040</xdr:colOff>
      <xdr:row>28</xdr:row>
      <xdr:rowOff>93960</xdr:rowOff>
    </xdr:to>
    <xdr:sp textlink="">
      <xdr:nvSpPr>
        <xdr:cNvPr id="337" name="AutoShape 8"/>
        <xdr:cNvSpPr/>
      </xdr:nvSpPr>
      <xdr:spPr>
        <a:xfrm>
          <a:off x="596880" y="5038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29</xdr:row>
      <xdr:rowOff>57240</xdr:rowOff>
    </xdr:from>
    <xdr:to>
      <xdr:col>1</xdr:col>
      <xdr:colOff>113040</xdr:colOff>
      <xdr:row>31</xdr:row>
      <xdr:rowOff>93960</xdr:rowOff>
    </xdr:to>
    <xdr:sp textlink="">
      <xdr:nvSpPr>
        <xdr:cNvPr id="338" name="AutoShape 9"/>
        <xdr:cNvSpPr/>
      </xdr:nvSpPr>
      <xdr:spPr>
        <a:xfrm>
          <a:off x="596880" y="5610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41</xdr:row>
      <xdr:rowOff>57240</xdr:rowOff>
    </xdr:from>
    <xdr:to>
      <xdr:col>1</xdr:col>
      <xdr:colOff>113040</xdr:colOff>
      <xdr:row>43</xdr:row>
      <xdr:rowOff>93960</xdr:rowOff>
    </xdr:to>
    <xdr:sp textlink="">
      <xdr:nvSpPr>
        <xdr:cNvPr id="339" name="AutoShape 13"/>
        <xdr:cNvSpPr/>
      </xdr:nvSpPr>
      <xdr:spPr>
        <a:xfrm>
          <a:off x="596880" y="7896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50</xdr:row>
      <xdr:rowOff>57240</xdr:rowOff>
    </xdr:from>
    <xdr:to>
      <xdr:col>1</xdr:col>
      <xdr:colOff>113040</xdr:colOff>
      <xdr:row>52</xdr:row>
      <xdr:rowOff>93960</xdr:rowOff>
    </xdr:to>
    <xdr:sp textlink="">
      <xdr:nvSpPr>
        <xdr:cNvPr id="340" name="AutoShape 16"/>
        <xdr:cNvSpPr/>
      </xdr:nvSpPr>
      <xdr:spPr>
        <a:xfrm>
          <a:off x="596880" y="9610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38</xdr:row>
      <xdr:rowOff>57240</xdr:rowOff>
    </xdr:from>
    <xdr:to>
      <xdr:col>1</xdr:col>
      <xdr:colOff>113040</xdr:colOff>
      <xdr:row>40</xdr:row>
      <xdr:rowOff>93960</xdr:rowOff>
    </xdr:to>
    <xdr:sp textlink="">
      <xdr:nvSpPr>
        <xdr:cNvPr id="341" name="AutoShape 12"/>
        <xdr:cNvSpPr/>
      </xdr:nvSpPr>
      <xdr:spPr>
        <a:xfrm>
          <a:off x="596880" y="7324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44</xdr:row>
      <xdr:rowOff>57240</xdr:rowOff>
    </xdr:from>
    <xdr:to>
      <xdr:col>1</xdr:col>
      <xdr:colOff>113040</xdr:colOff>
      <xdr:row>46</xdr:row>
      <xdr:rowOff>93960</xdr:rowOff>
    </xdr:to>
    <xdr:sp textlink="">
      <xdr:nvSpPr>
        <xdr:cNvPr id="342" name="AutoShape 14"/>
        <xdr:cNvSpPr/>
      </xdr:nvSpPr>
      <xdr:spPr>
        <a:xfrm>
          <a:off x="596880" y="8467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47</xdr:row>
      <xdr:rowOff>57240</xdr:rowOff>
    </xdr:from>
    <xdr:to>
      <xdr:col>1</xdr:col>
      <xdr:colOff>113040</xdr:colOff>
      <xdr:row>49</xdr:row>
      <xdr:rowOff>93960</xdr:rowOff>
    </xdr:to>
    <xdr:sp textlink="">
      <xdr:nvSpPr>
        <xdr:cNvPr id="343" name="AutoShape 15"/>
        <xdr:cNvSpPr/>
      </xdr:nvSpPr>
      <xdr:spPr>
        <a:xfrm>
          <a:off x="596880" y="9039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xdr:row>
      <xdr:rowOff>57240</xdr:rowOff>
    </xdr:from>
    <xdr:to>
      <xdr:col>1</xdr:col>
      <xdr:colOff>113040</xdr:colOff>
      <xdr:row>7</xdr:row>
      <xdr:rowOff>93960</xdr:rowOff>
    </xdr:to>
    <xdr:sp textlink="">
      <xdr:nvSpPr>
        <xdr:cNvPr id="344" name="AutoShape 1"/>
        <xdr:cNvSpPr/>
      </xdr:nvSpPr>
      <xdr:spPr>
        <a:xfrm>
          <a:off x="596880" y="1038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20</xdr:row>
      <xdr:rowOff>57240</xdr:rowOff>
    </xdr:from>
    <xdr:to>
      <xdr:col>1</xdr:col>
      <xdr:colOff>113040</xdr:colOff>
      <xdr:row>22</xdr:row>
      <xdr:rowOff>93960</xdr:rowOff>
    </xdr:to>
    <xdr:sp textlink="">
      <xdr:nvSpPr>
        <xdr:cNvPr id="345" name="AutoShape 6"/>
        <xdr:cNvSpPr/>
      </xdr:nvSpPr>
      <xdr:spPr>
        <a:xfrm>
          <a:off x="596880" y="3895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35</xdr:row>
      <xdr:rowOff>57240</xdr:rowOff>
    </xdr:from>
    <xdr:to>
      <xdr:col>1</xdr:col>
      <xdr:colOff>113040</xdr:colOff>
      <xdr:row>37</xdr:row>
      <xdr:rowOff>93960</xdr:rowOff>
    </xdr:to>
    <xdr:sp textlink="">
      <xdr:nvSpPr>
        <xdr:cNvPr id="346" name="AutoShape 11"/>
        <xdr:cNvSpPr/>
      </xdr:nvSpPr>
      <xdr:spPr>
        <a:xfrm>
          <a:off x="596880" y="6753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8</xdr:row>
      <xdr:rowOff>57240</xdr:rowOff>
    </xdr:from>
    <xdr:to>
      <xdr:col>1</xdr:col>
      <xdr:colOff>113040</xdr:colOff>
      <xdr:row>10</xdr:row>
      <xdr:rowOff>93960</xdr:rowOff>
    </xdr:to>
    <xdr:sp textlink="">
      <xdr:nvSpPr>
        <xdr:cNvPr id="347" name="AutoShape 2"/>
        <xdr:cNvSpPr/>
      </xdr:nvSpPr>
      <xdr:spPr>
        <a:xfrm>
          <a:off x="596880" y="1609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11</xdr:row>
      <xdr:rowOff>57240</xdr:rowOff>
    </xdr:from>
    <xdr:to>
      <xdr:col>1</xdr:col>
      <xdr:colOff>113040</xdr:colOff>
      <xdr:row>13</xdr:row>
      <xdr:rowOff>93960</xdr:rowOff>
    </xdr:to>
    <xdr:sp textlink="">
      <xdr:nvSpPr>
        <xdr:cNvPr id="348" name="AutoShape 3"/>
        <xdr:cNvSpPr/>
      </xdr:nvSpPr>
      <xdr:spPr>
        <a:xfrm>
          <a:off x="596880" y="2181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17</xdr:row>
      <xdr:rowOff>57240</xdr:rowOff>
    </xdr:from>
    <xdr:to>
      <xdr:col>1</xdr:col>
      <xdr:colOff>113040</xdr:colOff>
      <xdr:row>19</xdr:row>
      <xdr:rowOff>93960</xdr:rowOff>
    </xdr:to>
    <xdr:sp textlink="">
      <xdr:nvSpPr>
        <xdr:cNvPr id="349" name="AutoShape 5"/>
        <xdr:cNvSpPr/>
      </xdr:nvSpPr>
      <xdr:spPr>
        <a:xfrm>
          <a:off x="596880" y="3324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32</xdr:row>
      <xdr:rowOff>57240</xdr:rowOff>
    </xdr:from>
    <xdr:to>
      <xdr:col>1</xdr:col>
      <xdr:colOff>113040</xdr:colOff>
      <xdr:row>34</xdr:row>
      <xdr:rowOff>93960</xdr:rowOff>
    </xdr:to>
    <xdr:sp textlink="">
      <xdr:nvSpPr>
        <xdr:cNvPr id="350" name="AutoShape 10"/>
        <xdr:cNvSpPr/>
      </xdr:nvSpPr>
      <xdr:spPr>
        <a:xfrm>
          <a:off x="596880" y="6181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53</xdr:row>
      <xdr:rowOff>57240</xdr:rowOff>
    </xdr:from>
    <xdr:to>
      <xdr:col>1</xdr:col>
      <xdr:colOff>113040</xdr:colOff>
      <xdr:row>55</xdr:row>
      <xdr:rowOff>93960</xdr:rowOff>
    </xdr:to>
    <xdr:sp textlink="">
      <xdr:nvSpPr>
        <xdr:cNvPr id="351" name="AutoShape 17"/>
        <xdr:cNvSpPr/>
      </xdr:nvSpPr>
      <xdr:spPr>
        <a:xfrm>
          <a:off x="596880" y="10182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14</xdr:row>
      <xdr:rowOff>57240</xdr:rowOff>
    </xdr:from>
    <xdr:to>
      <xdr:col>1</xdr:col>
      <xdr:colOff>113040</xdr:colOff>
      <xdr:row>16</xdr:row>
      <xdr:rowOff>93960</xdr:rowOff>
    </xdr:to>
    <xdr:sp textlink="">
      <xdr:nvSpPr>
        <xdr:cNvPr id="352" name="AutoShape 4"/>
        <xdr:cNvSpPr/>
      </xdr:nvSpPr>
      <xdr:spPr>
        <a:xfrm>
          <a:off x="596880" y="2752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23</xdr:row>
      <xdr:rowOff>57240</xdr:rowOff>
    </xdr:from>
    <xdr:to>
      <xdr:col>1</xdr:col>
      <xdr:colOff>113040</xdr:colOff>
      <xdr:row>25</xdr:row>
      <xdr:rowOff>93960</xdr:rowOff>
    </xdr:to>
    <xdr:sp textlink="">
      <xdr:nvSpPr>
        <xdr:cNvPr id="353" name="AutoShape 7"/>
        <xdr:cNvSpPr/>
      </xdr:nvSpPr>
      <xdr:spPr>
        <a:xfrm>
          <a:off x="596880" y="4467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26</xdr:row>
      <xdr:rowOff>57240</xdr:rowOff>
    </xdr:from>
    <xdr:to>
      <xdr:col>1</xdr:col>
      <xdr:colOff>113040</xdr:colOff>
      <xdr:row>28</xdr:row>
      <xdr:rowOff>93960</xdr:rowOff>
    </xdr:to>
    <xdr:sp textlink="">
      <xdr:nvSpPr>
        <xdr:cNvPr id="354" name="AutoShape 8"/>
        <xdr:cNvSpPr/>
      </xdr:nvSpPr>
      <xdr:spPr>
        <a:xfrm>
          <a:off x="596880" y="5038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29</xdr:row>
      <xdr:rowOff>57240</xdr:rowOff>
    </xdr:from>
    <xdr:to>
      <xdr:col>1</xdr:col>
      <xdr:colOff>113040</xdr:colOff>
      <xdr:row>31</xdr:row>
      <xdr:rowOff>93960</xdr:rowOff>
    </xdr:to>
    <xdr:sp textlink="">
      <xdr:nvSpPr>
        <xdr:cNvPr id="355" name="AutoShape 9"/>
        <xdr:cNvSpPr/>
      </xdr:nvSpPr>
      <xdr:spPr>
        <a:xfrm>
          <a:off x="596880" y="5610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41</xdr:row>
      <xdr:rowOff>57240</xdr:rowOff>
    </xdr:from>
    <xdr:to>
      <xdr:col>1</xdr:col>
      <xdr:colOff>113040</xdr:colOff>
      <xdr:row>43</xdr:row>
      <xdr:rowOff>93960</xdr:rowOff>
    </xdr:to>
    <xdr:sp textlink="">
      <xdr:nvSpPr>
        <xdr:cNvPr id="356" name="AutoShape 13"/>
        <xdr:cNvSpPr/>
      </xdr:nvSpPr>
      <xdr:spPr>
        <a:xfrm>
          <a:off x="596880" y="7896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50</xdr:row>
      <xdr:rowOff>57240</xdr:rowOff>
    </xdr:from>
    <xdr:to>
      <xdr:col>1</xdr:col>
      <xdr:colOff>113040</xdr:colOff>
      <xdr:row>52</xdr:row>
      <xdr:rowOff>93960</xdr:rowOff>
    </xdr:to>
    <xdr:sp textlink="">
      <xdr:nvSpPr>
        <xdr:cNvPr id="357" name="AutoShape 16"/>
        <xdr:cNvSpPr/>
      </xdr:nvSpPr>
      <xdr:spPr>
        <a:xfrm>
          <a:off x="596880" y="9610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38</xdr:row>
      <xdr:rowOff>57240</xdr:rowOff>
    </xdr:from>
    <xdr:to>
      <xdr:col>1</xdr:col>
      <xdr:colOff>113040</xdr:colOff>
      <xdr:row>40</xdr:row>
      <xdr:rowOff>93960</xdr:rowOff>
    </xdr:to>
    <xdr:sp textlink="">
      <xdr:nvSpPr>
        <xdr:cNvPr id="358" name="AutoShape 12"/>
        <xdr:cNvSpPr/>
      </xdr:nvSpPr>
      <xdr:spPr>
        <a:xfrm>
          <a:off x="596880" y="7324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44</xdr:row>
      <xdr:rowOff>57240</xdr:rowOff>
    </xdr:from>
    <xdr:to>
      <xdr:col>1</xdr:col>
      <xdr:colOff>113040</xdr:colOff>
      <xdr:row>46</xdr:row>
      <xdr:rowOff>93960</xdr:rowOff>
    </xdr:to>
    <xdr:sp textlink="">
      <xdr:nvSpPr>
        <xdr:cNvPr id="359" name="AutoShape 14"/>
        <xdr:cNvSpPr/>
      </xdr:nvSpPr>
      <xdr:spPr>
        <a:xfrm>
          <a:off x="596880" y="8467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47</xdr:row>
      <xdr:rowOff>57240</xdr:rowOff>
    </xdr:from>
    <xdr:to>
      <xdr:col>1</xdr:col>
      <xdr:colOff>113040</xdr:colOff>
      <xdr:row>49</xdr:row>
      <xdr:rowOff>93960</xdr:rowOff>
    </xdr:to>
    <xdr:sp textlink="">
      <xdr:nvSpPr>
        <xdr:cNvPr id="360" name="AutoShape 15"/>
        <xdr:cNvSpPr/>
      </xdr:nvSpPr>
      <xdr:spPr>
        <a:xfrm>
          <a:off x="596880" y="9039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xdr:row>
      <xdr:rowOff>57240</xdr:rowOff>
    </xdr:from>
    <xdr:to>
      <xdr:col>1</xdr:col>
      <xdr:colOff>113040</xdr:colOff>
      <xdr:row>7</xdr:row>
      <xdr:rowOff>93960</xdr:rowOff>
    </xdr:to>
    <xdr:sp textlink="">
      <xdr:nvSpPr>
        <xdr:cNvPr id="361" name="AutoShape 1"/>
        <xdr:cNvSpPr/>
      </xdr:nvSpPr>
      <xdr:spPr>
        <a:xfrm>
          <a:off x="596880" y="1038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20</xdr:row>
      <xdr:rowOff>57240</xdr:rowOff>
    </xdr:from>
    <xdr:to>
      <xdr:col>1</xdr:col>
      <xdr:colOff>113040</xdr:colOff>
      <xdr:row>22</xdr:row>
      <xdr:rowOff>93960</xdr:rowOff>
    </xdr:to>
    <xdr:sp textlink="">
      <xdr:nvSpPr>
        <xdr:cNvPr id="362" name="AutoShape 6"/>
        <xdr:cNvSpPr/>
      </xdr:nvSpPr>
      <xdr:spPr>
        <a:xfrm>
          <a:off x="596880" y="3895920"/>
          <a:ext cx="74880" cy="41760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35</xdr:row>
      <xdr:rowOff>57240</xdr:rowOff>
    </xdr:from>
    <xdr:to>
      <xdr:col>1</xdr:col>
      <xdr:colOff>113040</xdr:colOff>
      <xdr:row>37</xdr:row>
      <xdr:rowOff>93960</xdr:rowOff>
    </xdr:to>
    <xdr:sp textlink="">
      <xdr:nvSpPr>
        <xdr:cNvPr id="363" name="AutoShape 11"/>
        <xdr:cNvSpPr/>
      </xdr:nvSpPr>
      <xdr:spPr>
        <a:xfrm>
          <a:off x="596880" y="6753240"/>
          <a:ext cx="74880" cy="41796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8</xdr:row>
      <xdr:rowOff>57240</xdr:rowOff>
    </xdr:from>
    <xdr:to>
      <xdr:col>1</xdr:col>
      <xdr:colOff>113760</xdr:colOff>
      <xdr:row>10</xdr:row>
      <xdr:rowOff>94680</xdr:rowOff>
    </xdr:to>
    <xdr:sp textlink="">
      <xdr:nvSpPr>
        <xdr:cNvPr id="364" name="AutoShape 2"/>
        <xdr:cNvSpPr/>
      </xdr:nvSpPr>
      <xdr:spPr>
        <a:xfrm>
          <a:off x="596880" y="1609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11</xdr:row>
      <xdr:rowOff>57240</xdr:rowOff>
    </xdr:from>
    <xdr:to>
      <xdr:col>1</xdr:col>
      <xdr:colOff>113760</xdr:colOff>
      <xdr:row>13</xdr:row>
      <xdr:rowOff>94680</xdr:rowOff>
    </xdr:to>
    <xdr:sp textlink="">
      <xdr:nvSpPr>
        <xdr:cNvPr id="365" name="AutoShape 3"/>
        <xdr:cNvSpPr/>
      </xdr:nvSpPr>
      <xdr:spPr>
        <a:xfrm>
          <a:off x="596880" y="2181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17</xdr:row>
      <xdr:rowOff>57240</xdr:rowOff>
    </xdr:from>
    <xdr:to>
      <xdr:col>1</xdr:col>
      <xdr:colOff>113760</xdr:colOff>
      <xdr:row>19</xdr:row>
      <xdr:rowOff>94680</xdr:rowOff>
    </xdr:to>
    <xdr:sp textlink="">
      <xdr:nvSpPr>
        <xdr:cNvPr id="366" name="AutoShape 5"/>
        <xdr:cNvSpPr/>
      </xdr:nvSpPr>
      <xdr:spPr>
        <a:xfrm>
          <a:off x="596880" y="3324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32</xdr:row>
      <xdr:rowOff>57240</xdr:rowOff>
    </xdr:from>
    <xdr:to>
      <xdr:col>1</xdr:col>
      <xdr:colOff>113760</xdr:colOff>
      <xdr:row>34</xdr:row>
      <xdr:rowOff>94680</xdr:rowOff>
    </xdr:to>
    <xdr:sp textlink="">
      <xdr:nvSpPr>
        <xdr:cNvPr id="367" name="AutoShape 10"/>
        <xdr:cNvSpPr/>
      </xdr:nvSpPr>
      <xdr:spPr>
        <a:xfrm>
          <a:off x="596880" y="6181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53</xdr:row>
      <xdr:rowOff>57240</xdr:rowOff>
    </xdr:from>
    <xdr:to>
      <xdr:col>1</xdr:col>
      <xdr:colOff>113760</xdr:colOff>
      <xdr:row>55</xdr:row>
      <xdr:rowOff>94680</xdr:rowOff>
    </xdr:to>
    <xdr:sp textlink="">
      <xdr:nvSpPr>
        <xdr:cNvPr id="368" name="AutoShape 17"/>
        <xdr:cNvSpPr/>
      </xdr:nvSpPr>
      <xdr:spPr>
        <a:xfrm>
          <a:off x="596880" y="10182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14</xdr:row>
      <xdr:rowOff>57240</xdr:rowOff>
    </xdr:from>
    <xdr:to>
      <xdr:col>1</xdr:col>
      <xdr:colOff>113760</xdr:colOff>
      <xdr:row>16</xdr:row>
      <xdr:rowOff>94680</xdr:rowOff>
    </xdr:to>
    <xdr:sp textlink="">
      <xdr:nvSpPr>
        <xdr:cNvPr id="369" name="AutoShape 4"/>
        <xdr:cNvSpPr/>
      </xdr:nvSpPr>
      <xdr:spPr>
        <a:xfrm>
          <a:off x="596880" y="2752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23</xdr:row>
      <xdr:rowOff>57240</xdr:rowOff>
    </xdr:from>
    <xdr:to>
      <xdr:col>1</xdr:col>
      <xdr:colOff>113760</xdr:colOff>
      <xdr:row>25</xdr:row>
      <xdr:rowOff>94680</xdr:rowOff>
    </xdr:to>
    <xdr:sp textlink="">
      <xdr:nvSpPr>
        <xdr:cNvPr id="370" name="AutoShape 7"/>
        <xdr:cNvSpPr/>
      </xdr:nvSpPr>
      <xdr:spPr>
        <a:xfrm>
          <a:off x="596880" y="4467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26</xdr:row>
      <xdr:rowOff>57240</xdr:rowOff>
    </xdr:from>
    <xdr:to>
      <xdr:col>1</xdr:col>
      <xdr:colOff>113760</xdr:colOff>
      <xdr:row>28</xdr:row>
      <xdr:rowOff>94680</xdr:rowOff>
    </xdr:to>
    <xdr:sp textlink="">
      <xdr:nvSpPr>
        <xdr:cNvPr id="371" name="AutoShape 8"/>
        <xdr:cNvSpPr/>
      </xdr:nvSpPr>
      <xdr:spPr>
        <a:xfrm>
          <a:off x="596880" y="5038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29</xdr:row>
      <xdr:rowOff>57240</xdr:rowOff>
    </xdr:from>
    <xdr:to>
      <xdr:col>1</xdr:col>
      <xdr:colOff>113760</xdr:colOff>
      <xdr:row>31</xdr:row>
      <xdr:rowOff>94680</xdr:rowOff>
    </xdr:to>
    <xdr:sp textlink="">
      <xdr:nvSpPr>
        <xdr:cNvPr id="372" name="AutoShape 9"/>
        <xdr:cNvSpPr/>
      </xdr:nvSpPr>
      <xdr:spPr>
        <a:xfrm>
          <a:off x="596880" y="5610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41</xdr:row>
      <xdr:rowOff>57240</xdr:rowOff>
    </xdr:from>
    <xdr:to>
      <xdr:col>1</xdr:col>
      <xdr:colOff>113760</xdr:colOff>
      <xdr:row>43</xdr:row>
      <xdr:rowOff>94680</xdr:rowOff>
    </xdr:to>
    <xdr:sp textlink="">
      <xdr:nvSpPr>
        <xdr:cNvPr id="373" name="AutoShape 13"/>
        <xdr:cNvSpPr/>
      </xdr:nvSpPr>
      <xdr:spPr>
        <a:xfrm>
          <a:off x="596880" y="7896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50</xdr:row>
      <xdr:rowOff>57240</xdr:rowOff>
    </xdr:from>
    <xdr:to>
      <xdr:col>1</xdr:col>
      <xdr:colOff>113760</xdr:colOff>
      <xdr:row>52</xdr:row>
      <xdr:rowOff>94680</xdr:rowOff>
    </xdr:to>
    <xdr:sp textlink="">
      <xdr:nvSpPr>
        <xdr:cNvPr id="374" name="AutoShape 16"/>
        <xdr:cNvSpPr/>
      </xdr:nvSpPr>
      <xdr:spPr>
        <a:xfrm>
          <a:off x="596880" y="9610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38</xdr:row>
      <xdr:rowOff>57240</xdr:rowOff>
    </xdr:from>
    <xdr:to>
      <xdr:col>1</xdr:col>
      <xdr:colOff>113760</xdr:colOff>
      <xdr:row>40</xdr:row>
      <xdr:rowOff>94680</xdr:rowOff>
    </xdr:to>
    <xdr:sp textlink="">
      <xdr:nvSpPr>
        <xdr:cNvPr id="375" name="AutoShape 12"/>
        <xdr:cNvSpPr/>
      </xdr:nvSpPr>
      <xdr:spPr>
        <a:xfrm>
          <a:off x="596880" y="7324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44</xdr:row>
      <xdr:rowOff>57240</xdr:rowOff>
    </xdr:from>
    <xdr:to>
      <xdr:col>1</xdr:col>
      <xdr:colOff>113760</xdr:colOff>
      <xdr:row>46</xdr:row>
      <xdr:rowOff>94680</xdr:rowOff>
    </xdr:to>
    <xdr:sp textlink="">
      <xdr:nvSpPr>
        <xdr:cNvPr id="376" name="AutoShape 14"/>
        <xdr:cNvSpPr/>
      </xdr:nvSpPr>
      <xdr:spPr>
        <a:xfrm>
          <a:off x="596880" y="8467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47</xdr:row>
      <xdr:rowOff>57240</xdr:rowOff>
    </xdr:from>
    <xdr:to>
      <xdr:col>1</xdr:col>
      <xdr:colOff>113760</xdr:colOff>
      <xdr:row>49</xdr:row>
      <xdr:rowOff>94680</xdr:rowOff>
    </xdr:to>
    <xdr:sp textlink="">
      <xdr:nvSpPr>
        <xdr:cNvPr id="377" name="AutoShape 15"/>
        <xdr:cNvSpPr/>
      </xdr:nvSpPr>
      <xdr:spPr>
        <a:xfrm>
          <a:off x="596880" y="9039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xdr:row>
      <xdr:rowOff>57240</xdr:rowOff>
    </xdr:from>
    <xdr:to>
      <xdr:col>1</xdr:col>
      <xdr:colOff>113760</xdr:colOff>
      <xdr:row>7</xdr:row>
      <xdr:rowOff>94680</xdr:rowOff>
    </xdr:to>
    <xdr:sp textlink="">
      <xdr:nvSpPr>
        <xdr:cNvPr id="378" name="AutoShape 1"/>
        <xdr:cNvSpPr/>
      </xdr:nvSpPr>
      <xdr:spPr>
        <a:xfrm>
          <a:off x="596880" y="1038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20</xdr:row>
      <xdr:rowOff>57240</xdr:rowOff>
    </xdr:from>
    <xdr:to>
      <xdr:col>1</xdr:col>
      <xdr:colOff>113760</xdr:colOff>
      <xdr:row>22</xdr:row>
      <xdr:rowOff>94680</xdr:rowOff>
    </xdr:to>
    <xdr:sp textlink="">
      <xdr:nvSpPr>
        <xdr:cNvPr id="379" name="AutoShape 6"/>
        <xdr:cNvSpPr/>
      </xdr:nvSpPr>
      <xdr:spPr>
        <a:xfrm>
          <a:off x="596880" y="3895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35</xdr:row>
      <xdr:rowOff>57240</xdr:rowOff>
    </xdr:from>
    <xdr:to>
      <xdr:col>1</xdr:col>
      <xdr:colOff>113760</xdr:colOff>
      <xdr:row>37</xdr:row>
      <xdr:rowOff>94680</xdr:rowOff>
    </xdr:to>
    <xdr:sp textlink="">
      <xdr:nvSpPr>
        <xdr:cNvPr id="380" name="AutoShape 11"/>
        <xdr:cNvSpPr/>
      </xdr:nvSpPr>
      <xdr:spPr>
        <a:xfrm>
          <a:off x="596880" y="6753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8</xdr:row>
      <xdr:rowOff>57240</xdr:rowOff>
    </xdr:from>
    <xdr:to>
      <xdr:col>1</xdr:col>
      <xdr:colOff>113760</xdr:colOff>
      <xdr:row>10</xdr:row>
      <xdr:rowOff>94680</xdr:rowOff>
    </xdr:to>
    <xdr:sp textlink="">
      <xdr:nvSpPr>
        <xdr:cNvPr id="381" name="AutoShape 2"/>
        <xdr:cNvSpPr/>
      </xdr:nvSpPr>
      <xdr:spPr>
        <a:xfrm>
          <a:off x="596880" y="1609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11</xdr:row>
      <xdr:rowOff>57240</xdr:rowOff>
    </xdr:from>
    <xdr:to>
      <xdr:col>1</xdr:col>
      <xdr:colOff>113760</xdr:colOff>
      <xdr:row>13</xdr:row>
      <xdr:rowOff>94680</xdr:rowOff>
    </xdr:to>
    <xdr:sp textlink="">
      <xdr:nvSpPr>
        <xdr:cNvPr id="382" name="AutoShape 3"/>
        <xdr:cNvSpPr/>
      </xdr:nvSpPr>
      <xdr:spPr>
        <a:xfrm>
          <a:off x="596880" y="2181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17</xdr:row>
      <xdr:rowOff>57240</xdr:rowOff>
    </xdr:from>
    <xdr:to>
      <xdr:col>1</xdr:col>
      <xdr:colOff>113760</xdr:colOff>
      <xdr:row>19</xdr:row>
      <xdr:rowOff>94680</xdr:rowOff>
    </xdr:to>
    <xdr:sp textlink="">
      <xdr:nvSpPr>
        <xdr:cNvPr id="383" name="AutoShape 5"/>
        <xdr:cNvSpPr/>
      </xdr:nvSpPr>
      <xdr:spPr>
        <a:xfrm>
          <a:off x="596880" y="3324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32</xdr:row>
      <xdr:rowOff>57240</xdr:rowOff>
    </xdr:from>
    <xdr:to>
      <xdr:col>1</xdr:col>
      <xdr:colOff>113760</xdr:colOff>
      <xdr:row>34</xdr:row>
      <xdr:rowOff>94680</xdr:rowOff>
    </xdr:to>
    <xdr:sp textlink="">
      <xdr:nvSpPr>
        <xdr:cNvPr id="384" name="AutoShape 10"/>
        <xdr:cNvSpPr/>
      </xdr:nvSpPr>
      <xdr:spPr>
        <a:xfrm>
          <a:off x="596880" y="6181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53</xdr:row>
      <xdr:rowOff>57240</xdr:rowOff>
    </xdr:from>
    <xdr:to>
      <xdr:col>1</xdr:col>
      <xdr:colOff>113760</xdr:colOff>
      <xdr:row>55</xdr:row>
      <xdr:rowOff>94680</xdr:rowOff>
    </xdr:to>
    <xdr:sp textlink="">
      <xdr:nvSpPr>
        <xdr:cNvPr id="385" name="AutoShape 17"/>
        <xdr:cNvSpPr/>
      </xdr:nvSpPr>
      <xdr:spPr>
        <a:xfrm>
          <a:off x="596880" y="10182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14</xdr:row>
      <xdr:rowOff>57240</xdr:rowOff>
    </xdr:from>
    <xdr:to>
      <xdr:col>1</xdr:col>
      <xdr:colOff>113760</xdr:colOff>
      <xdr:row>16</xdr:row>
      <xdr:rowOff>94680</xdr:rowOff>
    </xdr:to>
    <xdr:sp textlink="">
      <xdr:nvSpPr>
        <xdr:cNvPr id="386" name="AutoShape 4"/>
        <xdr:cNvSpPr/>
      </xdr:nvSpPr>
      <xdr:spPr>
        <a:xfrm>
          <a:off x="596880" y="2752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23</xdr:row>
      <xdr:rowOff>57240</xdr:rowOff>
    </xdr:from>
    <xdr:to>
      <xdr:col>1</xdr:col>
      <xdr:colOff>113760</xdr:colOff>
      <xdr:row>25</xdr:row>
      <xdr:rowOff>94680</xdr:rowOff>
    </xdr:to>
    <xdr:sp textlink="">
      <xdr:nvSpPr>
        <xdr:cNvPr id="387" name="AutoShape 7"/>
        <xdr:cNvSpPr/>
      </xdr:nvSpPr>
      <xdr:spPr>
        <a:xfrm>
          <a:off x="596880" y="4467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26</xdr:row>
      <xdr:rowOff>57240</xdr:rowOff>
    </xdr:from>
    <xdr:to>
      <xdr:col>1</xdr:col>
      <xdr:colOff>113760</xdr:colOff>
      <xdr:row>28</xdr:row>
      <xdr:rowOff>94680</xdr:rowOff>
    </xdr:to>
    <xdr:sp textlink="">
      <xdr:nvSpPr>
        <xdr:cNvPr id="388" name="AutoShape 8"/>
        <xdr:cNvSpPr/>
      </xdr:nvSpPr>
      <xdr:spPr>
        <a:xfrm>
          <a:off x="596880" y="5038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29</xdr:row>
      <xdr:rowOff>57240</xdr:rowOff>
    </xdr:from>
    <xdr:to>
      <xdr:col>1</xdr:col>
      <xdr:colOff>113760</xdr:colOff>
      <xdr:row>31</xdr:row>
      <xdr:rowOff>94680</xdr:rowOff>
    </xdr:to>
    <xdr:sp textlink="">
      <xdr:nvSpPr>
        <xdr:cNvPr id="389" name="AutoShape 9"/>
        <xdr:cNvSpPr/>
      </xdr:nvSpPr>
      <xdr:spPr>
        <a:xfrm>
          <a:off x="596880" y="5610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41</xdr:row>
      <xdr:rowOff>57240</xdr:rowOff>
    </xdr:from>
    <xdr:to>
      <xdr:col>1</xdr:col>
      <xdr:colOff>113760</xdr:colOff>
      <xdr:row>43</xdr:row>
      <xdr:rowOff>94680</xdr:rowOff>
    </xdr:to>
    <xdr:sp textlink="">
      <xdr:nvSpPr>
        <xdr:cNvPr id="390" name="AutoShape 13"/>
        <xdr:cNvSpPr/>
      </xdr:nvSpPr>
      <xdr:spPr>
        <a:xfrm>
          <a:off x="596880" y="7896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50</xdr:row>
      <xdr:rowOff>57240</xdr:rowOff>
    </xdr:from>
    <xdr:to>
      <xdr:col>1</xdr:col>
      <xdr:colOff>113760</xdr:colOff>
      <xdr:row>52</xdr:row>
      <xdr:rowOff>94680</xdr:rowOff>
    </xdr:to>
    <xdr:sp textlink="">
      <xdr:nvSpPr>
        <xdr:cNvPr id="391" name="AutoShape 16"/>
        <xdr:cNvSpPr/>
      </xdr:nvSpPr>
      <xdr:spPr>
        <a:xfrm>
          <a:off x="596880" y="9610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38</xdr:row>
      <xdr:rowOff>57240</xdr:rowOff>
    </xdr:from>
    <xdr:to>
      <xdr:col>1</xdr:col>
      <xdr:colOff>113760</xdr:colOff>
      <xdr:row>40</xdr:row>
      <xdr:rowOff>94680</xdr:rowOff>
    </xdr:to>
    <xdr:sp textlink="">
      <xdr:nvSpPr>
        <xdr:cNvPr id="392" name="AutoShape 12"/>
        <xdr:cNvSpPr/>
      </xdr:nvSpPr>
      <xdr:spPr>
        <a:xfrm>
          <a:off x="596880" y="7324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44</xdr:row>
      <xdr:rowOff>57240</xdr:rowOff>
    </xdr:from>
    <xdr:to>
      <xdr:col>1</xdr:col>
      <xdr:colOff>113760</xdr:colOff>
      <xdr:row>46</xdr:row>
      <xdr:rowOff>94680</xdr:rowOff>
    </xdr:to>
    <xdr:sp textlink="">
      <xdr:nvSpPr>
        <xdr:cNvPr id="393" name="AutoShape 14"/>
        <xdr:cNvSpPr/>
      </xdr:nvSpPr>
      <xdr:spPr>
        <a:xfrm>
          <a:off x="596880" y="8467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47</xdr:row>
      <xdr:rowOff>57240</xdr:rowOff>
    </xdr:from>
    <xdr:to>
      <xdr:col>1</xdr:col>
      <xdr:colOff>113760</xdr:colOff>
      <xdr:row>49</xdr:row>
      <xdr:rowOff>94680</xdr:rowOff>
    </xdr:to>
    <xdr:sp textlink="">
      <xdr:nvSpPr>
        <xdr:cNvPr id="394" name="AutoShape 15"/>
        <xdr:cNvSpPr/>
      </xdr:nvSpPr>
      <xdr:spPr>
        <a:xfrm>
          <a:off x="596880" y="9039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5</xdr:row>
      <xdr:rowOff>57240</xdr:rowOff>
    </xdr:from>
    <xdr:to>
      <xdr:col>1</xdr:col>
      <xdr:colOff>113760</xdr:colOff>
      <xdr:row>7</xdr:row>
      <xdr:rowOff>94680</xdr:rowOff>
    </xdr:to>
    <xdr:sp textlink="">
      <xdr:nvSpPr>
        <xdr:cNvPr id="395" name="AutoShape 1"/>
        <xdr:cNvSpPr/>
      </xdr:nvSpPr>
      <xdr:spPr>
        <a:xfrm>
          <a:off x="596880" y="1038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20</xdr:row>
      <xdr:rowOff>57240</xdr:rowOff>
    </xdr:from>
    <xdr:to>
      <xdr:col>1</xdr:col>
      <xdr:colOff>113760</xdr:colOff>
      <xdr:row>22</xdr:row>
      <xdr:rowOff>94680</xdr:rowOff>
    </xdr:to>
    <xdr:sp textlink="">
      <xdr:nvSpPr>
        <xdr:cNvPr id="396" name="AutoShape 6"/>
        <xdr:cNvSpPr/>
      </xdr:nvSpPr>
      <xdr:spPr>
        <a:xfrm>
          <a:off x="596880" y="3895920"/>
          <a:ext cx="75600" cy="41832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38160</xdr:colOff>
      <xdr:row>35</xdr:row>
      <xdr:rowOff>57240</xdr:rowOff>
    </xdr:from>
    <xdr:to>
      <xdr:col>1</xdr:col>
      <xdr:colOff>113760</xdr:colOff>
      <xdr:row>37</xdr:row>
      <xdr:rowOff>94680</xdr:rowOff>
    </xdr:to>
    <xdr:sp textlink="">
      <xdr:nvSpPr>
        <xdr:cNvPr id="397" name="AutoShape 11"/>
        <xdr:cNvSpPr/>
      </xdr:nvSpPr>
      <xdr:spPr>
        <a:xfrm>
          <a:off x="596880" y="6753240"/>
          <a:ext cx="75600" cy="418680"/>
        </a:xfrm>
        <a:prstGeom prst="leftBrace">
          <a:avLst>
            <a:gd name="adj1" fmla="val 40333"/>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Office テーマ">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21.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35.xml.rels>&#65279;<?xml version="1.0" encoding="utf-8" standalone="yes"?>
<Relationships xmlns="http://schemas.openxmlformats.org/package/2006/relationships" />
</file>

<file path=xl/worksheets/_rels/sheet36.xml.rels>&#65279;<?xml version="1.0" encoding="utf-8" standalone="yes"?>
<Relationships xmlns="http://schemas.openxmlformats.org/package/2006/relationships" />
</file>

<file path=xl/worksheets/_rels/sheet37.xml.rels>&#65279;<?xml version="1.0" encoding="utf-8" standalone="yes"?>
<Relationships xmlns="http://schemas.openxmlformats.org/package/2006/relationships" />
</file>

<file path=xl/worksheets/_rels/sheet38.xml.rels>&#65279;<?xml version="1.0" encoding="utf-8" standalone="yes"?>
<Relationships xmlns="http://schemas.openxmlformats.org/package/2006/relationships" />
</file>

<file path=xl/worksheets/_rels/sheet39.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40.xml.rels>&#65279;<?xml version="1.0" encoding="utf-8" standalone="yes"?>
<Relationships xmlns="http://schemas.openxmlformats.org/package/2006/relationships" />
</file>

<file path=xl/worksheets/_rels/sheet41.xml.rels>&#65279;<?xml version="1.0" encoding="utf-8" standalone="yes"?>
<Relationships xmlns="http://schemas.openxmlformats.org/package/2006/relationships" />
</file>

<file path=xl/worksheets/_rels/sheet42.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_rels/sheet43.xml.rels>&#65279;<?xml version="1.0" encoding="utf-8" standalone="yes"?>
<Relationships xmlns="http://schemas.openxmlformats.org/package/2006/relationships" />
</file>

<file path=xl/worksheets/_rels/sheet44.xml.rels>&#65279;<?xml version="1.0" encoding="utf-8" standalone="yes"?>
<Relationships xmlns="http://schemas.openxmlformats.org/package/2006/relationships" />
</file>

<file path=xl/worksheets/_rels/sheet45.xml.rels>&#65279;<?xml version="1.0" encoding="utf-8" standalone="yes"?>
<Relationships xmlns="http://schemas.openxmlformats.org/package/2006/relationships" />
</file>

<file path=xl/worksheets/_rels/sheet46.xml.rels>&#65279;<?xml version="1.0" encoding="utf-8" standalone="yes"?>
<Relationships xmlns="http://schemas.openxmlformats.org/package/2006/relationships" />
</file>

<file path=xl/worksheets/_rels/sheet47.xml.rels>&#65279;<?xml version="1.0" encoding="utf-8" standalone="yes"?>
<Relationships xmlns="http://schemas.openxmlformats.org/package/2006/relationships" />
</file>

<file path=xl/worksheets/_rels/sheet48.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8"/>
  <sheetViews>
    <sheetView showGridLines="0" tabSelected="1" view="pageBreakPreview" zoomScaleNormal="100" zoomScaleSheetLayoutView="100" zoomScalePageLayoutView="87" workbookViewId="0"/>
  </sheetViews>
  <sheetFormatPr defaultColWidth="12.5" defaultRowHeight="17.25"/>
  <cols>
    <col min="1" max="1" width="26.125" style="1" customWidth="1"/>
    <col min="2" max="3" width="11.25" style="1" customWidth="1"/>
    <col min="4" max="19" width="9.125" style="1" customWidth="1"/>
    <col min="20" max="256" width="12.5" style="1"/>
    <col min="257" max="257" width="25" style="1" customWidth="1"/>
    <col min="258" max="259" width="11.25" style="1" customWidth="1"/>
    <col min="260" max="275" width="8.75" style="1" customWidth="1"/>
    <col min="276" max="512" width="12.5" style="1"/>
    <col min="513" max="513" width="25" style="1" customWidth="1"/>
    <col min="514" max="515" width="11.25" style="1" customWidth="1"/>
    <col min="516" max="531" width="8.75" style="1" customWidth="1"/>
    <col min="532" max="768" width="12.5" style="1"/>
    <col min="769" max="769" width="25" style="1" customWidth="1"/>
    <col min="770" max="771" width="11.25" style="1" customWidth="1"/>
    <col min="772" max="787" width="8.75" style="1" customWidth="1"/>
    <col min="788" max="1024" width="12.5" style="1"/>
    <col min="1025" max="16384" width="12.5" style="2"/>
  </cols>
  <sheetData>
    <row r="1" spans="1:1024" ht="22.5" customHeight="1">
      <c r="A1" s="3" t="s">
        <v>0</v>
      </c>
    </row>
    <row r="2" spans="1:1024" ht="22.5" customHeight="1" thickBot="1">
      <c r="A2" s="4"/>
      <c r="B2" s="4"/>
      <c r="C2" s="4"/>
      <c r="D2" s="4"/>
      <c r="E2" s="4"/>
      <c r="F2" s="4"/>
      <c r="G2" s="4"/>
      <c r="H2" s="4"/>
      <c r="I2" s="4"/>
      <c r="J2" s="4"/>
      <c r="K2" s="4"/>
      <c r="L2" s="4"/>
      <c r="M2" s="4"/>
      <c r="N2" s="4"/>
      <c r="O2" s="4"/>
      <c r="P2" s="792" t="s">
        <v>1</v>
      </c>
      <c r="Q2" s="792"/>
      <c r="R2" s="792"/>
      <c r="S2" s="792"/>
    </row>
    <row r="3" spans="1:1024" s="506" customFormat="1" ht="24" customHeight="1">
      <c r="A3" s="505"/>
      <c r="B3" s="793" t="s">
        <v>603</v>
      </c>
      <c r="C3" s="795" t="s">
        <v>604</v>
      </c>
      <c r="D3" s="505"/>
      <c r="E3" s="505"/>
      <c r="F3" s="505"/>
      <c r="G3" s="505"/>
      <c r="H3" s="513"/>
      <c r="I3" s="513"/>
      <c r="J3" s="513"/>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505"/>
      <c r="AJ3" s="505"/>
      <c r="AK3" s="505"/>
      <c r="AL3" s="505"/>
      <c r="AM3" s="505"/>
      <c r="AN3" s="505"/>
      <c r="AO3" s="505"/>
      <c r="AP3" s="505"/>
      <c r="AQ3" s="505"/>
      <c r="AR3" s="505"/>
      <c r="AS3" s="505"/>
      <c r="AT3" s="505"/>
      <c r="AU3" s="505"/>
      <c r="AV3" s="505"/>
      <c r="AW3" s="505"/>
      <c r="AX3" s="505"/>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5"/>
      <c r="CN3" s="505"/>
      <c r="CO3" s="505"/>
      <c r="CP3" s="505"/>
      <c r="CQ3" s="505"/>
      <c r="CR3" s="505"/>
      <c r="CS3" s="505"/>
      <c r="CT3" s="505"/>
      <c r="CU3" s="505"/>
      <c r="CV3" s="505"/>
      <c r="CW3" s="505"/>
      <c r="CX3" s="505"/>
      <c r="CY3" s="505"/>
      <c r="CZ3" s="505"/>
      <c r="DA3" s="505"/>
      <c r="DB3" s="505"/>
      <c r="DC3" s="505"/>
      <c r="DD3" s="505"/>
      <c r="DE3" s="505"/>
      <c r="DF3" s="505"/>
      <c r="DG3" s="505"/>
      <c r="DH3" s="505"/>
      <c r="DI3" s="505"/>
      <c r="DJ3" s="505"/>
      <c r="DK3" s="505"/>
      <c r="DL3" s="505"/>
      <c r="DM3" s="505"/>
      <c r="DN3" s="505"/>
      <c r="DO3" s="505"/>
      <c r="DP3" s="505"/>
      <c r="DQ3" s="505"/>
      <c r="DR3" s="505"/>
      <c r="DS3" s="505"/>
      <c r="DT3" s="505"/>
      <c r="DU3" s="505"/>
      <c r="DV3" s="505"/>
      <c r="DW3" s="505"/>
      <c r="DX3" s="505"/>
      <c r="DY3" s="505"/>
      <c r="DZ3" s="505"/>
      <c r="EA3" s="505"/>
      <c r="EB3" s="505"/>
      <c r="EC3" s="505"/>
      <c r="ED3" s="505"/>
      <c r="EE3" s="505"/>
      <c r="EF3" s="505"/>
      <c r="EG3" s="505"/>
      <c r="EH3" s="505"/>
      <c r="EI3" s="505"/>
      <c r="EJ3" s="505"/>
      <c r="EK3" s="505"/>
      <c r="EL3" s="505"/>
      <c r="EM3" s="505"/>
      <c r="EN3" s="505"/>
      <c r="EO3" s="505"/>
      <c r="EP3" s="505"/>
      <c r="EQ3" s="505"/>
      <c r="ER3" s="505"/>
      <c r="ES3" s="505"/>
      <c r="ET3" s="505"/>
      <c r="EU3" s="505"/>
      <c r="EV3" s="505"/>
      <c r="EW3" s="505"/>
      <c r="EX3" s="505"/>
      <c r="EY3" s="505"/>
      <c r="EZ3" s="505"/>
      <c r="FA3" s="505"/>
      <c r="FB3" s="505"/>
      <c r="FC3" s="505"/>
      <c r="FD3" s="505"/>
      <c r="FE3" s="505"/>
      <c r="FF3" s="505"/>
      <c r="FG3" s="505"/>
      <c r="FH3" s="505"/>
      <c r="FI3" s="505"/>
      <c r="FJ3" s="505"/>
      <c r="FK3" s="505"/>
      <c r="FL3" s="505"/>
      <c r="FM3" s="505"/>
      <c r="FN3" s="505"/>
      <c r="FO3" s="505"/>
      <c r="FP3" s="505"/>
      <c r="FQ3" s="505"/>
      <c r="FR3" s="505"/>
      <c r="FS3" s="505"/>
      <c r="FT3" s="505"/>
      <c r="FU3" s="505"/>
      <c r="FV3" s="505"/>
      <c r="FW3" s="505"/>
      <c r="FX3" s="505"/>
      <c r="FY3" s="505"/>
      <c r="FZ3" s="505"/>
      <c r="GA3" s="505"/>
      <c r="GB3" s="505"/>
      <c r="GC3" s="505"/>
      <c r="GD3" s="505"/>
      <c r="GE3" s="505"/>
      <c r="GF3" s="505"/>
      <c r="GG3" s="505"/>
      <c r="GH3" s="505"/>
      <c r="GI3" s="505"/>
      <c r="GJ3" s="505"/>
      <c r="GK3" s="505"/>
      <c r="GL3" s="505"/>
      <c r="GM3" s="505"/>
      <c r="GN3" s="505"/>
      <c r="GO3" s="505"/>
      <c r="GP3" s="505"/>
      <c r="GQ3" s="505"/>
      <c r="GR3" s="505"/>
      <c r="GS3" s="505"/>
      <c r="GT3" s="505"/>
      <c r="GU3" s="505"/>
      <c r="GV3" s="505"/>
      <c r="GW3" s="505"/>
      <c r="GX3" s="505"/>
      <c r="GY3" s="505"/>
      <c r="GZ3" s="505"/>
      <c r="HA3" s="505"/>
      <c r="HB3" s="505"/>
      <c r="HC3" s="505"/>
      <c r="HD3" s="505"/>
      <c r="HE3" s="505"/>
      <c r="HF3" s="505"/>
      <c r="HG3" s="505"/>
      <c r="HH3" s="505"/>
      <c r="HI3" s="505"/>
      <c r="HJ3" s="505"/>
      <c r="HK3" s="505"/>
      <c r="HL3" s="505"/>
      <c r="HM3" s="505"/>
      <c r="HN3" s="505"/>
      <c r="HO3" s="505"/>
      <c r="HP3" s="505"/>
      <c r="HQ3" s="505"/>
      <c r="HR3" s="505"/>
      <c r="HS3" s="505"/>
      <c r="HT3" s="505"/>
      <c r="HU3" s="505"/>
      <c r="HV3" s="505"/>
      <c r="HW3" s="505"/>
      <c r="HX3" s="505"/>
      <c r="HY3" s="505"/>
      <c r="HZ3" s="505"/>
      <c r="IA3" s="505"/>
      <c r="IB3" s="505"/>
      <c r="IC3" s="505"/>
      <c r="ID3" s="505"/>
      <c r="IE3" s="505"/>
      <c r="IF3" s="505"/>
      <c r="IG3" s="505"/>
      <c r="IH3" s="505"/>
      <c r="II3" s="505"/>
      <c r="IJ3" s="505"/>
      <c r="IK3" s="505"/>
      <c r="IL3" s="505"/>
      <c r="IM3" s="505"/>
      <c r="IN3" s="505"/>
      <c r="IO3" s="505"/>
      <c r="IP3" s="505"/>
      <c r="IQ3" s="505"/>
      <c r="IR3" s="505"/>
      <c r="IS3" s="505"/>
      <c r="IT3" s="505"/>
      <c r="IU3" s="505"/>
      <c r="IV3" s="505"/>
      <c r="IW3" s="505"/>
      <c r="IX3" s="505"/>
      <c r="IY3" s="505"/>
      <c r="IZ3" s="505"/>
      <c r="JA3" s="505"/>
      <c r="JB3" s="505"/>
      <c r="JC3" s="505"/>
      <c r="JD3" s="505"/>
      <c r="JE3" s="505"/>
      <c r="JF3" s="505"/>
      <c r="JG3" s="505"/>
      <c r="JH3" s="505"/>
      <c r="JI3" s="505"/>
      <c r="JJ3" s="505"/>
      <c r="JK3" s="505"/>
      <c r="JL3" s="505"/>
      <c r="JM3" s="505"/>
      <c r="JN3" s="505"/>
      <c r="JO3" s="505"/>
      <c r="JP3" s="505"/>
      <c r="JQ3" s="505"/>
      <c r="JR3" s="505"/>
      <c r="JS3" s="505"/>
      <c r="JT3" s="505"/>
      <c r="JU3" s="505"/>
      <c r="JV3" s="505"/>
      <c r="JW3" s="505"/>
      <c r="JX3" s="505"/>
      <c r="JY3" s="505"/>
      <c r="JZ3" s="505"/>
      <c r="KA3" s="505"/>
      <c r="KB3" s="505"/>
      <c r="KC3" s="505"/>
      <c r="KD3" s="505"/>
      <c r="KE3" s="505"/>
      <c r="KF3" s="505"/>
      <c r="KG3" s="505"/>
      <c r="KH3" s="505"/>
      <c r="KI3" s="505"/>
      <c r="KJ3" s="505"/>
      <c r="KK3" s="505"/>
      <c r="KL3" s="505"/>
      <c r="KM3" s="505"/>
      <c r="KN3" s="505"/>
      <c r="KO3" s="505"/>
      <c r="KP3" s="505"/>
      <c r="KQ3" s="505"/>
      <c r="KR3" s="505"/>
      <c r="KS3" s="505"/>
      <c r="KT3" s="505"/>
      <c r="KU3" s="505"/>
      <c r="KV3" s="505"/>
      <c r="KW3" s="505"/>
      <c r="KX3" s="505"/>
      <c r="KY3" s="505"/>
      <c r="KZ3" s="505"/>
      <c r="LA3" s="505"/>
      <c r="LB3" s="505"/>
      <c r="LC3" s="505"/>
      <c r="LD3" s="505"/>
      <c r="LE3" s="505"/>
      <c r="LF3" s="505"/>
      <c r="LG3" s="505"/>
      <c r="LH3" s="505"/>
      <c r="LI3" s="505"/>
      <c r="LJ3" s="505"/>
      <c r="LK3" s="505"/>
      <c r="LL3" s="505"/>
      <c r="LM3" s="505"/>
      <c r="LN3" s="505"/>
      <c r="LO3" s="505"/>
      <c r="LP3" s="505"/>
      <c r="LQ3" s="505"/>
      <c r="LR3" s="505"/>
      <c r="LS3" s="505"/>
      <c r="LT3" s="505"/>
      <c r="LU3" s="505"/>
      <c r="LV3" s="505"/>
      <c r="LW3" s="505"/>
      <c r="LX3" s="505"/>
      <c r="LY3" s="505"/>
      <c r="LZ3" s="505"/>
      <c r="MA3" s="505"/>
      <c r="MB3" s="505"/>
      <c r="MC3" s="505"/>
      <c r="MD3" s="505"/>
      <c r="ME3" s="505"/>
      <c r="MF3" s="505"/>
      <c r="MG3" s="505"/>
      <c r="MH3" s="505"/>
      <c r="MI3" s="505"/>
      <c r="MJ3" s="505"/>
      <c r="MK3" s="505"/>
      <c r="ML3" s="505"/>
      <c r="MM3" s="505"/>
      <c r="MN3" s="505"/>
      <c r="MO3" s="505"/>
      <c r="MP3" s="505"/>
      <c r="MQ3" s="505"/>
      <c r="MR3" s="505"/>
      <c r="MS3" s="505"/>
      <c r="MT3" s="505"/>
      <c r="MU3" s="505"/>
      <c r="MV3" s="505"/>
      <c r="MW3" s="505"/>
      <c r="MX3" s="505"/>
      <c r="MY3" s="505"/>
      <c r="MZ3" s="505"/>
      <c r="NA3" s="505"/>
      <c r="NB3" s="505"/>
      <c r="NC3" s="505"/>
      <c r="ND3" s="505"/>
      <c r="NE3" s="505"/>
      <c r="NF3" s="505"/>
      <c r="NG3" s="505"/>
      <c r="NH3" s="505"/>
      <c r="NI3" s="505"/>
      <c r="NJ3" s="505"/>
      <c r="NK3" s="505"/>
      <c r="NL3" s="505"/>
      <c r="NM3" s="505"/>
      <c r="NN3" s="505"/>
      <c r="NO3" s="505"/>
      <c r="NP3" s="505"/>
      <c r="NQ3" s="505"/>
      <c r="NR3" s="505"/>
      <c r="NS3" s="505"/>
      <c r="NT3" s="505"/>
      <c r="NU3" s="505"/>
      <c r="NV3" s="505"/>
      <c r="NW3" s="505"/>
      <c r="NX3" s="505"/>
      <c r="NY3" s="505"/>
      <c r="NZ3" s="505"/>
      <c r="OA3" s="505"/>
      <c r="OB3" s="505"/>
      <c r="OC3" s="505"/>
      <c r="OD3" s="505"/>
      <c r="OE3" s="505"/>
      <c r="OF3" s="505"/>
      <c r="OG3" s="505"/>
      <c r="OH3" s="505"/>
      <c r="OI3" s="505"/>
      <c r="OJ3" s="505"/>
      <c r="OK3" s="505"/>
      <c r="OL3" s="505"/>
      <c r="OM3" s="505"/>
      <c r="ON3" s="505"/>
      <c r="OO3" s="505"/>
      <c r="OP3" s="505"/>
      <c r="OQ3" s="505"/>
      <c r="OR3" s="505"/>
      <c r="OS3" s="505"/>
      <c r="OT3" s="505"/>
      <c r="OU3" s="505"/>
      <c r="OV3" s="505"/>
      <c r="OW3" s="505"/>
      <c r="OX3" s="505"/>
      <c r="OY3" s="505"/>
      <c r="OZ3" s="505"/>
      <c r="PA3" s="505"/>
      <c r="PB3" s="505"/>
      <c r="PC3" s="505"/>
      <c r="PD3" s="505"/>
      <c r="PE3" s="505"/>
      <c r="PF3" s="505"/>
      <c r="PG3" s="505"/>
      <c r="PH3" s="505"/>
      <c r="PI3" s="505"/>
      <c r="PJ3" s="505"/>
      <c r="PK3" s="505"/>
      <c r="PL3" s="505"/>
      <c r="PM3" s="505"/>
      <c r="PN3" s="505"/>
      <c r="PO3" s="505"/>
      <c r="PP3" s="505"/>
      <c r="PQ3" s="505"/>
      <c r="PR3" s="505"/>
      <c r="PS3" s="505"/>
      <c r="PT3" s="505"/>
      <c r="PU3" s="505"/>
      <c r="PV3" s="505"/>
      <c r="PW3" s="505"/>
      <c r="PX3" s="505"/>
      <c r="PY3" s="505"/>
      <c r="PZ3" s="505"/>
      <c r="QA3" s="505"/>
      <c r="QB3" s="505"/>
      <c r="QC3" s="505"/>
      <c r="QD3" s="505"/>
      <c r="QE3" s="505"/>
      <c r="QF3" s="505"/>
      <c r="QG3" s="505"/>
      <c r="QH3" s="505"/>
      <c r="QI3" s="505"/>
      <c r="QJ3" s="505"/>
      <c r="QK3" s="505"/>
      <c r="QL3" s="505"/>
      <c r="QM3" s="505"/>
      <c r="QN3" s="505"/>
      <c r="QO3" s="505"/>
      <c r="QP3" s="505"/>
      <c r="QQ3" s="505"/>
      <c r="QR3" s="505"/>
      <c r="QS3" s="505"/>
      <c r="QT3" s="505"/>
      <c r="QU3" s="505"/>
      <c r="QV3" s="505"/>
      <c r="QW3" s="505"/>
      <c r="QX3" s="505"/>
      <c r="QY3" s="505"/>
      <c r="QZ3" s="505"/>
      <c r="RA3" s="505"/>
      <c r="RB3" s="505"/>
      <c r="RC3" s="505"/>
      <c r="RD3" s="505"/>
      <c r="RE3" s="505"/>
      <c r="RF3" s="505"/>
      <c r="RG3" s="505"/>
      <c r="RH3" s="505"/>
      <c r="RI3" s="505"/>
      <c r="RJ3" s="505"/>
      <c r="RK3" s="505"/>
      <c r="RL3" s="505"/>
      <c r="RM3" s="505"/>
      <c r="RN3" s="505"/>
      <c r="RO3" s="505"/>
      <c r="RP3" s="505"/>
      <c r="RQ3" s="505"/>
      <c r="RR3" s="505"/>
      <c r="RS3" s="505"/>
      <c r="RT3" s="505"/>
      <c r="RU3" s="505"/>
      <c r="RV3" s="505"/>
      <c r="RW3" s="505"/>
      <c r="RX3" s="505"/>
      <c r="RY3" s="505"/>
      <c r="RZ3" s="505"/>
      <c r="SA3" s="505"/>
      <c r="SB3" s="505"/>
      <c r="SC3" s="505"/>
      <c r="SD3" s="505"/>
      <c r="SE3" s="505"/>
      <c r="SF3" s="505"/>
      <c r="SG3" s="505"/>
      <c r="SH3" s="505"/>
      <c r="SI3" s="505"/>
      <c r="SJ3" s="505"/>
      <c r="SK3" s="505"/>
      <c r="SL3" s="505"/>
      <c r="SM3" s="505"/>
      <c r="SN3" s="505"/>
      <c r="SO3" s="505"/>
      <c r="SP3" s="505"/>
      <c r="SQ3" s="505"/>
      <c r="SR3" s="505"/>
      <c r="SS3" s="505"/>
      <c r="ST3" s="505"/>
      <c r="SU3" s="505"/>
      <c r="SV3" s="505"/>
      <c r="SW3" s="505"/>
      <c r="SX3" s="505"/>
      <c r="SY3" s="505"/>
      <c r="SZ3" s="505"/>
      <c r="TA3" s="505"/>
      <c r="TB3" s="505"/>
      <c r="TC3" s="505"/>
      <c r="TD3" s="505"/>
      <c r="TE3" s="505"/>
      <c r="TF3" s="505"/>
      <c r="TG3" s="505"/>
      <c r="TH3" s="505"/>
      <c r="TI3" s="505"/>
      <c r="TJ3" s="505"/>
      <c r="TK3" s="505"/>
      <c r="TL3" s="505"/>
      <c r="TM3" s="505"/>
      <c r="TN3" s="505"/>
      <c r="TO3" s="505"/>
      <c r="TP3" s="505"/>
      <c r="TQ3" s="505"/>
      <c r="TR3" s="505"/>
      <c r="TS3" s="505"/>
      <c r="TT3" s="505"/>
      <c r="TU3" s="505"/>
      <c r="TV3" s="505"/>
      <c r="TW3" s="505"/>
      <c r="TX3" s="505"/>
      <c r="TY3" s="505"/>
      <c r="TZ3" s="505"/>
      <c r="UA3" s="505"/>
      <c r="UB3" s="505"/>
      <c r="UC3" s="505"/>
      <c r="UD3" s="505"/>
      <c r="UE3" s="505"/>
      <c r="UF3" s="505"/>
      <c r="UG3" s="505"/>
      <c r="UH3" s="505"/>
      <c r="UI3" s="505"/>
      <c r="UJ3" s="505"/>
      <c r="UK3" s="505"/>
      <c r="UL3" s="505"/>
      <c r="UM3" s="505"/>
      <c r="UN3" s="505"/>
      <c r="UO3" s="505"/>
      <c r="UP3" s="505"/>
      <c r="UQ3" s="505"/>
      <c r="UR3" s="505"/>
      <c r="US3" s="505"/>
      <c r="UT3" s="505"/>
      <c r="UU3" s="505"/>
      <c r="UV3" s="505"/>
      <c r="UW3" s="505"/>
      <c r="UX3" s="505"/>
      <c r="UY3" s="505"/>
      <c r="UZ3" s="505"/>
      <c r="VA3" s="505"/>
      <c r="VB3" s="505"/>
      <c r="VC3" s="505"/>
      <c r="VD3" s="505"/>
      <c r="VE3" s="505"/>
      <c r="VF3" s="505"/>
      <c r="VG3" s="505"/>
      <c r="VH3" s="505"/>
      <c r="VI3" s="505"/>
      <c r="VJ3" s="505"/>
      <c r="VK3" s="505"/>
      <c r="VL3" s="505"/>
      <c r="VM3" s="505"/>
      <c r="VN3" s="505"/>
      <c r="VO3" s="505"/>
      <c r="VP3" s="505"/>
      <c r="VQ3" s="505"/>
      <c r="VR3" s="505"/>
      <c r="VS3" s="505"/>
      <c r="VT3" s="505"/>
      <c r="VU3" s="505"/>
      <c r="VV3" s="505"/>
      <c r="VW3" s="505"/>
      <c r="VX3" s="505"/>
      <c r="VY3" s="505"/>
      <c r="VZ3" s="505"/>
      <c r="WA3" s="505"/>
      <c r="WB3" s="505"/>
      <c r="WC3" s="505"/>
      <c r="WD3" s="505"/>
      <c r="WE3" s="505"/>
      <c r="WF3" s="505"/>
      <c r="WG3" s="505"/>
      <c r="WH3" s="505"/>
      <c r="WI3" s="505"/>
      <c r="WJ3" s="505"/>
      <c r="WK3" s="505"/>
      <c r="WL3" s="505"/>
      <c r="WM3" s="505"/>
      <c r="WN3" s="505"/>
      <c r="WO3" s="505"/>
      <c r="WP3" s="505"/>
      <c r="WQ3" s="505"/>
      <c r="WR3" s="505"/>
      <c r="WS3" s="505"/>
      <c r="WT3" s="505"/>
      <c r="WU3" s="505"/>
      <c r="WV3" s="505"/>
      <c r="WW3" s="505"/>
      <c r="WX3" s="505"/>
      <c r="WY3" s="505"/>
      <c r="WZ3" s="505"/>
      <c r="XA3" s="505"/>
      <c r="XB3" s="505"/>
      <c r="XC3" s="505"/>
      <c r="XD3" s="505"/>
      <c r="XE3" s="505"/>
      <c r="XF3" s="505"/>
      <c r="XG3" s="505"/>
      <c r="XH3" s="505"/>
      <c r="XI3" s="505"/>
      <c r="XJ3" s="505"/>
      <c r="XK3" s="505"/>
      <c r="XL3" s="505"/>
      <c r="XM3" s="505"/>
      <c r="XN3" s="505"/>
      <c r="XO3" s="505"/>
      <c r="XP3" s="505"/>
      <c r="XQ3" s="505"/>
      <c r="XR3" s="505"/>
      <c r="XS3" s="505"/>
      <c r="XT3" s="505"/>
      <c r="XU3" s="505"/>
      <c r="XV3" s="505"/>
      <c r="XW3" s="505"/>
      <c r="XX3" s="505"/>
      <c r="XY3" s="505"/>
      <c r="XZ3" s="505"/>
      <c r="YA3" s="505"/>
      <c r="YB3" s="505"/>
      <c r="YC3" s="505"/>
      <c r="YD3" s="505"/>
      <c r="YE3" s="505"/>
      <c r="YF3" s="505"/>
      <c r="YG3" s="505"/>
      <c r="YH3" s="505"/>
      <c r="YI3" s="505"/>
      <c r="YJ3" s="505"/>
      <c r="YK3" s="505"/>
      <c r="YL3" s="505"/>
      <c r="YM3" s="505"/>
      <c r="YN3" s="505"/>
      <c r="YO3" s="505"/>
      <c r="YP3" s="505"/>
      <c r="YQ3" s="505"/>
      <c r="YR3" s="505"/>
      <c r="YS3" s="505"/>
      <c r="YT3" s="505"/>
      <c r="YU3" s="505"/>
      <c r="YV3" s="505"/>
      <c r="YW3" s="505"/>
      <c r="YX3" s="505"/>
      <c r="YY3" s="505"/>
      <c r="YZ3" s="505"/>
      <c r="ZA3" s="505"/>
      <c r="ZB3" s="505"/>
      <c r="ZC3" s="505"/>
      <c r="ZD3" s="505"/>
      <c r="ZE3" s="505"/>
      <c r="ZF3" s="505"/>
      <c r="ZG3" s="505"/>
      <c r="ZH3" s="505"/>
      <c r="ZI3" s="505"/>
      <c r="ZJ3" s="505"/>
      <c r="ZK3" s="505"/>
      <c r="ZL3" s="505"/>
      <c r="ZM3" s="505"/>
      <c r="ZN3" s="505"/>
      <c r="ZO3" s="505"/>
      <c r="ZP3" s="505"/>
      <c r="ZQ3" s="505"/>
      <c r="ZR3" s="505"/>
      <c r="ZS3" s="505"/>
      <c r="ZT3" s="505"/>
      <c r="ZU3" s="505"/>
      <c r="ZV3" s="505"/>
      <c r="ZW3" s="505"/>
      <c r="ZX3" s="505"/>
      <c r="ZY3" s="505"/>
      <c r="ZZ3" s="505"/>
      <c r="AAA3" s="505"/>
      <c r="AAB3" s="505"/>
      <c r="AAC3" s="505"/>
      <c r="AAD3" s="505"/>
      <c r="AAE3" s="505"/>
      <c r="AAF3" s="505"/>
      <c r="AAG3" s="505"/>
      <c r="AAH3" s="505"/>
      <c r="AAI3" s="505"/>
      <c r="AAJ3" s="505"/>
      <c r="AAK3" s="505"/>
      <c r="AAL3" s="505"/>
      <c r="AAM3" s="505"/>
      <c r="AAN3" s="505"/>
      <c r="AAO3" s="505"/>
      <c r="AAP3" s="505"/>
      <c r="AAQ3" s="505"/>
      <c r="AAR3" s="505"/>
      <c r="AAS3" s="505"/>
      <c r="AAT3" s="505"/>
      <c r="AAU3" s="505"/>
      <c r="AAV3" s="505"/>
      <c r="AAW3" s="505"/>
      <c r="AAX3" s="505"/>
      <c r="AAY3" s="505"/>
      <c r="AAZ3" s="505"/>
      <c r="ABA3" s="505"/>
      <c r="ABB3" s="505"/>
      <c r="ABC3" s="505"/>
      <c r="ABD3" s="505"/>
      <c r="ABE3" s="505"/>
      <c r="ABF3" s="505"/>
      <c r="ABG3" s="505"/>
      <c r="ABH3" s="505"/>
      <c r="ABI3" s="505"/>
      <c r="ABJ3" s="505"/>
      <c r="ABK3" s="505"/>
      <c r="ABL3" s="505"/>
      <c r="ABM3" s="505"/>
      <c r="ABN3" s="505"/>
      <c r="ABO3" s="505"/>
      <c r="ABP3" s="505"/>
      <c r="ABQ3" s="505"/>
      <c r="ABR3" s="505"/>
      <c r="ABS3" s="505"/>
      <c r="ABT3" s="505"/>
      <c r="ABU3" s="505"/>
      <c r="ABV3" s="505"/>
      <c r="ABW3" s="505"/>
      <c r="ABX3" s="505"/>
      <c r="ABY3" s="505"/>
      <c r="ABZ3" s="505"/>
      <c r="ACA3" s="505"/>
      <c r="ACB3" s="505"/>
      <c r="ACC3" s="505"/>
      <c r="ACD3" s="505"/>
      <c r="ACE3" s="505"/>
      <c r="ACF3" s="505"/>
      <c r="ACG3" s="505"/>
      <c r="ACH3" s="505"/>
      <c r="ACI3" s="505"/>
      <c r="ACJ3" s="505"/>
      <c r="ACK3" s="505"/>
      <c r="ACL3" s="505"/>
      <c r="ACM3" s="505"/>
      <c r="ACN3" s="505"/>
      <c r="ACO3" s="505"/>
      <c r="ACP3" s="505"/>
      <c r="ACQ3" s="505"/>
      <c r="ACR3" s="505"/>
      <c r="ACS3" s="505"/>
      <c r="ACT3" s="505"/>
      <c r="ACU3" s="505"/>
      <c r="ACV3" s="505"/>
      <c r="ACW3" s="505"/>
      <c r="ACX3" s="505"/>
      <c r="ACY3" s="505"/>
      <c r="ACZ3" s="505"/>
      <c r="ADA3" s="505"/>
      <c r="ADB3" s="505"/>
      <c r="ADC3" s="505"/>
      <c r="ADD3" s="505"/>
      <c r="ADE3" s="505"/>
      <c r="ADF3" s="505"/>
      <c r="ADG3" s="505"/>
      <c r="ADH3" s="505"/>
      <c r="ADI3" s="505"/>
      <c r="ADJ3" s="505"/>
      <c r="ADK3" s="505"/>
      <c r="ADL3" s="505"/>
      <c r="ADM3" s="505"/>
      <c r="ADN3" s="505"/>
      <c r="ADO3" s="505"/>
      <c r="ADP3" s="505"/>
      <c r="ADQ3" s="505"/>
      <c r="ADR3" s="505"/>
      <c r="ADS3" s="505"/>
      <c r="ADT3" s="505"/>
      <c r="ADU3" s="505"/>
      <c r="ADV3" s="505"/>
      <c r="ADW3" s="505"/>
      <c r="ADX3" s="505"/>
      <c r="ADY3" s="505"/>
      <c r="ADZ3" s="505"/>
      <c r="AEA3" s="505"/>
      <c r="AEB3" s="505"/>
      <c r="AEC3" s="505"/>
      <c r="AED3" s="505"/>
      <c r="AEE3" s="505"/>
      <c r="AEF3" s="505"/>
      <c r="AEG3" s="505"/>
      <c r="AEH3" s="505"/>
      <c r="AEI3" s="505"/>
      <c r="AEJ3" s="505"/>
      <c r="AEK3" s="505"/>
      <c r="AEL3" s="505"/>
      <c r="AEM3" s="505"/>
      <c r="AEN3" s="505"/>
      <c r="AEO3" s="505"/>
      <c r="AEP3" s="505"/>
      <c r="AEQ3" s="505"/>
      <c r="AER3" s="505"/>
      <c r="AES3" s="505"/>
      <c r="AET3" s="505"/>
      <c r="AEU3" s="505"/>
      <c r="AEV3" s="505"/>
      <c r="AEW3" s="505"/>
      <c r="AEX3" s="505"/>
      <c r="AEY3" s="505"/>
      <c r="AEZ3" s="505"/>
      <c r="AFA3" s="505"/>
      <c r="AFB3" s="505"/>
      <c r="AFC3" s="505"/>
      <c r="AFD3" s="505"/>
      <c r="AFE3" s="505"/>
      <c r="AFF3" s="505"/>
      <c r="AFG3" s="505"/>
      <c r="AFH3" s="505"/>
      <c r="AFI3" s="505"/>
      <c r="AFJ3" s="505"/>
      <c r="AFK3" s="505"/>
      <c r="AFL3" s="505"/>
      <c r="AFM3" s="505"/>
      <c r="AFN3" s="505"/>
      <c r="AFO3" s="505"/>
      <c r="AFP3" s="505"/>
      <c r="AFQ3" s="505"/>
      <c r="AFR3" s="505"/>
      <c r="AFS3" s="505"/>
      <c r="AFT3" s="505"/>
      <c r="AFU3" s="505"/>
      <c r="AFV3" s="505"/>
      <c r="AFW3" s="505"/>
      <c r="AFX3" s="505"/>
      <c r="AFY3" s="505"/>
      <c r="AFZ3" s="505"/>
      <c r="AGA3" s="505"/>
      <c r="AGB3" s="505"/>
      <c r="AGC3" s="505"/>
      <c r="AGD3" s="505"/>
      <c r="AGE3" s="505"/>
      <c r="AGF3" s="505"/>
      <c r="AGG3" s="505"/>
      <c r="AGH3" s="505"/>
      <c r="AGI3" s="505"/>
      <c r="AGJ3" s="505"/>
      <c r="AGK3" s="505"/>
      <c r="AGL3" s="505"/>
      <c r="AGM3" s="505"/>
      <c r="AGN3" s="505"/>
      <c r="AGO3" s="505"/>
      <c r="AGP3" s="505"/>
      <c r="AGQ3" s="505"/>
      <c r="AGR3" s="505"/>
      <c r="AGS3" s="505"/>
      <c r="AGT3" s="505"/>
      <c r="AGU3" s="505"/>
      <c r="AGV3" s="505"/>
      <c r="AGW3" s="505"/>
      <c r="AGX3" s="505"/>
      <c r="AGY3" s="505"/>
      <c r="AGZ3" s="505"/>
      <c r="AHA3" s="505"/>
      <c r="AHB3" s="505"/>
      <c r="AHC3" s="505"/>
      <c r="AHD3" s="505"/>
      <c r="AHE3" s="505"/>
      <c r="AHF3" s="505"/>
      <c r="AHG3" s="505"/>
      <c r="AHH3" s="505"/>
      <c r="AHI3" s="505"/>
      <c r="AHJ3" s="505"/>
      <c r="AHK3" s="505"/>
      <c r="AHL3" s="505"/>
      <c r="AHM3" s="505"/>
      <c r="AHN3" s="505"/>
      <c r="AHO3" s="505"/>
      <c r="AHP3" s="505"/>
      <c r="AHQ3" s="505"/>
      <c r="AHR3" s="505"/>
      <c r="AHS3" s="505"/>
      <c r="AHT3" s="505"/>
      <c r="AHU3" s="505"/>
      <c r="AHV3" s="505"/>
      <c r="AHW3" s="505"/>
      <c r="AHX3" s="505"/>
      <c r="AHY3" s="505"/>
      <c r="AHZ3" s="505"/>
      <c r="AIA3" s="505"/>
      <c r="AIB3" s="505"/>
      <c r="AIC3" s="505"/>
      <c r="AID3" s="505"/>
      <c r="AIE3" s="505"/>
      <c r="AIF3" s="505"/>
      <c r="AIG3" s="505"/>
      <c r="AIH3" s="505"/>
      <c r="AII3" s="505"/>
      <c r="AIJ3" s="505"/>
      <c r="AIK3" s="505"/>
      <c r="AIL3" s="505"/>
      <c r="AIM3" s="505"/>
      <c r="AIN3" s="505"/>
      <c r="AIO3" s="505"/>
      <c r="AIP3" s="505"/>
      <c r="AIQ3" s="505"/>
      <c r="AIR3" s="505"/>
      <c r="AIS3" s="505"/>
      <c r="AIT3" s="505"/>
      <c r="AIU3" s="505"/>
      <c r="AIV3" s="505"/>
      <c r="AIW3" s="505"/>
      <c r="AIX3" s="505"/>
      <c r="AIY3" s="505"/>
      <c r="AIZ3" s="505"/>
      <c r="AJA3" s="505"/>
      <c r="AJB3" s="505"/>
      <c r="AJC3" s="505"/>
      <c r="AJD3" s="505"/>
      <c r="AJE3" s="505"/>
      <c r="AJF3" s="505"/>
      <c r="AJG3" s="505"/>
      <c r="AJH3" s="505"/>
      <c r="AJI3" s="505"/>
      <c r="AJJ3" s="505"/>
      <c r="AJK3" s="505"/>
      <c r="AJL3" s="505"/>
      <c r="AJM3" s="505"/>
      <c r="AJN3" s="505"/>
      <c r="AJO3" s="505"/>
      <c r="AJP3" s="505"/>
      <c r="AJQ3" s="505"/>
      <c r="AJR3" s="505"/>
      <c r="AJS3" s="505"/>
      <c r="AJT3" s="505"/>
      <c r="AJU3" s="505"/>
      <c r="AJV3" s="505"/>
      <c r="AJW3" s="505"/>
      <c r="AJX3" s="505"/>
      <c r="AJY3" s="505"/>
      <c r="AJZ3" s="505"/>
      <c r="AKA3" s="505"/>
      <c r="AKB3" s="505"/>
      <c r="AKC3" s="505"/>
      <c r="AKD3" s="505"/>
      <c r="AKE3" s="505"/>
      <c r="AKF3" s="505"/>
      <c r="AKG3" s="505"/>
      <c r="AKH3" s="505"/>
      <c r="AKI3" s="505"/>
      <c r="AKJ3" s="505"/>
      <c r="AKK3" s="505"/>
      <c r="AKL3" s="505"/>
      <c r="AKM3" s="505"/>
      <c r="AKN3" s="505"/>
      <c r="AKO3" s="505"/>
      <c r="AKP3" s="505"/>
      <c r="AKQ3" s="505"/>
      <c r="AKR3" s="505"/>
      <c r="AKS3" s="505"/>
      <c r="AKT3" s="505"/>
      <c r="AKU3" s="505"/>
      <c r="AKV3" s="505"/>
      <c r="AKW3" s="505"/>
      <c r="AKX3" s="505"/>
      <c r="AKY3" s="505"/>
      <c r="AKZ3" s="505"/>
      <c r="ALA3" s="505"/>
      <c r="ALB3" s="505"/>
      <c r="ALC3" s="505"/>
      <c r="ALD3" s="505"/>
      <c r="ALE3" s="505"/>
      <c r="ALF3" s="505"/>
      <c r="ALG3" s="505"/>
      <c r="ALH3" s="505"/>
      <c r="ALI3" s="505"/>
      <c r="ALJ3" s="505"/>
      <c r="ALK3" s="505"/>
      <c r="ALL3" s="505"/>
      <c r="ALM3" s="505"/>
      <c r="ALN3" s="505"/>
      <c r="ALO3" s="505"/>
      <c r="ALP3" s="505"/>
      <c r="ALQ3" s="505"/>
      <c r="ALR3" s="505"/>
      <c r="ALS3" s="505"/>
      <c r="ALT3" s="505"/>
      <c r="ALU3" s="505"/>
      <c r="ALV3" s="505"/>
      <c r="ALW3" s="505"/>
      <c r="ALX3" s="505"/>
      <c r="ALY3" s="505"/>
      <c r="ALZ3" s="505"/>
      <c r="AMA3" s="505"/>
      <c r="AMB3" s="505"/>
      <c r="AMC3" s="505"/>
      <c r="AMD3" s="505"/>
      <c r="AME3" s="505"/>
      <c r="AMF3" s="505"/>
      <c r="AMG3" s="505"/>
      <c r="AMH3" s="505"/>
      <c r="AMI3" s="505"/>
      <c r="AMJ3" s="505"/>
    </row>
    <row r="4" spans="1:1024" ht="24" customHeight="1">
      <c r="A4" s="5"/>
      <c r="B4" s="794"/>
      <c r="C4" s="796"/>
      <c r="D4" s="6" t="s">
        <v>2</v>
      </c>
      <c r="E4" s="6" t="s">
        <v>3</v>
      </c>
      <c r="F4" s="6" t="s">
        <v>4</v>
      </c>
      <c r="G4" s="6" t="s">
        <v>5</v>
      </c>
      <c r="H4" s="547" t="s">
        <v>6</v>
      </c>
      <c r="I4" s="547" t="s">
        <v>7</v>
      </c>
      <c r="J4" s="548" t="s">
        <v>8</v>
      </c>
      <c r="K4" s="6" t="s">
        <v>9</v>
      </c>
      <c r="L4" s="6" t="s">
        <v>10</v>
      </c>
      <c r="M4" s="6" t="s">
        <v>11</v>
      </c>
      <c r="N4" s="6" t="s">
        <v>12</v>
      </c>
      <c r="O4" s="6" t="s">
        <v>13</v>
      </c>
      <c r="P4" s="6" t="s">
        <v>14</v>
      </c>
      <c r="Q4" s="6" t="s">
        <v>15</v>
      </c>
      <c r="R4" s="461" t="s">
        <v>16</v>
      </c>
      <c r="S4" s="6" t="s">
        <v>17</v>
      </c>
    </row>
    <row r="5" spans="1:1024" ht="22.5" customHeight="1">
      <c r="A5" s="7" t="s">
        <v>18</v>
      </c>
      <c r="B5" s="8">
        <v>685</v>
      </c>
      <c r="C5" s="545">
        <f>SUM(D5:S5)</f>
        <v>577</v>
      </c>
      <c r="D5" s="9">
        <v>38</v>
      </c>
      <c r="E5" s="9">
        <v>20</v>
      </c>
      <c r="F5" s="9">
        <v>44</v>
      </c>
      <c r="G5" s="9">
        <v>27</v>
      </c>
      <c r="H5" s="9">
        <v>40</v>
      </c>
      <c r="I5" s="9">
        <v>36</v>
      </c>
      <c r="J5" s="9">
        <v>27</v>
      </c>
      <c r="K5" s="9">
        <v>25</v>
      </c>
      <c r="L5" s="9">
        <v>12</v>
      </c>
      <c r="M5" s="9">
        <v>55</v>
      </c>
      <c r="N5" s="9">
        <v>49</v>
      </c>
      <c r="O5" s="9">
        <v>47</v>
      </c>
      <c r="P5" s="9">
        <v>39</v>
      </c>
      <c r="Q5" s="9">
        <v>38</v>
      </c>
      <c r="R5" s="9">
        <v>32</v>
      </c>
      <c r="S5" s="9">
        <v>48</v>
      </c>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row>
    <row r="6" spans="1:1024" ht="22.5" customHeight="1">
      <c r="A6" s="11" t="s">
        <v>19</v>
      </c>
      <c r="B6" s="12">
        <v>283</v>
      </c>
      <c r="C6" s="546">
        <f>SUM(D6:S6)</f>
        <v>262</v>
      </c>
      <c r="D6" s="13">
        <v>21</v>
      </c>
      <c r="E6" s="13">
        <v>4</v>
      </c>
      <c r="F6" s="13">
        <v>18</v>
      </c>
      <c r="G6" s="13">
        <v>12</v>
      </c>
      <c r="H6" s="13">
        <v>21</v>
      </c>
      <c r="I6" s="13">
        <v>21</v>
      </c>
      <c r="J6" s="13">
        <v>13</v>
      </c>
      <c r="K6" s="13">
        <v>8</v>
      </c>
      <c r="L6" s="13">
        <v>3</v>
      </c>
      <c r="M6" s="13">
        <v>31</v>
      </c>
      <c r="N6" s="13">
        <v>23</v>
      </c>
      <c r="O6" s="13">
        <v>18</v>
      </c>
      <c r="P6" s="13">
        <v>21</v>
      </c>
      <c r="Q6" s="13">
        <v>19</v>
      </c>
      <c r="R6" s="13">
        <v>10</v>
      </c>
      <c r="S6" s="13">
        <v>19</v>
      </c>
    </row>
    <row r="7" spans="1:1024" ht="22.5" customHeight="1">
      <c r="A7" s="1" t="s">
        <v>656</v>
      </c>
    </row>
    <row r="8" spans="1:1024" ht="22.5" customHeight="1"/>
  </sheetData>
  <mergeCells count="3">
    <mergeCell ref="P2:S2"/>
    <mergeCell ref="B3:B4"/>
    <mergeCell ref="C3:C4"/>
  </mergeCells>
  <phoneticPr fontId="45"/>
  <pageMargins left="0.55000000000000004" right="0.2" top="0.39374999999999999" bottom="0.43333333333333302" header="0.511811023622047" footer="0.511811023622047"/>
  <pageSetup paperSize="9" scale="73" orientation="landscape" horizontalDpi="300" verticalDpi="300" r:id="rId1"/>
  <colBreaks count="1" manualBreakCount="1">
    <brk id="8"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30"/>
  <sheetViews>
    <sheetView showGridLines="0" view="pageBreakPreview" zoomScaleNormal="100" workbookViewId="0"/>
  </sheetViews>
  <sheetFormatPr defaultColWidth="12.5" defaultRowHeight="17.25"/>
  <cols>
    <col min="1" max="1" width="5.75" style="505" customWidth="1"/>
    <col min="2" max="2" width="18.375" style="505" customWidth="1"/>
    <col min="3" max="3" width="9.75" style="505" customWidth="1"/>
    <col min="4" max="4" width="11.5" style="505" customWidth="1"/>
    <col min="5" max="5" width="9.75" style="505" customWidth="1"/>
    <col min="6" max="7" width="10.75" style="505" customWidth="1"/>
    <col min="8" max="18" width="4.375" style="505" customWidth="1"/>
    <col min="19" max="256" width="12.5" style="505"/>
    <col min="257" max="257" width="5.75" style="505" customWidth="1"/>
    <col min="258" max="258" width="18.375" style="505" customWidth="1"/>
    <col min="259" max="259" width="9.75" style="505" customWidth="1"/>
    <col min="260" max="260" width="11.5" style="505" customWidth="1"/>
    <col min="261" max="261" width="9.75" style="505" customWidth="1"/>
    <col min="262" max="263" width="10.75" style="505" customWidth="1"/>
    <col min="264" max="274" width="4.375" style="505" customWidth="1"/>
    <col min="275" max="512" width="12.5" style="505"/>
    <col min="513" max="513" width="5.75" style="505" customWidth="1"/>
    <col min="514" max="514" width="18.375" style="505" customWidth="1"/>
    <col min="515" max="515" width="9.75" style="505" customWidth="1"/>
    <col min="516" max="516" width="11.5" style="505" customWidth="1"/>
    <col min="517" max="517" width="9.75" style="505" customWidth="1"/>
    <col min="518" max="519" width="10.75" style="505" customWidth="1"/>
    <col min="520" max="530" width="4.375" style="505" customWidth="1"/>
    <col min="531" max="768" width="12.5" style="505"/>
    <col min="769" max="769" width="5.75" style="505" customWidth="1"/>
    <col min="770" max="770" width="18.375" style="505" customWidth="1"/>
    <col min="771" max="771" width="9.75" style="505" customWidth="1"/>
    <col min="772" max="772" width="11.5" style="505" customWidth="1"/>
    <col min="773" max="773" width="9.75" style="505" customWidth="1"/>
    <col min="774" max="775" width="10.75" style="505" customWidth="1"/>
    <col min="776" max="786" width="4.375" style="505" customWidth="1"/>
    <col min="787" max="1024" width="12.5" style="505"/>
    <col min="1025" max="16384" width="12.5" style="506"/>
  </cols>
  <sheetData>
    <row r="1" spans="1:18">
      <c r="A1" s="160" t="s">
        <v>158</v>
      </c>
    </row>
    <row r="2" spans="1:18">
      <c r="A2" s="506"/>
      <c r="B2" s="476"/>
      <c r="C2" s="507"/>
      <c r="D2" s="507"/>
      <c r="E2" s="507"/>
      <c r="F2" s="507"/>
      <c r="G2" s="521" t="s">
        <v>588</v>
      </c>
      <c r="H2" s="476"/>
      <c r="I2" s="476"/>
      <c r="J2" s="476"/>
      <c r="K2" s="476"/>
      <c r="L2" s="476"/>
      <c r="M2" s="476"/>
      <c r="N2" s="476"/>
      <c r="O2" s="476"/>
      <c r="Q2" s="476"/>
      <c r="R2" s="476"/>
    </row>
    <row r="3" spans="1:18">
      <c r="A3" s="841"/>
      <c r="B3" s="841"/>
      <c r="C3" s="812" t="s">
        <v>159</v>
      </c>
      <c r="D3" s="812"/>
      <c r="E3" s="812"/>
      <c r="F3" s="816" t="s">
        <v>160</v>
      </c>
      <c r="G3" s="799" t="s">
        <v>161</v>
      </c>
      <c r="H3" s="476"/>
      <c r="I3" s="476"/>
      <c r="J3" s="476"/>
      <c r="K3" s="476"/>
      <c r="L3" s="476"/>
      <c r="M3" s="476"/>
      <c r="N3" s="476"/>
      <c r="O3" s="476"/>
      <c r="P3" s="476"/>
      <c r="Q3" s="476"/>
      <c r="R3" s="476"/>
    </row>
    <row r="4" spans="1:18" ht="22.5">
      <c r="A4" s="841"/>
      <c r="B4" s="841"/>
      <c r="C4" s="467" t="s">
        <v>162</v>
      </c>
      <c r="D4" s="161" t="s">
        <v>163</v>
      </c>
      <c r="E4" s="467" t="s">
        <v>164</v>
      </c>
      <c r="F4" s="816"/>
      <c r="G4" s="799"/>
      <c r="H4" s="476"/>
      <c r="I4" s="476"/>
      <c r="J4" s="476"/>
      <c r="K4" s="476"/>
      <c r="L4" s="476"/>
      <c r="M4" s="476"/>
      <c r="N4" s="476"/>
      <c r="O4" s="476"/>
      <c r="P4" s="476"/>
      <c r="Q4" s="476"/>
      <c r="R4" s="476"/>
    </row>
    <row r="5" spans="1:18">
      <c r="A5" s="842" t="s">
        <v>165</v>
      </c>
      <c r="B5" s="162" t="s">
        <v>166</v>
      </c>
      <c r="C5" s="549">
        <v>0</v>
      </c>
      <c r="D5" s="549">
        <v>0</v>
      </c>
      <c r="E5" s="550">
        <v>0</v>
      </c>
      <c r="F5" s="550">
        <v>0</v>
      </c>
      <c r="G5" s="28">
        <v>0</v>
      </c>
      <c r="H5" s="476"/>
      <c r="I5" s="476"/>
      <c r="J5" s="476"/>
      <c r="K5" s="476"/>
      <c r="L5" s="476"/>
      <c r="M5" s="476"/>
      <c r="N5" s="476"/>
      <c r="O5" s="476"/>
      <c r="P5" s="476"/>
      <c r="Q5" s="476"/>
      <c r="R5" s="476"/>
    </row>
    <row r="6" spans="1:18">
      <c r="A6" s="842"/>
      <c r="B6" s="163" t="s">
        <v>167</v>
      </c>
      <c r="C6" s="107">
        <v>0</v>
      </c>
      <c r="D6" s="28">
        <v>0</v>
      </c>
      <c r="E6" s="551">
        <v>0</v>
      </c>
      <c r="F6" s="551">
        <v>0</v>
      </c>
      <c r="G6" s="28">
        <v>0</v>
      </c>
      <c r="H6" s="476"/>
      <c r="I6" s="476"/>
      <c r="J6" s="476"/>
      <c r="K6" s="476"/>
      <c r="L6" s="476"/>
      <c r="M6" s="476"/>
      <c r="N6" s="476"/>
      <c r="O6" s="476"/>
      <c r="P6" s="476"/>
      <c r="Q6" s="476"/>
      <c r="R6" s="476"/>
    </row>
    <row r="7" spans="1:18">
      <c r="A7" s="842"/>
      <c r="B7" s="163" t="s">
        <v>168</v>
      </c>
      <c r="C7" s="107">
        <v>0</v>
      </c>
      <c r="D7" s="28">
        <v>0</v>
      </c>
      <c r="E7" s="551">
        <v>0</v>
      </c>
      <c r="F7" s="551">
        <v>0</v>
      </c>
      <c r="G7" s="28">
        <v>0</v>
      </c>
      <c r="H7" s="476"/>
      <c r="I7" s="476"/>
      <c r="J7" s="476"/>
      <c r="K7" s="476"/>
      <c r="L7" s="476"/>
      <c r="M7" s="476"/>
      <c r="N7" s="476"/>
      <c r="O7" s="476"/>
      <c r="P7" s="476"/>
      <c r="Q7" s="476"/>
      <c r="R7" s="476"/>
    </row>
    <row r="8" spans="1:18">
      <c r="A8" s="842"/>
      <c r="B8" s="163" t="s">
        <v>169</v>
      </c>
      <c r="C8" s="107">
        <v>0</v>
      </c>
      <c r="D8" s="28">
        <v>0</v>
      </c>
      <c r="E8" s="551">
        <v>0</v>
      </c>
      <c r="F8" s="551">
        <v>0</v>
      </c>
      <c r="G8" s="28">
        <v>0</v>
      </c>
      <c r="H8" s="476"/>
      <c r="I8" s="476"/>
      <c r="J8" s="476"/>
      <c r="K8" s="476"/>
      <c r="L8" s="476"/>
      <c r="M8" s="476"/>
      <c r="N8" s="476"/>
      <c r="O8" s="476"/>
      <c r="P8" s="476"/>
      <c r="Q8" s="476"/>
      <c r="R8" s="476"/>
    </row>
    <row r="9" spans="1:18">
      <c r="A9" s="842"/>
      <c r="B9" s="163" t="s">
        <v>170</v>
      </c>
      <c r="C9" s="107">
        <v>0</v>
      </c>
      <c r="D9" s="28">
        <v>0</v>
      </c>
      <c r="E9" s="551">
        <v>0</v>
      </c>
      <c r="F9" s="551">
        <v>0</v>
      </c>
      <c r="G9" s="28">
        <v>0</v>
      </c>
      <c r="H9" s="476"/>
      <c r="I9" s="476"/>
      <c r="J9" s="476"/>
      <c r="K9" s="476"/>
      <c r="L9" s="476"/>
      <c r="M9" s="476"/>
      <c r="N9" s="476"/>
      <c r="O9" s="476"/>
      <c r="P9" s="476"/>
      <c r="Q9" s="476"/>
      <c r="R9" s="476"/>
    </row>
    <row r="10" spans="1:18">
      <c r="A10" s="842"/>
      <c r="B10" s="163" t="s">
        <v>171</v>
      </c>
      <c r="C10" s="107">
        <v>0</v>
      </c>
      <c r="D10" s="28">
        <v>0</v>
      </c>
      <c r="E10" s="551">
        <v>0</v>
      </c>
      <c r="F10" s="551">
        <v>0</v>
      </c>
      <c r="G10" s="28">
        <v>0</v>
      </c>
      <c r="H10" s="476"/>
      <c r="I10" s="476"/>
      <c r="J10" s="476"/>
      <c r="K10" s="476"/>
      <c r="L10" s="476"/>
      <c r="M10" s="476"/>
      <c r="N10" s="476"/>
      <c r="O10" s="476"/>
      <c r="P10" s="476"/>
      <c r="Q10" s="476"/>
      <c r="R10" s="476"/>
    </row>
    <row r="11" spans="1:18">
      <c r="A11" s="842"/>
      <c r="B11" s="163" t="s">
        <v>172</v>
      </c>
      <c r="C11" s="107">
        <v>0</v>
      </c>
      <c r="D11" s="28">
        <v>0</v>
      </c>
      <c r="E11" s="551">
        <v>0</v>
      </c>
      <c r="F11" s="551">
        <v>0</v>
      </c>
      <c r="G11" s="28">
        <v>0</v>
      </c>
      <c r="H11" s="476"/>
      <c r="I11" s="476"/>
      <c r="J11" s="476"/>
      <c r="K11" s="476"/>
      <c r="L11" s="476"/>
      <c r="M11" s="476"/>
      <c r="N11" s="476"/>
      <c r="O11" s="476"/>
      <c r="P11" s="476"/>
      <c r="Q11" s="476"/>
      <c r="R11" s="476"/>
    </row>
    <row r="12" spans="1:18">
      <c r="A12" s="838" t="s">
        <v>173</v>
      </c>
      <c r="B12" s="162" t="s">
        <v>174</v>
      </c>
      <c r="C12" s="549">
        <v>0</v>
      </c>
      <c r="D12" s="549">
        <v>0</v>
      </c>
      <c r="E12" s="550">
        <v>0</v>
      </c>
      <c r="F12" s="552">
        <v>0</v>
      </c>
      <c r="G12" s="553">
        <v>0</v>
      </c>
      <c r="H12" s="476"/>
      <c r="I12" s="476"/>
      <c r="J12" s="476"/>
      <c r="K12" s="476"/>
      <c r="L12" s="476"/>
      <c r="M12" s="476"/>
      <c r="N12" s="476"/>
      <c r="O12" s="476"/>
      <c r="P12" s="476"/>
      <c r="Q12" s="476"/>
      <c r="R12" s="476"/>
    </row>
    <row r="13" spans="1:18" ht="56.25" customHeight="1">
      <c r="A13" s="838"/>
      <c r="B13" s="164" t="s">
        <v>175</v>
      </c>
      <c r="C13" s="28">
        <v>0</v>
      </c>
      <c r="D13" s="28">
        <v>0</v>
      </c>
      <c r="E13" s="551">
        <v>0</v>
      </c>
      <c r="F13" s="554">
        <v>0</v>
      </c>
      <c r="G13" s="107">
        <v>0</v>
      </c>
      <c r="H13" s="476"/>
      <c r="I13" s="476"/>
      <c r="J13" s="476"/>
      <c r="K13" s="476"/>
      <c r="L13" s="476"/>
      <c r="M13" s="476"/>
      <c r="N13" s="476"/>
      <c r="O13" s="476"/>
      <c r="P13" s="476"/>
      <c r="Q13" s="476"/>
      <c r="R13" s="476"/>
    </row>
    <row r="14" spans="1:18">
      <c r="A14" s="838"/>
      <c r="B14" s="163" t="s">
        <v>176</v>
      </c>
      <c r="C14" s="28">
        <v>0</v>
      </c>
      <c r="D14" s="28">
        <v>0</v>
      </c>
      <c r="E14" s="551">
        <v>0</v>
      </c>
      <c r="F14" s="554">
        <v>0</v>
      </c>
      <c r="G14" s="107">
        <v>0</v>
      </c>
      <c r="H14" s="476"/>
      <c r="I14" s="476"/>
      <c r="J14" s="476"/>
      <c r="K14" s="476"/>
      <c r="L14" s="476"/>
      <c r="M14" s="476"/>
      <c r="N14" s="476"/>
      <c r="O14" s="476"/>
      <c r="P14" s="476"/>
      <c r="Q14" s="476"/>
      <c r="R14" s="476"/>
    </row>
    <row r="15" spans="1:18" ht="54" customHeight="1">
      <c r="A15" s="838"/>
      <c r="B15" s="164" t="s">
        <v>177</v>
      </c>
      <c r="C15" s="28">
        <v>0</v>
      </c>
      <c r="D15" s="28">
        <v>0</v>
      </c>
      <c r="E15" s="551">
        <v>0</v>
      </c>
      <c r="F15" s="554">
        <v>0</v>
      </c>
      <c r="G15" s="107">
        <v>0</v>
      </c>
      <c r="H15" s="476"/>
      <c r="I15" s="476"/>
      <c r="J15" s="476"/>
      <c r="K15" s="476"/>
      <c r="L15" s="476"/>
      <c r="M15" s="476"/>
      <c r="N15" s="476"/>
      <c r="O15" s="476"/>
      <c r="P15" s="476"/>
      <c r="Q15" s="476"/>
      <c r="R15" s="476"/>
    </row>
    <row r="16" spans="1:18">
      <c r="A16" s="838"/>
      <c r="B16" s="165" t="s">
        <v>605</v>
      </c>
      <c r="C16" s="28">
        <v>0</v>
      </c>
      <c r="D16" s="28">
        <v>0</v>
      </c>
      <c r="E16" s="551">
        <v>0</v>
      </c>
      <c r="F16" s="554">
        <v>0</v>
      </c>
      <c r="G16" s="107">
        <v>0</v>
      </c>
      <c r="H16" s="476"/>
      <c r="I16" s="476"/>
      <c r="J16" s="476"/>
      <c r="K16" s="476"/>
      <c r="L16" s="476"/>
      <c r="M16" s="476"/>
      <c r="N16" s="476"/>
      <c r="O16" s="476"/>
      <c r="P16" s="476"/>
      <c r="Q16" s="476"/>
      <c r="R16" s="476"/>
    </row>
    <row r="17" spans="1:18">
      <c r="A17" s="838"/>
      <c r="B17" s="165" t="s">
        <v>606</v>
      </c>
      <c r="C17" s="28">
        <v>0</v>
      </c>
      <c r="D17" s="28">
        <v>0</v>
      </c>
      <c r="E17" s="551">
        <v>0</v>
      </c>
      <c r="F17" s="555">
        <v>0</v>
      </c>
      <c r="G17" s="28">
        <v>0</v>
      </c>
      <c r="H17" s="476"/>
      <c r="I17" s="476"/>
      <c r="J17" s="476"/>
      <c r="K17" s="476"/>
      <c r="L17" s="476"/>
      <c r="M17" s="476"/>
      <c r="N17" s="476"/>
      <c r="O17" s="476"/>
      <c r="P17" s="476"/>
      <c r="Q17" s="476"/>
      <c r="R17" s="476"/>
    </row>
    <row r="18" spans="1:18">
      <c r="A18" s="819" t="s">
        <v>178</v>
      </c>
      <c r="B18" s="162" t="s">
        <v>179</v>
      </c>
      <c r="C18" s="553">
        <v>0</v>
      </c>
      <c r="D18" s="549">
        <v>0</v>
      </c>
      <c r="E18" s="550">
        <v>0</v>
      </c>
      <c r="F18" s="552">
        <v>0</v>
      </c>
      <c r="G18" s="553">
        <v>0</v>
      </c>
      <c r="H18" s="476"/>
      <c r="I18" s="476"/>
      <c r="J18" s="476"/>
      <c r="K18" s="476"/>
      <c r="L18" s="476"/>
      <c r="M18" s="476"/>
      <c r="N18" s="476"/>
      <c r="O18" s="476"/>
      <c r="P18" s="476"/>
      <c r="Q18" s="476"/>
      <c r="R18" s="476"/>
    </row>
    <row r="19" spans="1:18">
      <c r="A19" s="819"/>
      <c r="B19" s="163" t="s">
        <v>180</v>
      </c>
      <c r="C19" s="107">
        <v>0</v>
      </c>
      <c r="D19" s="28">
        <v>0</v>
      </c>
      <c r="E19" s="551">
        <v>0</v>
      </c>
      <c r="F19" s="554">
        <v>0</v>
      </c>
      <c r="G19" s="107">
        <v>0</v>
      </c>
      <c r="H19" s="476"/>
      <c r="I19" s="476"/>
      <c r="J19" s="476"/>
      <c r="K19" s="476"/>
      <c r="L19" s="476"/>
      <c r="M19" s="476"/>
      <c r="N19" s="476"/>
      <c r="O19" s="476"/>
      <c r="P19" s="476"/>
      <c r="Q19" s="476"/>
      <c r="R19" s="476"/>
    </row>
    <row r="20" spans="1:18">
      <c r="A20" s="819"/>
      <c r="B20" s="166" t="s">
        <v>181</v>
      </c>
      <c r="C20" s="107">
        <v>52</v>
      </c>
      <c r="D20" s="28">
        <v>14</v>
      </c>
      <c r="E20" s="551">
        <v>66</v>
      </c>
      <c r="F20" s="554">
        <v>0</v>
      </c>
      <c r="G20" s="107">
        <v>0</v>
      </c>
      <c r="H20" s="476"/>
      <c r="I20" s="476"/>
      <c r="J20" s="476"/>
      <c r="K20" s="476"/>
      <c r="L20" s="476"/>
      <c r="M20" s="476"/>
      <c r="N20" s="476"/>
      <c r="O20" s="476"/>
      <c r="P20" s="476"/>
      <c r="Q20" s="476"/>
      <c r="R20" s="476"/>
    </row>
    <row r="21" spans="1:18">
      <c r="A21" s="819"/>
      <c r="B21" s="166" t="s">
        <v>182</v>
      </c>
      <c r="C21" s="107">
        <v>0</v>
      </c>
      <c r="D21" s="28">
        <v>0</v>
      </c>
      <c r="E21" s="551">
        <v>0</v>
      </c>
      <c r="F21" s="554">
        <v>0</v>
      </c>
      <c r="G21" s="107">
        <v>0</v>
      </c>
      <c r="H21" s="476"/>
      <c r="I21" s="476"/>
      <c r="J21" s="476"/>
      <c r="K21" s="476"/>
      <c r="L21" s="476"/>
      <c r="M21" s="476"/>
      <c r="N21" s="476"/>
      <c r="O21" s="476"/>
      <c r="P21" s="476"/>
      <c r="Q21" s="476"/>
      <c r="R21" s="476"/>
    </row>
    <row r="22" spans="1:18">
      <c r="A22" s="819"/>
      <c r="B22" s="167" t="s">
        <v>183</v>
      </c>
      <c r="C22" s="556">
        <v>0</v>
      </c>
      <c r="D22" s="28">
        <v>0</v>
      </c>
      <c r="E22" s="551">
        <v>0</v>
      </c>
      <c r="F22" s="555">
        <v>0</v>
      </c>
      <c r="G22" s="556">
        <v>0</v>
      </c>
      <c r="H22" s="476"/>
      <c r="I22" s="476"/>
      <c r="J22" s="476"/>
      <c r="K22" s="476"/>
      <c r="L22" s="476"/>
      <c r="M22" s="476"/>
      <c r="N22" s="476"/>
      <c r="O22" s="476"/>
      <c r="P22" s="476"/>
      <c r="Q22" s="476"/>
      <c r="R22" s="476"/>
    </row>
    <row r="23" spans="1:18">
      <c r="A23" s="839" t="s">
        <v>164</v>
      </c>
      <c r="B23" s="839"/>
      <c r="C23" s="116">
        <f>SUM(C5:C22)</f>
        <v>52</v>
      </c>
      <c r="D23" s="557">
        <f>SUM(D5:D22)</f>
        <v>14</v>
      </c>
      <c r="E23" s="558">
        <f>SUM(E5:E22)</f>
        <v>66</v>
      </c>
      <c r="F23" s="559">
        <v>0</v>
      </c>
      <c r="G23" s="38">
        <v>0</v>
      </c>
      <c r="H23" s="476"/>
      <c r="I23" s="476"/>
      <c r="J23" s="476"/>
      <c r="K23" s="476"/>
      <c r="L23" s="476"/>
      <c r="M23" s="476"/>
      <c r="N23" s="476"/>
      <c r="O23" s="476"/>
      <c r="P23" s="476"/>
      <c r="Q23" s="476"/>
      <c r="R23" s="476"/>
    </row>
    <row r="24" spans="1:18" ht="15" customHeight="1">
      <c r="A24" s="840" t="s">
        <v>635</v>
      </c>
      <c r="B24" s="840"/>
      <c r="C24" s="840"/>
      <c r="D24" s="840"/>
      <c r="E24" s="840"/>
      <c r="F24" s="840"/>
      <c r="G24" s="840"/>
      <c r="H24" s="48"/>
      <c r="I24" s="48"/>
      <c r="J24" s="48"/>
      <c r="K24" s="48"/>
      <c r="L24" s="48"/>
      <c r="M24" s="48"/>
      <c r="N24" s="48"/>
      <c r="O24" s="48"/>
      <c r="P24" s="48"/>
      <c r="Q24" s="48"/>
      <c r="R24" s="48"/>
    </row>
    <row r="25" spans="1:18" ht="15" customHeight="1">
      <c r="A25" s="836" t="s">
        <v>184</v>
      </c>
      <c r="B25" s="836"/>
      <c r="C25" s="836"/>
      <c r="D25" s="836"/>
      <c r="E25" s="836"/>
      <c r="F25" s="836"/>
      <c r="G25" s="836"/>
      <c r="H25" s="48"/>
      <c r="I25" s="48"/>
      <c r="J25" s="48"/>
      <c r="K25" s="48"/>
      <c r="L25" s="48"/>
      <c r="M25" s="48"/>
      <c r="N25" s="48"/>
      <c r="O25" s="48"/>
      <c r="P25" s="48"/>
      <c r="Q25" s="48"/>
      <c r="R25" s="48"/>
    </row>
    <row r="26" spans="1:18" ht="15" customHeight="1">
      <c r="A26" s="836" t="s">
        <v>618</v>
      </c>
      <c r="B26" s="836"/>
      <c r="C26" s="836"/>
      <c r="D26" s="836"/>
      <c r="E26" s="836"/>
      <c r="F26" s="836"/>
      <c r="G26" s="836"/>
      <c r="H26" s="48"/>
      <c r="I26" s="48"/>
      <c r="J26" s="48"/>
      <c r="K26" s="48"/>
      <c r="L26" s="48"/>
      <c r="M26" s="48"/>
      <c r="N26" s="48"/>
      <c r="O26" s="48"/>
      <c r="P26" s="48"/>
      <c r="Q26" s="48"/>
      <c r="R26" s="48"/>
    </row>
    <row r="27" spans="1:18" ht="15" customHeight="1">
      <c r="A27" s="836" t="s">
        <v>617</v>
      </c>
      <c r="B27" s="836"/>
      <c r="C27" s="836"/>
      <c r="D27" s="836"/>
      <c r="E27" s="836"/>
      <c r="F27" s="836"/>
      <c r="G27" s="836"/>
      <c r="J27" s="48"/>
    </row>
    <row r="28" spans="1:18" ht="15" customHeight="1">
      <c r="A28" s="836" t="s">
        <v>185</v>
      </c>
      <c r="B28" s="836"/>
      <c r="C28" s="836"/>
      <c r="D28" s="836"/>
      <c r="E28" s="836"/>
      <c r="F28" s="836"/>
      <c r="G28" s="836"/>
      <c r="J28" s="48"/>
    </row>
    <row r="29" spans="1:18" ht="15" customHeight="1">
      <c r="A29" s="837"/>
      <c r="B29" s="837"/>
      <c r="C29" s="837"/>
      <c r="D29" s="837"/>
      <c r="E29" s="837"/>
      <c r="F29" s="837"/>
      <c r="G29" s="837"/>
      <c r="J29" s="48"/>
    </row>
    <row r="30" spans="1:18" ht="15" customHeight="1"/>
  </sheetData>
  <mergeCells count="14">
    <mergeCell ref="A3:B4"/>
    <mergeCell ref="C3:E3"/>
    <mergeCell ref="F3:F4"/>
    <mergeCell ref="G3:G4"/>
    <mergeCell ref="A5:A11"/>
    <mergeCell ref="A26:G26"/>
    <mergeCell ref="A27:G27"/>
    <mergeCell ref="A28:G28"/>
    <mergeCell ref="A29:G29"/>
    <mergeCell ref="A12:A17"/>
    <mergeCell ref="A18:A22"/>
    <mergeCell ref="A23:B23"/>
    <mergeCell ref="A24:G24"/>
    <mergeCell ref="A25:G25"/>
  </mergeCells>
  <phoneticPr fontId="45"/>
  <pageMargins left="0.78749999999999998" right="0.78749999999999998" top="0.78749999999999998" bottom="0.51180555555555596" header="0.511811023622047" footer="0.511811023622047"/>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53"/>
  <sheetViews>
    <sheetView showGridLines="0" view="pageBreakPreview" zoomScaleNormal="100" workbookViewId="0"/>
  </sheetViews>
  <sheetFormatPr defaultColWidth="12.5" defaultRowHeight="17.25"/>
  <cols>
    <col min="1" max="1" width="5" style="505" customWidth="1"/>
    <col min="2" max="2" width="3" style="505" customWidth="1"/>
    <col min="3" max="3" width="9" style="505" customWidth="1"/>
    <col min="4" max="8" width="12.5" style="505"/>
    <col min="9" max="9" width="10.5" style="505" customWidth="1"/>
    <col min="10" max="256" width="12.5" style="505"/>
    <col min="257" max="257" width="5" style="505" customWidth="1"/>
    <col min="258" max="258" width="3" style="505" customWidth="1"/>
    <col min="259" max="259" width="9" style="505" customWidth="1"/>
    <col min="260" max="264" width="12.5" style="505"/>
    <col min="265" max="265" width="6" style="505" customWidth="1"/>
    <col min="266" max="512" width="12.5" style="505"/>
    <col min="513" max="513" width="5" style="505" customWidth="1"/>
    <col min="514" max="514" width="3" style="505" customWidth="1"/>
    <col min="515" max="515" width="9" style="505" customWidth="1"/>
    <col min="516" max="520" width="12.5" style="505"/>
    <col min="521" max="521" width="6" style="505" customWidth="1"/>
    <col min="522" max="768" width="12.5" style="505"/>
    <col min="769" max="769" width="5" style="505" customWidth="1"/>
    <col min="770" max="770" width="3" style="505" customWidth="1"/>
    <col min="771" max="771" width="9" style="505" customWidth="1"/>
    <col min="772" max="776" width="12.5" style="505"/>
    <col min="777" max="777" width="6" style="505" customWidth="1"/>
    <col min="778" max="1024" width="12.5" style="505"/>
    <col min="1025" max="16384" width="12.5" style="506"/>
  </cols>
  <sheetData>
    <row r="1" spans="1:243">
      <c r="A1" s="168" t="s">
        <v>186</v>
      </c>
      <c r="B1" s="169"/>
      <c r="C1" s="169"/>
    </row>
    <row r="2" spans="1:243" ht="12" customHeight="1">
      <c r="A2" s="507"/>
      <c r="B2" s="507"/>
      <c r="C2" s="507"/>
    </row>
    <row r="3" spans="1:243" ht="18.75" customHeight="1">
      <c r="A3" s="16"/>
      <c r="B3" s="16"/>
      <c r="C3" s="16"/>
      <c r="D3" s="468" t="s">
        <v>188</v>
      </c>
      <c r="E3" s="468" t="s">
        <v>189</v>
      </c>
      <c r="F3" s="468" t="s">
        <v>190</v>
      </c>
      <c r="G3" s="468" t="s">
        <v>589</v>
      </c>
      <c r="H3" s="468" t="s">
        <v>588</v>
      </c>
      <c r="I3" s="170"/>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47"/>
      <c r="CD3" s="47"/>
      <c r="CE3" s="47"/>
      <c r="CF3" s="47"/>
      <c r="CG3" s="47"/>
      <c r="CH3" s="47"/>
      <c r="CI3" s="47"/>
      <c r="CJ3" s="47"/>
      <c r="CK3" s="47"/>
      <c r="CL3" s="47"/>
      <c r="CM3" s="47"/>
      <c r="CN3" s="47"/>
      <c r="CO3" s="47"/>
      <c r="CP3" s="47"/>
      <c r="CQ3" s="47"/>
      <c r="CR3" s="47"/>
      <c r="CS3" s="47"/>
      <c r="CT3" s="47"/>
      <c r="CU3" s="47"/>
      <c r="CV3" s="47"/>
      <c r="CW3" s="47"/>
      <c r="CX3" s="47"/>
      <c r="CY3" s="47"/>
      <c r="CZ3" s="47"/>
      <c r="DA3" s="47"/>
      <c r="DB3" s="47"/>
      <c r="DC3" s="47"/>
      <c r="DD3" s="47"/>
      <c r="DE3" s="47"/>
      <c r="DF3" s="47"/>
      <c r="DG3" s="47"/>
      <c r="DH3" s="47"/>
      <c r="DI3" s="47"/>
      <c r="DJ3" s="47"/>
      <c r="DK3" s="47"/>
      <c r="DL3" s="47"/>
      <c r="DM3" s="47"/>
      <c r="DN3" s="47"/>
      <c r="DO3" s="47"/>
      <c r="DP3" s="47"/>
      <c r="DQ3" s="47"/>
      <c r="DR3" s="47"/>
      <c r="DS3" s="47"/>
      <c r="DT3" s="47"/>
      <c r="DU3" s="47"/>
      <c r="DV3" s="47"/>
      <c r="DW3" s="47"/>
      <c r="DX3" s="47"/>
      <c r="DY3" s="47"/>
      <c r="DZ3" s="47"/>
      <c r="EA3" s="47"/>
      <c r="EB3" s="47"/>
      <c r="EC3" s="47"/>
      <c r="ED3" s="47"/>
      <c r="EE3" s="47"/>
      <c r="EF3" s="47"/>
      <c r="EG3" s="47"/>
      <c r="EH3" s="47"/>
      <c r="EI3" s="47"/>
      <c r="EJ3" s="47"/>
      <c r="EK3" s="47"/>
      <c r="EL3" s="47"/>
      <c r="EM3" s="47"/>
      <c r="EN3" s="47"/>
      <c r="EO3" s="47"/>
      <c r="EP3" s="47"/>
      <c r="EQ3" s="47"/>
      <c r="ER3" s="47"/>
      <c r="ES3" s="47"/>
      <c r="ET3" s="47"/>
      <c r="EU3" s="47"/>
      <c r="EV3" s="47"/>
      <c r="EW3" s="47"/>
      <c r="EX3" s="47"/>
      <c r="EY3" s="47"/>
      <c r="EZ3" s="47"/>
      <c r="FA3" s="47"/>
      <c r="FB3" s="47"/>
      <c r="FC3" s="47"/>
      <c r="FD3" s="47"/>
      <c r="FE3" s="47"/>
      <c r="FF3" s="47"/>
      <c r="FG3" s="47"/>
      <c r="FH3" s="47"/>
      <c r="FI3" s="47"/>
      <c r="FJ3" s="47"/>
      <c r="FK3" s="47"/>
      <c r="FL3" s="47"/>
      <c r="FM3" s="47"/>
      <c r="FN3" s="47"/>
      <c r="FO3" s="47"/>
      <c r="FP3" s="47"/>
      <c r="FQ3" s="47"/>
      <c r="FR3" s="47"/>
      <c r="FS3" s="47"/>
      <c r="FT3" s="47"/>
      <c r="FU3" s="47"/>
      <c r="FV3" s="47"/>
      <c r="FW3" s="47"/>
      <c r="FX3" s="47"/>
      <c r="FY3" s="47"/>
      <c r="FZ3" s="47"/>
      <c r="GA3" s="47"/>
      <c r="GB3" s="47"/>
      <c r="GC3" s="47"/>
      <c r="GD3" s="47"/>
      <c r="GE3" s="47"/>
      <c r="GF3" s="47"/>
      <c r="GG3" s="47"/>
      <c r="GH3" s="47"/>
      <c r="GI3" s="47"/>
      <c r="GJ3" s="47"/>
      <c r="GK3" s="47"/>
      <c r="GL3" s="47"/>
      <c r="GM3" s="47"/>
      <c r="GN3" s="47"/>
      <c r="GO3" s="47"/>
      <c r="GP3" s="47"/>
      <c r="GQ3" s="47"/>
      <c r="GR3" s="47"/>
      <c r="GS3" s="47"/>
      <c r="GT3" s="47"/>
      <c r="GU3" s="47"/>
      <c r="GV3" s="47"/>
      <c r="GW3" s="47"/>
      <c r="GX3" s="47"/>
      <c r="GY3" s="47"/>
      <c r="GZ3" s="47"/>
      <c r="HA3" s="47"/>
      <c r="HB3" s="47"/>
      <c r="HC3" s="47"/>
      <c r="HD3" s="47"/>
      <c r="HE3" s="47"/>
      <c r="HF3" s="47"/>
      <c r="HG3" s="47"/>
      <c r="HH3" s="47"/>
      <c r="HI3" s="47"/>
      <c r="HJ3" s="47"/>
      <c r="HK3" s="47"/>
      <c r="HL3" s="47"/>
      <c r="HM3" s="47"/>
      <c r="HN3" s="47"/>
      <c r="HO3" s="47"/>
      <c r="HP3" s="47"/>
      <c r="HQ3" s="47"/>
      <c r="HR3" s="47"/>
      <c r="HS3" s="47"/>
      <c r="HT3" s="47"/>
      <c r="HU3" s="47"/>
      <c r="HV3" s="47"/>
      <c r="HW3" s="47"/>
      <c r="HX3" s="47"/>
      <c r="HY3" s="47"/>
      <c r="HZ3" s="47"/>
      <c r="IA3" s="47"/>
      <c r="IB3" s="47"/>
      <c r="IC3" s="47"/>
      <c r="ID3" s="47"/>
      <c r="IE3" s="47"/>
      <c r="IF3" s="47"/>
      <c r="IG3" s="47"/>
      <c r="IH3" s="47"/>
      <c r="II3" s="47"/>
    </row>
    <row r="4" spans="1:243" s="172" customFormat="1" ht="14.25" customHeight="1">
      <c r="A4" s="846" t="s">
        <v>191</v>
      </c>
      <c r="B4" s="846"/>
      <c r="C4" s="846"/>
      <c r="D4" s="171">
        <v>2327557</v>
      </c>
      <c r="E4" s="171">
        <v>2332176</v>
      </c>
      <c r="F4" s="171">
        <v>2325434</v>
      </c>
      <c r="G4" s="171">
        <v>2325778</v>
      </c>
      <c r="H4" s="171">
        <v>2326683</v>
      </c>
    </row>
    <row r="5" spans="1:243" s="172" customFormat="1" ht="12" customHeight="1">
      <c r="A5" s="173"/>
      <c r="B5" s="477"/>
      <c r="C5" s="174" t="s">
        <v>192</v>
      </c>
      <c r="D5" s="175" t="s">
        <v>193</v>
      </c>
      <c r="E5" s="175" t="s">
        <v>194</v>
      </c>
      <c r="F5" s="175" t="s">
        <v>195</v>
      </c>
      <c r="G5" s="175" t="s">
        <v>196</v>
      </c>
      <c r="H5" s="175" t="s">
        <v>196</v>
      </c>
    </row>
    <row r="6" spans="1:243" s="172" customFormat="1" ht="12" customHeight="1">
      <c r="A6" s="176" t="s">
        <v>197</v>
      </c>
      <c r="B6" s="177"/>
      <c r="C6" s="174" t="s">
        <v>198</v>
      </c>
      <c r="D6" s="178">
        <v>1.89039409131549</v>
      </c>
      <c r="E6" s="178">
        <v>1.7</v>
      </c>
      <c r="F6" s="178">
        <v>1.6</v>
      </c>
      <c r="G6" s="178">
        <v>1.3</v>
      </c>
      <c r="H6" s="178">
        <v>1.3</v>
      </c>
    </row>
    <row r="7" spans="1:243" s="172" customFormat="1" ht="12" customHeight="1">
      <c r="A7" s="173"/>
      <c r="B7" s="477"/>
      <c r="C7" s="174" t="s">
        <v>161</v>
      </c>
      <c r="D7" s="179">
        <v>0</v>
      </c>
      <c r="E7" s="179">
        <v>0</v>
      </c>
      <c r="F7" s="179">
        <v>0</v>
      </c>
      <c r="G7" s="179">
        <v>0</v>
      </c>
      <c r="H7" s="179">
        <v>0</v>
      </c>
    </row>
    <row r="8" spans="1:243" s="172" customFormat="1" ht="12" customHeight="1">
      <c r="A8" s="176" t="s">
        <v>199</v>
      </c>
      <c r="B8" s="177"/>
      <c r="C8" s="174" t="s">
        <v>200</v>
      </c>
      <c r="D8" s="178">
        <v>0</v>
      </c>
      <c r="E8" s="178">
        <v>0</v>
      </c>
      <c r="F8" s="178">
        <v>0</v>
      </c>
      <c r="G8" s="178">
        <v>0</v>
      </c>
      <c r="H8" s="178">
        <v>0</v>
      </c>
    </row>
    <row r="9" spans="1:243" s="172" customFormat="1" ht="12" customHeight="1">
      <c r="A9" s="173"/>
      <c r="B9" s="477"/>
      <c r="C9" s="174" t="s">
        <v>201</v>
      </c>
      <c r="D9" s="180">
        <v>0</v>
      </c>
      <c r="E9" s="180">
        <v>0</v>
      </c>
      <c r="F9" s="180">
        <v>0</v>
      </c>
      <c r="G9" s="180">
        <v>0</v>
      </c>
      <c r="H9" s="180">
        <v>0</v>
      </c>
    </row>
    <row r="10" spans="1:243" s="172" customFormat="1" ht="7.5" customHeight="1">
      <c r="A10" s="181"/>
      <c r="B10" s="182"/>
      <c r="C10" s="174"/>
      <c r="D10" s="183"/>
      <c r="E10" s="183"/>
      <c r="F10" s="183"/>
      <c r="G10" s="183"/>
      <c r="H10" s="183"/>
      <c r="I10" s="184"/>
      <c r="J10" s="184"/>
      <c r="K10" s="184"/>
      <c r="L10" s="184"/>
      <c r="M10" s="184"/>
      <c r="N10" s="184"/>
      <c r="O10" s="184"/>
      <c r="P10" s="184"/>
      <c r="Q10" s="184"/>
      <c r="R10" s="184"/>
      <c r="S10" s="184"/>
      <c r="T10" s="184"/>
      <c r="U10" s="184"/>
      <c r="V10" s="184"/>
      <c r="W10" s="184"/>
      <c r="X10" s="184"/>
      <c r="Y10" s="184"/>
      <c r="Z10" s="184"/>
      <c r="AA10" s="184"/>
      <c r="AB10" s="184"/>
      <c r="AC10" s="184"/>
      <c r="AD10" s="184"/>
      <c r="AE10" s="184"/>
      <c r="AF10" s="184"/>
      <c r="AG10" s="184"/>
      <c r="AH10" s="184"/>
      <c r="AI10" s="184"/>
      <c r="AJ10" s="184"/>
      <c r="AK10" s="184"/>
      <c r="AL10" s="184"/>
      <c r="AM10" s="184"/>
      <c r="AN10" s="184"/>
      <c r="AO10" s="184"/>
      <c r="AP10" s="184"/>
      <c r="AQ10" s="184"/>
      <c r="AR10" s="184"/>
      <c r="AS10" s="184"/>
      <c r="AT10" s="184"/>
      <c r="AU10" s="184"/>
      <c r="AV10" s="184"/>
      <c r="AW10" s="184"/>
      <c r="AX10" s="184"/>
      <c r="AY10" s="184"/>
      <c r="AZ10" s="184"/>
      <c r="BA10" s="184"/>
      <c r="BB10" s="184"/>
      <c r="BC10" s="184"/>
      <c r="BD10" s="184"/>
      <c r="BE10" s="184"/>
      <c r="BF10" s="184"/>
      <c r="BG10" s="184"/>
      <c r="BH10" s="184"/>
      <c r="BI10" s="184"/>
      <c r="BJ10" s="184"/>
      <c r="BK10" s="184"/>
      <c r="BL10" s="184"/>
      <c r="BM10" s="184"/>
      <c r="BN10" s="184"/>
      <c r="BO10" s="184"/>
      <c r="BP10" s="184"/>
      <c r="BQ10" s="184"/>
      <c r="BR10" s="184"/>
      <c r="BS10" s="184"/>
      <c r="BT10" s="184"/>
      <c r="BU10" s="184"/>
      <c r="BV10" s="184"/>
      <c r="BW10" s="184"/>
      <c r="BX10" s="184"/>
      <c r="BY10" s="184"/>
      <c r="BZ10" s="184"/>
      <c r="CA10" s="184"/>
      <c r="CB10" s="184"/>
      <c r="CC10" s="184"/>
      <c r="CD10" s="184"/>
      <c r="CE10" s="184"/>
      <c r="CF10" s="184"/>
      <c r="CG10" s="184"/>
      <c r="CH10" s="184"/>
      <c r="CI10" s="184"/>
      <c r="CJ10" s="184"/>
      <c r="CK10" s="184"/>
      <c r="CL10" s="184"/>
      <c r="CM10" s="184"/>
      <c r="CN10" s="184"/>
      <c r="CO10" s="184"/>
      <c r="CP10" s="184"/>
      <c r="CQ10" s="184"/>
      <c r="CR10" s="184"/>
      <c r="CS10" s="184"/>
      <c r="CT10" s="184"/>
      <c r="CU10" s="184"/>
      <c r="CV10" s="184"/>
      <c r="CW10" s="184"/>
      <c r="CX10" s="184"/>
      <c r="CY10" s="184"/>
      <c r="CZ10" s="184"/>
      <c r="DA10" s="184"/>
      <c r="DB10" s="184"/>
      <c r="DC10" s="184"/>
      <c r="DD10" s="184"/>
      <c r="DE10" s="184"/>
      <c r="DF10" s="184"/>
      <c r="DG10" s="184"/>
      <c r="DH10" s="184"/>
      <c r="DI10" s="184"/>
      <c r="DJ10" s="184"/>
      <c r="DK10" s="184"/>
      <c r="DL10" s="184"/>
      <c r="DM10" s="184"/>
      <c r="DN10" s="184"/>
      <c r="DO10" s="184"/>
      <c r="DP10" s="184"/>
      <c r="DQ10" s="184"/>
      <c r="DR10" s="184"/>
      <c r="DS10" s="184"/>
      <c r="DT10" s="184"/>
      <c r="DU10" s="184"/>
      <c r="DV10" s="184"/>
      <c r="DW10" s="184"/>
      <c r="DX10" s="184"/>
      <c r="DY10" s="184"/>
      <c r="DZ10" s="184"/>
      <c r="EA10" s="184"/>
      <c r="EB10" s="184"/>
      <c r="EC10" s="184"/>
      <c r="ED10" s="184"/>
      <c r="EE10" s="184"/>
      <c r="EF10" s="184"/>
      <c r="EG10" s="184"/>
      <c r="EH10" s="184"/>
      <c r="EI10" s="184"/>
      <c r="EJ10" s="184"/>
      <c r="EK10" s="184"/>
      <c r="EL10" s="184"/>
      <c r="EM10" s="184"/>
      <c r="EN10" s="184"/>
      <c r="EO10" s="184"/>
      <c r="EP10" s="184"/>
      <c r="EQ10" s="184"/>
      <c r="ER10" s="184"/>
      <c r="ES10" s="184"/>
      <c r="ET10" s="184"/>
      <c r="EU10" s="184"/>
      <c r="EV10" s="184"/>
      <c r="EW10" s="184"/>
      <c r="EX10" s="184"/>
      <c r="EY10" s="184"/>
      <c r="EZ10" s="184"/>
      <c r="FA10" s="184"/>
      <c r="FB10" s="184"/>
      <c r="FC10" s="184"/>
      <c r="FD10" s="184"/>
      <c r="FE10" s="184"/>
      <c r="FF10" s="184"/>
      <c r="FG10" s="184"/>
      <c r="FH10" s="184"/>
      <c r="FI10" s="184"/>
      <c r="FJ10" s="184"/>
      <c r="FK10" s="184"/>
      <c r="FL10" s="184"/>
      <c r="FM10" s="184"/>
      <c r="FN10" s="184"/>
      <c r="FO10" s="184"/>
      <c r="FP10" s="184"/>
      <c r="FQ10" s="184"/>
      <c r="FR10" s="184"/>
      <c r="FS10" s="184"/>
      <c r="FT10" s="184"/>
      <c r="FU10" s="184"/>
      <c r="FV10" s="184"/>
      <c r="FW10" s="184"/>
      <c r="FX10" s="184"/>
      <c r="FY10" s="184"/>
      <c r="FZ10" s="184"/>
      <c r="GA10" s="184"/>
      <c r="GB10" s="184"/>
      <c r="GC10" s="184"/>
      <c r="GD10" s="184"/>
      <c r="GE10" s="184"/>
      <c r="GF10" s="184"/>
      <c r="GG10" s="184"/>
      <c r="GH10" s="184"/>
      <c r="GI10" s="184"/>
      <c r="GJ10" s="184"/>
      <c r="GK10" s="184"/>
      <c r="GL10" s="184"/>
      <c r="GM10" s="184"/>
      <c r="GN10" s="184"/>
      <c r="GO10" s="184"/>
      <c r="GP10" s="184"/>
      <c r="GQ10" s="184"/>
      <c r="GR10" s="184"/>
      <c r="GS10" s="184"/>
      <c r="GT10" s="184"/>
      <c r="GU10" s="184"/>
      <c r="GV10" s="184"/>
      <c r="GW10" s="184"/>
      <c r="GX10" s="184"/>
      <c r="GY10" s="184"/>
      <c r="GZ10" s="184"/>
      <c r="HA10" s="184"/>
      <c r="HB10" s="184"/>
      <c r="HC10" s="184"/>
      <c r="HD10" s="184"/>
      <c r="HE10" s="184"/>
      <c r="HF10" s="184"/>
      <c r="HG10" s="184"/>
      <c r="HH10" s="184"/>
      <c r="HI10" s="184"/>
      <c r="HJ10" s="184"/>
      <c r="HK10" s="184"/>
      <c r="HL10" s="184"/>
      <c r="HM10" s="184"/>
      <c r="HN10" s="184"/>
      <c r="HO10" s="184"/>
      <c r="HP10" s="184"/>
      <c r="HQ10" s="184"/>
      <c r="HR10" s="184"/>
      <c r="HS10" s="184"/>
      <c r="HT10" s="184"/>
      <c r="HU10" s="184"/>
      <c r="HV10" s="184"/>
      <c r="HW10" s="184"/>
      <c r="HX10" s="184"/>
      <c r="HY10" s="184"/>
      <c r="HZ10" s="184"/>
      <c r="IA10" s="184"/>
      <c r="IB10" s="184"/>
      <c r="IC10" s="184"/>
      <c r="ID10" s="184"/>
      <c r="IE10" s="184"/>
      <c r="IF10" s="184"/>
      <c r="IG10" s="184"/>
      <c r="IH10" s="184"/>
      <c r="II10" s="184"/>
    </row>
    <row r="11" spans="1:243" s="172" customFormat="1" ht="12" customHeight="1">
      <c r="A11" s="847" t="s">
        <v>179</v>
      </c>
      <c r="B11" s="177"/>
      <c r="C11" s="174" t="s">
        <v>192</v>
      </c>
      <c r="D11" s="183">
        <v>0</v>
      </c>
      <c r="E11" s="183">
        <v>0</v>
      </c>
      <c r="F11" s="183">
        <v>0</v>
      </c>
      <c r="G11" s="183">
        <v>0</v>
      </c>
      <c r="H11" s="183">
        <v>0</v>
      </c>
    </row>
    <row r="12" spans="1:243" s="172" customFormat="1" ht="12" customHeight="1">
      <c r="A12" s="847"/>
      <c r="B12" s="177"/>
      <c r="C12" s="174" t="s">
        <v>198</v>
      </c>
      <c r="D12" s="185">
        <v>0</v>
      </c>
      <c r="E12" s="185">
        <v>0</v>
      </c>
      <c r="F12" s="185">
        <v>0</v>
      </c>
      <c r="G12" s="185">
        <v>0</v>
      </c>
      <c r="H12" s="185">
        <v>0</v>
      </c>
    </row>
    <row r="13" spans="1:243" s="172" customFormat="1" ht="12" customHeight="1">
      <c r="A13" s="847"/>
      <c r="B13" s="177"/>
      <c r="C13" s="174" t="s">
        <v>161</v>
      </c>
      <c r="D13" s="186">
        <v>0</v>
      </c>
      <c r="E13" s="186">
        <v>0</v>
      </c>
      <c r="F13" s="186">
        <v>0</v>
      </c>
      <c r="G13" s="186">
        <v>0</v>
      </c>
      <c r="H13" s="186">
        <v>0</v>
      </c>
    </row>
    <row r="14" spans="1:243" s="172" customFormat="1" ht="12" customHeight="1">
      <c r="A14" s="847"/>
      <c r="B14" s="177"/>
      <c r="C14" s="174" t="s">
        <v>200</v>
      </c>
      <c r="D14" s="185">
        <v>0</v>
      </c>
      <c r="E14" s="185">
        <v>0</v>
      </c>
      <c r="F14" s="185">
        <v>0</v>
      </c>
      <c r="G14" s="185">
        <v>0</v>
      </c>
      <c r="H14" s="185">
        <v>0</v>
      </c>
    </row>
    <row r="15" spans="1:243" s="172" customFormat="1" ht="12" customHeight="1">
      <c r="A15" s="847"/>
      <c r="B15" s="182"/>
      <c r="C15" s="174" t="s">
        <v>201</v>
      </c>
      <c r="D15" s="187">
        <v>0</v>
      </c>
      <c r="E15" s="187">
        <v>0</v>
      </c>
      <c r="F15" s="187">
        <v>0</v>
      </c>
      <c r="G15" s="187">
        <v>0</v>
      </c>
      <c r="H15" s="187">
        <v>0</v>
      </c>
      <c r="I15" s="184"/>
      <c r="J15" s="184"/>
      <c r="K15" s="184"/>
      <c r="L15" s="184"/>
      <c r="M15" s="184"/>
      <c r="N15" s="184"/>
      <c r="O15" s="184"/>
      <c r="P15" s="184"/>
      <c r="Q15" s="184"/>
      <c r="R15" s="184"/>
      <c r="S15" s="184"/>
      <c r="T15" s="184"/>
      <c r="U15" s="184"/>
      <c r="V15" s="184"/>
      <c r="W15" s="184"/>
      <c r="X15" s="184"/>
      <c r="Y15" s="184"/>
      <c r="Z15" s="184"/>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4"/>
      <c r="AZ15" s="184"/>
      <c r="BA15" s="184"/>
      <c r="BB15" s="184"/>
      <c r="BC15" s="184"/>
      <c r="BD15" s="184"/>
      <c r="BE15" s="184"/>
      <c r="BF15" s="184"/>
      <c r="BG15" s="184"/>
      <c r="BH15" s="184"/>
      <c r="BI15" s="184"/>
      <c r="BJ15" s="184"/>
      <c r="BK15" s="184"/>
      <c r="BL15" s="184"/>
      <c r="BM15" s="184"/>
      <c r="BN15" s="184"/>
      <c r="BO15" s="184"/>
      <c r="BP15" s="184"/>
      <c r="BQ15" s="184"/>
      <c r="BR15" s="184"/>
      <c r="BS15" s="184"/>
      <c r="BT15" s="184"/>
      <c r="BU15" s="184"/>
      <c r="BV15" s="184"/>
      <c r="BW15" s="184"/>
      <c r="BX15" s="184"/>
      <c r="BY15" s="184"/>
      <c r="BZ15" s="184"/>
      <c r="CA15" s="184"/>
      <c r="CB15" s="184"/>
      <c r="CC15" s="184"/>
      <c r="CD15" s="184"/>
      <c r="CE15" s="184"/>
      <c r="CF15" s="184"/>
      <c r="CG15" s="184"/>
      <c r="CH15" s="184"/>
      <c r="CI15" s="184"/>
      <c r="CJ15" s="184"/>
      <c r="CK15" s="184"/>
      <c r="CL15" s="184"/>
      <c r="CM15" s="184"/>
      <c r="CN15" s="184"/>
      <c r="CO15" s="184"/>
      <c r="CP15" s="184"/>
      <c r="CQ15" s="184"/>
      <c r="CR15" s="184"/>
      <c r="CS15" s="184"/>
      <c r="CT15" s="184"/>
      <c r="CU15" s="184"/>
      <c r="CV15" s="184"/>
      <c r="CW15" s="184"/>
      <c r="CX15" s="184"/>
      <c r="CY15" s="184"/>
      <c r="CZ15" s="184"/>
      <c r="DA15" s="184"/>
      <c r="DB15" s="184"/>
      <c r="DC15" s="184"/>
      <c r="DD15" s="184"/>
      <c r="DE15" s="184"/>
      <c r="DF15" s="184"/>
      <c r="DG15" s="184"/>
      <c r="DH15" s="184"/>
      <c r="DI15" s="184"/>
      <c r="DJ15" s="184"/>
      <c r="DK15" s="184"/>
      <c r="DL15" s="184"/>
      <c r="DM15" s="184"/>
      <c r="DN15" s="184"/>
      <c r="DO15" s="184"/>
      <c r="DP15" s="184"/>
      <c r="DQ15" s="184"/>
      <c r="DR15" s="184"/>
      <c r="DS15" s="184"/>
      <c r="DT15" s="184"/>
      <c r="DU15" s="184"/>
      <c r="DV15" s="184"/>
      <c r="DW15" s="184"/>
      <c r="DX15" s="184"/>
      <c r="DY15" s="184"/>
      <c r="DZ15" s="184"/>
      <c r="EA15" s="184"/>
      <c r="EB15" s="184"/>
      <c r="EC15" s="184"/>
      <c r="ED15" s="184"/>
      <c r="EE15" s="184"/>
      <c r="EF15" s="184"/>
      <c r="EG15" s="184"/>
      <c r="EH15" s="184"/>
      <c r="EI15" s="184"/>
      <c r="EJ15" s="184"/>
      <c r="EK15" s="184"/>
      <c r="EL15" s="184"/>
      <c r="EM15" s="184"/>
      <c r="EN15" s="184"/>
      <c r="EO15" s="184"/>
      <c r="EP15" s="184"/>
      <c r="EQ15" s="184"/>
      <c r="ER15" s="184"/>
      <c r="ES15" s="184"/>
      <c r="ET15" s="184"/>
      <c r="EU15" s="184"/>
      <c r="EV15" s="184"/>
      <c r="EW15" s="184"/>
      <c r="EX15" s="184"/>
      <c r="EY15" s="184"/>
      <c r="EZ15" s="184"/>
      <c r="FA15" s="184"/>
      <c r="FB15" s="184"/>
      <c r="FC15" s="184"/>
      <c r="FD15" s="184"/>
      <c r="FE15" s="184"/>
      <c r="FF15" s="184"/>
      <c r="FG15" s="184"/>
      <c r="FH15" s="184"/>
      <c r="FI15" s="184"/>
      <c r="FJ15" s="184"/>
      <c r="FK15" s="184"/>
      <c r="FL15" s="184"/>
      <c r="FM15" s="184"/>
      <c r="FN15" s="184"/>
      <c r="FO15" s="184"/>
      <c r="FP15" s="184"/>
      <c r="FQ15" s="184"/>
      <c r="FR15" s="184"/>
      <c r="FS15" s="184"/>
      <c r="FT15" s="184"/>
      <c r="FU15" s="184"/>
      <c r="FV15" s="184"/>
      <c r="FW15" s="184"/>
      <c r="FX15" s="184"/>
      <c r="FY15" s="184"/>
      <c r="FZ15" s="184"/>
      <c r="GA15" s="184"/>
      <c r="GB15" s="184"/>
      <c r="GC15" s="184"/>
      <c r="GD15" s="184"/>
      <c r="GE15" s="184"/>
      <c r="GF15" s="184"/>
      <c r="GG15" s="184"/>
      <c r="GH15" s="184"/>
      <c r="GI15" s="184"/>
      <c r="GJ15" s="184"/>
      <c r="GK15" s="184"/>
      <c r="GL15" s="184"/>
      <c r="GM15" s="184"/>
      <c r="GN15" s="184"/>
      <c r="GO15" s="184"/>
      <c r="GP15" s="184"/>
      <c r="GQ15" s="184"/>
      <c r="GR15" s="184"/>
      <c r="GS15" s="184"/>
      <c r="GT15" s="184"/>
      <c r="GU15" s="184"/>
      <c r="GV15" s="184"/>
      <c r="GW15" s="184"/>
      <c r="GX15" s="184"/>
      <c r="GY15" s="184"/>
      <c r="GZ15" s="184"/>
      <c r="HA15" s="184"/>
      <c r="HB15" s="184"/>
      <c r="HC15" s="184"/>
      <c r="HD15" s="184"/>
      <c r="HE15" s="184"/>
      <c r="HF15" s="184"/>
      <c r="HG15" s="184"/>
      <c r="HH15" s="184"/>
      <c r="HI15" s="184"/>
      <c r="HJ15" s="184"/>
      <c r="HK15" s="184"/>
      <c r="HL15" s="184"/>
      <c r="HM15" s="184"/>
      <c r="HN15" s="184"/>
      <c r="HO15" s="184"/>
      <c r="HP15" s="184"/>
      <c r="HQ15" s="184"/>
      <c r="HR15" s="184"/>
      <c r="HS15" s="184"/>
      <c r="HT15" s="184"/>
      <c r="HU15" s="184"/>
      <c r="HV15" s="184"/>
      <c r="HW15" s="184"/>
      <c r="HX15" s="184"/>
      <c r="HY15" s="184"/>
      <c r="HZ15" s="184"/>
      <c r="IA15" s="184"/>
      <c r="IB15" s="184"/>
      <c r="IC15" s="184"/>
      <c r="ID15" s="184"/>
      <c r="IE15" s="184"/>
      <c r="IF15" s="184"/>
      <c r="IG15" s="184"/>
      <c r="IH15" s="184"/>
      <c r="II15" s="184"/>
    </row>
    <row r="16" spans="1:243" s="172" customFormat="1" ht="7.5" customHeight="1">
      <c r="A16" s="182"/>
      <c r="B16" s="182"/>
      <c r="C16" s="174"/>
      <c r="D16" s="183"/>
      <c r="E16" s="183"/>
      <c r="F16" s="183"/>
      <c r="G16" s="183"/>
      <c r="H16" s="183"/>
      <c r="I16" s="184"/>
      <c r="J16" s="184"/>
      <c r="K16" s="184"/>
      <c r="L16" s="184"/>
      <c r="M16" s="184"/>
      <c r="N16" s="184"/>
      <c r="O16" s="184"/>
      <c r="P16" s="184"/>
      <c r="Q16" s="184"/>
      <c r="R16" s="184"/>
      <c r="S16" s="184"/>
      <c r="T16" s="184"/>
      <c r="U16" s="184"/>
      <c r="V16" s="184"/>
      <c r="W16" s="184"/>
      <c r="X16" s="184"/>
      <c r="Y16" s="184"/>
      <c r="Z16" s="184"/>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A16" s="184"/>
      <c r="BB16" s="184"/>
      <c r="BC16" s="184"/>
      <c r="BD16" s="184"/>
      <c r="BE16" s="184"/>
      <c r="BF16" s="184"/>
      <c r="BG16" s="184"/>
      <c r="BH16" s="184"/>
      <c r="BI16" s="184"/>
      <c r="BJ16" s="184"/>
      <c r="BK16" s="184"/>
      <c r="BL16" s="184"/>
      <c r="BM16" s="184"/>
      <c r="BN16" s="184"/>
      <c r="BO16" s="184"/>
      <c r="BP16" s="184"/>
      <c r="BQ16" s="184"/>
      <c r="BR16" s="184"/>
      <c r="BS16" s="184"/>
      <c r="BT16" s="184"/>
      <c r="BU16" s="184"/>
      <c r="BV16" s="184"/>
      <c r="BW16" s="184"/>
      <c r="BX16" s="184"/>
      <c r="BY16" s="184"/>
      <c r="BZ16" s="184"/>
      <c r="CA16" s="184"/>
      <c r="CB16" s="184"/>
      <c r="CC16" s="184"/>
      <c r="CD16" s="184"/>
      <c r="CE16" s="184"/>
      <c r="CF16" s="184"/>
      <c r="CG16" s="184"/>
      <c r="CH16" s="184"/>
      <c r="CI16" s="184"/>
      <c r="CJ16" s="184"/>
      <c r="CK16" s="184"/>
      <c r="CL16" s="184"/>
      <c r="CM16" s="184"/>
      <c r="CN16" s="184"/>
      <c r="CO16" s="184"/>
      <c r="CP16" s="184"/>
      <c r="CQ16" s="184"/>
      <c r="CR16" s="184"/>
      <c r="CS16" s="184"/>
      <c r="CT16" s="184"/>
      <c r="CU16" s="184"/>
      <c r="CV16" s="184"/>
      <c r="CW16" s="184"/>
      <c r="CX16" s="184"/>
      <c r="CY16" s="184"/>
      <c r="CZ16" s="184"/>
      <c r="DA16" s="184"/>
      <c r="DB16" s="184"/>
      <c r="DC16" s="184"/>
      <c r="DD16" s="184"/>
      <c r="DE16" s="184"/>
      <c r="DF16" s="184"/>
      <c r="DG16" s="184"/>
      <c r="DH16" s="184"/>
      <c r="DI16" s="184"/>
      <c r="DJ16" s="184"/>
      <c r="DK16" s="184"/>
      <c r="DL16" s="184"/>
      <c r="DM16" s="184"/>
      <c r="DN16" s="184"/>
      <c r="DO16" s="184"/>
      <c r="DP16" s="184"/>
      <c r="DQ16" s="184"/>
      <c r="DR16" s="184"/>
      <c r="DS16" s="184"/>
      <c r="DT16" s="184"/>
      <c r="DU16" s="184"/>
      <c r="DV16" s="184"/>
      <c r="DW16" s="184"/>
      <c r="DX16" s="184"/>
      <c r="DY16" s="184"/>
      <c r="DZ16" s="184"/>
      <c r="EA16" s="184"/>
      <c r="EB16" s="184"/>
      <c r="EC16" s="184"/>
      <c r="ED16" s="184"/>
      <c r="EE16" s="184"/>
      <c r="EF16" s="184"/>
      <c r="EG16" s="184"/>
      <c r="EH16" s="184"/>
      <c r="EI16" s="184"/>
      <c r="EJ16" s="184"/>
      <c r="EK16" s="184"/>
      <c r="EL16" s="184"/>
      <c r="EM16" s="184"/>
      <c r="EN16" s="184"/>
      <c r="EO16" s="184"/>
      <c r="EP16" s="184"/>
      <c r="EQ16" s="184"/>
      <c r="ER16" s="184"/>
      <c r="ES16" s="184"/>
      <c r="ET16" s="184"/>
      <c r="EU16" s="184"/>
      <c r="EV16" s="184"/>
      <c r="EW16" s="184"/>
      <c r="EX16" s="184"/>
      <c r="EY16" s="184"/>
      <c r="EZ16" s="184"/>
      <c r="FA16" s="184"/>
      <c r="FB16" s="184"/>
      <c r="FC16" s="184"/>
      <c r="FD16" s="184"/>
      <c r="FE16" s="184"/>
      <c r="FF16" s="184"/>
      <c r="FG16" s="184"/>
      <c r="FH16" s="184"/>
      <c r="FI16" s="184"/>
      <c r="FJ16" s="184"/>
      <c r="FK16" s="184"/>
      <c r="FL16" s="184"/>
      <c r="FM16" s="184"/>
      <c r="FN16" s="184"/>
      <c r="FO16" s="184"/>
      <c r="FP16" s="184"/>
      <c r="FQ16" s="184"/>
      <c r="FR16" s="184"/>
      <c r="FS16" s="184"/>
      <c r="FT16" s="184"/>
      <c r="FU16" s="184"/>
      <c r="FV16" s="184"/>
      <c r="FW16" s="184"/>
      <c r="FX16" s="184"/>
      <c r="FY16" s="184"/>
      <c r="FZ16" s="184"/>
      <c r="GA16" s="184"/>
      <c r="GB16" s="184"/>
      <c r="GC16" s="184"/>
      <c r="GD16" s="184"/>
      <c r="GE16" s="184"/>
      <c r="GF16" s="184"/>
      <c r="GG16" s="184"/>
      <c r="GH16" s="184"/>
      <c r="GI16" s="184"/>
      <c r="GJ16" s="184"/>
      <c r="GK16" s="184"/>
      <c r="GL16" s="184"/>
      <c r="GM16" s="184"/>
      <c r="GN16" s="184"/>
      <c r="GO16" s="184"/>
      <c r="GP16" s="184"/>
      <c r="GQ16" s="184"/>
      <c r="GR16" s="184"/>
      <c r="GS16" s="184"/>
      <c r="GT16" s="184"/>
      <c r="GU16" s="184"/>
      <c r="GV16" s="184"/>
      <c r="GW16" s="184"/>
      <c r="GX16" s="184"/>
      <c r="GY16" s="184"/>
      <c r="GZ16" s="184"/>
      <c r="HA16" s="184"/>
      <c r="HB16" s="184"/>
      <c r="HC16" s="184"/>
      <c r="HD16" s="184"/>
      <c r="HE16" s="184"/>
      <c r="HF16" s="184"/>
      <c r="HG16" s="184"/>
      <c r="HH16" s="184"/>
      <c r="HI16" s="184"/>
      <c r="HJ16" s="184"/>
      <c r="HK16" s="184"/>
      <c r="HL16" s="184"/>
      <c r="HM16" s="184"/>
      <c r="HN16" s="184"/>
      <c r="HO16" s="184"/>
      <c r="HP16" s="184"/>
      <c r="HQ16" s="184"/>
      <c r="HR16" s="184"/>
      <c r="HS16" s="184"/>
      <c r="HT16" s="184"/>
      <c r="HU16" s="184"/>
      <c r="HV16" s="184"/>
      <c r="HW16" s="184"/>
      <c r="HX16" s="184"/>
      <c r="HY16" s="184"/>
      <c r="HZ16" s="184"/>
      <c r="IA16" s="184"/>
      <c r="IB16" s="184"/>
      <c r="IC16" s="184"/>
      <c r="ID16" s="184"/>
      <c r="IE16" s="184"/>
      <c r="IF16" s="184"/>
      <c r="IG16" s="184"/>
      <c r="IH16" s="184"/>
      <c r="II16" s="184"/>
    </row>
    <row r="17" spans="1:243" s="172" customFormat="1" ht="12" customHeight="1">
      <c r="A17" s="848" t="s">
        <v>180</v>
      </c>
      <c r="B17" s="177"/>
      <c r="C17" s="174" t="s">
        <v>192</v>
      </c>
      <c r="D17" s="188">
        <v>1</v>
      </c>
      <c r="E17" s="188">
        <v>0</v>
      </c>
      <c r="F17" s="188">
        <v>1</v>
      </c>
      <c r="G17" s="188">
        <v>0</v>
      </c>
      <c r="H17" s="188">
        <v>0</v>
      </c>
    </row>
    <row r="18" spans="1:243" s="172" customFormat="1" ht="12" customHeight="1">
      <c r="A18" s="848"/>
      <c r="B18" s="177"/>
      <c r="C18" s="174" t="s">
        <v>198</v>
      </c>
      <c r="D18" s="185">
        <v>4.2963502075352003E-2</v>
      </c>
      <c r="E18" s="185">
        <v>0</v>
      </c>
      <c r="F18" s="185">
        <f>F17/F4</f>
        <v>4.3002725512742995E-7</v>
      </c>
      <c r="G18" s="185">
        <f>G17/G4</f>
        <v>0</v>
      </c>
      <c r="H18" s="185">
        <f>H17/H4</f>
        <v>0</v>
      </c>
    </row>
    <row r="19" spans="1:243" s="172" customFormat="1" ht="12" customHeight="1">
      <c r="A19" s="848"/>
      <c r="B19" s="177"/>
      <c r="C19" s="174" t="s">
        <v>161</v>
      </c>
      <c r="D19" s="511">
        <v>0</v>
      </c>
      <c r="E19" s="511">
        <v>0</v>
      </c>
      <c r="F19" s="511">
        <v>0</v>
      </c>
      <c r="G19" s="511">
        <v>0</v>
      </c>
      <c r="H19" s="511">
        <v>0</v>
      </c>
    </row>
    <row r="20" spans="1:243" s="172" customFormat="1" ht="12" customHeight="1">
      <c r="A20" s="848"/>
      <c r="B20" s="177"/>
      <c r="C20" s="174" t="s">
        <v>200</v>
      </c>
      <c r="D20" s="185">
        <v>0</v>
      </c>
      <c r="E20" s="185">
        <v>0</v>
      </c>
      <c r="F20" s="185">
        <v>0</v>
      </c>
      <c r="G20" s="185">
        <v>0</v>
      </c>
      <c r="H20" s="185">
        <v>0</v>
      </c>
    </row>
    <row r="21" spans="1:243" s="172" customFormat="1" ht="12" customHeight="1">
      <c r="A21" s="848"/>
      <c r="B21" s="189"/>
      <c r="C21" s="174" t="s">
        <v>201</v>
      </c>
      <c r="D21" s="187">
        <v>0</v>
      </c>
      <c r="E21" s="187">
        <v>0</v>
      </c>
      <c r="F21" s="187">
        <v>0</v>
      </c>
      <c r="G21" s="187">
        <v>0</v>
      </c>
      <c r="H21" s="187">
        <v>0</v>
      </c>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184"/>
      <c r="BN21" s="184"/>
      <c r="BO21" s="184"/>
      <c r="BP21" s="184"/>
      <c r="BQ21" s="184"/>
      <c r="BR21" s="184"/>
      <c r="BS21" s="184"/>
      <c r="BT21" s="184"/>
      <c r="BU21" s="184"/>
      <c r="BV21" s="184"/>
      <c r="BW21" s="184"/>
      <c r="BX21" s="184"/>
      <c r="BY21" s="184"/>
      <c r="BZ21" s="184"/>
      <c r="CA21" s="184"/>
      <c r="CB21" s="184"/>
      <c r="CC21" s="184"/>
      <c r="CD21" s="184"/>
      <c r="CE21" s="184"/>
      <c r="CF21" s="184"/>
      <c r="CG21" s="184"/>
      <c r="CH21" s="184"/>
      <c r="CI21" s="184"/>
      <c r="CJ21" s="184"/>
      <c r="CK21" s="184"/>
      <c r="CL21" s="184"/>
      <c r="CM21" s="184"/>
      <c r="CN21" s="184"/>
      <c r="CO21" s="184"/>
      <c r="CP21" s="184"/>
      <c r="CQ21" s="184"/>
      <c r="CR21" s="184"/>
      <c r="CS21" s="184"/>
      <c r="CT21" s="184"/>
      <c r="CU21" s="184"/>
      <c r="CV21" s="184"/>
      <c r="CW21" s="184"/>
      <c r="CX21" s="184"/>
      <c r="CY21" s="184"/>
      <c r="CZ21" s="184"/>
      <c r="DA21" s="184"/>
      <c r="DB21" s="184"/>
      <c r="DC21" s="184"/>
      <c r="DD21" s="184"/>
      <c r="DE21" s="184"/>
      <c r="DF21" s="184"/>
      <c r="DG21" s="184"/>
      <c r="DH21" s="184"/>
      <c r="DI21" s="184"/>
      <c r="DJ21" s="184"/>
      <c r="DK21" s="184"/>
      <c r="DL21" s="184"/>
      <c r="DM21" s="184"/>
      <c r="DN21" s="184"/>
      <c r="DO21" s="184"/>
      <c r="DP21" s="184"/>
      <c r="DQ21" s="184"/>
      <c r="DR21" s="184"/>
      <c r="DS21" s="184"/>
      <c r="DT21" s="184"/>
      <c r="DU21" s="184"/>
      <c r="DV21" s="184"/>
      <c r="DW21" s="184"/>
      <c r="DX21" s="184"/>
      <c r="DY21" s="184"/>
      <c r="DZ21" s="184"/>
      <c r="EA21" s="184"/>
      <c r="EB21" s="184"/>
      <c r="EC21" s="184"/>
      <c r="ED21" s="184"/>
      <c r="EE21" s="184"/>
      <c r="EF21" s="184"/>
      <c r="EG21" s="184"/>
      <c r="EH21" s="184"/>
      <c r="EI21" s="184"/>
      <c r="EJ21" s="184"/>
      <c r="EK21" s="184"/>
      <c r="EL21" s="184"/>
      <c r="EM21" s="184"/>
      <c r="EN21" s="184"/>
      <c r="EO21" s="184"/>
      <c r="EP21" s="184"/>
      <c r="EQ21" s="184"/>
      <c r="ER21" s="184"/>
      <c r="ES21" s="184"/>
      <c r="ET21" s="184"/>
      <c r="EU21" s="184"/>
      <c r="EV21" s="184"/>
      <c r="EW21" s="184"/>
      <c r="EX21" s="184"/>
      <c r="EY21" s="184"/>
      <c r="EZ21" s="184"/>
      <c r="FA21" s="184"/>
      <c r="FB21" s="184"/>
      <c r="FC21" s="184"/>
      <c r="FD21" s="184"/>
      <c r="FE21" s="184"/>
      <c r="FF21" s="184"/>
      <c r="FG21" s="184"/>
      <c r="FH21" s="184"/>
      <c r="FI21" s="184"/>
      <c r="FJ21" s="184"/>
      <c r="FK21" s="184"/>
      <c r="FL21" s="184"/>
      <c r="FM21" s="184"/>
      <c r="FN21" s="184"/>
      <c r="FO21" s="184"/>
      <c r="FP21" s="184"/>
      <c r="FQ21" s="184"/>
      <c r="FR21" s="184"/>
      <c r="FS21" s="184"/>
      <c r="FT21" s="184"/>
      <c r="FU21" s="184"/>
      <c r="FV21" s="184"/>
      <c r="FW21" s="184"/>
      <c r="FX21" s="184"/>
      <c r="FY21" s="184"/>
      <c r="FZ21" s="184"/>
      <c r="GA21" s="184"/>
      <c r="GB21" s="184"/>
      <c r="GC21" s="184"/>
      <c r="GD21" s="184"/>
      <c r="GE21" s="184"/>
      <c r="GF21" s="184"/>
      <c r="GG21" s="184"/>
      <c r="GH21" s="184"/>
      <c r="GI21" s="184"/>
      <c r="GJ21" s="184"/>
      <c r="GK21" s="184"/>
      <c r="GL21" s="184"/>
      <c r="GM21" s="184"/>
      <c r="GN21" s="184"/>
      <c r="GO21" s="184"/>
      <c r="GP21" s="184"/>
      <c r="GQ21" s="184"/>
      <c r="GR21" s="184"/>
      <c r="GS21" s="184"/>
      <c r="GT21" s="184"/>
      <c r="GU21" s="184"/>
      <c r="GV21" s="184"/>
      <c r="GW21" s="184"/>
      <c r="GX21" s="184"/>
      <c r="GY21" s="184"/>
      <c r="GZ21" s="184"/>
      <c r="HA21" s="184"/>
      <c r="HB21" s="184"/>
      <c r="HC21" s="184"/>
      <c r="HD21" s="184"/>
      <c r="HE21" s="184"/>
      <c r="HF21" s="184"/>
      <c r="HG21" s="184"/>
      <c r="HH21" s="184"/>
      <c r="HI21" s="184"/>
      <c r="HJ21" s="184"/>
      <c r="HK21" s="184"/>
      <c r="HL21" s="184"/>
      <c r="HM21" s="184"/>
      <c r="HN21" s="184"/>
      <c r="HO21" s="184"/>
      <c r="HP21" s="184"/>
      <c r="HQ21" s="184"/>
      <c r="HR21" s="184"/>
      <c r="HS21" s="184"/>
      <c r="HT21" s="184"/>
      <c r="HU21" s="184"/>
      <c r="HV21" s="184"/>
      <c r="HW21" s="184"/>
      <c r="HX21" s="184"/>
      <c r="HY21" s="184"/>
      <c r="HZ21" s="184"/>
      <c r="IA21" s="184"/>
      <c r="IB21" s="184"/>
      <c r="IC21" s="184"/>
      <c r="ID21" s="184"/>
      <c r="IE21" s="184"/>
      <c r="IF21" s="184"/>
      <c r="IG21" s="184"/>
      <c r="IH21" s="184"/>
      <c r="II21" s="184"/>
    </row>
    <row r="22" spans="1:243" s="172" customFormat="1" ht="7.5" customHeight="1">
      <c r="A22" s="182"/>
      <c r="B22" s="182"/>
      <c r="C22" s="174"/>
      <c r="D22" s="183"/>
      <c r="E22" s="183"/>
      <c r="F22" s="183"/>
      <c r="G22" s="183"/>
      <c r="H22" s="183"/>
      <c r="I22" s="184"/>
      <c r="J22" s="184"/>
      <c r="K22" s="184"/>
      <c r="L22" s="184"/>
      <c r="M22" s="184"/>
      <c r="N22" s="184"/>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4"/>
      <c r="AY22" s="184"/>
      <c r="AZ22" s="184"/>
      <c r="BA22" s="184"/>
      <c r="BB22" s="184"/>
      <c r="BC22" s="184"/>
      <c r="BD22" s="184"/>
      <c r="BE22" s="184"/>
      <c r="BF22" s="184"/>
      <c r="BG22" s="184"/>
      <c r="BH22" s="184"/>
      <c r="BI22" s="184"/>
      <c r="BJ22" s="184"/>
      <c r="BK22" s="184"/>
      <c r="BL22" s="184"/>
      <c r="BM22" s="184"/>
      <c r="BN22" s="184"/>
      <c r="BO22" s="184"/>
      <c r="BP22" s="184"/>
      <c r="BQ22" s="184"/>
      <c r="BR22" s="184"/>
      <c r="BS22" s="184"/>
      <c r="BT22" s="184"/>
      <c r="BU22" s="184"/>
      <c r="BV22" s="184"/>
      <c r="BW22" s="184"/>
      <c r="BX22" s="184"/>
      <c r="BY22" s="184"/>
      <c r="BZ22" s="184"/>
      <c r="CA22" s="184"/>
      <c r="CB22" s="184"/>
      <c r="CC22" s="184"/>
      <c r="CD22" s="184"/>
      <c r="CE22" s="184"/>
      <c r="CF22" s="184"/>
      <c r="CG22" s="184"/>
      <c r="CH22" s="184"/>
      <c r="CI22" s="184"/>
      <c r="CJ22" s="184"/>
      <c r="CK22" s="184"/>
      <c r="CL22" s="184"/>
      <c r="CM22" s="184"/>
      <c r="CN22" s="184"/>
      <c r="CO22" s="184"/>
      <c r="CP22" s="184"/>
      <c r="CQ22" s="184"/>
      <c r="CR22" s="184"/>
      <c r="CS22" s="184"/>
      <c r="CT22" s="184"/>
      <c r="CU22" s="184"/>
      <c r="CV22" s="184"/>
      <c r="CW22" s="184"/>
      <c r="CX22" s="184"/>
      <c r="CY22" s="184"/>
      <c r="CZ22" s="184"/>
      <c r="DA22" s="184"/>
      <c r="DB22" s="184"/>
      <c r="DC22" s="184"/>
      <c r="DD22" s="184"/>
      <c r="DE22" s="184"/>
      <c r="DF22" s="184"/>
      <c r="DG22" s="184"/>
      <c r="DH22" s="184"/>
      <c r="DI22" s="184"/>
      <c r="DJ22" s="184"/>
      <c r="DK22" s="184"/>
      <c r="DL22" s="184"/>
      <c r="DM22" s="184"/>
      <c r="DN22" s="184"/>
      <c r="DO22" s="184"/>
      <c r="DP22" s="184"/>
      <c r="DQ22" s="184"/>
      <c r="DR22" s="184"/>
      <c r="DS22" s="184"/>
      <c r="DT22" s="184"/>
      <c r="DU22" s="184"/>
      <c r="DV22" s="184"/>
      <c r="DW22" s="184"/>
      <c r="DX22" s="184"/>
      <c r="DY22" s="184"/>
      <c r="DZ22" s="184"/>
      <c r="EA22" s="184"/>
      <c r="EB22" s="184"/>
      <c r="EC22" s="184"/>
      <c r="ED22" s="184"/>
      <c r="EE22" s="184"/>
      <c r="EF22" s="184"/>
      <c r="EG22" s="184"/>
      <c r="EH22" s="184"/>
      <c r="EI22" s="184"/>
      <c r="EJ22" s="184"/>
      <c r="EK22" s="184"/>
      <c r="EL22" s="184"/>
      <c r="EM22" s="184"/>
      <c r="EN22" s="184"/>
      <c r="EO22" s="184"/>
      <c r="EP22" s="184"/>
      <c r="EQ22" s="184"/>
      <c r="ER22" s="184"/>
      <c r="ES22" s="184"/>
      <c r="ET22" s="184"/>
      <c r="EU22" s="184"/>
      <c r="EV22" s="184"/>
      <c r="EW22" s="184"/>
      <c r="EX22" s="184"/>
      <c r="EY22" s="184"/>
      <c r="EZ22" s="184"/>
      <c r="FA22" s="184"/>
      <c r="FB22" s="184"/>
      <c r="FC22" s="184"/>
      <c r="FD22" s="184"/>
      <c r="FE22" s="184"/>
      <c r="FF22" s="184"/>
      <c r="FG22" s="184"/>
      <c r="FH22" s="184"/>
      <c r="FI22" s="184"/>
      <c r="FJ22" s="184"/>
      <c r="FK22" s="184"/>
      <c r="FL22" s="184"/>
      <c r="FM22" s="184"/>
      <c r="FN22" s="184"/>
      <c r="FO22" s="184"/>
      <c r="FP22" s="184"/>
      <c r="FQ22" s="184"/>
      <c r="FR22" s="184"/>
      <c r="FS22" s="184"/>
      <c r="FT22" s="184"/>
      <c r="FU22" s="184"/>
      <c r="FV22" s="184"/>
      <c r="FW22" s="184"/>
      <c r="FX22" s="184"/>
      <c r="FY22" s="184"/>
      <c r="FZ22" s="184"/>
      <c r="GA22" s="184"/>
      <c r="GB22" s="184"/>
      <c r="GC22" s="184"/>
      <c r="GD22" s="184"/>
      <c r="GE22" s="184"/>
      <c r="GF22" s="184"/>
      <c r="GG22" s="184"/>
      <c r="GH22" s="184"/>
      <c r="GI22" s="184"/>
      <c r="GJ22" s="184"/>
      <c r="GK22" s="184"/>
      <c r="GL22" s="184"/>
      <c r="GM22" s="184"/>
      <c r="GN22" s="184"/>
      <c r="GO22" s="184"/>
      <c r="GP22" s="184"/>
      <c r="GQ22" s="184"/>
      <c r="GR22" s="184"/>
      <c r="GS22" s="184"/>
      <c r="GT22" s="184"/>
      <c r="GU22" s="184"/>
      <c r="GV22" s="184"/>
      <c r="GW22" s="184"/>
      <c r="GX22" s="184"/>
      <c r="GY22" s="184"/>
      <c r="GZ22" s="184"/>
      <c r="HA22" s="184"/>
      <c r="HB22" s="184"/>
      <c r="HC22" s="184"/>
      <c r="HD22" s="184"/>
      <c r="HE22" s="184"/>
      <c r="HF22" s="184"/>
      <c r="HG22" s="184"/>
      <c r="HH22" s="184"/>
      <c r="HI22" s="184"/>
      <c r="HJ22" s="184"/>
      <c r="HK22" s="184"/>
      <c r="HL22" s="184"/>
      <c r="HM22" s="184"/>
      <c r="HN22" s="184"/>
      <c r="HO22" s="184"/>
      <c r="HP22" s="184"/>
      <c r="HQ22" s="184"/>
      <c r="HR22" s="184"/>
      <c r="HS22" s="184"/>
      <c r="HT22" s="184"/>
      <c r="HU22" s="184"/>
      <c r="HV22" s="184"/>
      <c r="HW22" s="184"/>
      <c r="HX22" s="184"/>
      <c r="HY22" s="184"/>
      <c r="HZ22" s="184"/>
      <c r="IA22" s="184"/>
      <c r="IB22" s="184"/>
      <c r="IC22" s="184"/>
      <c r="ID22" s="184"/>
      <c r="IE22" s="184"/>
      <c r="IF22" s="184"/>
      <c r="IG22" s="184"/>
      <c r="IH22" s="184"/>
      <c r="II22" s="184"/>
    </row>
    <row r="23" spans="1:243" s="172" customFormat="1" ht="12" customHeight="1">
      <c r="A23" s="848" t="s">
        <v>182</v>
      </c>
      <c r="B23" s="177"/>
      <c r="C23" s="174" t="s">
        <v>192</v>
      </c>
      <c r="D23" s="186">
        <v>1</v>
      </c>
      <c r="E23" s="186">
        <v>0</v>
      </c>
      <c r="F23" s="186">
        <v>1</v>
      </c>
      <c r="G23" s="186">
        <v>0</v>
      </c>
      <c r="H23" s="186">
        <v>0</v>
      </c>
    </row>
    <row r="24" spans="1:243" s="172" customFormat="1" ht="12" customHeight="1">
      <c r="A24" s="848"/>
      <c r="B24" s="190"/>
      <c r="C24" s="174" t="s">
        <v>198</v>
      </c>
      <c r="D24" s="185">
        <v>4.2963502075352003E-2</v>
      </c>
      <c r="E24" s="185">
        <v>0</v>
      </c>
      <c r="F24" s="185">
        <f>F23/F4</f>
        <v>4.3002725512742995E-7</v>
      </c>
      <c r="G24" s="185">
        <f>G23/G4</f>
        <v>0</v>
      </c>
      <c r="H24" s="185">
        <f>H23/H4</f>
        <v>0</v>
      </c>
    </row>
    <row r="25" spans="1:243" s="172" customFormat="1" ht="12" customHeight="1">
      <c r="A25" s="848"/>
      <c r="B25" s="177"/>
      <c r="C25" s="174" t="s">
        <v>161</v>
      </c>
      <c r="D25" s="511">
        <v>0</v>
      </c>
      <c r="E25" s="511">
        <v>0</v>
      </c>
      <c r="F25" s="511">
        <v>0</v>
      </c>
      <c r="G25" s="511">
        <v>0</v>
      </c>
      <c r="H25" s="511">
        <v>0</v>
      </c>
    </row>
    <row r="26" spans="1:243" s="172" customFormat="1" ht="12" customHeight="1">
      <c r="A26" s="848"/>
      <c r="B26" s="177"/>
      <c r="C26" s="174" t="s">
        <v>200</v>
      </c>
      <c r="D26" s="185">
        <v>0</v>
      </c>
      <c r="E26" s="185">
        <v>0</v>
      </c>
      <c r="F26" s="185">
        <v>0</v>
      </c>
      <c r="G26" s="185">
        <v>0</v>
      </c>
      <c r="H26" s="185">
        <v>0</v>
      </c>
    </row>
    <row r="27" spans="1:243" s="172" customFormat="1" ht="12" customHeight="1">
      <c r="A27" s="848"/>
      <c r="B27" s="189"/>
      <c r="C27" s="174" t="s">
        <v>201</v>
      </c>
      <c r="D27" s="187">
        <v>0</v>
      </c>
      <c r="E27" s="187">
        <v>0</v>
      </c>
      <c r="F27" s="187">
        <v>0</v>
      </c>
      <c r="G27" s="187">
        <v>0</v>
      </c>
      <c r="H27" s="187">
        <v>0</v>
      </c>
      <c r="I27" s="184"/>
      <c r="J27" s="184"/>
      <c r="K27" s="184"/>
      <c r="L27" s="184"/>
      <c r="M27" s="184"/>
      <c r="N27" s="184"/>
      <c r="O27" s="184"/>
      <c r="P27" s="184"/>
      <c r="Q27" s="184"/>
      <c r="R27" s="184"/>
      <c r="S27" s="184"/>
      <c r="T27" s="184"/>
      <c r="U27" s="184"/>
      <c r="V27" s="184"/>
      <c r="W27" s="184"/>
      <c r="X27" s="184"/>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4"/>
      <c r="AZ27" s="184"/>
      <c r="BA27" s="184"/>
      <c r="BB27" s="184"/>
      <c r="BC27" s="184"/>
      <c r="BD27" s="184"/>
      <c r="BE27" s="184"/>
      <c r="BF27" s="184"/>
      <c r="BG27" s="184"/>
      <c r="BH27" s="184"/>
      <c r="BI27" s="184"/>
      <c r="BJ27" s="184"/>
      <c r="BK27" s="184"/>
      <c r="BL27" s="184"/>
      <c r="BM27" s="184"/>
      <c r="BN27" s="184"/>
      <c r="BO27" s="184"/>
      <c r="BP27" s="184"/>
      <c r="BQ27" s="184"/>
      <c r="BR27" s="184"/>
      <c r="BS27" s="184"/>
      <c r="BT27" s="184"/>
      <c r="BU27" s="184"/>
      <c r="BV27" s="184"/>
      <c r="BW27" s="184"/>
      <c r="BX27" s="184"/>
      <c r="BY27" s="184"/>
      <c r="BZ27" s="184"/>
      <c r="CA27" s="184"/>
      <c r="CB27" s="184"/>
      <c r="CC27" s="184"/>
      <c r="CD27" s="184"/>
      <c r="CE27" s="184"/>
      <c r="CF27" s="184"/>
      <c r="CG27" s="184"/>
      <c r="CH27" s="184"/>
      <c r="CI27" s="184"/>
      <c r="CJ27" s="184"/>
      <c r="CK27" s="184"/>
      <c r="CL27" s="184"/>
      <c r="CM27" s="184"/>
      <c r="CN27" s="184"/>
      <c r="CO27" s="184"/>
      <c r="CP27" s="184"/>
      <c r="CQ27" s="184"/>
      <c r="CR27" s="184"/>
      <c r="CS27" s="184"/>
      <c r="CT27" s="184"/>
      <c r="CU27" s="184"/>
      <c r="CV27" s="184"/>
      <c r="CW27" s="184"/>
      <c r="CX27" s="184"/>
      <c r="CY27" s="184"/>
      <c r="CZ27" s="184"/>
      <c r="DA27" s="184"/>
      <c r="DB27" s="184"/>
      <c r="DC27" s="184"/>
      <c r="DD27" s="184"/>
      <c r="DE27" s="184"/>
      <c r="DF27" s="184"/>
      <c r="DG27" s="184"/>
      <c r="DH27" s="184"/>
      <c r="DI27" s="184"/>
      <c r="DJ27" s="184"/>
      <c r="DK27" s="184"/>
      <c r="DL27" s="184"/>
      <c r="DM27" s="184"/>
      <c r="DN27" s="184"/>
      <c r="DO27" s="184"/>
      <c r="DP27" s="184"/>
      <c r="DQ27" s="184"/>
      <c r="DR27" s="184"/>
      <c r="DS27" s="184"/>
      <c r="DT27" s="184"/>
      <c r="DU27" s="184"/>
      <c r="DV27" s="184"/>
      <c r="DW27" s="184"/>
      <c r="DX27" s="184"/>
      <c r="DY27" s="184"/>
      <c r="DZ27" s="184"/>
      <c r="EA27" s="184"/>
      <c r="EB27" s="184"/>
      <c r="EC27" s="184"/>
      <c r="ED27" s="184"/>
      <c r="EE27" s="184"/>
      <c r="EF27" s="184"/>
      <c r="EG27" s="184"/>
      <c r="EH27" s="184"/>
      <c r="EI27" s="184"/>
      <c r="EJ27" s="184"/>
      <c r="EK27" s="184"/>
      <c r="EL27" s="184"/>
      <c r="EM27" s="184"/>
      <c r="EN27" s="184"/>
      <c r="EO27" s="184"/>
      <c r="EP27" s="184"/>
      <c r="EQ27" s="184"/>
      <c r="ER27" s="184"/>
      <c r="ES27" s="184"/>
      <c r="ET27" s="184"/>
      <c r="EU27" s="184"/>
      <c r="EV27" s="184"/>
      <c r="EW27" s="184"/>
      <c r="EX27" s="184"/>
      <c r="EY27" s="184"/>
      <c r="EZ27" s="184"/>
      <c r="FA27" s="184"/>
      <c r="FB27" s="184"/>
      <c r="FC27" s="184"/>
      <c r="FD27" s="184"/>
      <c r="FE27" s="184"/>
      <c r="FF27" s="184"/>
      <c r="FG27" s="184"/>
      <c r="FH27" s="184"/>
      <c r="FI27" s="184"/>
      <c r="FJ27" s="184"/>
      <c r="FK27" s="184"/>
      <c r="FL27" s="184"/>
      <c r="FM27" s="184"/>
      <c r="FN27" s="184"/>
      <c r="FO27" s="184"/>
      <c r="FP27" s="184"/>
      <c r="FQ27" s="184"/>
      <c r="FR27" s="184"/>
      <c r="FS27" s="184"/>
      <c r="FT27" s="184"/>
      <c r="FU27" s="184"/>
      <c r="FV27" s="184"/>
      <c r="FW27" s="184"/>
      <c r="FX27" s="184"/>
      <c r="FY27" s="184"/>
      <c r="FZ27" s="184"/>
      <c r="GA27" s="184"/>
      <c r="GB27" s="184"/>
      <c r="GC27" s="184"/>
      <c r="GD27" s="184"/>
      <c r="GE27" s="184"/>
      <c r="GF27" s="184"/>
      <c r="GG27" s="184"/>
      <c r="GH27" s="184"/>
      <c r="GI27" s="184"/>
      <c r="GJ27" s="184"/>
      <c r="GK27" s="184"/>
      <c r="GL27" s="184"/>
      <c r="GM27" s="184"/>
      <c r="GN27" s="184"/>
      <c r="GO27" s="184"/>
      <c r="GP27" s="184"/>
      <c r="GQ27" s="184"/>
      <c r="GR27" s="184"/>
      <c r="GS27" s="184"/>
      <c r="GT27" s="184"/>
      <c r="GU27" s="184"/>
      <c r="GV27" s="184"/>
      <c r="GW27" s="184"/>
      <c r="GX27" s="184"/>
      <c r="GY27" s="184"/>
      <c r="GZ27" s="184"/>
      <c r="HA27" s="184"/>
      <c r="HB27" s="184"/>
      <c r="HC27" s="184"/>
      <c r="HD27" s="184"/>
      <c r="HE27" s="184"/>
      <c r="HF27" s="184"/>
      <c r="HG27" s="184"/>
      <c r="HH27" s="184"/>
      <c r="HI27" s="184"/>
      <c r="HJ27" s="184"/>
      <c r="HK27" s="184"/>
      <c r="HL27" s="184"/>
      <c r="HM27" s="184"/>
      <c r="HN27" s="184"/>
      <c r="HO27" s="184"/>
      <c r="HP27" s="184"/>
      <c r="HQ27" s="184"/>
      <c r="HR27" s="184"/>
      <c r="HS27" s="184"/>
      <c r="HT27" s="184"/>
      <c r="HU27" s="184"/>
      <c r="HV27" s="184"/>
      <c r="HW27" s="184"/>
      <c r="HX27" s="184"/>
      <c r="HY27" s="184"/>
      <c r="HZ27" s="184"/>
      <c r="IA27" s="184"/>
      <c r="IB27" s="184"/>
      <c r="IC27" s="184"/>
      <c r="ID27" s="184"/>
      <c r="IE27" s="184"/>
      <c r="IF27" s="184"/>
      <c r="IG27" s="184"/>
      <c r="IH27" s="184"/>
      <c r="II27" s="184"/>
    </row>
    <row r="28" spans="1:243" s="172" customFormat="1" ht="7.5" customHeight="1">
      <c r="A28" s="189"/>
      <c r="B28" s="189"/>
      <c r="C28" s="174"/>
      <c r="D28" s="183"/>
      <c r="E28" s="183"/>
      <c r="F28" s="183"/>
      <c r="G28" s="183"/>
      <c r="H28" s="183"/>
      <c r="I28" s="184"/>
      <c r="J28" s="184"/>
      <c r="K28" s="184"/>
      <c r="L28" s="184"/>
      <c r="M28" s="184"/>
      <c r="N28" s="184"/>
      <c r="O28" s="184"/>
      <c r="P28" s="184"/>
      <c r="Q28" s="184"/>
      <c r="R28" s="184"/>
      <c r="S28" s="184"/>
      <c r="T28" s="184"/>
      <c r="U28" s="184"/>
      <c r="V28" s="184"/>
      <c r="W28" s="184"/>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A28" s="184"/>
      <c r="BB28" s="184"/>
      <c r="BC28" s="184"/>
      <c r="BD28" s="184"/>
      <c r="BE28" s="184"/>
      <c r="BF28" s="184"/>
      <c r="BG28" s="184"/>
      <c r="BH28" s="184"/>
      <c r="BI28" s="184"/>
      <c r="BJ28" s="184"/>
      <c r="BK28" s="184"/>
      <c r="BL28" s="184"/>
      <c r="BM28" s="184"/>
      <c r="BN28" s="184"/>
      <c r="BO28" s="184"/>
      <c r="BP28" s="184"/>
      <c r="BQ28" s="184"/>
      <c r="BR28" s="184"/>
      <c r="BS28" s="184"/>
      <c r="BT28" s="184"/>
      <c r="BU28" s="184"/>
      <c r="BV28" s="184"/>
      <c r="BW28" s="184"/>
      <c r="BX28" s="184"/>
      <c r="BY28" s="184"/>
      <c r="BZ28" s="184"/>
      <c r="CA28" s="184"/>
      <c r="CB28" s="184"/>
      <c r="CC28" s="184"/>
      <c r="CD28" s="184"/>
      <c r="CE28" s="184"/>
      <c r="CF28" s="184"/>
      <c r="CG28" s="184"/>
      <c r="CH28" s="184"/>
      <c r="CI28" s="184"/>
      <c r="CJ28" s="184"/>
      <c r="CK28" s="184"/>
      <c r="CL28" s="184"/>
      <c r="CM28" s="184"/>
      <c r="CN28" s="184"/>
      <c r="CO28" s="184"/>
      <c r="CP28" s="184"/>
      <c r="CQ28" s="184"/>
      <c r="CR28" s="184"/>
      <c r="CS28" s="184"/>
      <c r="CT28" s="184"/>
      <c r="CU28" s="184"/>
      <c r="CV28" s="184"/>
      <c r="CW28" s="184"/>
      <c r="CX28" s="184"/>
      <c r="CY28" s="184"/>
      <c r="CZ28" s="184"/>
      <c r="DA28" s="184"/>
      <c r="DB28" s="184"/>
      <c r="DC28" s="184"/>
      <c r="DD28" s="184"/>
      <c r="DE28" s="184"/>
      <c r="DF28" s="184"/>
      <c r="DG28" s="184"/>
      <c r="DH28" s="184"/>
      <c r="DI28" s="184"/>
      <c r="DJ28" s="184"/>
      <c r="DK28" s="184"/>
      <c r="DL28" s="184"/>
      <c r="DM28" s="184"/>
      <c r="DN28" s="184"/>
      <c r="DO28" s="184"/>
      <c r="DP28" s="184"/>
      <c r="DQ28" s="184"/>
      <c r="DR28" s="184"/>
      <c r="DS28" s="184"/>
      <c r="DT28" s="184"/>
      <c r="DU28" s="184"/>
      <c r="DV28" s="184"/>
      <c r="DW28" s="184"/>
      <c r="DX28" s="184"/>
      <c r="DY28" s="184"/>
      <c r="DZ28" s="184"/>
      <c r="EA28" s="184"/>
      <c r="EB28" s="184"/>
      <c r="EC28" s="184"/>
      <c r="ED28" s="184"/>
      <c r="EE28" s="184"/>
      <c r="EF28" s="184"/>
      <c r="EG28" s="184"/>
      <c r="EH28" s="184"/>
      <c r="EI28" s="184"/>
      <c r="EJ28" s="184"/>
      <c r="EK28" s="184"/>
      <c r="EL28" s="184"/>
      <c r="EM28" s="184"/>
      <c r="EN28" s="184"/>
      <c r="EO28" s="184"/>
      <c r="EP28" s="184"/>
      <c r="EQ28" s="184"/>
      <c r="ER28" s="184"/>
      <c r="ES28" s="184"/>
      <c r="ET28" s="184"/>
      <c r="EU28" s="184"/>
      <c r="EV28" s="184"/>
      <c r="EW28" s="184"/>
      <c r="EX28" s="184"/>
      <c r="EY28" s="184"/>
      <c r="EZ28" s="184"/>
      <c r="FA28" s="184"/>
      <c r="FB28" s="184"/>
      <c r="FC28" s="184"/>
      <c r="FD28" s="184"/>
      <c r="FE28" s="184"/>
      <c r="FF28" s="184"/>
      <c r="FG28" s="184"/>
      <c r="FH28" s="184"/>
      <c r="FI28" s="184"/>
      <c r="FJ28" s="184"/>
      <c r="FK28" s="184"/>
      <c r="FL28" s="184"/>
      <c r="FM28" s="184"/>
      <c r="FN28" s="184"/>
      <c r="FO28" s="184"/>
      <c r="FP28" s="184"/>
      <c r="FQ28" s="184"/>
      <c r="FR28" s="184"/>
      <c r="FS28" s="184"/>
      <c r="FT28" s="184"/>
      <c r="FU28" s="184"/>
      <c r="FV28" s="184"/>
      <c r="FW28" s="184"/>
      <c r="FX28" s="184"/>
      <c r="FY28" s="184"/>
      <c r="FZ28" s="184"/>
      <c r="GA28" s="184"/>
      <c r="GB28" s="184"/>
      <c r="GC28" s="184"/>
      <c r="GD28" s="184"/>
      <c r="GE28" s="184"/>
      <c r="GF28" s="184"/>
      <c r="GG28" s="184"/>
      <c r="GH28" s="184"/>
      <c r="GI28" s="184"/>
      <c r="GJ28" s="184"/>
      <c r="GK28" s="184"/>
      <c r="GL28" s="184"/>
      <c r="GM28" s="184"/>
      <c r="GN28" s="184"/>
      <c r="GO28" s="184"/>
      <c r="GP28" s="184"/>
      <c r="GQ28" s="184"/>
      <c r="GR28" s="184"/>
      <c r="GS28" s="184"/>
      <c r="GT28" s="184"/>
      <c r="GU28" s="184"/>
      <c r="GV28" s="184"/>
      <c r="GW28" s="184"/>
      <c r="GX28" s="184"/>
      <c r="GY28" s="184"/>
      <c r="GZ28" s="184"/>
      <c r="HA28" s="184"/>
      <c r="HB28" s="184"/>
      <c r="HC28" s="184"/>
      <c r="HD28" s="184"/>
      <c r="HE28" s="184"/>
      <c r="HF28" s="184"/>
      <c r="HG28" s="184"/>
      <c r="HH28" s="184"/>
      <c r="HI28" s="184"/>
      <c r="HJ28" s="184"/>
      <c r="HK28" s="184"/>
      <c r="HL28" s="184"/>
      <c r="HM28" s="184"/>
      <c r="HN28" s="184"/>
      <c r="HO28" s="184"/>
      <c r="HP28" s="184"/>
      <c r="HQ28" s="184"/>
      <c r="HR28" s="184"/>
      <c r="HS28" s="184"/>
      <c r="HT28" s="184"/>
      <c r="HU28" s="184"/>
      <c r="HV28" s="184"/>
      <c r="HW28" s="184"/>
      <c r="HX28" s="184"/>
      <c r="HY28" s="184"/>
      <c r="HZ28" s="184"/>
      <c r="IA28" s="184"/>
      <c r="IB28" s="184"/>
      <c r="IC28" s="184"/>
      <c r="ID28" s="184"/>
      <c r="IE28" s="184"/>
      <c r="IF28" s="184"/>
      <c r="IG28" s="184"/>
      <c r="IH28" s="184"/>
      <c r="II28" s="184"/>
    </row>
    <row r="29" spans="1:243" s="172" customFormat="1" ht="12" customHeight="1">
      <c r="A29" s="848" t="s">
        <v>183</v>
      </c>
      <c r="B29" s="177"/>
      <c r="C29" s="174" t="s">
        <v>192</v>
      </c>
      <c r="D29" s="186">
        <v>0</v>
      </c>
      <c r="E29" s="186">
        <v>0</v>
      </c>
      <c r="F29" s="186">
        <v>0</v>
      </c>
      <c r="G29" s="191" t="s">
        <v>202</v>
      </c>
      <c r="H29" s="186">
        <v>0</v>
      </c>
    </row>
    <row r="30" spans="1:243" s="172" customFormat="1" ht="12" customHeight="1">
      <c r="A30" s="848"/>
      <c r="B30" s="177"/>
      <c r="C30" s="174" t="s">
        <v>198</v>
      </c>
      <c r="D30" s="185">
        <v>0</v>
      </c>
      <c r="E30" s="185">
        <v>0</v>
      </c>
      <c r="F30" s="185">
        <v>0</v>
      </c>
      <c r="G30" s="185">
        <v>0.1</v>
      </c>
      <c r="H30" s="185">
        <v>0</v>
      </c>
    </row>
    <row r="31" spans="1:243" s="172" customFormat="1" ht="12" customHeight="1">
      <c r="A31" s="848"/>
      <c r="B31" s="177"/>
      <c r="C31" s="174" t="s">
        <v>161</v>
      </c>
      <c r="D31" s="186">
        <v>0</v>
      </c>
      <c r="E31" s="186">
        <v>0</v>
      </c>
      <c r="F31" s="186">
        <v>0</v>
      </c>
      <c r="G31" s="186">
        <v>0</v>
      </c>
      <c r="H31" s="186">
        <v>0</v>
      </c>
    </row>
    <row r="32" spans="1:243" s="172" customFormat="1" ht="12" customHeight="1">
      <c r="A32" s="848"/>
      <c r="B32" s="177"/>
      <c r="C32" s="174" t="s">
        <v>200</v>
      </c>
      <c r="D32" s="185">
        <v>0</v>
      </c>
      <c r="E32" s="185">
        <v>0</v>
      </c>
      <c r="F32" s="185">
        <v>0</v>
      </c>
      <c r="G32" s="185">
        <v>0</v>
      </c>
      <c r="H32" s="185">
        <v>0</v>
      </c>
    </row>
    <row r="33" spans="1:245" s="172" customFormat="1" ht="12" customHeight="1">
      <c r="A33" s="848"/>
      <c r="B33" s="189"/>
      <c r="C33" s="174" t="s">
        <v>201</v>
      </c>
      <c r="D33" s="187">
        <v>0</v>
      </c>
      <c r="E33" s="187">
        <v>0</v>
      </c>
      <c r="F33" s="187">
        <v>0</v>
      </c>
      <c r="G33" s="187">
        <v>0</v>
      </c>
      <c r="H33" s="187">
        <v>0</v>
      </c>
      <c r="I33" s="184"/>
      <c r="J33" s="184"/>
      <c r="K33" s="184"/>
      <c r="L33" s="184"/>
      <c r="M33" s="184"/>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A33" s="184"/>
      <c r="BB33" s="184"/>
      <c r="BC33" s="184"/>
      <c r="BD33" s="184"/>
      <c r="BE33" s="184"/>
      <c r="BF33" s="184"/>
      <c r="BG33" s="184"/>
      <c r="BH33" s="184"/>
      <c r="BI33" s="184"/>
      <c r="BJ33" s="184"/>
      <c r="BK33" s="184"/>
      <c r="BL33" s="184"/>
      <c r="BM33" s="184"/>
      <c r="BN33" s="184"/>
      <c r="BO33" s="184"/>
      <c r="BP33" s="184"/>
      <c r="BQ33" s="184"/>
      <c r="BR33" s="184"/>
      <c r="BS33" s="184"/>
      <c r="BT33" s="184"/>
      <c r="BU33" s="184"/>
      <c r="BV33" s="184"/>
      <c r="BW33" s="184"/>
      <c r="BX33" s="184"/>
      <c r="BY33" s="184"/>
      <c r="BZ33" s="184"/>
      <c r="CA33" s="184"/>
      <c r="CB33" s="184"/>
      <c r="CC33" s="184"/>
      <c r="CD33" s="184"/>
      <c r="CE33" s="184"/>
      <c r="CF33" s="184"/>
      <c r="CG33" s="184"/>
      <c r="CH33" s="184"/>
      <c r="CI33" s="184"/>
      <c r="CJ33" s="184"/>
      <c r="CK33" s="184"/>
      <c r="CL33" s="184"/>
      <c r="CM33" s="184"/>
      <c r="CN33" s="184"/>
      <c r="CO33" s="184"/>
      <c r="CP33" s="184"/>
      <c r="CQ33" s="184"/>
      <c r="CR33" s="184"/>
      <c r="CS33" s="184"/>
      <c r="CT33" s="184"/>
      <c r="CU33" s="184"/>
      <c r="CV33" s="184"/>
      <c r="CW33" s="184"/>
      <c r="CX33" s="184"/>
      <c r="CY33" s="184"/>
      <c r="CZ33" s="184"/>
      <c r="DA33" s="184"/>
      <c r="DB33" s="184"/>
      <c r="DC33" s="184"/>
      <c r="DD33" s="184"/>
      <c r="DE33" s="184"/>
      <c r="DF33" s="184"/>
      <c r="DG33" s="184"/>
      <c r="DH33" s="184"/>
      <c r="DI33" s="184"/>
      <c r="DJ33" s="184"/>
      <c r="DK33" s="184"/>
      <c r="DL33" s="184"/>
      <c r="DM33" s="184"/>
      <c r="DN33" s="184"/>
      <c r="DO33" s="184"/>
      <c r="DP33" s="184"/>
      <c r="DQ33" s="184"/>
      <c r="DR33" s="184"/>
      <c r="DS33" s="184"/>
      <c r="DT33" s="184"/>
      <c r="DU33" s="184"/>
      <c r="DV33" s="184"/>
      <c r="DW33" s="184"/>
      <c r="DX33" s="184"/>
      <c r="DY33" s="184"/>
      <c r="DZ33" s="184"/>
      <c r="EA33" s="184"/>
      <c r="EB33" s="184"/>
      <c r="EC33" s="184"/>
      <c r="ED33" s="184"/>
      <c r="EE33" s="184"/>
      <c r="EF33" s="184"/>
      <c r="EG33" s="184"/>
      <c r="EH33" s="184"/>
      <c r="EI33" s="184"/>
      <c r="EJ33" s="184"/>
      <c r="EK33" s="184"/>
      <c r="EL33" s="184"/>
      <c r="EM33" s="184"/>
      <c r="EN33" s="184"/>
      <c r="EO33" s="184"/>
      <c r="EP33" s="184"/>
      <c r="EQ33" s="184"/>
      <c r="ER33" s="184"/>
      <c r="ES33" s="184"/>
      <c r="ET33" s="184"/>
      <c r="EU33" s="184"/>
      <c r="EV33" s="184"/>
      <c r="EW33" s="184"/>
      <c r="EX33" s="184"/>
      <c r="EY33" s="184"/>
      <c r="EZ33" s="184"/>
      <c r="FA33" s="184"/>
      <c r="FB33" s="184"/>
      <c r="FC33" s="184"/>
      <c r="FD33" s="184"/>
      <c r="FE33" s="184"/>
      <c r="FF33" s="184"/>
      <c r="FG33" s="184"/>
      <c r="FH33" s="184"/>
      <c r="FI33" s="184"/>
      <c r="FJ33" s="184"/>
      <c r="FK33" s="184"/>
      <c r="FL33" s="184"/>
      <c r="FM33" s="184"/>
      <c r="FN33" s="184"/>
      <c r="FO33" s="184"/>
      <c r="FP33" s="184"/>
      <c r="FQ33" s="184"/>
      <c r="FR33" s="184"/>
      <c r="FS33" s="184"/>
      <c r="FT33" s="184"/>
      <c r="FU33" s="184"/>
      <c r="FV33" s="184"/>
      <c r="FW33" s="184"/>
      <c r="FX33" s="184"/>
      <c r="FY33" s="184"/>
      <c r="FZ33" s="184"/>
      <c r="GA33" s="184"/>
      <c r="GB33" s="184"/>
      <c r="GC33" s="184"/>
      <c r="GD33" s="184"/>
      <c r="GE33" s="184"/>
      <c r="GF33" s="184"/>
      <c r="GG33" s="184"/>
      <c r="GH33" s="184"/>
      <c r="GI33" s="184"/>
      <c r="GJ33" s="184"/>
      <c r="GK33" s="184"/>
      <c r="GL33" s="184"/>
      <c r="GM33" s="184"/>
      <c r="GN33" s="184"/>
      <c r="GO33" s="184"/>
      <c r="GP33" s="184"/>
      <c r="GQ33" s="184"/>
      <c r="GR33" s="184"/>
      <c r="GS33" s="184"/>
      <c r="GT33" s="184"/>
      <c r="GU33" s="184"/>
      <c r="GV33" s="184"/>
      <c r="GW33" s="184"/>
      <c r="GX33" s="184"/>
      <c r="GY33" s="184"/>
      <c r="GZ33" s="184"/>
      <c r="HA33" s="184"/>
      <c r="HB33" s="184"/>
      <c r="HC33" s="184"/>
      <c r="HD33" s="184"/>
      <c r="HE33" s="184"/>
      <c r="HF33" s="184"/>
      <c r="HG33" s="184"/>
      <c r="HH33" s="184"/>
      <c r="HI33" s="184"/>
      <c r="HJ33" s="184"/>
      <c r="HK33" s="184"/>
      <c r="HL33" s="184"/>
      <c r="HM33" s="184"/>
      <c r="HN33" s="184"/>
      <c r="HO33" s="184"/>
      <c r="HP33" s="184"/>
      <c r="HQ33" s="184"/>
      <c r="HR33" s="184"/>
      <c r="HS33" s="184"/>
      <c r="HT33" s="184"/>
      <c r="HU33" s="184"/>
      <c r="HV33" s="184"/>
      <c r="HW33" s="184"/>
      <c r="HX33" s="184"/>
      <c r="HY33" s="184"/>
      <c r="HZ33" s="184"/>
      <c r="IA33" s="184"/>
      <c r="IB33" s="184"/>
      <c r="IC33" s="184"/>
      <c r="ID33" s="184"/>
      <c r="IE33" s="184"/>
      <c r="IF33" s="184"/>
      <c r="IG33" s="184"/>
      <c r="IH33" s="184"/>
      <c r="II33" s="184"/>
    </row>
    <row r="34" spans="1:245" s="172" customFormat="1" ht="7.5" customHeight="1">
      <c r="A34" s="189"/>
      <c r="B34" s="189"/>
      <c r="C34" s="174"/>
      <c r="D34" s="183"/>
      <c r="E34" s="183"/>
      <c r="F34" s="183"/>
      <c r="G34" s="183"/>
      <c r="H34" s="183"/>
      <c r="I34" s="184"/>
      <c r="J34" s="184"/>
      <c r="K34" s="184"/>
      <c r="L34" s="184"/>
      <c r="M34" s="184"/>
      <c r="N34" s="184"/>
      <c r="O34" s="184"/>
      <c r="P34" s="184"/>
      <c r="Q34" s="184"/>
      <c r="R34" s="184"/>
      <c r="S34" s="184"/>
      <c r="T34" s="184"/>
      <c r="U34" s="184"/>
      <c r="V34" s="184"/>
      <c r="W34" s="184"/>
      <c r="X34" s="184"/>
      <c r="Y34" s="184"/>
      <c r="Z34" s="184"/>
      <c r="AA34" s="184"/>
      <c r="AB34" s="184"/>
      <c r="AC34" s="184"/>
      <c r="AD34" s="184"/>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A34" s="184"/>
      <c r="BB34" s="184"/>
      <c r="BC34" s="184"/>
      <c r="BD34" s="184"/>
      <c r="BE34" s="184"/>
      <c r="BF34" s="184"/>
      <c r="BG34" s="184"/>
      <c r="BH34" s="184"/>
      <c r="BI34" s="184"/>
      <c r="BJ34" s="184"/>
      <c r="BK34" s="184"/>
      <c r="BL34" s="184"/>
      <c r="BM34" s="184"/>
      <c r="BN34" s="184"/>
      <c r="BO34" s="184"/>
      <c r="BP34" s="184"/>
      <c r="BQ34" s="184"/>
      <c r="BR34" s="184"/>
      <c r="BS34" s="184"/>
      <c r="BT34" s="184"/>
      <c r="BU34" s="184"/>
      <c r="BV34" s="184"/>
      <c r="BW34" s="184"/>
      <c r="BX34" s="184"/>
      <c r="BY34" s="184"/>
      <c r="BZ34" s="184"/>
      <c r="CA34" s="184"/>
      <c r="CB34" s="184"/>
      <c r="CC34" s="184"/>
      <c r="CD34" s="184"/>
      <c r="CE34" s="184"/>
      <c r="CF34" s="184"/>
      <c r="CG34" s="184"/>
      <c r="CH34" s="184"/>
      <c r="CI34" s="184"/>
      <c r="CJ34" s="184"/>
      <c r="CK34" s="184"/>
      <c r="CL34" s="184"/>
      <c r="CM34" s="184"/>
      <c r="CN34" s="184"/>
      <c r="CO34" s="184"/>
      <c r="CP34" s="184"/>
      <c r="CQ34" s="184"/>
      <c r="CR34" s="184"/>
      <c r="CS34" s="184"/>
      <c r="CT34" s="184"/>
      <c r="CU34" s="184"/>
      <c r="CV34" s="184"/>
      <c r="CW34" s="184"/>
      <c r="CX34" s="184"/>
      <c r="CY34" s="184"/>
      <c r="CZ34" s="184"/>
      <c r="DA34" s="184"/>
      <c r="DB34" s="184"/>
      <c r="DC34" s="184"/>
      <c r="DD34" s="184"/>
      <c r="DE34" s="184"/>
      <c r="DF34" s="184"/>
      <c r="DG34" s="184"/>
      <c r="DH34" s="184"/>
      <c r="DI34" s="184"/>
      <c r="DJ34" s="184"/>
      <c r="DK34" s="184"/>
      <c r="DL34" s="184"/>
      <c r="DM34" s="184"/>
      <c r="DN34" s="184"/>
      <c r="DO34" s="184"/>
      <c r="DP34" s="184"/>
      <c r="DQ34" s="184"/>
      <c r="DR34" s="184"/>
      <c r="DS34" s="184"/>
      <c r="DT34" s="184"/>
      <c r="DU34" s="184"/>
      <c r="DV34" s="184"/>
      <c r="DW34" s="184"/>
      <c r="DX34" s="184"/>
      <c r="DY34" s="184"/>
      <c r="DZ34" s="184"/>
      <c r="EA34" s="184"/>
      <c r="EB34" s="184"/>
      <c r="EC34" s="184"/>
      <c r="ED34" s="184"/>
      <c r="EE34" s="184"/>
      <c r="EF34" s="184"/>
      <c r="EG34" s="184"/>
      <c r="EH34" s="184"/>
      <c r="EI34" s="184"/>
      <c r="EJ34" s="184"/>
      <c r="EK34" s="184"/>
      <c r="EL34" s="184"/>
      <c r="EM34" s="184"/>
      <c r="EN34" s="184"/>
      <c r="EO34" s="184"/>
      <c r="EP34" s="184"/>
      <c r="EQ34" s="184"/>
      <c r="ER34" s="184"/>
      <c r="ES34" s="184"/>
      <c r="ET34" s="184"/>
      <c r="EU34" s="184"/>
      <c r="EV34" s="184"/>
      <c r="EW34" s="184"/>
      <c r="EX34" s="184"/>
      <c r="EY34" s="184"/>
      <c r="EZ34" s="184"/>
      <c r="FA34" s="184"/>
      <c r="FB34" s="184"/>
      <c r="FC34" s="184"/>
      <c r="FD34" s="184"/>
      <c r="FE34" s="184"/>
      <c r="FF34" s="184"/>
      <c r="FG34" s="184"/>
      <c r="FH34" s="184"/>
      <c r="FI34" s="184"/>
      <c r="FJ34" s="184"/>
      <c r="FK34" s="184"/>
      <c r="FL34" s="184"/>
      <c r="FM34" s="184"/>
      <c r="FN34" s="184"/>
      <c r="FO34" s="184"/>
      <c r="FP34" s="184"/>
      <c r="FQ34" s="184"/>
      <c r="FR34" s="184"/>
      <c r="FS34" s="184"/>
      <c r="FT34" s="184"/>
      <c r="FU34" s="184"/>
      <c r="FV34" s="184"/>
      <c r="FW34" s="184"/>
      <c r="FX34" s="184"/>
      <c r="FY34" s="184"/>
      <c r="FZ34" s="184"/>
      <c r="GA34" s="184"/>
      <c r="GB34" s="184"/>
      <c r="GC34" s="184"/>
      <c r="GD34" s="184"/>
      <c r="GE34" s="184"/>
      <c r="GF34" s="184"/>
      <c r="GG34" s="184"/>
      <c r="GH34" s="184"/>
      <c r="GI34" s="184"/>
      <c r="GJ34" s="184"/>
      <c r="GK34" s="184"/>
      <c r="GL34" s="184"/>
      <c r="GM34" s="184"/>
      <c r="GN34" s="184"/>
      <c r="GO34" s="184"/>
      <c r="GP34" s="184"/>
      <c r="GQ34" s="184"/>
      <c r="GR34" s="184"/>
      <c r="GS34" s="184"/>
      <c r="GT34" s="184"/>
      <c r="GU34" s="184"/>
      <c r="GV34" s="184"/>
      <c r="GW34" s="184"/>
      <c r="GX34" s="184"/>
      <c r="GY34" s="184"/>
      <c r="GZ34" s="184"/>
      <c r="HA34" s="184"/>
      <c r="HB34" s="184"/>
      <c r="HC34" s="184"/>
      <c r="HD34" s="184"/>
      <c r="HE34" s="184"/>
      <c r="HF34" s="184"/>
      <c r="HG34" s="184"/>
      <c r="HH34" s="184"/>
      <c r="HI34" s="184"/>
      <c r="HJ34" s="184"/>
      <c r="HK34" s="184"/>
      <c r="HL34" s="184"/>
      <c r="HM34" s="184"/>
      <c r="HN34" s="184"/>
      <c r="HO34" s="184"/>
      <c r="HP34" s="184"/>
      <c r="HQ34" s="184"/>
      <c r="HR34" s="184"/>
      <c r="HS34" s="184"/>
      <c r="HT34" s="184"/>
      <c r="HU34" s="184"/>
      <c r="HV34" s="184"/>
      <c r="HW34" s="184"/>
      <c r="HX34" s="184"/>
      <c r="HY34" s="184"/>
      <c r="HZ34" s="184"/>
      <c r="IA34" s="184"/>
      <c r="IB34" s="184"/>
      <c r="IC34" s="184"/>
      <c r="ID34" s="184"/>
      <c r="IE34" s="184"/>
      <c r="IF34" s="184"/>
      <c r="IG34" s="184"/>
      <c r="IH34" s="184"/>
      <c r="II34" s="184"/>
    </row>
    <row r="35" spans="1:245" s="172" customFormat="1" ht="12" customHeight="1">
      <c r="A35" s="844" t="s">
        <v>203</v>
      </c>
      <c r="B35" s="177"/>
      <c r="C35" s="174" t="s">
        <v>192</v>
      </c>
      <c r="D35" s="188" t="s">
        <v>204</v>
      </c>
      <c r="E35" s="188" t="s">
        <v>194</v>
      </c>
      <c r="F35" s="188" t="s">
        <v>205</v>
      </c>
      <c r="G35" s="188" t="s">
        <v>206</v>
      </c>
      <c r="H35" s="188" t="s">
        <v>590</v>
      </c>
    </row>
    <row r="36" spans="1:245" s="172" customFormat="1" ht="12" customHeight="1">
      <c r="A36" s="844"/>
      <c r="B36" s="177"/>
      <c r="C36" s="174" t="s">
        <v>198</v>
      </c>
      <c r="D36" s="185">
        <v>1.8044670871647801</v>
      </c>
      <c r="E36" s="185">
        <v>1.7</v>
      </c>
      <c r="F36" s="185">
        <v>1.5</v>
      </c>
      <c r="G36" s="185">
        <v>1.2</v>
      </c>
      <c r="H36" s="185">
        <v>2.8</v>
      </c>
    </row>
    <row r="37" spans="1:245" s="172" customFormat="1" ht="12" customHeight="1">
      <c r="A37" s="844"/>
      <c r="B37" s="477"/>
      <c r="C37" s="174" t="s">
        <v>161</v>
      </c>
      <c r="D37" s="186">
        <v>0</v>
      </c>
      <c r="E37" s="186">
        <v>0</v>
      </c>
      <c r="F37" s="186">
        <v>0</v>
      </c>
      <c r="G37" s="186">
        <v>0</v>
      </c>
      <c r="H37" s="186">
        <v>0</v>
      </c>
    </row>
    <row r="38" spans="1:245" s="172" customFormat="1" ht="12" customHeight="1">
      <c r="A38" s="844"/>
      <c r="B38" s="189"/>
      <c r="C38" s="174" t="s">
        <v>200</v>
      </c>
      <c r="D38" s="186">
        <v>0</v>
      </c>
      <c r="E38" s="186">
        <v>0</v>
      </c>
      <c r="F38" s="186">
        <v>0</v>
      </c>
      <c r="G38" s="186">
        <v>0</v>
      </c>
      <c r="H38" s="186">
        <v>0</v>
      </c>
    </row>
    <row r="39" spans="1:245" s="172" customFormat="1" ht="12" customHeight="1">
      <c r="A39" s="844"/>
      <c r="B39" s="189"/>
      <c r="C39" s="174" t="s">
        <v>201</v>
      </c>
      <c r="D39" s="187">
        <v>0</v>
      </c>
      <c r="E39" s="187">
        <v>0</v>
      </c>
      <c r="F39" s="187">
        <v>0</v>
      </c>
      <c r="G39" s="187">
        <v>0</v>
      </c>
      <c r="H39" s="187">
        <v>0</v>
      </c>
      <c r="I39" s="184"/>
      <c r="J39" s="184"/>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A39" s="184"/>
      <c r="BB39" s="184"/>
      <c r="BC39" s="184"/>
      <c r="BD39" s="184"/>
      <c r="BE39" s="184"/>
      <c r="BF39" s="184"/>
      <c r="BG39" s="184"/>
      <c r="BH39" s="184"/>
      <c r="BI39" s="184"/>
      <c r="BJ39" s="184"/>
      <c r="BK39" s="184"/>
      <c r="BL39" s="184"/>
      <c r="BM39" s="184"/>
      <c r="BN39" s="184"/>
      <c r="BO39" s="184"/>
      <c r="BP39" s="184"/>
      <c r="BQ39" s="184"/>
      <c r="BR39" s="184"/>
      <c r="BS39" s="184"/>
      <c r="BT39" s="184"/>
      <c r="BU39" s="184"/>
      <c r="BV39" s="184"/>
      <c r="BW39" s="184"/>
      <c r="BX39" s="184"/>
      <c r="BY39" s="184"/>
      <c r="BZ39" s="184"/>
      <c r="CA39" s="184"/>
      <c r="CB39" s="184"/>
      <c r="CC39" s="184"/>
      <c r="CD39" s="184"/>
      <c r="CE39" s="184"/>
      <c r="CF39" s="184"/>
      <c r="CG39" s="184"/>
      <c r="CH39" s="184"/>
      <c r="CI39" s="184"/>
      <c r="CJ39" s="184"/>
      <c r="CK39" s="184"/>
      <c r="CL39" s="184"/>
      <c r="CM39" s="184"/>
      <c r="CN39" s="184"/>
      <c r="CO39" s="184"/>
      <c r="CP39" s="184"/>
      <c r="CQ39" s="184"/>
      <c r="CR39" s="184"/>
      <c r="CS39" s="184"/>
      <c r="CT39" s="184"/>
      <c r="CU39" s="184"/>
      <c r="CV39" s="184"/>
      <c r="CW39" s="184"/>
      <c r="CX39" s="184"/>
      <c r="CY39" s="184"/>
      <c r="CZ39" s="184"/>
      <c r="DA39" s="184"/>
      <c r="DB39" s="184"/>
      <c r="DC39" s="184"/>
      <c r="DD39" s="184"/>
      <c r="DE39" s="184"/>
      <c r="DF39" s="184"/>
      <c r="DG39" s="184"/>
      <c r="DH39" s="184"/>
      <c r="DI39" s="184"/>
      <c r="DJ39" s="184"/>
      <c r="DK39" s="184"/>
      <c r="DL39" s="184"/>
      <c r="DM39" s="184"/>
      <c r="DN39" s="184"/>
      <c r="DO39" s="184"/>
      <c r="DP39" s="184"/>
      <c r="DQ39" s="184"/>
      <c r="DR39" s="184"/>
      <c r="DS39" s="184"/>
      <c r="DT39" s="184"/>
      <c r="DU39" s="184"/>
      <c r="DV39" s="184"/>
      <c r="DW39" s="184"/>
      <c r="DX39" s="184"/>
      <c r="DY39" s="184"/>
      <c r="DZ39" s="184"/>
      <c r="EA39" s="184"/>
      <c r="EB39" s="184"/>
      <c r="EC39" s="184"/>
      <c r="ED39" s="184"/>
      <c r="EE39" s="184"/>
      <c r="EF39" s="184"/>
      <c r="EG39" s="184"/>
      <c r="EH39" s="184"/>
      <c r="EI39" s="184"/>
      <c r="EJ39" s="184"/>
      <c r="EK39" s="184"/>
      <c r="EL39" s="184"/>
      <c r="EM39" s="184"/>
      <c r="EN39" s="184"/>
      <c r="EO39" s="184"/>
      <c r="EP39" s="184"/>
      <c r="EQ39" s="184"/>
      <c r="ER39" s="184"/>
      <c r="ES39" s="184"/>
      <c r="ET39" s="184"/>
      <c r="EU39" s="184"/>
      <c r="EV39" s="184"/>
      <c r="EW39" s="184"/>
      <c r="EX39" s="184"/>
      <c r="EY39" s="184"/>
      <c r="EZ39" s="184"/>
      <c r="FA39" s="184"/>
      <c r="FB39" s="184"/>
      <c r="FC39" s="184"/>
      <c r="FD39" s="184"/>
      <c r="FE39" s="184"/>
      <c r="FF39" s="184"/>
      <c r="FG39" s="184"/>
      <c r="FH39" s="184"/>
      <c r="FI39" s="184"/>
      <c r="FJ39" s="184"/>
      <c r="FK39" s="184"/>
      <c r="FL39" s="184"/>
      <c r="FM39" s="184"/>
      <c r="FN39" s="184"/>
      <c r="FO39" s="184"/>
      <c r="FP39" s="184"/>
      <c r="FQ39" s="184"/>
      <c r="FR39" s="184"/>
      <c r="FS39" s="184"/>
      <c r="FT39" s="184"/>
      <c r="FU39" s="184"/>
      <c r="FV39" s="184"/>
      <c r="FW39" s="184"/>
      <c r="FX39" s="184"/>
      <c r="FY39" s="184"/>
      <c r="FZ39" s="184"/>
      <c r="GA39" s="184"/>
      <c r="GB39" s="184"/>
      <c r="GC39" s="184"/>
      <c r="GD39" s="184"/>
      <c r="GE39" s="184"/>
      <c r="GF39" s="184"/>
      <c r="GG39" s="184"/>
      <c r="GH39" s="184"/>
      <c r="GI39" s="184"/>
      <c r="GJ39" s="184"/>
      <c r="GK39" s="184"/>
      <c r="GL39" s="184"/>
      <c r="GM39" s="184"/>
      <c r="GN39" s="184"/>
      <c r="GO39" s="184"/>
      <c r="GP39" s="184"/>
      <c r="GQ39" s="184"/>
      <c r="GR39" s="184"/>
      <c r="GS39" s="184"/>
      <c r="GT39" s="184"/>
      <c r="GU39" s="184"/>
      <c r="GV39" s="184"/>
      <c r="GW39" s="184"/>
      <c r="GX39" s="184"/>
      <c r="GY39" s="184"/>
      <c r="GZ39" s="184"/>
      <c r="HA39" s="184"/>
      <c r="HB39" s="184"/>
      <c r="HC39" s="184"/>
      <c r="HD39" s="184"/>
      <c r="HE39" s="184"/>
      <c r="HF39" s="184"/>
      <c r="HG39" s="184"/>
      <c r="HH39" s="184"/>
      <c r="HI39" s="184"/>
      <c r="HJ39" s="184"/>
      <c r="HK39" s="184"/>
      <c r="HL39" s="184"/>
      <c r="HM39" s="184"/>
      <c r="HN39" s="184"/>
      <c r="HO39" s="184"/>
      <c r="HP39" s="184"/>
      <c r="HQ39" s="184"/>
      <c r="HR39" s="184"/>
      <c r="HS39" s="184"/>
      <c r="HT39" s="184"/>
      <c r="HU39" s="184"/>
      <c r="HV39" s="184"/>
      <c r="HW39" s="184"/>
      <c r="HX39" s="184"/>
      <c r="HY39" s="184"/>
      <c r="HZ39" s="184"/>
      <c r="IA39" s="184"/>
      <c r="IB39" s="184"/>
      <c r="IC39" s="184"/>
      <c r="ID39" s="184"/>
      <c r="IE39" s="184"/>
      <c r="IF39" s="184"/>
      <c r="IG39" s="184"/>
      <c r="IH39" s="184"/>
      <c r="II39" s="184"/>
    </row>
    <row r="40" spans="1:245" s="172" customFormat="1" ht="7.5" customHeight="1">
      <c r="A40" s="192"/>
      <c r="B40" s="192"/>
      <c r="C40" s="193"/>
      <c r="D40" s="194"/>
      <c r="E40" s="194"/>
      <c r="F40" s="194"/>
      <c r="G40" s="194"/>
      <c r="H40" s="194"/>
      <c r="I40" s="184"/>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184"/>
      <c r="AZ40" s="184"/>
      <c r="BA40" s="184"/>
      <c r="BB40" s="184"/>
      <c r="BC40" s="184"/>
      <c r="BD40" s="184"/>
      <c r="BE40" s="184"/>
      <c r="BF40" s="184"/>
      <c r="BG40" s="184"/>
      <c r="BH40" s="184"/>
      <c r="BI40" s="184"/>
      <c r="BJ40" s="184"/>
      <c r="BK40" s="184"/>
      <c r="BL40" s="184"/>
      <c r="BM40" s="184"/>
      <c r="BN40" s="184"/>
      <c r="BO40" s="184"/>
      <c r="BP40" s="184"/>
      <c r="BQ40" s="184"/>
      <c r="BR40" s="184"/>
      <c r="BS40" s="184"/>
      <c r="BT40" s="184"/>
      <c r="BU40" s="184"/>
      <c r="BV40" s="184"/>
      <c r="BW40" s="184"/>
      <c r="BX40" s="184"/>
      <c r="BY40" s="184"/>
      <c r="BZ40" s="184"/>
      <c r="CA40" s="184"/>
      <c r="CB40" s="184"/>
      <c r="CC40" s="184"/>
      <c r="CD40" s="184"/>
      <c r="CE40" s="184"/>
      <c r="CF40" s="184"/>
      <c r="CG40" s="184"/>
      <c r="CH40" s="184"/>
      <c r="CI40" s="184"/>
      <c r="CJ40" s="184"/>
      <c r="CK40" s="184"/>
      <c r="CL40" s="184"/>
      <c r="CM40" s="184"/>
      <c r="CN40" s="184"/>
      <c r="CO40" s="184"/>
      <c r="CP40" s="184"/>
      <c r="CQ40" s="184"/>
      <c r="CR40" s="184"/>
      <c r="CS40" s="184"/>
      <c r="CT40" s="184"/>
      <c r="CU40" s="184"/>
      <c r="CV40" s="184"/>
      <c r="CW40" s="184"/>
      <c r="CX40" s="184"/>
      <c r="CY40" s="184"/>
      <c r="CZ40" s="184"/>
      <c r="DA40" s="184"/>
      <c r="DB40" s="184"/>
      <c r="DC40" s="184"/>
      <c r="DD40" s="184"/>
      <c r="DE40" s="184"/>
      <c r="DF40" s="184"/>
      <c r="DG40" s="184"/>
      <c r="DH40" s="184"/>
      <c r="DI40" s="184"/>
      <c r="DJ40" s="184"/>
      <c r="DK40" s="184"/>
      <c r="DL40" s="184"/>
      <c r="DM40" s="184"/>
      <c r="DN40" s="184"/>
      <c r="DO40" s="184"/>
      <c r="DP40" s="184"/>
      <c r="DQ40" s="184"/>
      <c r="DR40" s="184"/>
      <c r="DS40" s="184"/>
      <c r="DT40" s="184"/>
      <c r="DU40" s="184"/>
      <c r="DV40" s="184"/>
      <c r="DW40" s="184"/>
      <c r="DX40" s="184"/>
      <c r="DY40" s="184"/>
      <c r="DZ40" s="184"/>
      <c r="EA40" s="184"/>
      <c r="EB40" s="184"/>
      <c r="EC40" s="184"/>
      <c r="ED40" s="184"/>
      <c r="EE40" s="184"/>
      <c r="EF40" s="184"/>
      <c r="EG40" s="184"/>
      <c r="EH40" s="184"/>
      <c r="EI40" s="184"/>
      <c r="EJ40" s="184"/>
      <c r="EK40" s="184"/>
      <c r="EL40" s="184"/>
      <c r="EM40" s="184"/>
      <c r="EN40" s="184"/>
      <c r="EO40" s="184"/>
      <c r="EP40" s="184"/>
      <c r="EQ40" s="184"/>
      <c r="ER40" s="184"/>
      <c r="ES40" s="184"/>
      <c r="ET40" s="184"/>
      <c r="EU40" s="184"/>
      <c r="EV40" s="184"/>
      <c r="EW40" s="184"/>
      <c r="EX40" s="184"/>
      <c r="EY40" s="184"/>
      <c r="EZ40" s="184"/>
      <c r="FA40" s="184"/>
      <c r="FB40" s="184"/>
      <c r="FC40" s="184"/>
      <c r="FD40" s="184"/>
      <c r="FE40" s="184"/>
      <c r="FF40" s="184"/>
      <c r="FG40" s="184"/>
      <c r="FH40" s="184"/>
      <c r="FI40" s="184"/>
      <c r="FJ40" s="184"/>
      <c r="FK40" s="184"/>
      <c r="FL40" s="184"/>
      <c r="FM40" s="184"/>
      <c r="FN40" s="184"/>
      <c r="FO40" s="184"/>
      <c r="FP40" s="184"/>
      <c r="FQ40" s="184"/>
      <c r="FR40" s="184"/>
      <c r="FS40" s="184"/>
      <c r="FT40" s="184"/>
      <c r="FU40" s="184"/>
      <c r="FV40" s="184"/>
      <c r="FW40" s="184"/>
      <c r="FX40" s="184"/>
      <c r="FY40" s="184"/>
      <c r="FZ40" s="184"/>
      <c r="GA40" s="184"/>
      <c r="GB40" s="184"/>
      <c r="GC40" s="184"/>
      <c r="GD40" s="184"/>
      <c r="GE40" s="184"/>
      <c r="GF40" s="184"/>
      <c r="GG40" s="184"/>
      <c r="GH40" s="184"/>
      <c r="GI40" s="184"/>
      <c r="GJ40" s="184"/>
      <c r="GK40" s="184"/>
      <c r="GL40" s="184"/>
      <c r="GM40" s="184"/>
      <c r="GN40" s="184"/>
      <c r="GO40" s="184"/>
      <c r="GP40" s="184"/>
      <c r="GQ40" s="184"/>
      <c r="GR40" s="184"/>
      <c r="GS40" s="184"/>
      <c r="GT40" s="184"/>
      <c r="GU40" s="184"/>
      <c r="GV40" s="184"/>
      <c r="GW40" s="184"/>
      <c r="GX40" s="184"/>
      <c r="GY40" s="184"/>
      <c r="GZ40" s="184"/>
      <c r="HA40" s="184"/>
      <c r="HB40" s="184"/>
      <c r="HC40" s="184"/>
      <c r="HD40" s="184"/>
      <c r="HE40" s="184"/>
      <c r="HF40" s="184"/>
      <c r="HG40" s="184"/>
      <c r="HH40" s="184"/>
      <c r="HI40" s="184"/>
      <c r="HJ40" s="184"/>
      <c r="HK40" s="184"/>
      <c r="HL40" s="184"/>
      <c r="HM40" s="184"/>
      <c r="HN40" s="184"/>
      <c r="HO40" s="184"/>
      <c r="HP40" s="184"/>
      <c r="HQ40" s="184"/>
      <c r="HR40" s="184"/>
      <c r="HS40" s="184"/>
      <c r="HT40" s="184"/>
      <c r="HU40" s="184"/>
      <c r="HV40" s="184"/>
      <c r="HW40" s="184"/>
      <c r="HX40" s="184"/>
      <c r="HY40" s="184"/>
      <c r="HZ40" s="184"/>
      <c r="IA40" s="184"/>
      <c r="IB40" s="184"/>
      <c r="IC40" s="184"/>
      <c r="ID40" s="184"/>
      <c r="IE40" s="184"/>
      <c r="IF40" s="184"/>
      <c r="IG40" s="184"/>
      <c r="IH40" s="184"/>
      <c r="II40" s="184"/>
    </row>
    <row r="41" spans="1:245" s="172" customFormat="1" ht="7.5" customHeight="1">
      <c r="A41" s="189"/>
      <c r="B41" s="189"/>
      <c r="C41" s="195"/>
      <c r="D41" s="196"/>
      <c r="E41" s="184"/>
      <c r="F41" s="184"/>
      <c r="G41" s="184"/>
      <c r="H41" s="184"/>
      <c r="I41" s="184"/>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84"/>
      <c r="AK41" s="184"/>
      <c r="AL41" s="184"/>
      <c r="AM41" s="184"/>
      <c r="AN41" s="184"/>
      <c r="AO41" s="184"/>
      <c r="AP41" s="184"/>
      <c r="AQ41" s="184"/>
      <c r="AR41" s="184"/>
      <c r="AS41" s="184"/>
      <c r="AT41" s="184"/>
      <c r="AU41" s="184"/>
      <c r="AV41" s="184"/>
      <c r="AW41" s="184"/>
      <c r="AX41" s="184"/>
      <c r="AY41" s="184"/>
      <c r="AZ41" s="184"/>
      <c r="BA41" s="184"/>
      <c r="BB41" s="184"/>
      <c r="BC41" s="184"/>
      <c r="BD41" s="184"/>
      <c r="BE41" s="184"/>
      <c r="BF41" s="184"/>
      <c r="BG41" s="184"/>
      <c r="BH41" s="184"/>
      <c r="BI41" s="184"/>
      <c r="BJ41" s="184"/>
      <c r="BK41" s="184"/>
      <c r="BL41" s="184"/>
      <c r="BM41" s="184"/>
      <c r="BN41" s="184"/>
      <c r="BO41" s="184"/>
      <c r="BP41" s="184"/>
      <c r="BQ41" s="184"/>
      <c r="BR41" s="184"/>
      <c r="BS41" s="184"/>
      <c r="BT41" s="184"/>
      <c r="BU41" s="184"/>
      <c r="BV41" s="184"/>
      <c r="BW41" s="184"/>
      <c r="BX41" s="184"/>
      <c r="BY41" s="184"/>
      <c r="BZ41" s="184"/>
      <c r="CA41" s="184"/>
      <c r="CB41" s="184"/>
      <c r="CC41" s="184"/>
      <c r="CD41" s="184"/>
      <c r="CE41" s="184"/>
      <c r="CF41" s="184"/>
      <c r="CG41" s="184"/>
      <c r="CH41" s="184"/>
      <c r="CI41" s="184"/>
      <c r="CJ41" s="184"/>
      <c r="CK41" s="184"/>
      <c r="CL41" s="184"/>
      <c r="CM41" s="184"/>
      <c r="CN41" s="184"/>
      <c r="CO41" s="184"/>
      <c r="CP41" s="184"/>
      <c r="CQ41" s="184"/>
      <c r="CR41" s="184"/>
      <c r="CS41" s="184"/>
      <c r="CT41" s="184"/>
      <c r="CU41" s="184"/>
      <c r="CV41" s="184"/>
      <c r="CW41" s="184"/>
      <c r="CX41" s="184"/>
      <c r="CY41" s="184"/>
      <c r="CZ41" s="184"/>
      <c r="DA41" s="184"/>
      <c r="DB41" s="184"/>
      <c r="DC41" s="184"/>
      <c r="DD41" s="184"/>
      <c r="DE41" s="184"/>
      <c r="DF41" s="184"/>
      <c r="DG41" s="184"/>
      <c r="DH41" s="184"/>
      <c r="DI41" s="184"/>
      <c r="DJ41" s="184"/>
      <c r="DK41" s="184"/>
      <c r="DL41" s="184"/>
      <c r="DM41" s="184"/>
      <c r="DN41" s="184"/>
      <c r="DO41" s="184"/>
      <c r="DP41" s="184"/>
      <c r="DQ41" s="184"/>
      <c r="DR41" s="184"/>
      <c r="DS41" s="184"/>
      <c r="DT41" s="184"/>
      <c r="DU41" s="184"/>
      <c r="DV41" s="184"/>
      <c r="DW41" s="184"/>
      <c r="DX41" s="184"/>
      <c r="DY41" s="184"/>
      <c r="DZ41" s="184"/>
      <c r="EA41" s="184"/>
      <c r="EB41" s="184"/>
      <c r="EC41" s="184"/>
      <c r="ED41" s="184"/>
      <c r="EE41" s="184"/>
      <c r="EF41" s="184"/>
      <c r="EG41" s="184"/>
      <c r="EH41" s="184"/>
      <c r="EI41" s="184"/>
      <c r="EJ41" s="184"/>
      <c r="EK41" s="184"/>
      <c r="EL41" s="184"/>
      <c r="EM41" s="184"/>
      <c r="EN41" s="184"/>
      <c r="EO41" s="184"/>
      <c r="EP41" s="184"/>
      <c r="EQ41" s="184"/>
      <c r="ER41" s="184"/>
      <c r="ES41" s="184"/>
      <c r="ET41" s="184"/>
      <c r="EU41" s="184"/>
      <c r="EV41" s="184"/>
      <c r="EW41" s="184"/>
      <c r="EX41" s="184"/>
      <c r="EY41" s="184"/>
      <c r="EZ41" s="184"/>
      <c r="FA41" s="184"/>
      <c r="FB41" s="184"/>
      <c r="FC41" s="184"/>
      <c r="FD41" s="184"/>
      <c r="FE41" s="184"/>
      <c r="FF41" s="184"/>
      <c r="FG41" s="184"/>
      <c r="FH41" s="184"/>
      <c r="FI41" s="184"/>
      <c r="FJ41" s="184"/>
      <c r="FK41" s="184"/>
      <c r="FL41" s="184"/>
      <c r="FM41" s="184"/>
      <c r="FN41" s="184"/>
      <c r="FO41" s="184"/>
      <c r="FP41" s="184"/>
      <c r="FQ41" s="184"/>
      <c r="FR41" s="184"/>
      <c r="FS41" s="184"/>
      <c r="FT41" s="184"/>
      <c r="FU41" s="184"/>
      <c r="FV41" s="184"/>
      <c r="FW41" s="184"/>
      <c r="FX41" s="184"/>
      <c r="FY41" s="184"/>
      <c r="FZ41" s="184"/>
      <c r="GA41" s="184"/>
      <c r="GB41" s="184"/>
      <c r="GC41" s="184"/>
      <c r="GD41" s="184"/>
      <c r="GE41" s="184"/>
      <c r="GF41" s="184"/>
      <c r="GG41" s="184"/>
      <c r="GH41" s="184"/>
      <c r="GI41" s="184"/>
      <c r="GJ41" s="184"/>
      <c r="GK41" s="184"/>
      <c r="GL41" s="184"/>
      <c r="GM41" s="184"/>
      <c r="GN41" s="184"/>
      <c r="GO41" s="184"/>
      <c r="GP41" s="184"/>
      <c r="GQ41" s="184"/>
      <c r="GR41" s="184"/>
      <c r="GS41" s="184"/>
      <c r="GT41" s="184"/>
      <c r="GU41" s="184"/>
      <c r="GV41" s="184"/>
      <c r="GW41" s="184"/>
      <c r="GX41" s="184"/>
      <c r="GY41" s="184"/>
      <c r="GZ41" s="184"/>
      <c r="HA41" s="184"/>
      <c r="HB41" s="184"/>
      <c r="HC41" s="184"/>
      <c r="HD41" s="184"/>
      <c r="HE41" s="184"/>
      <c r="HF41" s="184"/>
      <c r="HG41" s="184"/>
      <c r="HH41" s="184"/>
      <c r="HI41" s="184"/>
      <c r="HJ41" s="184"/>
      <c r="HK41" s="184"/>
      <c r="HL41" s="184"/>
      <c r="HM41" s="184"/>
      <c r="HN41" s="184"/>
      <c r="HO41" s="184"/>
      <c r="HP41" s="184"/>
      <c r="HQ41" s="184"/>
      <c r="HR41" s="184"/>
      <c r="HS41" s="184"/>
      <c r="HT41" s="184"/>
      <c r="HU41" s="184"/>
      <c r="HV41" s="184"/>
      <c r="HW41" s="184"/>
      <c r="HX41" s="184"/>
      <c r="HY41" s="184"/>
      <c r="HZ41" s="184"/>
      <c r="IA41" s="184"/>
      <c r="IB41" s="184"/>
      <c r="IC41" s="184"/>
      <c r="ID41" s="184"/>
      <c r="IE41" s="184"/>
      <c r="IF41" s="184"/>
      <c r="IG41" s="184"/>
      <c r="IH41" s="184"/>
      <c r="II41" s="184"/>
      <c r="IJ41" s="184"/>
      <c r="IK41" s="184"/>
    </row>
    <row r="42" spans="1:245" s="172" customFormat="1" ht="12" customHeight="1">
      <c r="A42" s="197" t="s">
        <v>636</v>
      </c>
      <c r="B42" s="198" t="s">
        <v>207</v>
      </c>
      <c r="C42" s="505"/>
      <c r="D42" s="505"/>
      <c r="E42" s="505"/>
      <c r="F42" s="505"/>
      <c r="G42" s="505"/>
      <c r="H42" s="505"/>
    </row>
    <row r="43" spans="1:245" s="172" customFormat="1" ht="12" customHeight="1">
      <c r="A43" s="197"/>
      <c r="B43" s="198" t="s">
        <v>208</v>
      </c>
      <c r="C43" s="505"/>
      <c r="D43" s="505"/>
      <c r="E43" s="505"/>
      <c r="F43" s="505"/>
      <c r="G43" s="505"/>
      <c r="H43" s="505"/>
    </row>
    <row r="44" spans="1:245" s="172" customFormat="1" ht="12" customHeight="1">
      <c r="A44" s="48"/>
      <c r="B44" s="198" t="s">
        <v>209</v>
      </c>
      <c r="C44" s="505"/>
      <c r="D44" s="505"/>
      <c r="E44" s="505"/>
      <c r="F44" s="505"/>
      <c r="G44" s="505"/>
      <c r="H44" s="505"/>
    </row>
    <row r="45" spans="1:245" s="172" customFormat="1" ht="12" customHeight="1">
      <c r="A45" s="48"/>
      <c r="B45" s="48" t="s">
        <v>210</v>
      </c>
      <c r="C45" s="505"/>
      <c r="D45" s="505"/>
      <c r="E45" s="505"/>
      <c r="F45" s="505"/>
      <c r="G45" s="505"/>
      <c r="H45" s="505"/>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c r="DP45" s="184"/>
      <c r="DQ45" s="184"/>
      <c r="DR45" s="184"/>
      <c r="DS45" s="184"/>
      <c r="DT45" s="184"/>
      <c r="DU45" s="184"/>
      <c r="DV45" s="184"/>
      <c r="DW45" s="184"/>
      <c r="DX45" s="184"/>
      <c r="DY45" s="184"/>
      <c r="DZ45" s="184"/>
      <c r="EA45" s="184"/>
      <c r="EB45" s="184"/>
      <c r="EC45" s="184"/>
      <c r="ED45" s="184"/>
      <c r="EE45" s="184"/>
      <c r="EF45" s="184"/>
      <c r="EG45" s="184"/>
      <c r="EH45" s="184"/>
      <c r="EI45" s="184"/>
      <c r="EJ45" s="184"/>
      <c r="EK45" s="184"/>
      <c r="EL45" s="184"/>
      <c r="EM45" s="184"/>
      <c r="EN45" s="184"/>
      <c r="EO45" s="184"/>
      <c r="EP45" s="184"/>
      <c r="EQ45" s="184"/>
      <c r="ER45" s="184"/>
      <c r="ES45" s="184"/>
      <c r="ET45" s="184"/>
      <c r="EU45" s="184"/>
      <c r="EV45" s="184"/>
      <c r="EW45" s="184"/>
      <c r="EX45" s="184"/>
      <c r="EY45" s="184"/>
      <c r="EZ45" s="184"/>
      <c r="FA45" s="184"/>
      <c r="FB45" s="184"/>
      <c r="FC45" s="184"/>
      <c r="FD45" s="184"/>
      <c r="FE45" s="184"/>
      <c r="FF45" s="184"/>
      <c r="FG45" s="184"/>
      <c r="FH45" s="184"/>
      <c r="FI45" s="184"/>
      <c r="FJ45" s="184"/>
      <c r="FK45" s="184"/>
      <c r="FL45" s="184"/>
      <c r="FM45" s="184"/>
      <c r="FN45" s="184"/>
      <c r="FO45" s="184"/>
      <c r="FP45" s="184"/>
      <c r="FQ45" s="184"/>
      <c r="FR45" s="184"/>
      <c r="FS45" s="184"/>
      <c r="FT45" s="184"/>
      <c r="FU45" s="184"/>
      <c r="FV45" s="184"/>
      <c r="FW45" s="184"/>
      <c r="FX45" s="184"/>
      <c r="FY45" s="184"/>
      <c r="FZ45" s="184"/>
      <c r="GA45" s="184"/>
      <c r="GB45" s="184"/>
      <c r="GC45" s="184"/>
      <c r="GD45" s="184"/>
      <c r="GE45" s="184"/>
      <c r="GF45" s="184"/>
      <c r="GG45" s="184"/>
      <c r="GH45" s="184"/>
      <c r="GI45" s="184"/>
      <c r="GJ45" s="184"/>
      <c r="GK45" s="184"/>
      <c r="GL45" s="184"/>
      <c r="GM45" s="184"/>
      <c r="GN45" s="184"/>
      <c r="GO45" s="184"/>
      <c r="GP45" s="184"/>
      <c r="GQ45" s="184"/>
      <c r="GR45" s="184"/>
      <c r="GS45" s="184"/>
      <c r="GT45" s="184"/>
      <c r="GU45" s="184"/>
      <c r="GV45" s="184"/>
      <c r="GW45" s="184"/>
      <c r="GX45" s="184"/>
      <c r="GY45" s="184"/>
      <c r="GZ45" s="184"/>
      <c r="HA45" s="184"/>
      <c r="HB45" s="184"/>
      <c r="HC45" s="184"/>
      <c r="HD45" s="184"/>
      <c r="HE45" s="184"/>
      <c r="HF45" s="184"/>
      <c r="HG45" s="184"/>
      <c r="HH45" s="184"/>
      <c r="HI45" s="184"/>
      <c r="HJ45" s="184"/>
      <c r="HK45" s="184"/>
      <c r="HL45" s="184"/>
      <c r="HM45" s="184"/>
      <c r="HN45" s="184"/>
      <c r="HO45" s="184"/>
      <c r="HP45" s="184"/>
      <c r="HQ45" s="184"/>
      <c r="HR45" s="184"/>
      <c r="HS45" s="184"/>
      <c r="HT45" s="184"/>
      <c r="HU45" s="184"/>
      <c r="HV45" s="184"/>
      <c r="HW45" s="184"/>
      <c r="HX45" s="184"/>
      <c r="HY45" s="184"/>
      <c r="HZ45" s="184"/>
      <c r="IA45" s="184"/>
      <c r="IB45" s="184"/>
      <c r="IC45" s="184"/>
      <c r="ID45" s="184"/>
      <c r="IE45" s="184"/>
      <c r="IF45" s="184"/>
      <c r="IG45" s="184"/>
      <c r="IH45" s="184"/>
      <c r="II45" s="184"/>
      <c r="IJ45" s="184"/>
      <c r="IK45" s="184"/>
    </row>
    <row r="46" spans="1:245" s="172" customFormat="1" ht="12" customHeight="1">
      <c r="A46" s="48"/>
      <c r="B46" s="48" t="s">
        <v>211</v>
      </c>
      <c r="C46" s="505"/>
      <c r="D46" s="505"/>
      <c r="E46" s="505"/>
      <c r="F46" s="505"/>
      <c r="G46" s="505"/>
      <c r="H46" s="505"/>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c r="DJ46" s="184"/>
      <c r="DK46" s="184"/>
      <c r="DL46" s="184"/>
      <c r="DM46" s="184"/>
      <c r="DN46" s="184"/>
      <c r="DO46" s="184"/>
      <c r="DP46" s="184"/>
      <c r="DQ46" s="184"/>
      <c r="DR46" s="184"/>
      <c r="DS46" s="184"/>
      <c r="DT46" s="184"/>
      <c r="DU46" s="184"/>
      <c r="DV46" s="184"/>
      <c r="DW46" s="184"/>
      <c r="DX46" s="184"/>
      <c r="DY46" s="184"/>
      <c r="DZ46" s="184"/>
      <c r="EA46" s="184"/>
      <c r="EB46" s="184"/>
      <c r="EC46" s="184"/>
      <c r="ED46" s="184"/>
      <c r="EE46" s="184"/>
      <c r="EF46" s="184"/>
      <c r="EG46" s="184"/>
      <c r="EH46" s="184"/>
      <c r="EI46" s="184"/>
      <c r="EJ46" s="184"/>
      <c r="EK46" s="184"/>
      <c r="EL46" s="184"/>
      <c r="EM46" s="184"/>
      <c r="EN46" s="184"/>
      <c r="EO46" s="184"/>
      <c r="EP46" s="184"/>
      <c r="EQ46" s="184"/>
      <c r="ER46" s="184"/>
      <c r="ES46" s="184"/>
      <c r="ET46" s="184"/>
      <c r="EU46" s="184"/>
      <c r="EV46" s="184"/>
      <c r="EW46" s="184"/>
      <c r="EX46" s="184"/>
      <c r="EY46" s="184"/>
      <c r="EZ46" s="184"/>
      <c r="FA46" s="184"/>
      <c r="FB46" s="184"/>
      <c r="FC46" s="184"/>
      <c r="FD46" s="184"/>
      <c r="FE46" s="184"/>
      <c r="FF46" s="184"/>
      <c r="FG46" s="184"/>
      <c r="FH46" s="184"/>
      <c r="FI46" s="184"/>
      <c r="FJ46" s="184"/>
      <c r="FK46" s="184"/>
      <c r="FL46" s="184"/>
      <c r="FM46" s="184"/>
      <c r="FN46" s="184"/>
      <c r="FO46" s="184"/>
      <c r="FP46" s="184"/>
      <c r="FQ46" s="184"/>
      <c r="FR46" s="184"/>
      <c r="FS46" s="184"/>
      <c r="FT46" s="184"/>
      <c r="FU46" s="184"/>
      <c r="FV46" s="184"/>
      <c r="FW46" s="184"/>
      <c r="FX46" s="184"/>
      <c r="FY46" s="184"/>
      <c r="FZ46" s="184"/>
      <c r="GA46" s="184"/>
      <c r="GB46" s="184"/>
      <c r="GC46" s="184"/>
      <c r="GD46" s="184"/>
      <c r="GE46" s="184"/>
      <c r="GF46" s="184"/>
      <c r="GG46" s="184"/>
      <c r="GH46" s="184"/>
      <c r="GI46" s="184"/>
      <c r="GJ46" s="184"/>
      <c r="GK46" s="184"/>
      <c r="GL46" s="184"/>
      <c r="GM46" s="184"/>
      <c r="GN46" s="184"/>
      <c r="GO46" s="184"/>
      <c r="GP46" s="184"/>
      <c r="GQ46" s="184"/>
      <c r="GR46" s="184"/>
      <c r="GS46" s="184"/>
      <c r="GT46" s="184"/>
      <c r="GU46" s="184"/>
      <c r="GV46" s="184"/>
      <c r="GW46" s="184"/>
      <c r="GX46" s="184"/>
      <c r="GY46" s="184"/>
      <c r="GZ46" s="184"/>
      <c r="HA46" s="184"/>
      <c r="HB46" s="184"/>
      <c r="HC46" s="184"/>
      <c r="HD46" s="184"/>
      <c r="HE46" s="184"/>
      <c r="HF46" s="184"/>
      <c r="HG46" s="184"/>
      <c r="HH46" s="184"/>
      <c r="HI46" s="184"/>
      <c r="HJ46" s="184"/>
      <c r="HK46" s="184"/>
      <c r="HL46" s="184"/>
      <c r="HM46" s="184"/>
      <c r="HN46" s="184"/>
      <c r="HO46" s="184"/>
      <c r="HP46" s="184"/>
      <c r="HQ46" s="184"/>
      <c r="HR46" s="184"/>
      <c r="HS46" s="184"/>
      <c r="HT46" s="184"/>
      <c r="HU46" s="184"/>
      <c r="HV46" s="184"/>
      <c r="HW46" s="184"/>
      <c r="HX46" s="184"/>
      <c r="HY46" s="184"/>
      <c r="HZ46" s="184"/>
      <c r="IA46" s="184"/>
      <c r="IB46" s="184"/>
      <c r="IC46" s="184"/>
      <c r="ID46" s="184"/>
      <c r="IE46" s="184"/>
      <c r="IF46" s="184"/>
      <c r="IG46" s="184"/>
      <c r="IH46" s="184"/>
      <c r="II46" s="184"/>
      <c r="IJ46" s="184"/>
      <c r="IK46" s="184"/>
    </row>
    <row r="47" spans="1:245" s="172" customFormat="1" ht="14.25" customHeight="1">
      <c r="A47" s="505"/>
      <c r="B47" s="48" t="s">
        <v>212</v>
      </c>
      <c r="C47" s="505"/>
      <c r="D47" s="505"/>
      <c r="E47" s="505"/>
      <c r="F47" s="505"/>
      <c r="G47" s="505"/>
      <c r="H47" s="505"/>
    </row>
    <row r="48" spans="1:245" s="172" customFormat="1" ht="14.25" customHeight="1">
      <c r="A48" s="505"/>
      <c r="B48" s="505"/>
      <c r="C48" s="505"/>
      <c r="D48" s="505"/>
    </row>
    <row r="49" spans="1:245" s="172" customFormat="1" ht="14.25" customHeight="1">
      <c r="A49" s="505"/>
      <c r="B49" s="505"/>
      <c r="C49" s="845"/>
      <c r="D49" s="845"/>
      <c r="E49" s="845"/>
      <c r="F49" s="198"/>
      <c r="G49" s="198"/>
      <c r="H49" s="198"/>
    </row>
    <row r="50" spans="1:245" s="172" customFormat="1" ht="14.25" customHeight="1">
      <c r="A50" s="505"/>
      <c r="B50" s="505"/>
      <c r="C50" s="845"/>
      <c r="D50" s="845"/>
      <c r="E50" s="845"/>
      <c r="F50" s="198"/>
      <c r="G50" s="198"/>
      <c r="H50" s="198"/>
    </row>
    <row r="51" spans="1:245" s="172" customFormat="1" ht="14.25" customHeight="1">
      <c r="A51" s="505"/>
      <c r="B51" s="505"/>
      <c r="C51" s="843"/>
      <c r="D51" s="843"/>
      <c r="E51" s="843"/>
      <c r="F51" s="199"/>
      <c r="G51" s="199"/>
      <c r="H51" s="199"/>
      <c r="I51" s="184"/>
      <c r="J51" s="184"/>
      <c r="K51" s="184"/>
      <c r="L51" s="184"/>
      <c r="M51" s="184"/>
      <c r="N51" s="184"/>
      <c r="O51" s="184"/>
      <c r="P51" s="184"/>
      <c r="Q51" s="184"/>
      <c r="R51" s="184"/>
      <c r="S51" s="184"/>
      <c r="T51" s="184"/>
      <c r="U51" s="184"/>
      <c r="V51" s="184"/>
      <c r="W51" s="184"/>
      <c r="X51" s="184"/>
      <c r="Y51" s="184"/>
      <c r="Z51" s="184"/>
      <c r="AA51" s="184"/>
      <c r="AB51" s="184"/>
      <c r="AC51" s="184"/>
      <c r="AD51" s="184"/>
      <c r="AE51" s="184"/>
      <c r="AF51" s="184"/>
      <c r="AG51" s="184"/>
      <c r="AH51" s="184"/>
      <c r="AI51" s="184"/>
      <c r="AJ51" s="184"/>
      <c r="AK51" s="184"/>
      <c r="AL51" s="184"/>
      <c r="AM51" s="184"/>
      <c r="AN51" s="184"/>
      <c r="AO51" s="184"/>
      <c r="AP51" s="184"/>
      <c r="AQ51" s="184"/>
      <c r="AR51" s="184"/>
      <c r="AS51" s="184"/>
      <c r="AT51" s="184"/>
      <c r="AU51" s="184"/>
      <c r="AV51" s="184"/>
      <c r="AW51" s="184"/>
      <c r="AX51" s="184"/>
      <c r="AY51" s="184"/>
      <c r="AZ51" s="184"/>
      <c r="BA51" s="184"/>
      <c r="BB51" s="184"/>
      <c r="BC51" s="184"/>
      <c r="BD51" s="184"/>
      <c r="BE51" s="184"/>
      <c r="BF51" s="184"/>
      <c r="BG51" s="184"/>
      <c r="BH51" s="184"/>
      <c r="BI51" s="184"/>
      <c r="BJ51" s="184"/>
      <c r="BK51" s="184"/>
      <c r="BL51" s="184"/>
      <c r="BM51" s="184"/>
      <c r="BN51" s="184"/>
      <c r="BO51" s="184"/>
      <c r="BP51" s="184"/>
      <c r="BQ51" s="184"/>
      <c r="BR51" s="184"/>
      <c r="BS51" s="184"/>
      <c r="BT51" s="184"/>
      <c r="BU51" s="184"/>
      <c r="BV51" s="184"/>
      <c r="BW51" s="184"/>
      <c r="BX51" s="184"/>
      <c r="BY51" s="184"/>
      <c r="BZ51" s="184"/>
      <c r="CA51" s="184"/>
      <c r="CB51" s="184"/>
      <c r="CC51" s="184"/>
      <c r="CD51" s="184"/>
      <c r="CE51" s="184"/>
      <c r="CF51" s="184"/>
      <c r="CG51" s="184"/>
      <c r="CH51" s="184"/>
      <c r="CI51" s="184"/>
      <c r="CJ51" s="184"/>
      <c r="CK51" s="184"/>
      <c r="CL51" s="184"/>
      <c r="CM51" s="184"/>
      <c r="CN51" s="184"/>
      <c r="CO51" s="184"/>
      <c r="CP51" s="184"/>
      <c r="CQ51" s="184"/>
      <c r="CR51" s="184"/>
      <c r="CS51" s="184"/>
      <c r="CT51" s="184"/>
      <c r="CU51" s="184"/>
      <c r="CV51" s="184"/>
      <c r="CW51" s="184"/>
      <c r="CX51" s="184"/>
      <c r="CY51" s="184"/>
      <c r="CZ51" s="184"/>
      <c r="DA51" s="184"/>
      <c r="DB51" s="184"/>
      <c r="DC51" s="184"/>
      <c r="DD51" s="184"/>
      <c r="DE51" s="184"/>
      <c r="DF51" s="184"/>
      <c r="DG51" s="184"/>
      <c r="DH51" s="184"/>
      <c r="DI51" s="184"/>
      <c r="DJ51" s="184"/>
      <c r="DK51" s="184"/>
      <c r="DL51" s="184"/>
      <c r="DM51" s="184"/>
      <c r="DN51" s="184"/>
      <c r="DO51" s="184"/>
      <c r="DP51" s="184"/>
      <c r="DQ51" s="184"/>
      <c r="DR51" s="184"/>
      <c r="DS51" s="184"/>
      <c r="DT51" s="184"/>
      <c r="DU51" s="184"/>
      <c r="DV51" s="184"/>
      <c r="DW51" s="184"/>
      <c r="DX51" s="184"/>
      <c r="DY51" s="184"/>
      <c r="DZ51" s="184"/>
      <c r="EA51" s="184"/>
      <c r="EB51" s="184"/>
      <c r="EC51" s="184"/>
      <c r="ED51" s="184"/>
      <c r="EE51" s="184"/>
      <c r="EF51" s="184"/>
      <c r="EG51" s="184"/>
      <c r="EH51" s="184"/>
      <c r="EI51" s="184"/>
      <c r="EJ51" s="184"/>
      <c r="EK51" s="184"/>
      <c r="EL51" s="184"/>
      <c r="EM51" s="184"/>
      <c r="EN51" s="184"/>
      <c r="EO51" s="184"/>
      <c r="EP51" s="184"/>
      <c r="EQ51" s="184"/>
      <c r="ER51" s="184"/>
      <c r="ES51" s="184"/>
      <c r="ET51" s="184"/>
      <c r="EU51" s="184"/>
      <c r="EV51" s="184"/>
      <c r="EW51" s="184"/>
      <c r="EX51" s="184"/>
      <c r="EY51" s="184"/>
      <c r="EZ51" s="184"/>
      <c r="FA51" s="184"/>
      <c r="FB51" s="184"/>
      <c r="FC51" s="184"/>
      <c r="FD51" s="184"/>
      <c r="FE51" s="184"/>
      <c r="FF51" s="184"/>
      <c r="FG51" s="184"/>
      <c r="FH51" s="184"/>
      <c r="FI51" s="184"/>
      <c r="FJ51" s="184"/>
      <c r="FK51" s="184"/>
      <c r="FL51" s="184"/>
      <c r="FM51" s="184"/>
      <c r="FN51" s="184"/>
      <c r="FO51" s="184"/>
      <c r="FP51" s="184"/>
      <c r="FQ51" s="184"/>
      <c r="FR51" s="184"/>
      <c r="FS51" s="184"/>
      <c r="FT51" s="184"/>
      <c r="FU51" s="184"/>
      <c r="FV51" s="184"/>
      <c r="FW51" s="184"/>
      <c r="FX51" s="184"/>
      <c r="FY51" s="184"/>
      <c r="FZ51" s="184"/>
      <c r="GA51" s="184"/>
      <c r="GB51" s="184"/>
      <c r="GC51" s="184"/>
      <c r="GD51" s="184"/>
      <c r="GE51" s="184"/>
      <c r="GF51" s="184"/>
      <c r="GG51" s="184"/>
      <c r="GH51" s="184"/>
      <c r="GI51" s="184"/>
      <c r="GJ51" s="184"/>
      <c r="GK51" s="184"/>
      <c r="GL51" s="184"/>
      <c r="GM51" s="184"/>
      <c r="GN51" s="184"/>
      <c r="GO51" s="184"/>
      <c r="GP51" s="184"/>
      <c r="GQ51" s="184"/>
      <c r="GR51" s="184"/>
      <c r="GS51" s="184"/>
      <c r="GT51" s="184"/>
      <c r="GU51" s="184"/>
      <c r="GV51" s="184"/>
      <c r="GW51" s="184"/>
      <c r="GX51" s="184"/>
      <c r="GY51" s="184"/>
      <c r="GZ51" s="184"/>
      <c r="HA51" s="184"/>
      <c r="HB51" s="184"/>
      <c r="HC51" s="184"/>
      <c r="HD51" s="184"/>
      <c r="HE51" s="184"/>
      <c r="HF51" s="184"/>
      <c r="HG51" s="184"/>
      <c r="HH51" s="184"/>
      <c r="HI51" s="184"/>
      <c r="HJ51" s="184"/>
      <c r="HK51" s="184"/>
      <c r="HL51" s="184"/>
      <c r="HM51" s="184"/>
      <c r="HN51" s="184"/>
      <c r="HO51" s="184"/>
      <c r="HP51" s="184"/>
      <c r="HQ51" s="184"/>
      <c r="HR51" s="184"/>
      <c r="HS51" s="184"/>
      <c r="HT51" s="184"/>
      <c r="HU51" s="184"/>
      <c r="HV51" s="184"/>
      <c r="HW51" s="184"/>
      <c r="HX51" s="184"/>
      <c r="HY51" s="184"/>
      <c r="HZ51" s="184"/>
      <c r="IA51" s="184"/>
      <c r="IB51" s="184"/>
      <c r="IC51" s="184"/>
      <c r="ID51" s="184"/>
      <c r="IE51" s="184"/>
      <c r="IF51" s="184"/>
      <c r="IG51" s="184"/>
      <c r="IH51" s="184"/>
      <c r="II51" s="184"/>
      <c r="IJ51" s="184"/>
      <c r="IK51" s="184"/>
    </row>
    <row r="52" spans="1:245">
      <c r="C52" s="843"/>
      <c r="D52" s="843"/>
      <c r="E52" s="843"/>
      <c r="F52" s="48"/>
      <c r="G52" s="48"/>
      <c r="H52" s="48"/>
    </row>
    <row r="53" spans="1:245">
      <c r="C53" s="843"/>
      <c r="D53" s="843"/>
      <c r="E53" s="843"/>
      <c r="F53" s="48"/>
      <c r="G53" s="48"/>
      <c r="H53" s="48"/>
    </row>
  </sheetData>
  <mergeCells count="11">
    <mergeCell ref="A4:C4"/>
    <mergeCell ref="A11:A15"/>
    <mergeCell ref="A17:A21"/>
    <mergeCell ref="A23:A27"/>
    <mergeCell ref="A29:A33"/>
    <mergeCell ref="C53:E53"/>
    <mergeCell ref="A35:A39"/>
    <mergeCell ref="C49:E49"/>
    <mergeCell ref="C50:E50"/>
    <mergeCell ref="C51:E51"/>
    <mergeCell ref="C52:E52"/>
  </mergeCells>
  <phoneticPr fontId="45"/>
  <pageMargins left="0.78749999999999998" right="0.78749999999999998" top="0.86597222222222203" bottom="0.55138888888888904" header="0.511811023622047" footer="0.511811023622047"/>
  <pageSetup paperSize="9" scale="96"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33"/>
  <sheetViews>
    <sheetView showGridLines="0" view="pageBreakPreview" zoomScaleNormal="100" workbookViewId="0">
      <selection sqref="A1:O1"/>
    </sheetView>
  </sheetViews>
  <sheetFormatPr defaultColWidth="12.5" defaultRowHeight="17.25"/>
  <cols>
    <col min="1" max="1" width="8" style="505" customWidth="1"/>
    <col min="2" max="2" width="2" style="505" customWidth="1"/>
    <col min="3" max="3" width="7.75" style="505" customWidth="1"/>
    <col min="4" max="4" width="6.25" style="505" customWidth="1"/>
    <col min="5" max="5" width="6.125" style="200" customWidth="1"/>
    <col min="6" max="7" width="4.625" style="505" customWidth="1"/>
    <col min="8" max="9" width="4.625" style="201" customWidth="1"/>
    <col min="10" max="14" width="4.625" style="505" customWidth="1"/>
    <col min="15" max="15" width="4.75" style="200" customWidth="1"/>
    <col min="16" max="256" width="12.5" style="505"/>
    <col min="257" max="257" width="8" style="505" customWidth="1"/>
    <col min="258" max="258" width="2" style="505" customWidth="1"/>
    <col min="259" max="259" width="7.75" style="505" customWidth="1"/>
    <col min="260" max="260" width="6.25" style="505" customWidth="1"/>
    <col min="261" max="261" width="6.125" style="505" customWidth="1"/>
    <col min="262" max="270" width="4.625" style="505" customWidth="1"/>
    <col min="271" max="271" width="4.75" style="505" customWidth="1"/>
    <col min="272" max="512" width="12.5" style="505"/>
    <col min="513" max="513" width="8" style="505" customWidth="1"/>
    <col min="514" max="514" width="2" style="505" customWidth="1"/>
    <col min="515" max="515" width="7.75" style="505" customWidth="1"/>
    <col min="516" max="516" width="6.25" style="505" customWidth="1"/>
    <col min="517" max="517" width="6.125" style="505" customWidth="1"/>
    <col min="518" max="526" width="4.625" style="505" customWidth="1"/>
    <col min="527" max="527" width="4.75" style="505" customWidth="1"/>
    <col min="528" max="768" width="12.5" style="505"/>
    <col min="769" max="769" width="8" style="505" customWidth="1"/>
    <col min="770" max="770" width="2" style="505" customWidth="1"/>
    <col min="771" max="771" width="7.75" style="505" customWidth="1"/>
    <col min="772" max="772" width="6.25" style="505" customWidth="1"/>
    <col min="773" max="773" width="6.125" style="505" customWidth="1"/>
    <col min="774" max="782" width="4.625" style="505" customWidth="1"/>
    <col min="783" max="783" width="4.75" style="505" customWidth="1"/>
    <col min="784" max="1024" width="12.5" style="505"/>
    <col min="1025" max="16384" width="12.5" style="506"/>
  </cols>
  <sheetData>
    <row r="1" spans="1:17" ht="15" customHeight="1">
      <c r="A1" s="853" t="s">
        <v>213</v>
      </c>
      <c r="B1" s="853"/>
      <c r="C1" s="853"/>
      <c r="D1" s="853"/>
      <c r="E1" s="853"/>
      <c r="F1" s="853"/>
      <c r="G1" s="853"/>
      <c r="H1" s="853"/>
      <c r="I1" s="853"/>
      <c r="J1" s="853"/>
      <c r="K1" s="853"/>
      <c r="L1" s="853"/>
      <c r="M1" s="853"/>
      <c r="N1" s="853"/>
      <c r="O1" s="853"/>
    </row>
    <row r="2" spans="1:17" ht="14.25" customHeight="1">
      <c r="A2" s="507"/>
      <c r="B2" s="507"/>
      <c r="C2" s="507"/>
      <c r="D2" s="507"/>
      <c r="E2" s="202"/>
      <c r="F2" s="507"/>
      <c r="G2" s="507"/>
      <c r="H2" s="203"/>
      <c r="I2" s="203"/>
      <c r="J2" s="508"/>
      <c r="K2" s="508"/>
      <c r="L2" s="204"/>
      <c r="M2" s="204"/>
      <c r="N2" s="204"/>
      <c r="O2" s="528" t="s">
        <v>591</v>
      </c>
    </row>
    <row r="3" spans="1:17" ht="24" customHeight="1">
      <c r="A3" s="854"/>
      <c r="B3" s="854"/>
      <c r="C3" s="854"/>
      <c r="D3" s="855" t="s">
        <v>214</v>
      </c>
      <c r="E3" s="855"/>
      <c r="F3" s="856" t="s">
        <v>179</v>
      </c>
      <c r="G3" s="856"/>
      <c r="H3" s="856" t="s">
        <v>180</v>
      </c>
      <c r="I3" s="856"/>
      <c r="J3" s="856" t="s">
        <v>182</v>
      </c>
      <c r="K3" s="856"/>
      <c r="L3" s="856" t="s">
        <v>183</v>
      </c>
      <c r="M3" s="856"/>
      <c r="N3" s="857" t="s">
        <v>215</v>
      </c>
      <c r="O3" s="857"/>
      <c r="P3" s="80"/>
    </row>
    <row r="4" spans="1:17" ht="54" customHeight="1">
      <c r="A4" s="854"/>
      <c r="B4" s="854"/>
      <c r="C4" s="854"/>
      <c r="D4" s="855"/>
      <c r="E4" s="855"/>
      <c r="F4" s="856"/>
      <c r="G4" s="856"/>
      <c r="H4" s="856"/>
      <c r="I4" s="856"/>
      <c r="J4" s="856"/>
      <c r="K4" s="856"/>
      <c r="L4" s="856"/>
      <c r="M4" s="856"/>
      <c r="N4" s="857"/>
      <c r="O4" s="857"/>
    </row>
    <row r="5" spans="1:17" ht="20.25" customHeight="1">
      <c r="A5" s="851" t="s">
        <v>22</v>
      </c>
      <c r="B5" s="85"/>
      <c r="C5" s="90" t="s">
        <v>159</v>
      </c>
      <c r="D5" s="560">
        <f>SUM(F5,H5,J5,L5,N5)</f>
        <v>66</v>
      </c>
      <c r="E5" s="561">
        <f>SUM(G5,I5,K5,M5,O5)</f>
        <v>14</v>
      </c>
      <c r="F5" s="562" t="s">
        <v>93</v>
      </c>
      <c r="G5" s="563" t="s">
        <v>216</v>
      </c>
      <c r="H5" s="205" t="s">
        <v>93</v>
      </c>
      <c r="I5" s="563" t="s">
        <v>216</v>
      </c>
      <c r="J5" s="205" t="s">
        <v>93</v>
      </c>
      <c r="K5" s="563" t="s">
        <v>216</v>
      </c>
      <c r="L5" s="208" t="s">
        <v>93</v>
      </c>
      <c r="M5" s="564" t="s">
        <v>216</v>
      </c>
      <c r="N5" s="562">
        <f>SUM(N7,N9,N11,N13,N15,N17,N19,N21,N23,N25,N27,N29)</f>
        <v>66</v>
      </c>
      <c r="O5" s="561">
        <f>SUM(O7,O9,O11,O13,O15,O17,O19,O21,O23,O25,O27,O29)</f>
        <v>14</v>
      </c>
      <c r="P5" s="200"/>
    </row>
    <row r="6" spans="1:17" ht="20.25" customHeight="1">
      <c r="A6" s="851"/>
      <c r="B6" s="206"/>
      <c r="C6" s="90" t="s">
        <v>161</v>
      </c>
      <c r="D6" s="565">
        <f t="shared" ref="D6:D13" si="0">SUM(F6,H6,J6,L6,N6)</f>
        <v>0</v>
      </c>
      <c r="E6" s="566" t="s">
        <v>216</v>
      </c>
      <c r="F6" s="567" t="s">
        <v>93</v>
      </c>
      <c r="G6" s="566" t="s">
        <v>216</v>
      </c>
      <c r="H6" s="567" t="s">
        <v>93</v>
      </c>
      <c r="I6" s="566" t="s">
        <v>216</v>
      </c>
      <c r="J6" s="567" t="s">
        <v>93</v>
      </c>
      <c r="K6" s="566" t="s">
        <v>216</v>
      </c>
      <c r="L6" s="567" t="s">
        <v>93</v>
      </c>
      <c r="M6" s="566" t="s">
        <v>216</v>
      </c>
      <c r="N6" s="567" t="s">
        <v>93</v>
      </c>
      <c r="O6" s="566" t="s">
        <v>216</v>
      </c>
    </row>
    <row r="7" spans="1:17" ht="20.25" customHeight="1">
      <c r="A7" s="207" t="s">
        <v>217</v>
      </c>
      <c r="B7" s="207"/>
      <c r="C7" s="208" t="s">
        <v>159</v>
      </c>
      <c r="D7" s="568">
        <f t="shared" si="0"/>
        <v>1</v>
      </c>
      <c r="E7" s="564" t="s">
        <v>216</v>
      </c>
      <c r="F7" s="208" t="s">
        <v>93</v>
      </c>
      <c r="G7" s="564" t="s">
        <v>216</v>
      </c>
      <c r="H7" s="208" t="s">
        <v>93</v>
      </c>
      <c r="I7" s="564" t="s">
        <v>216</v>
      </c>
      <c r="J7" s="208" t="s">
        <v>93</v>
      </c>
      <c r="K7" s="564" t="s">
        <v>216</v>
      </c>
      <c r="L7" s="208" t="s">
        <v>93</v>
      </c>
      <c r="M7" s="564" t="s">
        <v>216</v>
      </c>
      <c r="N7" s="208">
        <v>1</v>
      </c>
      <c r="O7" s="564" t="s">
        <v>216</v>
      </c>
    </row>
    <row r="8" spans="1:17" ht="20.25" customHeight="1">
      <c r="A8" s="209" t="s">
        <v>218</v>
      </c>
      <c r="B8" s="209"/>
      <c r="C8" s="210" t="s">
        <v>161</v>
      </c>
      <c r="D8" s="569">
        <f t="shared" si="0"/>
        <v>0</v>
      </c>
      <c r="E8" s="570" t="s">
        <v>216</v>
      </c>
      <c r="F8" s="210" t="s">
        <v>93</v>
      </c>
      <c r="G8" s="570" t="s">
        <v>216</v>
      </c>
      <c r="H8" s="210" t="s">
        <v>93</v>
      </c>
      <c r="I8" s="570" t="s">
        <v>216</v>
      </c>
      <c r="J8" s="210" t="s">
        <v>93</v>
      </c>
      <c r="K8" s="570" t="s">
        <v>216</v>
      </c>
      <c r="L8" s="210" t="s">
        <v>93</v>
      </c>
      <c r="M8" s="570" t="s">
        <v>216</v>
      </c>
      <c r="N8" s="210" t="s">
        <v>93</v>
      </c>
      <c r="O8" s="571">
        <v>0</v>
      </c>
    </row>
    <row r="9" spans="1:17" ht="20.25" customHeight="1">
      <c r="A9" s="852" t="s">
        <v>219</v>
      </c>
      <c r="B9" s="85"/>
      <c r="C9" s="90" t="s">
        <v>159</v>
      </c>
      <c r="D9" s="568">
        <f t="shared" si="0"/>
        <v>2</v>
      </c>
      <c r="E9" s="564" t="s">
        <v>216</v>
      </c>
      <c r="F9" s="208" t="s">
        <v>93</v>
      </c>
      <c r="G9" s="564" t="s">
        <v>216</v>
      </c>
      <c r="H9" s="208" t="s">
        <v>93</v>
      </c>
      <c r="I9" s="564" t="s">
        <v>216</v>
      </c>
      <c r="J9" s="208" t="s">
        <v>93</v>
      </c>
      <c r="K9" s="564" t="s">
        <v>216</v>
      </c>
      <c r="L9" s="208" t="s">
        <v>93</v>
      </c>
      <c r="M9" s="564" t="s">
        <v>216</v>
      </c>
      <c r="N9" s="90">
        <v>2</v>
      </c>
      <c r="O9" s="564">
        <v>1</v>
      </c>
    </row>
    <row r="10" spans="1:17" ht="20.25" customHeight="1">
      <c r="A10" s="852"/>
      <c r="B10" s="206"/>
      <c r="C10" s="90" t="s">
        <v>161</v>
      </c>
      <c r="D10" s="569">
        <f t="shared" si="0"/>
        <v>0</v>
      </c>
      <c r="E10" s="570" t="s">
        <v>216</v>
      </c>
      <c r="F10" s="210" t="s">
        <v>93</v>
      </c>
      <c r="G10" s="570" t="s">
        <v>216</v>
      </c>
      <c r="H10" s="210" t="s">
        <v>93</v>
      </c>
      <c r="I10" s="570" t="s">
        <v>216</v>
      </c>
      <c r="J10" s="210" t="s">
        <v>93</v>
      </c>
      <c r="K10" s="570" t="s">
        <v>216</v>
      </c>
      <c r="L10" s="210" t="s">
        <v>93</v>
      </c>
      <c r="M10" s="570" t="s">
        <v>216</v>
      </c>
      <c r="N10" s="210" t="s">
        <v>93</v>
      </c>
      <c r="O10" s="571">
        <v>0</v>
      </c>
      <c r="Q10" s="479"/>
    </row>
    <row r="11" spans="1:17" ht="20.25" customHeight="1">
      <c r="A11" s="850" t="s">
        <v>220</v>
      </c>
      <c r="B11" s="205"/>
      <c r="C11" s="208" t="s">
        <v>159</v>
      </c>
      <c r="D11" s="568">
        <f t="shared" si="0"/>
        <v>6</v>
      </c>
      <c r="E11" s="564">
        <f>SUM(G11,I11,K11,M11,O11)</f>
        <v>1</v>
      </c>
      <c r="F11" s="208" t="s">
        <v>93</v>
      </c>
      <c r="G11" s="564" t="s">
        <v>216</v>
      </c>
      <c r="H11" s="208" t="s">
        <v>93</v>
      </c>
      <c r="I11" s="564" t="s">
        <v>216</v>
      </c>
      <c r="J11" s="208" t="s">
        <v>93</v>
      </c>
      <c r="K11" s="564" t="s">
        <v>216</v>
      </c>
      <c r="L11" s="208" t="s">
        <v>93</v>
      </c>
      <c r="M11" s="564" t="s">
        <v>216</v>
      </c>
      <c r="N11" s="208">
        <v>6</v>
      </c>
      <c r="O11" s="564">
        <v>1</v>
      </c>
    </row>
    <row r="12" spans="1:17" ht="20.25" customHeight="1">
      <c r="A12" s="850"/>
      <c r="B12" s="211"/>
      <c r="C12" s="210" t="s">
        <v>161</v>
      </c>
      <c r="D12" s="569">
        <f t="shared" si="0"/>
        <v>0</v>
      </c>
      <c r="E12" s="570" t="s">
        <v>216</v>
      </c>
      <c r="F12" s="210" t="s">
        <v>93</v>
      </c>
      <c r="G12" s="570" t="s">
        <v>216</v>
      </c>
      <c r="H12" s="210" t="s">
        <v>93</v>
      </c>
      <c r="I12" s="570" t="s">
        <v>216</v>
      </c>
      <c r="J12" s="210" t="s">
        <v>93</v>
      </c>
      <c r="K12" s="570" t="s">
        <v>216</v>
      </c>
      <c r="L12" s="210" t="s">
        <v>93</v>
      </c>
      <c r="M12" s="570" t="s">
        <v>216</v>
      </c>
      <c r="N12" s="210"/>
      <c r="O12" s="571">
        <v>0</v>
      </c>
    </row>
    <row r="13" spans="1:17" ht="20.25" customHeight="1">
      <c r="A13" s="850" t="s">
        <v>221</v>
      </c>
      <c r="B13" s="85"/>
      <c r="C13" s="90" t="s">
        <v>159</v>
      </c>
      <c r="D13" s="568">
        <f t="shared" si="0"/>
        <v>11</v>
      </c>
      <c r="E13" s="564" t="s">
        <v>216</v>
      </c>
      <c r="F13" s="208" t="s">
        <v>93</v>
      </c>
      <c r="G13" s="564" t="s">
        <v>216</v>
      </c>
      <c r="H13" s="208" t="s">
        <v>93</v>
      </c>
      <c r="I13" s="564" t="s">
        <v>216</v>
      </c>
      <c r="J13" s="208" t="s">
        <v>93</v>
      </c>
      <c r="K13" s="564" t="s">
        <v>216</v>
      </c>
      <c r="L13" s="208" t="s">
        <v>93</v>
      </c>
      <c r="M13" s="564" t="s">
        <v>216</v>
      </c>
      <c r="N13" s="208">
        <v>11</v>
      </c>
      <c r="O13" s="564">
        <v>2</v>
      </c>
    </row>
    <row r="14" spans="1:17" ht="20.25" customHeight="1">
      <c r="A14" s="850"/>
      <c r="B14" s="206"/>
      <c r="C14" s="90" t="s">
        <v>161</v>
      </c>
      <c r="D14" s="212" t="s">
        <v>93</v>
      </c>
      <c r="E14" s="570" t="s">
        <v>216</v>
      </c>
      <c r="F14" s="210" t="s">
        <v>93</v>
      </c>
      <c r="G14" s="570" t="s">
        <v>216</v>
      </c>
      <c r="H14" s="210" t="s">
        <v>93</v>
      </c>
      <c r="I14" s="570" t="s">
        <v>216</v>
      </c>
      <c r="J14" s="210" t="s">
        <v>93</v>
      </c>
      <c r="K14" s="570" t="s">
        <v>216</v>
      </c>
      <c r="L14" s="210" t="s">
        <v>93</v>
      </c>
      <c r="M14" s="570" t="s">
        <v>216</v>
      </c>
      <c r="N14" s="210" t="s">
        <v>93</v>
      </c>
      <c r="O14" s="571">
        <v>0</v>
      </c>
    </row>
    <row r="15" spans="1:17" ht="20.25" customHeight="1">
      <c r="A15" s="850" t="s">
        <v>222</v>
      </c>
      <c r="B15" s="205"/>
      <c r="C15" s="208" t="s">
        <v>159</v>
      </c>
      <c r="D15" s="568">
        <f>SUM(F15,H15,J15,L15,N15)</f>
        <v>20</v>
      </c>
      <c r="E15" s="564">
        <f>SUM(G15,I15,K15,M15,O15)</f>
        <v>3</v>
      </c>
      <c r="F15" s="208" t="s">
        <v>93</v>
      </c>
      <c r="G15" s="564" t="s">
        <v>216</v>
      </c>
      <c r="H15" s="208" t="s">
        <v>93</v>
      </c>
      <c r="I15" s="564" t="s">
        <v>216</v>
      </c>
      <c r="J15" s="208" t="s">
        <v>93</v>
      </c>
      <c r="K15" s="564" t="s">
        <v>216</v>
      </c>
      <c r="L15" s="208" t="s">
        <v>93</v>
      </c>
      <c r="M15" s="564" t="s">
        <v>216</v>
      </c>
      <c r="N15" s="208">
        <v>20</v>
      </c>
      <c r="O15" s="564">
        <v>3</v>
      </c>
    </row>
    <row r="16" spans="1:17" ht="20.25" customHeight="1">
      <c r="A16" s="850"/>
      <c r="B16" s="211"/>
      <c r="C16" s="210" t="s">
        <v>161</v>
      </c>
      <c r="D16" s="212" t="s">
        <v>93</v>
      </c>
      <c r="E16" s="570" t="s">
        <v>216</v>
      </c>
      <c r="F16" s="210" t="s">
        <v>93</v>
      </c>
      <c r="G16" s="570" t="s">
        <v>216</v>
      </c>
      <c r="H16" s="210" t="s">
        <v>93</v>
      </c>
      <c r="I16" s="570" t="s">
        <v>216</v>
      </c>
      <c r="J16" s="210" t="s">
        <v>93</v>
      </c>
      <c r="K16" s="570" t="s">
        <v>216</v>
      </c>
      <c r="L16" s="210" t="s">
        <v>93</v>
      </c>
      <c r="M16" s="570" t="s">
        <v>216</v>
      </c>
      <c r="N16" s="210" t="s">
        <v>93</v>
      </c>
      <c r="O16" s="571">
        <v>0</v>
      </c>
    </row>
    <row r="17" spans="1:15" ht="20.25" customHeight="1">
      <c r="A17" s="850" t="s">
        <v>223</v>
      </c>
      <c r="B17" s="85"/>
      <c r="C17" s="90" t="s">
        <v>159</v>
      </c>
      <c r="D17" s="568">
        <f>SUM(F17,H17,J17,L17,N17)</f>
        <v>15</v>
      </c>
      <c r="E17" s="564" t="s">
        <v>216</v>
      </c>
      <c r="F17" s="208" t="s">
        <v>93</v>
      </c>
      <c r="G17" s="564" t="s">
        <v>216</v>
      </c>
      <c r="H17" s="208" t="s">
        <v>93</v>
      </c>
      <c r="I17" s="564" t="s">
        <v>216</v>
      </c>
      <c r="J17" s="208" t="s">
        <v>93</v>
      </c>
      <c r="K17" s="564" t="s">
        <v>216</v>
      </c>
      <c r="L17" s="208" t="s">
        <v>93</v>
      </c>
      <c r="M17" s="564" t="s">
        <v>216</v>
      </c>
      <c r="N17" s="208">
        <v>15</v>
      </c>
      <c r="O17" s="564">
        <v>4</v>
      </c>
    </row>
    <row r="18" spans="1:15" ht="20.25" customHeight="1">
      <c r="A18" s="850"/>
      <c r="B18" s="206"/>
      <c r="C18" s="90" t="s">
        <v>161</v>
      </c>
      <c r="D18" s="212" t="s">
        <v>93</v>
      </c>
      <c r="E18" s="570" t="s">
        <v>216</v>
      </c>
      <c r="F18" s="210" t="s">
        <v>93</v>
      </c>
      <c r="G18" s="570" t="s">
        <v>216</v>
      </c>
      <c r="H18" s="210" t="s">
        <v>93</v>
      </c>
      <c r="I18" s="570" t="s">
        <v>216</v>
      </c>
      <c r="J18" s="210" t="s">
        <v>93</v>
      </c>
      <c r="K18" s="570" t="s">
        <v>216</v>
      </c>
      <c r="L18" s="210" t="s">
        <v>93</v>
      </c>
      <c r="M18" s="570" t="s">
        <v>216</v>
      </c>
      <c r="N18" s="210" t="s">
        <v>93</v>
      </c>
      <c r="O18" s="571">
        <v>0</v>
      </c>
    </row>
    <row r="19" spans="1:15" ht="20.25" customHeight="1">
      <c r="A19" s="850" t="s">
        <v>224</v>
      </c>
      <c r="B19" s="205"/>
      <c r="C19" s="208" t="s">
        <v>159</v>
      </c>
      <c r="D19" s="568" t="s">
        <v>93</v>
      </c>
      <c r="E19" s="564" t="s">
        <v>216</v>
      </c>
      <c r="F19" s="208" t="s">
        <v>93</v>
      </c>
      <c r="G19" s="564" t="s">
        <v>216</v>
      </c>
      <c r="H19" s="208" t="s">
        <v>93</v>
      </c>
      <c r="I19" s="564" t="s">
        <v>216</v>
      </c>
      <c r="J19" s="208" t="s">
        <v>93</v>
      </c>
      <c r="K19" s="564" t="s">
        <v>216</v>
      </c>
      <c r="L19" s="208" t="s">
        <v>93</v>
      </c>
      <c r="M19" s="564" t="s">
        <v>216</v>
      </c>
      <c r="N19" s="208">
        <v>2</v>
      </c>
      <c r="O19" s="564" t="s">
        <v>216</v>
      </c>
    </row>
    <row r="20" spans="1:15" ht="20.25" customHeight="1">
      <c r="A20" s="850"/>
      <c r="B20" s="211"/>
      <c r="C20" s="210" t="s">
        <v>161</v>
      </c>
      <c r="D20" s="212" t="s">
        <v>93</v>
      </c>
      <c r="E20" s="570" t="s">
        <v>216</v>
      </c>
      <c r="F20" s="210" t="s">
        <v>93</v>
      </c>
      <c r="G20" s="570" t="s">
        <v>216</v>
      </c>
      <c r="H20" s="210" t="s">
        <v>93</v>
      </c>
      <c r="I20" s="570" t="s">
        <v>216</v>
      </c>
      <c r="J20" s="210" t="s">
        <v>93</v>
      </c>
      <c r="K20" s="570" t="s">
        <v>216</v>
      </c>
      <c r="L20" s="210" t="s">
        <v>93</v>
      </c>
      <c r="M20" s="570" t="s">
        <v>216</v>
      </c>
      <c r="N20" s="210" t="s">
        <v>93</v>
      </c>
      <c r="O20" s="571">
        <v>0</v>
      </c>
    </row>
    <row r="21" spans="1:15" ht="20.25" customHeight="1">
      <c r="A21" s="850" t="s">
        <v>225</v>
      </c>
      <c r="B21" s="85"/>
      <c r="C21" s="90" t="s">
        <v>159</v>
      </c>
      <c r="D21" s="568">
        <f>SUM(F21,H21,J21,L21,N21)</f>
        <v>2</v>
      </c>
      <c r="E21" s="564" t="s">
        <v>216</v>
      </c>
      <c r="F21" s="208" t="s">
        <v>93</v>
      </c>
      <c r="G21" s="564" t="s">
        <v>216</v>
      </c>
      <c r="H21" s="208" t="s">
        <v>93</v>
      </c>
      <c r="I21" s="564" t="s">
        <v>216</v>
      </c>
      <c r="J21" s="208" t="s">
        <v>93</v>
      </c>
      <c r="K21" s="564" t="s">
        <v>216</v>
      </c>
      <c r="L21" s="208" t="s">
        <v>93</v>
      </c>
      <c r="M21" s="564" t="s">
        <v>216</v>
      </c>
      <c r="N21" s="208">
        <v>2</v>
      </c>
      <c r="O21" s="564">
        <v>1</v>
      </c>
    </row>
    <row r="22" spans="1:15" ht="20.25" customHeight="1">
      <c r="A22" s="850"/>
      <c r="B22" s="206"/>
      <c r="C22" s="90" t="s">
        <v>161</v>
      </c>
      <c r="D22" s="212" t="s">
        <v>93</v>
      </c>
      <c r="E22" s="570" t="s">
        <v>216</v>
      </c>
      <c r="F22" s="210" t="s">
        <v>93</v>
      </c>
      <c r="G22" s="570" t="s">
        <v>216</v>
      </c>
      <c r="H22" s="210" t="s">
        <v>93</v>
      </c>
      <c r="I22" s="570" t="s">
        <v>216</v>
      </c>
      <c r="J22" s="210" t="s">
        <v>93</v>
      </c>
      <c r="K22" s="570" t="s">
        <v>216</v>
      </c>
      <c r="L22" s="210" t="s">
        <v>93</v>
      </c>
      <c r="M22" s="570" t="s">
        <v>216</v>
      </c>
      <c r="N22" s="210" t="s">
        <v>93</v>
      </c>
      <c r="O22" s="571">
        <v>0</v>
      </c>
    </row>
    <row r="23" spans="1:15" ht="20.25" customHeight="1">
      <c r="A23" s="850" t="s">
        <v>226</v>
      </c>
      <c r="B23" s="205"/>
      <c r="C23" s="208" t="s">
        <v>159</v>
      </c>
      <c r="D23" s="568">
        <f>SUM(F23,H23,J23,L23,N23)</f>
        <v>3</v>
      </c>
      <c r="E23" s="564" t="s">
        <v>216</v>
      </c>
      <c r="F23" s="208" t="s">
        <v>93</v>
      </c>
      <c r="G23" s="564" t="s">
        <v>216</v>
      </c>
      <c r="H23" s="208" t="s">
        <v>93</v>
      </c>
      <c r="I23" s="564" t="s">
        <v>216</v>
      </c>
      <c r="J23" s="208" t="s">
        <v>93</v>
      </c>
      <c r="K23" s="564" t="s">
        <v>216</v>
      </c>
      <c r="L23" s="208" t="s">
        <v>93</v>
      </c>
      <c r="M23" s="564" t="s">
        <v>216</v>
      </c>
      <c r="N23" s="208">
        <v>3</v>
      </c>
      <c r="O23" s="564">
        <v>1</v>
      </c>
    </row>
    <row r="24" spans="1:15" ht="20.25" customHeight="1">
      <c r="A24" s="850"/>
      <c r="B24" s="211"/>
      <c r="C24" s="210" t="s">
        <v>161</v>
      </c>
      <c r="D24" s="212" t="s">
        <v>93</v>
      </c>
      <c r="E24" s="570" t="s">
        <v>216</v>
      </c>
      <c r="F24" s="210" t="s">
        <v>93</v>
      </c>
      <c r="G24" s="570" t="s">
        <v>216</v>
      </c>
      <c r="H24" s="210" t="s">
        <v>93</v>
      </c>
      <c r="I24" s="570" t="s">
        <v>216</v>
      </c>
      <c r="J24" s="210" t="s">
        <v>93</v>
      </c>
      <c r="K24" s="570" t="s">
        <v>216</v>
      </c>
      <c r="L24" s="210" t="s">
        <v>93</v>
      </c>
      <c r="M24" s="570" t="s">
        <v>216</v>
      </c>
      <c r="N24" s="210" t="s">
        <v>93</v>
      </c>
      <c r="O24" s="571">
        <v>0</v>
      </c>
    </row>
    <row r="25" spans="1:15" ht="20.25" customHeight="1">
      <c r="A25" s="48" t="s">
        <v>227</v>
      </c>
      <c r="B25" s="48"/>
      <c r="C25" s="90" t="s">
        <v>159</v>
      </c>
      <c r="D25" s="568" t="s">
        <v>93</v>
      </c>
      <c r="E25" s="564" t="s">
        <v>216</v>
      </c>
      <c r="F25" s="208" t="s">
        <v>93</v>
      </c>
      <c r="G25" s="564" t="s">
        <v>216</v>
      </c>
      <c r="H25" s="208" t="s">
        <v>93</v>
      </c>
      <c r="I25" s="564" t="s">
        <v>216</v>
      </c>
      <c r="J25" s="208" t="s">
        <v>93</v>
      </c>
      <c r="K25" s="564" t="s">
        <v>216</v>
      </c>
      <c r="L25" s="208" t="s">
        <v>93</v>
      </c>
      <c r="M25" s="564" t="s">
        <v>216</v>
      </c>
      <c r="N25" s="208" t="s">
        <v>93</v>
      </c>
      <c r="O25" s="564" t="s">
        <v>216</v>
      </c>
    </row>
    <row r="26" spans="1:15" ht="20.25" customHeight="1">
      <c r="A26" s="213" t="s">
        <v>228</v>
      </c>
      <c r="B26" s="213"/>
      <c r="C26" s="90" t="s">
        <v>161</v>
      </c>
      <c r="D26" s="212" t="s">
        <v>93</v>
      </c>
      <c r="E26" s="570" t="s">
        <v>216</v>
      </c>
      <c r="F26" s="210" t="s">
        <v>93</v>
      </c>
      <c r="G26" s="570" t="s">
        <v>216</v>
      </c>
      <c r="H26" s="210" t="s">
        <v>93</v>
      </c>
      <c r="I26" s="570" t="s">
        <v>216</v>
      </c>
      <c r="J26" s="210" t="s">
        <v>93</v>
      </c>
      <c r="K26" s="570" t="s">
        <v>216</v>
      </c>
      <c r="L26" s="210" t="s">
        <v>93</v>
      </c>
      <c r="M26" s="570" t="s">
        <v>216</v>
      </c>
      <c r="N26" s="210" t="s">
        <v>93</v>
      </c>
      <c r="O26" s="571">
        <v>0</v>
      </c>
    </row>
    <row r="27" spans="1:15" ht="20.25" customHeight="1">
      <c r="A27" s="850" t="s">
        <v>229</v>
      </c>
      <c r="B27" s="205"/>
      <c r="C27" s="214" t="s">
        <v>159</v>
      </c>
      <c r="D27" s="568" t="s">
        <v>93</v>
      </c>
      <c r="E27" s="564" t="s">
        <v>216</v>
      </c>
      <c r="F27" s="208" t="s">
        <v>93</v>
      </c>
      <c r="G27" s="564" t="s">
        <v>216</v>
      </c>
      <c r="H27" s="208" t="s">
        <v>93</v>
      </c>
      <c r="I27" s="564" t="s">
        <v>216</v>
      </c>
      <c r="J27" s="208" t="s">
        <v>93</v>
      </c>
      <c r="K27" s="564" t="s">
        <v>216</v>
      </c>
      <c r="L27" s="208" t="s">
        <v>93</v>
      </c>
      <c r="M27" s="564" t="s">
        <v>216</v>
      </c>
      <c r="N27" s="208">
        <v>1</v>
      </c>
      <c r="O27" s="564" t="s">
        <v>216</v>
      </c>
    </row>
    <row r="28" spans="1:15" ht="20.25" customHeight="1">
      <c r="A28" s="850"/>
      <c r="B28" s="211"/>
      <c r="C28" s="210" t="s">
        <v>161</v>
      </c>
      <c r="D28" s="212" t="s">
        <v>93</v>
      </c>
      <c r="E28" s="570" t="s">
        <v>216</v>
      </c>
      <c r="F28" s="210" t="s">
        <v>93</v>
      </c>
      <c r="G28" s="570" t="s">
        <v>216</v>
      </c>
      <c r="H28" s="210" t="s">
        <v>93</v>
      </c>
      <c r="I28" s="570" t="s">
        <v>216</v>
      </c>
      <c r="J28" s="210" t="s">
        <v>93</v>
      </c>
      <c r="K28" s="570" t="s">
        <v>216</v>
      </c>
      <c r="L28" s="210" t="s">
        <v>93</v>
      </c>
      <c r="M28" s="570" t="s">
        <v>216</v>
      </c>
      <c r="N28" s="210" t="s">
        <v>93</v>
      </c>
      <c r="O28" s="571">
        <v>0</v>
      </c>
    </row>
    <row r="29" spans="1:15" ht="20.25" customHeight="1">
      <c r="A29" s="849" t="s">
        <v>230</v>
      </c>
      <c r="B29" s="478"/>
      <c r="C29" s="90" t="s">
        <v>159</v>
      </c>
      <c r="D29" s="470">
        <v>2</v>
      </c>
      <c r="E29" s="564">
        <v>1</v>
      </c>
      <c r="F29" s="208" t="s">
        <v>93</v>
      </c>
      <c r="G29" s="564" t="s">
        <v>216</v>
      </c>
      <c r="H29" s="208" t="s">
        <v>93</v>
      </c>
      <c r="I29" s="564" t="s">
        <v>216</v>
      </c>
      <c r="J29" s="208" t="s">
        <v>93</v>
      </c>
      <c r="K29" s="564" t="s">
        <v>216</v>
      </c>
      <c r="L29" s="208" t="s">
        <v>93</v>
      </c>
      <c r="M29" s="564" t="s">
        <v>216</v>
      </c>
      <c r="N29" s="208">
        <v>3</v>
      </c>
      <c r="O29" s="564">
        <v>1</v>
      </c>
    </row>
    <row r="30" spans="1:15" ht="20.25" customHeight="1">
      <c r="A30" s="849"/>
      <c r="B30" s="215"/>
      <c r="C30" s="96" t="s">
        <v>161</v>
      </c>
      <c r="D30" s="572" t="s">
        <v>93</v>
      </c>
      <c r="E30" s="573" t="s">
        <v>216</v>
      </c>
      <c r="F30" s="96" t="s">
        <v>93</v>
      </c>
      <c r="G30" s="573" t="s">
        <v>216</v>
      </c>
      <c r="H30" s="96" t="s">
        <v>93</v>
      </c>
      <c r="I30" s="573" t="s">
        <v>216</v>
      </c>
      <c r="J30" s="96" t="s">
        <v>93</v>
      </c>
      <c r="K30" s="573" t="s">
        <v>216</v>
      </c>
      <c r="L30" s="96" t="s">
        <v>93</v>
      </c>
      <c r="M30" s="573" t="s">
        <v>216</v>
      </c>
      <c r="N30" s="96" t="s">
        <v>93</v>
      </c>
      <c r="O30" s="573" t="s">
        <v>216</v>
      </c>
    </row>
    <row r="31" spans="1:15">
      <c r="A31" s="509" t="s">
        <v>635</v>
      </c>
      <c r="B31" s="509"/>
      <c r="C31" s="509"/>
      <c r="D31" s="509"/>
      <c r="E31" s="509"/>
      <c r="F31" s="509"/>
      <c r="G31" s="509"/>
      <c r="H31" s="509"/>
      <c r="I31" s="509"/>
      <c r="J31" s="509"/>
      <c r="K31" s="509"/>
      <c r="L31" s="509"/>
      <c r="M31" s="509"/>
      <c r="N31" s="509"/>
      <c r="O31" s="509"/>
    </row>
    <row r="32" spans="1:15">
      <c r="A32" s="509" t="s">
        <v>231</v>
      </c>
      <c r="B32" s="509"/>
      <c r="C32" s="509"/>
      <c r="D32" s="509"/>
      <c r="E32" s="509"/>
      <c r="F32" s="509"/>
      <c r="G32" s="509"/>
      <c r="H32" s="509"/>
      <c r="I32" s="509"/>
      <c r="J32" s="509"/>
      <c r="K32" s="509"/>
      <c r="L32" s="509"/>
      <c r="M32" s="509"/>
      <c r="N32" s="509"/>
      <c r="O32" s="509"/>
    </row>
    <row r="33" spans="1:1">
      <c r="A33" s="509" t="s">
        <v>607</v>
      </c>
    </row>
  </sheetData>
  <mergeCells count="19">
    <mergeCell ref="A1:O1"/>
    <mergeCell ref="A3:C4"/>
    <mergeCell ref="D3:E4"/>
    <mergeCell ref="F3:G4"/>
    <mergeCell ref="H3:I4"/>
    <mergeCell ref="J3:K4"/>
    <mergeCell ref="L3:M4"/>
    <mergeCell ref="N3:O4"/>
    <mergeCell ref="A5:A6"/>
    <mergeCell ref="A9:A10"/>
    <mergeCell ref="A11:A12"/>
    <mergeCell ref="A13:A14"/>
    <mergeCell ref="A15:A16"/>
    <mergeCell ref="A29:A30"/>
    <mergeCell ref="A17:A18"/>
    <mergeCell ref="A19:A20"/>
    <mergeCell ref="A21:A22"/>
    <mergeCell ref="A23:A24"/>
    <mergeCell ref="A27:A28"/>
  </mergeCells>
  <phoneticPr fontId="45"/>
  <pageMargins left="0.78749999999999998" right="0.78749999999999998" top="0.86597222222222203" bottom="0.55138888888888904" header="0.511811023622047" footer="0.511811023622047"/>
  <pageSetup paperSize="9"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4"/>
  <sheetViews>
    <sheetView showGridLines="0" view="pageBreakPreview" zoomScaleNormal="100" workbookViewId="0">
      <selection sqref="A1:N1"/>
    </sheetView>
  </sheetViews>
  <sheetFormatPr defaultColWidth="12.5" defaultRowHeight="17.25"/>
  <cols>
    <col min="1" max="1" width="7.75" style="505" customWidth="1"/>
    <col min="2" max="2" width="4.75" style="505" customWidth="1"/>
    <col min="3" max="3" width="4.75" style="200" customWidth="1"/>
    <col min="4" max="11" width="4.625" style="505" customWidth="1"/>
    <col min="12" max="12" width="4.75" style="505" customWidth="1"/>
    <col min="13" max="13" width="4.75" style="200" customWidth="1"/>
    <col min="14" max="14" width="7.125" style="505" customWidth="1"/>
    <col min="15" max="256" width="12.5" style="505"/>
    <col min="257" max="257" width="7.75" style="505" customWidth="1"/>
    <col min="258" max="259" width="4.75" style="505" customWidth="1"/>
    <col min="260" max="267" width="4.625" style="505" customWidth="1"/>
    <col min="268" max="269" width="4.75" style="505" customWidth="1"/>
    <col min="270" max="270" width="7.125" style="505" customWidth="1"/>
    <col min="271" max="512" width="12.5" style="505"/>
    <col min="513" max="513" width="7.75" style="505" customWidth="1"/>
    <col min="514" max="515" width="4.75" style="505" customWidth="1"/>
    <col min="516" max="523" width="4.625" style="505" customWidth="1"/>
    <col min="524" max="525" width="4.75" style="505" customWidth="1"/>
    <col min="526" max="526" width="7.125" style="505" customWidth="1"/>
    <col min="527" max="768" width="12.5" style="505"/>
    <col min="769" max="769" width="7.75" style="505" customWidth="1"/>
    <col min="770" max="771" width="4.75" style="505" customWidth="1"/>
    <col min="772" max="779" width="4.625" style="505" customWidth="1"/>
    <col min="780" max="781" width="4.75" style="505" customWidth="1"/>
    <col min="782" max="782" width="7.125" style="505" customWidth="1"/>
    <col min="783" max="1024" width="12.5" style="505"/>
    <col min="1025" max="16384" width="12.5" style="506"/>
  </cols>
  <sheetData>
    <row r="1" spans="1:23" ht="17.25" customHeight="1">
      <c r="A1" s="858" t="s">
        <v>232</v>
      </c>
      <c r="B1" s="858"/>
      <c r="C1" s="858"/>
      <c r="D1" s="858"/>
      <c r="E1" s="858"/>
      <c r="F1" s="858"/>
      <c r="G1" s="858"/>
      <c r="H1" s="858"/>
      <c r="I1" s="858"/>
      <c r="J1" s="858"/>
      <c r="K1" s="858"/>
      <c r="L1" s="858"/>
      <c r="M1" s="858"/>
      <c r="N1" s="858"/>
      <c r="O1" s="216"/>
      <c r="P1" s="217"/>
      <c r="Q1" s="216"/>
      <c r="R1" s="216"/>
      <c r="S1" s="216"/>
      <c r="T1" s="216"/>
      <c r="U1" s="216"/>
      <c r="V1" s="216"/>
      <c r="W1" s="216"/>
    </row>
    <row r="2" spans="1:23" ht="17.25" customHeight="1">
      <c r="A2" s="507"/>
      <c r="B2" s="507"/>
      <c r="C2" s="202"/>
      <c r="D2" s="507"/>
      <c r="E2" s="507"/>
      <c r="F2" s="507"/>
      <c r="G2" s="476"/>
      <c r="J2" s="508"/>
      <c r="K2" s="508"/>
      <c r="L2" s="508"/>
      <c r="M2" s="508" t="s">
        <v>591</v>
      </c>
    </row>
    <row r="3" spans="1:23" ht="24" customHeight="1">
      <c r="A3" s="854"/>
      <c r="B3" s="855" t="s">
        <v>214</v>
      </c>
      <c r="C3" s="855"/>
      <c r="D3" s="856" t="s">
        <v>179</v>
      </c>
      <c r="E3" s="856"/>
      <c r="F3" s="856" t="s">
        <v>180</v>
      </c>
      <c r="G3" s="856"/>
      <c r="H3" s="856" t="s">
        <v>182</v>
      </c>
      <c r="I3" s="856"/>
      <c r="J3" s="856" t="s">
        <v>183</v>
      </c>
      <c r="K3" s="856"/>
      <c r="L3" s="857" t="s">
        <v>215</v>
      </c>
      <c r="M3" s="857"/>
    </row>
    <row r="4" spans="1:23" ht="54" customHeight="1">
      <c r="A4" s="854"/>
      <c r="B4" s="855"/>
      <c r="C4" s="855"/>
      <c r="D4" s="856"/>
      <c r="E4" s="856"/>
      <c r="F4" s="856"/>
      <c r="G4" s="856"/>
      <c r="H4" s="856"/>
      <c r="I4" s="856"/>
      <c r="J4" s="856"/>
      <c r="K4" s="856"/>
      <c r="L4" s="857"/>
      <c r="M4" s="857"/>
    </row>
    <row r="5" spans="1:23" ht="20.25" customHeight="1">
      <c r="A5" s="85" t="s">
        <v>136</v>
      </c>
      <c r="B5" s="574">
        <f>SUM(D5,F5,H5,J5,L5)</f>
        <v>66</v>
      </c>
      <c r="C5" s="561">
        <f>SUM(E5,G5,I5,K5,M5)</f>
        <v>14</v>
      </c>
      <c r="D5" s="562" t="s">
        <v>93</v>
      </c>
      <c r="E5" s="575" t="s">
        <v>216</v>
      </c>
      <c r="F5" s="562" t="s">
        <v>93</v>
      </c>
      <c r="G5" s="575" t="s">
        <v>216</v>
      </c>
      <c r="H5" s="562" t="s">
        <v>93</v>
      </c>
      <c r="I5" s="575" t="s">
        <v>216</v>
      </c>
      <c r="J5" s="479" t="s">
        <v>93</v>
      </c>
      <c r="K5" s="217" t="s">
        <v>216</v>
      </c>
      <c r="L5" s="562">
        <f>SUM(L6:L21)</f>
        <v>66</v>
      </c>
      <c r="M5" s="561">
        <f>SUM(M6:M21)</f>
        <v>14</v>
      </c>
    </row>
    <row r="6" spans="1:23" ht="20.25" customHeight="1">
      <c r="A6" s="90" t="s">
        <v>138</v>
      </c>
      <c r="B6" s="470">
        <f t="shared" ref="B6:B21" si="0">IF(SUM(D6,F6,H6,J6,L6)=0,"-",SUM(D6,F6,H6,J6,L6))</f>
        <v>3</v>
      </c>
      <c r="C6" s="217" t="str">
        <f t="shared" ref="C6:C21" si="1">IF(SUM(E6,G6,I6,K6,M6)=0,"(-)",SUM(E6,G6,I6,K6,M6))</f>
        <v>(-)</v>
      </c>
      <c r="D6" s="479" t="s">
        <v>93</v>
      </c>
      <c r="E6" s="217" t="s">
        <v>216</v>
      </c>
      <c r="F6" s="479" t="s">
        <v>93</v>
      </c>
      <c r="G6" s="217" t="s">
        <v>216</v>
      </c>
      <c r="H6" s="479" t="s">
        <v>93</v>
      </c>
      <c r="I6" s="217" t="s">
        <v>216</v>
      </c>
      <c r="J6" s="479" t="s">
        <v>93</v>
      </c>
      <c r="K6" s="217" t="s">
        <v>216</v>
      </c>
      <c r="L6" s="479">
        <v>3</v>
      </c>
      <c r="M6" s="576">
        <v>0</v>
      </c>
    </row>
    <row r="7" spans="1:23" ht="20.25" customHeight="1">
      <c r="A7" s="90" t="s">
        <v>3</v>
      </c>
      <c r="B7" s="470">
        <f t="shared" si="0"/>
        <v>4</v>
      </c>
      <c r="C7" s="217">
        <f t="shared" si="1"/>
        <v>2</v>
      </c>
      <c r="D7" s="479" t="s">
        <v>93</v>
      </c>
      <c r="E7" s="217" t="s">
        <v>216</v>
      </c>
      <c r="F7" s="479" t="s">
        <v>93</v>
      </c>
      <c r="G7" s="217" t="s">
        <v>216</v>
      </c>
      <c r="H7" s="479" t="s">
        <v>93</v>
      </c>
      <c r="I7" s="217" t="s">
        <v>216</v>
      </c>
      <c r="J7" s="479" t="s">
        <v>93</v>
      </c>
      <c r="K7" s="217" t="s">
        <v>216</v>
      </c>
      <c r="L7" s="479">
        <v>4</v>
      </c>
      <c r="M7" s="577">
        <v>2</v>
      </c>
      <c r="O7" s="200"/>
    </row>
    <row r="8" spans="1:23" ht="20.25" customHeight="1">
      <c r="A8" s="90" t="s">
        <v>4</v>
      </c>
      <c r="B8" s="470">
        <f t="shared" si="0"/>
        <v>6</v>
      </c>
      <c r="C8" s="217">
        <f t="shared" si="1"/>
        <v>2</v>
      </c>
      <c r="D8" s="479" t="s">
        <v>93</v>
      </c>
      <c r="E8" s="217" t="s">
        <v>216</v>
      </c>
      <c r="F8" s="479" t="s">
        <v>93</v>
      </c>
      <c r="G8" s="217" t="s">
        <v>216</v>
      </c>
      <c r="H8" s="479" t="s">
        <v>93</v>
      </c>
      <c r="I8" s="217" t="s">
        <v>216</v>
      </c>
      <c r="J8" s="479" t="s">
        <v>93</v>
      </c>
      <c r="K8" s="217" t="s">
        <v>216</v>
      </c>
      <c r="L8" s="479">
        <v>6</v>
      </c>
      <c r="M8" s="217">
        <v>2</v>
      </c>
      <c r="O8" s="200"/>
    </row>
    <row r="9" spans="1:23" ht="20.25" customHeight="1">
      <c r="A9" s="90" t="s">
        <v>5</v>
      </c>
      <c r="B9" s="470">
        <f t="shared" si="0"/>
        <v>4</v>
      </c>
      <c r="C9" s="217">
        <f t="shared" si="1"/>
        <v>2</v>
      </c>
      <c r="D9" s="479" t="s">
        <v>93</v>
      </c>
      <c r="E9" s="217" t="s">
        <v>216</v>
      </c>
      <c r="F9" s="479" t="s">
        <v>93</v>
      </c>
      <c r="G9" s="217" t="s">
        <v>216</v>
      </c>
      <c r="H9" s="479" t="s">
        <v>93</v>
      </c>
      <c r="I9" s="217" t="s">
        <v>216</v>
      </c>
      <c r="J9" s="479" t="s">
        <v>93</v>
      </c>
      <c r="K9" s="217" t="s">
        <v>216</v>
      </c>
      <c r="L9" s="479">
        <v>4</v>
      </c>
      <c r="M9" s="217">
        <v>2</v>
      </c>
    </row>
    <row r="10" spans="1:23" ht="20.25" customHeight="1">
      <c r="A10" s="90" t="s">
        <v>144</v>
      </c>
      <c r="B10" s="470">
        <f t="shared" si="0"/>
        <v>3</v>
      </c>
      <c r="C10" s="217" t="str">
        <f t="shared" si="1"/>
        <v>(-)</v>
      </c>
      <c r="D10" s="479" t="s">
        <v>93</v>
      </c>
      <c r="E10" s="217" t="s">
        <v>216</v>
      </c>
      <c r="F10" s="479" t="s">
        <v>93</v>
      </c>
      <c r="G10" s="217" t="s">
        <v>216</v>
      </c>
      <c r="H10" s="479" t="s">
        <v>93</v>
      </c>
      <c r="I10" s="217" t="s">
        <v>216</v>
      </c>
      <c r="J10" s="479" t="s">
        <v>93</v>
      </c>
      <c r="K10" s="217" t="s">
        <v>216</v>
      </c>
      <c r="L10" s="479">
        <v>3</v>
      </c>
      <c r="M10" s="217" t="s">
        <v>216</v>
      </c>
    </row>
    <row r="11" spans="1:23" ht="20.25" customHeight="1">
      <c r="A11" s="90" t="s">
        <v>7</v>
      </c>
      <c r="B11" s="470">
        <f t="shared" si="0"/>
        <v>2</v>
      </c>
      <c r="C11" s="217" t="str">
        <f t="shared" si="1"/>
        <v>(-)</v>
      </c>
      <c r="D11" s="479" t="s">
        <v>93</v>
      </c>
      <c r="E11" s="217" t="s">
        <v>216</v>
      </c>
      <c r="F11" s="479" t="s">
        <v>93</v>
      </c>
      <c r="G11" s="217" t="s">
        <v>216</v>
      </c>
      <c r="H11" s="479" t="s">
        <v>93</v>
      </c>
      <c r="I11" s="217" t="s">
        <v>216</v>
      </c>
      <c r="J11" s="479" t="s">
        <v>93</v>
      </c>
      <c r="K11" s="217" t="s">
        <v>216</v>
      </c>
      <c r="L11" s="479">
        <v>2</v>
      </c>
      <c r="M11" s="217" t="s">
        <v>216</v>
      </c>
    </row>
    <row r="12" spans="1:23" ht="20.25" customHeight="1">
      <c r="A12" s="90" t="s">
        <v>139</v>
      </c>
      <c r="B12" s="470">
        <f t="shared" si="0"/>
        <v>9</v>
      </c>
      <c r="C12" s="217">
        <f t="shared" si="1"/>
        <v>1</v>
      </c>
      <c r="D12" s="479" t="s">
        <v>93</v>
      </c>
      <c r="E12" s="217" t="s">
        <v>216</v>
      </c>
      <c r="F12" s="479" t="s">
        <v>93</v>
      </c>
      <c r="G12" s="217" t="s">
        <v>216</v>
      </c>
      <c r="H12" s="479" t="s">
        <v>93</v>
      </c>
      <c r="I12" s="217" t="s">
        <v>216</v>
      </c>
      <c r="J12" s="479" t="s">
        <v>93</v>
      </c>
      <c r="K12" s="217" t="s">
        <v>216</v>
      </c>
      <c r="L12" s="479">
        <v>9</v>
      </c>
      <c r="M12" s="217">
        <v>1</v>
      </c>
    </row>
    <row r="13" spans="1:23" ht="20.25" customHeight="1">
      <c r="A13" s="90" t="s">
        <v>140</v>
      </c>
      <c r="B13" s="470" t="str">
        <f t="shared" si="0"/>
        <v>-</v>
      </c>
      <c r="C13" s="217" t="str">
        <f t="shared" si="1"/>
        <v>(-)</v>
      </c>
      <c r="D13" s="479" t="s">
        <v>93</v>
      </c>
      <c r="E13" s="217" t="s">
        <v>216</v>
      </c>
      <c r="F13" s="479" t="s">
        <v>93</v>
      </c>
      <c r="G13" s="217" t="s">
        <v>216</v>
      </c>
      <c r="H13" s="479" t="s">
        <v>93</v>
      </c>
      <c r="I13" s="217" t="s">
        <v>216</v>
      </c>
      <c r="J13" s="479" t="s">
        <v>93</v>
      </c>
      <c r="K13" s="217" t="s">
        <v>216</v>
      </c>
      <c r="L13" s="479" t="s">
        <v>93</v>
      </c>
      <c r="M13" s="217" t="s">
        <v>216</v>
      </c>
    </row>
    <row r="14" spans="1:23" ht="20.25" customHeight="1">
      <c r="A14" s="90" t="s">
        <v>145</v>
      </c>
      <c r="B14" s="470">
        <f t="shared" si="0"/>
        <v>1</v>
      </c>
      <c r="C14" s="217" t="str">
        <f t="shared" si="1"/>
        <v>(-)</v>
      </c>
      <c r="D14" s="479" t="s">
        <v>93</v>
      </c>
      <c r="E14" s="217" t="s">
        <v>216</v>
      </c>
      <c r="F14" s="479" t="s">
        <v>93</v>
      </c>
      <c r="G14" s="217" t="s">
        <v>216</v>
      </c>
      <c r="H14" s="479" t="s">
        <v>93</v>
      </c>
      <c r="I14" s="217" t="s">
        <v>216</v>
      </c>
      <c r="J14" s="479" t="s">
        <v>93</v>
      </c>
      <c r="K14" s="217" t="s">
        <v>216</v>
      </c>
      <c r="L14" s="479">
        <v>1</v>
      </c>
      <c r="M14" s="217" t="s">
        <v>216</v>
      </c>
    </row>
    <row r="15" spans="1:23" ht="20.25" customHeight="1">
      <c r="A15" s="90" t="s">
        <v>146</v>
      </c>
      <c r="B15" s="470">
        <f t="shared" si="0"/>
        <v>10</v>
      </c>
      <c r="C15" s="217">
        <f t="shared" si="1"/>
        <v>3</v>
      </c>
      <c r="D15" s="479" t="s">
        <v>93</v>
      </c>
      <c r="E15" s="217" t="s">
        <v>216</v>
      </c>
      <c r="F15" s="479" t="s">
        <v>93</v>
      </c>
      <c r="G15" s="217" t="s">
        <v>216</v>
      </c>
      <c r="H15" s="479" t="s">
        <v>93</v>
      </c>
      <c r="I15" s="217" t="s">
        <v>216</v>
      </c>
      <c r="J15" s="479" t="s">
        <v>93</v>
      </c>
      <c r="K15" s="217" t="s">
        <v>216</v>
      </c>
      <c r="L15" s="479">
        <v>10</v>
      </c>
      <c r="M15" s="217">
        <v>3</v>
      </c>
    </row>
    <row r="16" spans="1:23" ht="20.25" customHeight="1">
      <c r="A16" s="90" t="s">
        <v>12</v>
      </c>
      <c r="B16" s="470">
        <f t="shared" si="0"/>
        <v>1</v>
      </c>
      <c r="C16" s="217" t="str">
        <f t="shared" si="1"/>
        <v>(-)</v>
      </c>
      <c r="D16" s="479" t="s">
        <v>93</v>
      </c>
      <c r="E16" s="217" t="s">
        <v>216</v>
      </c>
      <c r="F16" s="479" t="s">
        <v>93</v>
      </c>
      <c r="G16" s="217" t="s">
        <v>216</v>
      </c>
      <c r="H16" s="479" t="s">
        <v>93</v>
      </c>
      <c r="I16" s="217" t="s">
        <v>216</v>
      </c>
      <c r="J16" s="479" t="s">
        <v>93</v>
      </c>
      <c r="K16" s="217" t="s">
        <v>216</v>
      </c>
      <c r="L16" s="479">
        <v>1</v>
      </c>
      <c r="M16" s="217" t="s">
        <v>216</v>
      </c>
    </row>
    <row r="17" spans="1:26" ht="20.25" customHeight="1">
      <c r="A17" s="90" t="s">
        <v>13</v>
      </c>
      <c r="B17" s="470">
        <f t="shared" si="0"/>
        <v>1</v>
      </c>
      <c r="C17" s="217" t="str">
        <f t="shared" si="1"/>
        <v>(-)</v>
      </c>
      <c r="D17" s="479" t="s">
        <v>93</v>
      </c>
      <c r="E17" s="217" t="s">
        <v>216</v>
      </c>
      <c r="F17" s="479" t="s">
        <v>93</v>
      </c>
      <c r="G17" s="217" t="s">
        <v>216</v>
      </c>
      <c r="H17" s="479" t="s">
        <v>93</v>
      </c>
      <c r="I17" s="217" t="s">
        <v>216</v>
      </c>
      <c r="J17" s="479" t="s">
        <v>93</v>
      </c>
      <c r="K17" s="217" t="s">
        <v>216</v>
      </c>
      <c r="L17" s="479">
        <v>1</v>
      </c>
      <c r="M17" s="217" t="s">
        <v>216</v>
      </c>
    </row>
    <row r="18" spans="1:26" ht="20.25" customHeight="1">
      <c r="A18" s="90" t="s">
        <v>148</v>
      </c>
      <c r="B18" s="470">
        <f t="shared" si="0"/>
        <v>7</v>
      </c>
      <c r="C18" s="217">
        <f t="shared" si="1"/>
        <v>1</v>
      </c>
      <c r="D18" s="479" t="s">
        <v>93</v>
      </c>
      <c r="E18" s="217" t="s">
        <v>216</v>
      </c>
      <c r="F18" s="479" t="s">
        <v>93</v>
      </c>
      <c r="G18" s="217" t="s">
        <v>216</v>
      </c>
      <c r="H18" s="479" t="s">
        <v>93</v>
      </c>
      <c r="I18" s="217" t="s">
        <v>216</v>
      </c>
      <c r="J18" s="479" t="s">
        <v>93</v>
      </c>
      <c r="K18" s="217" t="s">
        <v>216</v>
      </c>
      <c r="L18" s="479">
        <v>7</v>
      </c>
      <c r="M18" s="217">
        <v>1</v>
      </c>
    </row>
    <row r="19" spans="1:26" ht="20.25" customHeight="1">
      <c r="A19" s="90" t="s">
        <v>15</v>
      </c>
      <c r="B19" s="470">
        <f t="shared" si="0"/>
        <v>9</v>
      </c>
      <c r="C19" s="217">
        <f t="shared" si="1"/>
        <v>3</v>
      </c>
      <c r="D19" s="479" t="s">
        <v>93</v>
      </c>
      <c r="E19" s="217" t="s">
        <v>216</v>
      </c>
      <c r="F19" s="479" t="s">
        <v>93</v>
      </c>
      <c r="G19" s="217" t="s">
        <v>216</v>
      </c>
      <c r="H19" s="479" t="s">
        <v>93</v>
      </c>
      <c r="I19" s="217" t="s">
        <v>216</v>
      </c>
      <c r="J19" s="479" t="s">
        <v>93</v>
      </c>
      <c r="K19" s="217" t="s">
        <v>216</v>
      </c>
      <c r="L19" s="479">
        <v>9</v>
      </c>
      <c r="M19" s="217">
        <v>3</v>
      </c>
    </row>
    <row r="20" spans="1:26" ht="20.25" customHeight="1">
      <c r="A20" s="90" t="s">
        <v>141</v>
      </c>
      <c r="B20" s="470">
        <f t="shared" si="0"/>
        <v>2</v>
      </c>
      <c r="C20" s="217" t="str">
        <f t="shared" si="1"/>
        <v>(-)</v>
      </c>
      <c r="D20" s="479" t="s">
        <v>93</v>
      </c>
      <c r="E20" s="217" t="s">
        <v>216</v>
      </c>
      <c r="F20" s="479" t="s">
        <v>93</v>
      </c>
      <c r="G20" s="217" t="s">
        <v>216</v>
      </c>
      <c r="H20" s="479" t="s">
        <v>93</v>
      </c>
      <c r="I20" s="217" t="s">
        <v>216</v>
      </c>
      <c r="J20" s="479" t="s">
        <v>93</v>
      </c>
      <c r="K20" s="217" t="s">
        <v>216</v>
      </c>
      <c r="L20" s="479">
        <v>2</v>
      </c>
      <c r="M20" s="217" t="s">
        <v>216</v>
      </c>
    </row>
    <row r="21" spans="1:26" ht="20.25" customHeight="1">
      <c r="A21" s="96" t="s">
        <v>150</v>
      </c>
      <c r="B21" s="470">
        <f t="shared" si="0"/>
        <v>4</v>
      </c>
      <c r="C21" s="217" t="str">
        <f t="shared" si="1"/>
        <v>(-)</v>
      </c>
      <c r="D21" s="479" t="s">
        <v>93</v>
      </c>
      <c r="E21" s="217" t="s">
        <v>216</v>
      </c>
      <c r="F21" s="96" t="s">
        <v>93</v>
      </c>
      <c r="G21" s="217" t="s">
        <v>216</v>
      </c>
      <c r="H21" s="479" t="s">
        <v>93</v>
      </c>
      <c r="I21" s="217" t="s">
        <v>216</v>
      </c>
      <c r="J21" s="479" t="s">
        <v>93</v>
      </c>
      <c r="K21" s="217" t="s">
        <v>216</v>
      </c>
      <c r="L21" s="479">
        <v>4</v>
      </c>
      <c r="M21" s="217" t="s">
        <v>216</v>
      </c>
    </row>
    <row r="22" spans="1:26">
      <c r="A22" s="480" t="s">
        <v>635</v>
      </c>
      <c r="B22" s="480"/>
      <c r="C22" s="480"/>
      <c r="D22" s="480"/>
      <c r="E22" s="480"/>
      <c r="F22" s="480"/>
      <c r="G22" s="480"/>
      <c r="H22" s="480"/>
      <c r="I22" s="480"/>
      <c r="J22" s="480"/>
      <c r="K22" s="480"/>
      <c r="L22" s="480"/>
      <c r="M22" s="480"/>
      <c r="O22" s="509"/>
      <c r="P22" s="509"/>
      <c r="Q22" s="509"/>
      <c r="R22" s="509"/>
      <c r="S22" s="509"/>
      <c r="T22" s="509"/>
      <c r="U22" s="509"/>
      <c r="V22" s="509"/>
      <c r="W22" s="509"/>
      <c r="X22" s="509"/>
      <c r="Y22" s="509"/>
      <c r="Z22" s="509"/>
    </row>
    <row r="23" spans="1:26">
      <c r="A23" s="474" t="s">
        <v>231</v>
      </c>
      <c r="B23" s="509"/>
      <c r="C23" s="509"/>
      <c r="D23" s="509"/>
      <c r="E23" s="509"/>
      <c r="F23" s="509"/>
      <c r="G23" s="509"/>
      <c r="H23" s="509"/>
      <c r="I23" s="509"/>
      <c r="J23" s="509"/>
      <c r="K23" s="509"/>
      <c r="L23" s="509"/>
      <c r="M23" s="509"/>
      <c r="O23" s="509"/>
      <c r="P23" s="509"/>
      <c r="Q23" s="509"/>
      <c r="R23" s="509"/>
      <c r="S23" s="509"/>
      <c r="T23" s="509"/>
      <c r="U23" s="509"/>
      <c r="V23" s="509"/>
      <c r="W23" s="509"/>
      <c r="X23" s="509"/>
      <c r="Y23" s="509"/>
      <c r="Z23" s="509"/>
    </row>
    <row r="24" spans="1:26">
      <c r="A24" s="509" t="s">
        <v>607</v>
      </c>
    </row>
  </sheetData>
  <mergeCells count="8">
    <mergeCell ref="A1:N1"/>
    <mergeCell ref="A3:A4"/>
    <mergeCell ref="B3:C4"/>
    <mergeCell ref="D3:E4"/>
    <mergeCell ref="F3:G4"/>
    <mergeCell ref="H3:I4"/>
    <mergeCell ref="J3:K4"/>
    <mergeCell ref="L3:M4"/>
  </mergeCells>
  <phoneticPr fontId="45"/>
  <pageMargins left="0.82708333333333295" right="0.78749999999999998" top="0.86597222222222203" bottom="0.55138888888888904" header="0.511811023622047" footer="0.511811023622047"/>
  <pageSetup paperSize="9" scale="11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31"/>
  <sheetViews>
    <sheetView showGridLines="0" view="pageBreakPreview" zoomScaleNormal="100" workbookViewId="0">
      <selection sqref="A1:N1"/>
    </sheetView>
  </sheetViews>
  <sheetFormatPr defaultColWidth="12.5" defaultRowHeight="17.25"/>
  <cols>
    <col min="1" max="1" width="8" style="505" customWidth="1"/>
    <col min="2" max="2" width="2" style="505" customWidth="1"/>
    <col min="3" max="3" width="7.75" style="505" customWidth="1"/>
    <col min="4" max="4" width="4.625" style="505" customWidth="1"/>
    <col min="5" max="5" width="4.625" style="200" customWidth="1"/>
    <col min="6" max="14" width="4.625" style="505" customWidth="1"/>
    <col min="15" max="15" width="4.75" style="200" customWidth="1"/>
    <col min="16" max="16" width="5.375" style="505" customWidth="1"/>
    <col min="17" max="256" width="12.5" style="505"/>
    <col min="257" max="257" width="8" style="505" customWidth="1"/>
    <col min="258" max="258" width="2" style="505" customWidth="1"/>
    <col min="259" max="259" width="7.75" style="505" customWidth="1"/>
    <col min="260" max="270" width="4.625" style="505" customWidth="1"/>
    <col min="271" max="271" width="4.75" style="505" customWidth="1"/>
    <col min="272" max="272" width="5.375" style="505" customWidth="1"/>
    <col min="273" max="512" width="12.5" style="505"/>
    <col min="513" max="513" width="8" style="505" customWidth="1"/>
    <col min="514" max="514" width="2" style="505" customWidth="1"/>
    <col min="515" max="515" width="7.75" style="505" customWidth="1"/>
    <col min="516" max="526" width="4.625" style="505" customWidth="1"/>
    <col min="527" max="527" width="4.75" style="505" customWidth="1"/>
    <col min="528" max="528" width="5.375" style="505" customWidth="1"/>
    <col min="529" max="768" width="12.5" style="505"/>
    <col min="769" max="769" width="8" style="505" customWidth="1"/>
    <col min="770" max="770" width="2" style="505" customWidth="1"/>
    <col min="771" max="771" width="7.75" style="505" customWidth="1"/>
    <col min="772" max="782" width="4.625" style="505" customWidth="1"/>
    <col min="783" max="783" width="4.75" style="505" customWidth="1"/>
    <col min="784" max="784" width="5.375" style="505" customWidth="1"/>
    <col min="785" max="1024" width="12.5" style="505"/>
    <col min="1025" max="16384" width="12.5" style="506"/>
  </cols>
  <sheetData>
    <row r="1" spans="1:17" ht="18" customHeight="1">
      <c r="A1" s="862" t="s">
        <v>233</v>
      </c>
      <c r="B1" s="862"/>
      <c r="C1" s="862"/>
      <c r="D1" s="862"/>
      <c r="E1" s="862"/>
      <c r="F1" s="862"/>
      <c r="G1" s="862"/>
      <c r="H1" s="862"/>
      <c r="I1" s="862"/>
      <c r="J1" s="862"/>
      <c r="K1" s="862"/>
      <c r="L1" s="862"/>
      <c r="M1" s="862"/>
      <c r="N1" s="862"/>
    </row>
    <row r="2" spans="1:17" ht="14.25" customHeight="1">
      <c r="A2" s="507"/>
      <c r="B2" s="507"/>
      <c r="C2" s="507"/>
      <c r="D2" s="507"/>
      <c r="E2" s="202"/>
      <c r="F2" s="507"/>
      <c r="G2" s="507"/>
      <c r="H2" s="507"/>
      <c r="I2" s="476"/>
      <c r="L2" s="508"/>
      <c r="M2" s="508"/>
      <c r="N2" s="508"/>
      <c r="O2" s="508" t="s">
        <v>591</v>
      </c>
    </row>
    <row r="3" spans="1:17" ht="24" customHeight="1">
      <c r="A3" s="854"/>
      <c r="B3" s="854"/>
      <c r="C3" s="854"/>
      <c r="D3" s="855" t="s">
        <v>214</v>
      </c>
      <c r="E3" s="855"/>
      <c r="F3" s="856" t="s">
        <v>179</v>
      </c>
      <c r="G3" s="856"/>
      <c r="H3" s="856" t="s">
        <v>180</v>
      </c>
      <c r="I3" s="856"/>
      <c r="J3" s="856" t="s">
        <v>182</v>
      </c>
      <c r="K3" s="856"/>
      <c r="L3" s="856" t="s">
        <v>183</v>
      </c>
      <c r="M3" s="856"/>
      <c r="N3" s="857" t="s">
        <v>215</v>
      </c>
      <c r="O3" s="857"/>
    </row>
    <row r="4" spans="1:17" ht="54" customHeight="1">
      <c r="A4" s="854"/>
      <c r="B4" s="854"/>
      <c r="C4" s="854"/>
      <c r="D4" s="855"/>
      <c r="E4" s="855"/>
      <c r="F4" s="856"/>
      <c r="G4" s="856"/>
      <c r="H4" s="856"/>
      <c r="I4" s="856"/>
      <c r="J4" s="856"/>
      <c r="K4" s="856"/>
      <c r="L4" s="856"/>
      <c r="M4" s="856"/>
      <c r="N4" s="857"/>
      <c r="O4" s="857"/>
    </row>
    <row r="5" spans="1:17" ht="20.25" customHeight="1">
      <c r="A5" s="861" t="s">
        <v>22</v>
      </c>
      <c r="B5" s="85"/>
      <c r="C5" s="90" t="s">
        <v>159</v>
      </c>
      <c r="D5" s="560">
        <f>SUM(F5,H5,J5,L5,N5)</f>
        <v>66</v>
      </c>
      <c r="E5" s="563">
        <f>SUM(G5,I5,K5,M5,O5)</f>
        <v>14</v>
      </c>
      <c r="F5" s="478" t="s">
        <v>93</v>
      </c>
      <c r="G5" s="563" t="s">
        <v>216</v>
      </c>
      <c r="H5" s="478" t="s">
        <v>93</v>
      </c>
      <c r="I5" s="563" t="s">
        <v>216</v>
      </c>
      <c r="J5" s="478" t="s">
        <v>93</v>
      </c>
      <c r="K5" s="563" t="s">
        <v>216</v>
      </c>
      <c r="L5" s="479" t="s">
        <v>93</v>
      </c>
      <c r="M5" s="564" t="s">
        <v>216</v>
      </c>
      <c r="N5" s="478">
        <f>SUM(N7:N28)</f>
        <v>66</v>
      </c>
      <c r="O5" s="563">
        <f>SUM(O7:O28)</f>
        <v>14</v>
      </c>
    </row>
    <row r="6" spans="1:17" ht="20.25" customHeight="1">
      <c r="A6" s="861"/>
      <c r="B6" s="206"/>
      <c r="C6" s="90" t="s">
        <v>161</v>
      </c>
      <c r="D6" s="578" t="s">
        <v>93</v>
      </c>
      <c r="E6" s="566" t="s">
        <v>216</v>
      </c>
      <c r="F6" s="567" t="s">
        <v>93</v>
      </c>
      <c r="G6" s="566" t="s">
        <v>216</v>
      </c>
      <c r="H6" s="567" t="s">
        <v>93</v>
      </c>
      <c r="I6" s="566" t="s">
        <v>216</v>
      </c>
      <c r="J6" s="567" t="s">
        <v>93</v>
      </c>
      <c r="K6" s="566" t="s">
        <v>216</v>
      </c>
      <c r="L6" s="567" t="s">
        <v>93</v>
      </c>
      <c r="M6" s="566" t="s">
        <v>216</v>
      </c>
      <c r="N6" s="567" t="s">
        <v>93</v>
      </c>
      <c r="O6" s="566" t="s">
        <v>216</v>
      </c>
      <c r="Q6" s="200"/>
    </row>
    <row r="7" spans="1:17" ht="20.25" customHeight="1">
      <c r="A7" s="850" t="s">
        <v>234</v>
      </c>
      <c r="B7" s="207"/>
      <c r="C7" s="208" t="s">
        <v>159</v>
      </c>
      <c r="D7" s="568">
        <f t="shared" ref="D7:D28" si="0">IF(SUM(F7,H7,J7,L7,N7)=0,"-",SUM(F7,H7,J7,L7,N7))</f>
        <v>4</v>
      </c>
      <c r="E7" s="564" t="str">
        <f t="shared" ref="E7:E28" si="1">IF(SUM(G7,I7,K7,M7,O7)=0,"(-)",SUM(G7,I7,K7,M7,O7))</f>
        <v>(-)</v>
      </c>
      <c r="F7" s="479" t="s">
        <v>93</v>
      </c>
      <c r="G7" s="564" t="s">
        <v>216</v>
      </c>
      <c r="H7" s="479" t="s">
        <v>93</v>
      </c>
      <c r="I7" s="564" t="s">
        <v>216</v>
      </c>
      <c r="J7" s="479" t="s">
        <v>93</v>
      </c>
      <c r="K7" s="564" t="s">
        <v>216</v>
      </c>
      <c r="L7" s="479" t="s">
        <v>93</v>
      </c>
      <c r="M7" s="564" t="s">
        <v>216</v>
      </c>
      <c r="N7" s="208">
        <v>4</v>
      </c>
      <c r="O7" s="564" t="s">
        <v>216</v>
      </c>
    </row>
    <row r="8" spans="1:17" ht="20.25" customHeight="1">
      <c r="A8" s="850"/>
      <c r="B8" s="209"/>
      <c r="C8" s="210" t="s">
        <v>161</v>
      </c>
      <c r="D8" s="212" t="str">
        <f t="shared" si="0"/>
        <v>-</v>
      </c>
      <c r="E8" s="570" t="str">
        <f t="shared" si="1"/>
        <v>(-)</v>
      </c>
      <c r="F8" s="210" t="s">
        <v>93</v>
      </c>
      <c r="G8" s="570" t="s">
        <v>216</v>
      </c>
      <c r="H8" s="210" t="s">
        <v>93</v>
      </c>
      <c r="I8" s="570" t="s">
        <v>216</v>
      </c>
      <c r="J8" s="210" t="s">
        <v>93</v>
      </c>
      <c r="K8" s="570" t="s">
        <v>216</v>
      </c>
      <c r="L8" s="210" t="s">
        <v>93</v>
      </c>
      <c r="M8" s="570" t="s">
        <v>216</v>
      </c>
      <c r="N8" s="210" t="s">
        <v>93</v>
      </c>
      <c r="O8" s="570" t="s">
        <v>216</v>
      </c>
    </row>
    <row r="9" spans="1:17" ht="20.25" customHeight="1">
      <c r="A9" s="859" t="s">
        <v>235</v>
      </c>
      <c r="B9" s="85"/>
      <c r="C9" s="90" t="s">
        <v>159</v>
      </c>
      <c r="D9" s="568">
        <f t="shared" si="0"/>
        <v>5</v>
      </c>
      <c r="E9" s="564">
        <f t="shared" si="1"/>
        <v>2</v>
      </c>
      <c r="F9" s="479" t="s">
        <v>93</v>
      </c>
      <c r="G9" s="564" t="s">
        <v>216</v>
      </c>
      <c r="H9" s="479" t="s">
        <v>93</v>
      </c>
      <c r="I9" s="564" t="s">
        <v>216</v>
      </c>
      <c r="J9" s="479" t="s">
        <v>93</v>
      </c>
      <c r="K9" s="564" t="s">
        <v>216</v>
      </c>
      <c r="L9" s="479" t="s">
        <v>93</v>
      </c>
      <c r="M9" s="564" t="s">
        <v>216</v>
      </c>
      <c r="N9" s="208">
        <v>5</v>
      </c>
      <c r="O9" s="564">
        <v>2</v>
      </c>
    </row>
    <row r="10" spans="1:17" ht="20.25" customHeight="1">
      <c r="A10" s="859"/>
      <c r="B10" s="206"/>
      <c r="C10" s="90" t="s">
        <v>161</v>
      </c>
      <c r="D10" s="212" t="str">
        <f t="shared" si="0"/>
        <v>-</v>
      </c>
      <c r="E10" s="570" t="str">
        <f t="shared" si="1"/>
        <v>(-)</v>
      </c>
      <c r="F10" s="210" t="s">
        <v>93</v>
      </c>
      <c r="G10" s="570" t="s">
        <v>216</v>
      </c>
      <c r="H10" s="210" t="s">
        <v>93</v>
      </c>
      <c r="I10" s="570" t="s">
        <v>216</v>
      </c>
      <c r="J10" s="210" t="s">
        <v>93</v>
      </c>
      <c r="K10" s="570" t="s">
        <v>216</v>
      </c>
      <c r="L10" s="210" t="s">
        <v>93</v>
      </c>
      <c r="M10" s="570" t="s">
        <v>216</v>
      </c>
      <c r="N10" s="210" t="s">
        <v>93</v>
      </c>
      <c r="O10" s="570" t="s">
        <v>216</v>
      </c>
    </row>
    <row r="11" spans="1:17" ht="20.25" customHeight="1">
      <c r="A11" s="850" t="s">
        <v>236</v>
      </c>
      <c r="B11" s="205"/>
      <c r="C11" s="208" t="s">
        <v>159</v>
      </c>
      <c r="D11" s="568">
        <f t="shared" si="0"/>
        <v>1</v>
      </c>
      <c r="E11" s="564" t="str">
        <f t="shared" si="1"/>
        <v>(-)</v>
      </c>
      <c r="F11" s="479" t="s">
        <v>93</v>
      </c>
      <c r="G11" s="564" t="s">
        <v>216</v>
      </c>
      <c r="H11" s="479" t="s">
        <v>93</v>
      </c>
      <c r="I11" s="564" t="s">
        <v>216</v>
      </c>
      <c r="J11" s="479" t="s">
        <v>93</v>
      </c>
      <c r="K11" s="564" t="s">
        <v>216</v>
      </c>
      <c r="L11" s="479" t="s">
        <v>93</v>
      </c>
      <c r="M11" s="564" t="s">
        <v>216</v>
      </c>
      <c r="N11" s="208">
        <v>1</v>
      </c>
      <c r="O11" s="564" t="s">
        <v>216</v>
      </c>
    </row>
    <row r="12" spans="1:17" ht="20.25" customHeight="1">
      <c r="A12" s="850"/>
      <c r="B12" s="211"/>
      <c r="C12" s="210" t="s">
        <v>161</v>
      </c>
      <c r="D12" s="212" t="str">
        <f t="shared" si="0"/>
        <v>-</v>
      </c>
      <c r="E12" s="570" t="str">
        <f t="shared" si="1"/>
        <v>(-)</v>
      </c>
      <c r="F12" s="210" t="s">
        <v>93</v>
      </c>
      <c r="G12" s="570" t="s">
        <v>216</v>
      </c>
      <c r="H12" s="210" t="s">
        <v>93</v>
      </c>
      <c r="I12" s="570" t="s">
        <v>216</v>
      </c>
      <c r="J12" s="210" t="s">
        <v>93</v>
      </c>
      <c r="K12" s="570" t="s">
        <v>216</v>
      </c>
      <c r="L12" s="210" t="s">
        <v>93</v>
      </c>
      <c r="M12" s="570" t="s">
        <v>216</v>
      </c>
      <c r="N12" s="210" t="s">
        <v>93</v>
      </c>
      <c r="O12" s="570" t="s">
        <v>216</v>
      </c>
    </row>
    <row r="13" spans="1:17" ht="20.25" customHeight="1">
      <c r="A13" s="859" t="s">
        <v>237</v>
      </c>
      <c r="B13" s="85"/>
      <c r="C13" s="90" t="s">
        <v>159</v>
      </c>
      <c r="D13" s="568">
        <f t="shared" si="0"/>
        <v>3</v>
      </c>
      <c r="E13" s="564">
        <f t="shared" si="1"/>
        <v>1</v>
      </c>
      <c r="F13" s="479" t="s">
        <v>93</v>
      </c>
      <c r="G13" s="564" t="s">
        <v>216</v>
      </c>
      <c r="H13" s="479" t="s">
        <v>93</v>
      </c>
      <c r="I13" s="564" t="s">
        <v>216</v>
      </c>
      <c r="J13" s="479" t="s">
        <v>93</v>
      </c>
      <c r="K13" s="564" t="s">
        <v>216</v>
      </c>
      <c r="L13" s="479" t="s">
        <v>93</v>
      </c>
      <c r="M13" s="564" t="s">
        <v>216</v>
      </c>
      <c r="N13" s="208">
        <v>3</v>
      </c>
      <c r="O13" s="564">
        <v>1</v>
      </c>
    </row>
    <row r="14" spans="1:17" ht="20.25" customHeight="1">
      <c r="A14" s="859"/>
      <c r="B14" s="206"/>
      <c r="C14" s="90" t="s">
        <v>161</v>
      </c>
      <c r="D14" s="212" t="str">
        <f t="shared" si="0"/>
        <v>-</v>
      </c>
      <c r="E14" s="570" t="str">
        <f t="shared" si="1"/>
        <v>(-)</v>
      </c>
      <c r="F14" s="210" t="s">
        <v>93</v>
      </c>
      <c r="G14" s="570" t="s">
        <v>216</v>
      </c>
      <c r="H14" s="210" t="s">
        <v>93</v>
      </c>
      <c r="I14" s="570" t="s">
        <v>216</v>
      </c>
      <c r="J14" s="210" t="s">
        <v>93</v>
      </c>
      <c r="K14" s="570" t="s">
        <v>216</v>
      </c>
      <c r="L14" s="210" t="s">
        <v>93</v>
      </c>
      <c r="M14" s="570" t="s">
        <v>216</v>
      </c>
      <c r="N14" s="210" t="s">
        <v>93</v>
      </c>
      <c r="O14" s="570" t="s">
        <v>216</v>
      </c>
    </row>
    <row r="15" spans="1:17" ht="20.25" customHeight="1">
      <c r="A15" s="850" t="s">
        <v>238</v>
      </c>
      <c r="B15" s="205"/>
      <c r="C15" s="208" t="s">
        <v>159</v>
      </c>
      <c r="D15" s="568">
        <f t="shared" si="0"/>
        <v>12</v>
      </c>
      <c r="E15" s="564">
        <f t="shared" si="1"/>
        <v>4</v>
      </c>
      <c r="F15" s="479" t="s">
        <v>93</v>
      </c>
      <c r="G15" s="564" t="s">
        <v>216</v>
      </c>
      <c r="H15" s="479" t="s">
        <v>93</v>
      </c>
      <c r="I15" s="564" t="s">
        <v>216</v>
      </c>
      <c r="J15" s="479" t="s">
        <v>93</v>
      </c>
      <c r="K15" s="564" t="s">
        <v>216</v>
      </c>
      <c r="L15" s="479" t="s">
        <v>93</v>
      </c>
      <c r="M15" s="564" t="s">
        <v>216</v>
      </c>
      <c r="N15" s="208">
        <v>12</v>
      </c>
      <c r="O15" s="564">
        <v>4</v>
      </c>
    </row>
    <row r="16" spans="1:17" ht="20.25" customHeight="1">
      <c r="A16" s="850"/>
      <c r="B16" s="211"/>
      <c r="C16" s="210" t="s">
        <v>161</v>
      </c>
      <c r="D16" s="212" t="str">
        <f t="shared" si="0"/>
        <v>-</v>
      </c>
      <c r="E16" s="570" t="str">
        <f t="shared" si="1"/>
        <v>(-)</v>
      </c>
      <c r="F16" s="210" t="s">
        <v>93</v>
      </c>
      <c r="G16" s="570" t="s">
        <v>216</v>
      </c>
      <c r="H16" s="210" t="s">
        <v>93</v>
      </c>
      <c r="I16" s="570" t="s">
        <v>216</v>
      </c>
      <c r="J16" s="210" t="s">
        <v>93</v>
      </c>
      <c r="K16" s="570" t="s">
        <v>216</v>
      </c>
      <c r="L16" s="210" t="s">
        <v>93</v>
      </c>
      <c r="M16" s="570" t="s">
        <v>216</v>
      </c>
      <c r="N16" s="210" t="s">
        <v>93</v>
      </c>
      <c r="O16" s="570" t="s">
        <v>216</v>
      </c>
    </row>
    <row r="17" spans="1:15" ht="20.25" customHeight="1">
      <c r="A17" s="859" t="s">
        <v>239</v>
      </c>
      <c r="B17" s="85"/>
      <c r="C17" s="90" t="s">
        <v>159</v>
      </c>
      <c r="D17" s="568">
        <f t="shared" si="0"/>
        <v>14</v>
      </c>
      <c r="E17" s="564" t="str">
        <f t="shared" si="1"/>
        <v>(-)</v>
      </c>
      <c r="F17" s="479" t="s">
        <v>93</v>
      </c>
      <c r="G17" s="564" t="s">
        <v>216</v>
      </c>
      <c r="H17" s="479" t="s">
        <v>93</v>
      </c>
      <c r="I17" s="564" t="s">
        <v>216</v>
      </c>
      <c r="J17" s="479" t="s">
        <v>93</v>
      </c>
      <c r="K17" s="564" t="s">
        <v>216</v>
      </c>
      <c r="L17" s="479" t="s">
        <v>93</v>
      </c>
      <c r="M17" s="564" t="s">
        <v>216</v>
      </c>
      <c r="N17" s="208">
        <v>14</v>
      </c>
      <c r="O17" s="564" t="s">
        <v>216</v>
      </c>
    </row>
    <row r="18" spans="1:15" ht="20.25" customHeight="1">
      <c r="A18" s="859"/>
      <c r="B18" s="206"/>
      <c r="C18" s="90" t="s">
        <v>161</v>
      </c>
      <c r="D18" s="212" t="str">
        <f t="shared" si="0"/>
        <v>-</v>
      </c>
      <c r="E18" s="570" t="str">
        <f t="shared" si="1"/>
        <v>(-)</v>
      </c>
      <c r="F18" s="210" t="s">
        <v>93</v>
      </c>
      <c r="G18" s="570" t="s">
        <v>216</v>
      </c>
      <c r="H18" s="210" t="s">
        <v>93</v>
      </c>
      <c r="I18" s="570" t="s">
        <v>216</v>
      </c>
      <c r="J18" s="210" t="s">
        <v>93</v>
      </c>
      <c r="K18" s="570" t="s">
        <v>216</v>
      </c>
      <c r="L18" s="210" t="s">
        <v>93</v>
      </c>
      <c r="M18" s="570" t="s">
        <v>216</v>
      </c>
      <c r="N18" s="210" t="s">
        <v>93</v>
      </c>
      <c r="O18" s="570" t="s">
        <v>216</v>
      </c>
    </row>
    <row r="19" spans="1:15" ht="20.25" customHeight="1">
      <c r="A19" s="850" t="s">
        <v>240</v>
      </c>
      <c r="B19" s="205"/>
      <c r="C19" s="208" t="s">
        <v>159</v>
      </c>
      <c r="D19" s="568">
        <f t="shared" si="0"/>
        <v>8</v>
      </c>
      <c r="E19" s="564">
        <f t="shared" si="1"/>
        <v>2</v>
      </c>
      <c r="F19" s="479" t="s">
        <v>93</v>
      </c>
      <c r="G19" s="564" t="s">
        <v>216</v>
      </c>
      <c r="H19" s="479" t="s">
        <v>93</v>
      </c>
      <c r="I19" s="564" t="s">
        <v>216</v>
      </c>
      <c r="J19" s="479" t="s">
        <v>93</v>
      </c>
      <c r="K19" s="564" t="s">
        <v>216</v>
      </c>
      <c r="L19" s="479" t="s">
        <v>93</v>
      </c>
      <c r="M19" s="564" t="s">
        <v>216</v>
      </c>
      <c r="N19" s="208">
        <v>8</v>
      </c>
      <c r="O19" s="564">
        <v>2</v>
      </c>
    </row>
    <row r="20" spans="1:15" ht="20.25" customHeight="1">
      <c r="A20" s="850"/>
      <c r="B20" s="211"/>
      <c r="C20" s="210" t="s">
        <v>161</v>
      </c>
      <c r="D20" s="212" t="str">
        <f t="shared" si="0"/>
        <v>-</v>
      </c>
      <c r="E20" s="570" t="str">
        <f t="shared" si="1"/>
        <v>(-)</v>
      </c>
      <c r="F20" s="210" t="s">
        <v>93</v>
      </c>
      <c r="G20" s="570" t="s">
        <v>216</v>
      </c>
      <c r="H20" s="210" t="s">
        <v>93</v>
      </c>
      <c r="I20" s="570" t="s">
        <v>216</v>
      </c>
      <c r="J20" s="210" t="s">
        <v>93</v>
      </c>
      <c r="K20" s="570" t="s">
        <v>216</v>
      </c>
      <c r="L20" s="210" t="s">
        <v>93</v>
      </c>
      <c r="M20" s="570" t="s">
        <v>216</v>
      </c>
      <c r="N20" s="210" t="s">
        <v>93</v>
      </c>
      <c r="O20" s="570" t="s">
        <v>216</v>
      </c>
    </row>
    <row r="21" spans="1:15" ht="20.25" customHeight="1">
      <c r="A21" s="859" t="s">
        <v>241</v>
      </c>
      <c r="B21" s="85"/>
      <c r="C21" s="90" t="s">
        <v>159</v>
      </c>
      <c r="D21" s="568">
        <f t="shared" si="0"/>
        <v>5</v>
      </c>
      <c r="E21" s="564">
        <f t="shared" si="1"/>
        <v>1</v>
      </c>
      <c r="F21" s="479" t="s">
        <v>93</v>
      </c>
      <c r="G21" s="564" t="s">
        <v>216</v>
      </c>
      <c r="H21" s="479" t="s">
        <v>93</v>
      </c>
      <c r="I21" s="564" t="s">
        <v>216</v>
      </c>
      <c r="J21" s="479" t="s">
        <v>93</v>
      </c>
      <c r="K21" s="564" t="s">
        <v>216</v>
      </c>
      <c r="L21" s="479" t="s">
        <v>93</v>
      </c>
      <c r="M21" s="564" t="s">
        <v>216</v>
      </c>
      <c r="N21" s="208">
        <v>5</v>
      </c>
      <c r="O21" s="564">
        <v>1</v>
      </c>
    </row>
    <row r="22" spans="1:15" ht="20.25" customHeight="1">
      <c r="A22" s="859"/>
      <c r="B22" s="206"/>
      <c r="C22" s="90" t="s">
        <v>161</v>
      </c>
      <c r="D22" s="212" t="str">
        <f t="shared" si="0"/>
        <v>-</v>
      </c>
      <c r="E22" s="570" t="str">
        <f t="shared" si="1"/>
        <v>(-)</v>
      </c>
      <c r="F22" s="210" t="s">
        <v>93</v>
      </c>
      <c r="G22" s="570" t="s">
        <v>216</v>
      </c>
      <c r="H22" s="210" t="s">
        <v>93</v>
      </c>
      <c r="I22" s="570" t="s">
        <v>216</v>
      </c>
      <c r="J22" s="210" t="s">
        <v>93</v>
      </c>
      <c r="K22" s="570" t="s">
        <v>216</v>
      </c>
      <c r="L22" s="210" t="s">
        <v>93</v>
      </c>
      <c r="M22" s="570" t="s">
        <v>216</v>
      </c>
      <c r="N22" s="210" t="s">
        <v>93</v>
      </c>
      <c r="O22" s="570" t="s">
        <v>216</v>
      </c>
    </row>
    <row r="23" spans="1:15" ht="20.25" customHeight="1">
      <c r="A23" s="850" t="s">
        <v>242</v>
      </c>
      <c r="B23" s="205"/>
      <c r="C23" s="208" t="s">
        <v>159</v>
      </c>
      <c r="D23" s="568">
        <f t="shared" si="0"/>
        <v>6</v>
      </c>
      <c r="E23" s="564">
        <f t="shared" si="1"/>
        <v>1</v>
      </c>
      <c r="F23" s="479" t="s">
        <v>93</v>
      </c>
      <c r="G23" s="564" t="s">
        <v>216</v>
      </c>
      <c r="H23" s="479" t="s">
        <v>93</v>
      </c>
      <c r="I23" s="564" t="s">
        <v>216</v>
      </c>
      <c r="J23" s="479" t="s">
        <v>93</v>
      </c>
      <c r="K23" s="564" t="s">
        <v>216</v>
      </c>
      <c r="L23" s="479" t="s">
        <v>93</v>
      </c>
      <c r="M23" s="564" t="s">
        <v>216</v>
      </c>
      <c r="N23" s="208">
        <v>6</v>
      </c>
      <c r="O23" s="564">
        <v>1</v>
      </c>
    </row>
    <row r="24" spans="1:15" ht="20.25" customHeight="1">
      <c r="A24" s="850"/>
      <c r="B24" s="211"/>
      <c r="C24" s="210" t="s">
        <v>161</v>
      </c>
      <c r="D24" s="212" t="str">
        <f t="shared" si="0"/>
        <v>-</v>
      </c>
      <c r="E24" s="570" t="str">
        <f t="shared" si="1"/>
        <v>(-)</v>
      </c>
      <c r="F24" s="210" t="s">
        <v>93</v>
      </c>
      <c r="G24" s="570" t="s">
        <v>216</v>
      </c>
      <c r="H24" s="210" t="s">
        <v>93</v>
      </c>
      <c r="I24" s="570" t="s">
        <v>216</v>
      </c>
      <c r="J24" s="210" t="s">
        <v>93</v>
      </c>
      <c r="K24" s="570" t="s">
        <v>216</v>
      </c>
      <c r="L24" s="210" t="s">
        <v>93</v>
      </c>
      <c r="M24" s="570" t="s">
        <v>216</v>
      </c>
      <c r="N24" s="210" t="s">
        <v>93</v>
      </c>
      <c r="O24" s="570" t="s">
        <v>216</v>
      </c>
    </row>
    <row r="25" spans="1:15" ht="20.25" customHeight="1">
      <c r="A25" s="859" t="s">
        <v>243</v>
      </c>
      <c r="B25" s="48"/>
      <c r="C25" s="90" t="s">
        <v>159</v>
      </c>
      <c r="D25" s="568">
        <f t="shared" si="0"/>
        <v>4</v>
      </c>
      <c r="E25" s="564">
        <f t="shared" si="1"/>
        <v>1</v>
      </c>
      <c r="F25" s="479" t="s">
        <v>93</v>
      </c>
      <c r="G25" s="564" t="s">
        <v>216</v>
      </c>
      <c r="H25" s="479" t="s">
        <v>93</v>
      </c>
      <c r="I25" s="564" t="s">
        <v>216</v>
      </c>
      <c r="J25" s="479" t="s">
        <v>93</v>
      </c>
      <c r="K25" s="564" t="s">
        <v>216</v>
      </c>
      <c r="L25" s="479" t="s">
        <v>93</v>
      </c>
      <c r="M25" s="564" t="s">
        <v>216</v>
      </c>
      <c r="N25" s="208">
        <v>4</v>
      </c>
      <c r="O25" s="564">
        <v>1</v>
      </c>
    </row>
    <row r="26" spans="1:15" ht="20.25" customHeight="1">
      <c r="A26" s="859"/>
      <c r="B26" s="213"/>
      <c r="C26" s="90" t="s">
        <v>161</v>
      </c>
      <c r="D26" s="212" t="str">
        <f t="shared" si="0"/>
        <v>-</v>
      </c>
      <c r="E26" s="570" t="str">
        <f t="shared" si="1"/>
        <v>(-)</v>
      </c>
      <c r="F26" s="210" t="s">
        <v>93</v>
      </c>
      <c r="G26" s="570" t="s">
        <v>216</v>
      </c>
      <c r="H26" s="210" t="s">
        <v>93</v>
      </c>
      <c r="I26" s="570" t="s">
        <v>216</v>
      </c>
      <c r="J26" s="210" t="s">
        <v>93</v>
      </c>
      <c r="K26" s="570" t="s">
        <v>216</v>
      </c>
      <c r="L26" s="210" t="s">
        <v>93</v>
      </c>
      <c r="M26" s="570" t="s">
        <v>216</v>
      </c>
      <c r="N26" s="210" t="s">
        <v>93</v>
      </c>
      <c r="O26" s="570" t="s">
        <v>216</v>
      </c>
    </row>
    <row r="27" spans="1:15" ht="20.25" customHeight="1">
      <c r="A27" s="849" t="s">
        <v>244</v>
      </c>
      <c r="B27" s="205"/>
      <c r="C27" s="208" t="s">
        <v>159</v>
      </c>
      <c r="D27" s="568">
        <f t="shared" si="0"/>
        <v>4</v>
      </c>
      <c r="E27" s="564">
        <f t="shared" si="1"/>
        <v>2</v>
      </c>
      <c r="F27" s="479" t="s">
        <v>93</v>
      </c>
      <c r="G27" s="564" t="s">
        <v>216</v>
      </c>
      <c r="H27" s="479" t="s">
        <v>93</v>
      </c>
      <c r="I27" s="564" t="s">
        <v>216</v>
      </c>
      <c r="J27" s="479" t="s">
        <v>93</v>
      </c>
      <c r="K27" s="564" t="s">
        <v>216</v>
      </c>
      <c r="L27" s="479" t="s">
        <v>93</v>
      </c>
      <c r="M27" s="564" t="s">
        <v>216</v>
      </c>
      <c r="N27" s="208">
        <v>4</v>
      </c>
      <c r="O27" s="564">
        <v>2</v>
      </c>
    </row>
    <row r="28" spans="1:15" ht="20.25" customHeight="1">
      <c r="A28" s="849"/>
      <c r="B28" s="215"/>
      <c r="C28" s="96" t="s">
        <v>161</v>
      </c>
      <c r="D28" s="212" t="str">
        <f t="shared" si="0"/>
        <v>-</v>
      </c>
      <c r="E28" s="570" t="str">
        <f t="shared" si="1"/>
        <v>(-)</v>
      </c>
      <c r="F28" s="210" t="s">
        <v>93</v>
      </c>
      <c r="G28" s="570" t="s">
        <v>216</v>
      </c>
      <c r="H28" s="210" t="s">
        <v>93</v>
      </c>
      <c r="I28" s="570" t="s">
        <v>216</v>
      </c>
      <c r="J28" s="210" t="s">
        <v>93</v>
      </c>
      <c r="K28" s="570" t="s">
        <v>216</v>
      </c>
      <c r="L28" s="210" t="s">
        <v>93</v>
      </c>
      <c r="M28" s="570" t="s">
        <v>216</v>
      </c>
      <c r="N28" s="210" t="s">
        <v>93</v>
      </c>
      <c r="O28" s="570" t="s">
        <v>216</v>
      </c>
    </row>
    <row r="29" spans="1:15">
      <c r="A29" s="860" t="s">
        <v>635</v>
      </c>
      <c r="B29" s="860"/>
      <c r="C29" s="860"/>
      <c r="D29" s="860"/>
      <c r="E29" s="860"/>
      <c r="F29" s="860"/>
      <c r="G29" s="860"/>
      <c r="H29" s="860"/>
      <c r="I29" s="860"/>
      <c r="J29" s="860"/>
      <c r="K29" s="860"/>
      <c r="L29" s="860"/>
      <c r="M29" s="860"/>
      <c r="N29" s="860"/>
      <c r="O29" s="860"/>
    </row>
    <row r="30" spans="1:15">
      <c r="A30" s="836" t="s">
        <v>637</v>
      </c>
      <c r="B30" s="836"/>
      <c r="C30" s="836"/>
      <c r="D30" s="836"/>
      <c r="E30" s="836"/>
      <c r="F30" s="836"/>
      <c r="G30" s="836"/>
      <c r="H30" s="836"/>
      <c r="I30" s="836"/>
      <c r="J30" s="836"/>
      <c r="K30" s="836"/>
      <c r="L30" s="836"/>
      <c r="M30" s="836"/>
      <c r="N30" s="836"/>
      <c r="O30" s="836"/>
    </row>
    <row r="31" spans="1:15">
      <c r="A31" s="509" t="s">
        <v>607</v>
      </c>
      <c r="B31" s="509"/>
      <c r="C31" s="509"/>
      <c r="D31" s="509"/>
      <c r="E31" s="509"/>
      <c r="F31" s="509"/>
      <c r="G31" s="509"/>
      <c r="H31" s="509"/>
      <c r="I31" s="509"/>
      <c r="J31" s="509"/>
      <c r="K31" s="509"/>
      <c r="L31" s="509"/>
      <c r="M31" s="509"/>
      <c r="N31" s="509"/>
      <c r="O31" s="509"/>
    </row>
  </sheetData>
  <mergeCells count="22">
    <mergeCell ref="A1:N1"/>
    <mergeCell ref="A3:C4"/>
    <mergeCell ref="D3:E4"/>
    <mergeCell ref="F3:G4"/>
    <mergeCell ref="H3:I4"/>
    <mergeCell ref="J3:K4"/>
    <mergeCell ref="L3:M4"/>
    <mergeCell ref="N3:O4"/>
    <mergeCell ref="A5:A6"/>
    <mergeCell ref="A7:A8"/>
    <mergeCell ref="A9:A10"/>
    <mergeCell ref="A11:A12"/>
    <mergeCell ref="A13:A14"/>
    <mergeCell ref="A25:A26"/>
    <mergeCell ref="A27:A28"/>
    <mergeCell ref="A29:O29"/>
    <mergeCell ref="A30:O30"/>
    <mergeCell ref="A15:A16"/>
    <mergeCell ref="A17:A18"/>
    <mergeCell ref="A19:A20"/>
    <mergeCell ref="A21:A22"/>
    <mergeCell ref="A23:A24"/>
  </mergeCells>
  <phoneticPr fontId="45"/>
  <pageMargins left="0.82708333333333295" right="0.78749999999999998" top="0.86597222222222203" bottom="0.55138888888888904" header="0.511811023622047" footer="0.511811023622047"/>
  <pageSetup paperSize="9" scale="115"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74"/>
  <sheetViews>
    <sheetView showGridLines="0" view="pageBreakPreview" zoomScaleNormal="100" workbookViewId="0"/>
  </sheetViews>
  <sheetFormatPr defaultColWidth="12.5" defaultRowHeight="17.25"/>
  <cols>
    <col min="1" max="1" width="40.875" style="505" customWidth="1"/>
    <col min="2" max="2" width="9.5" style="505" customWidth="1"/>
    <col min="3" max="3" width="7.75" style="505" customWidth="1"/>
    <col min="4" max="4" width="43.125" style="505" customWidth="1"/>
    <col min="5" max="5" width="9.25" style="505" customWidth="1"/>
    <col min="6" max="6" width="3.75" style="505" customWidth="1"/>
    <col min="7" max="8" width="12.875" style="505" customWidth="1"/>
    <col min="9" max="251" width="12.5" style="505"/>
    <col min="252" max="256" width="15.75" style="505" customWidth="1"/>
    <col min="257" max="257" width="40.875" style="505" customWidth="1"/>
    <col min="258" max="258" width="9.5" style="505" customWidth="1"/>
    <col min="259" max="259" width="7.75" style="505" customWidth="1"/>
    <col min="260" max="260" width="42.25" style="505" customWidth="1"/>
    <col min="261" max="261" width="9.25" style="505" customWidth="1"/>
    <col min="262" max="262" width="3.75" style="505" customWidth="1"/>
    <col min="263" max="264" width="12.875" style="505" customWidth="1"/>
    <col min="265" max="507" width="12.5" style="505"/>
    <col min="508" max="512" width="15.75" style="505" customWidth="1"/>
    <col min="513" max="513" width="40.875" style="505" customWidth="1"/>
    <col min="514" max="514" width="9.5" style="505" customWidth="1"/>
    <col min="515" max="515" width="7.75" style="505" customWidth="1"/>
    <col min="516" max="516" width="42.25" style="505" customWidth="1"/>
    <col min="517" max="517" width="9.25" style="505" customWidth="1"/>
    <col min="518" max="518" width="3.75" style="505" customWidth="1"/>
    <col min="519" max="520" width="12.875" style="505" customWidth="1"/>
    <col min="521" max="763" width="12.5" style="505"/>
    <col min="764" max="768" width="15.75" style="505" customWidth="1"/>
    <col min="769" max="769" width="40.875" style="505" customWidth="1"/>
    <col min="770" max="770" width="9.5" style="505" customWidth="1"/>
    <col min="771" max="771" width="7.75" style="505" customWidth="1"/>
    <col min="772" max="772" width="42.25" style="505" customWidth="1"/>
    <col min="773" max="773" width="9.25" style="505" customWidth="1"/>
    <col min="774" max="774" width="3.75" style="505" customWidth="1"/>
    <col min="775" max="776" width="12.875" style="505" customWidth="1"/>
    <col min="777" max="1019" width="12.5" style="505"/>
    <col min="1020" max="1024" width="15.75" style="505" customWidth="1"/>
    <col min="1025" max="16384" width="12.5" style="506"/>
  </cols>
  <sheetData>
    <row r="1" spans="1:8">
      <c r="A1" s="3" t="s">
        <v>660</v>
      </c>
      <c r="B1" s="218"/>
      <c r="C1" s="218"/>
      <c r="D1" s="3" t="s">
        <v>245</v>
      </c>
      <c r="E1" s="218"/>
    </row>
    <row r="2" spans="1:8">
      <c r="A2" s="507"/>
      <c r="B2" s="579" t="s">
        <v>588</v>
      </c>
      <c r="C2" s="476"/>
      <c r="D2" s="507"/>
      <c r="E2" s="579" t="s">
        <v>588</v>
      </c>
      <c r="F2" s="476"/>
      <c r="G2" s="476"/>
      <c r="H2" s="476"/>
    </row>
    <row r="3" spans="1:8" ht="20.25" customHeight="1">
      <c r="A3" s="471" t="s">
        <v>246</v>
      </c>
      <c r="B3" s="486" t="s">
        <v>247</v>
      </c>
      <c r="C3" s="476"/>
      <c r="D3" s="471" t="s">
        <v>248</v>
      </c>
      <c r="E3" s="486" t="s">
        <v>247</v>
      </c>
      <c r="F3" s="476"/>
      <c r="G3" s="476"/>
      <c r="H3" s="476"/>
    </row>
    <row r="4" spans="1:8" ht="19.5" customHeight="1">
      <c r="A4" s="509" t="s">
        <v>249</v>
      </c>
      <c r="B4" s="580">
        <v>5</v>
      </c>
      <c r="C4" s="48"/>
      <c r="D4" s="509" t="s">
        <v>250</v>
      </c>
      <c r="E4" s="580">
        <v>12</v>
      </c>
      <c r="F4" s="48"/>
      <c r="G4" s="48"/>
      <c r="H4" s="48"/>
    </row>
    <row r="5" spans="1:8" ht="19.5" customHeight="1">
      <c r="A5" s="509" t="s">
        <v>251</v>
      </c>
      <c r="B5" s="580">
        <v>0</v>
      </c>
      <c r="C5" s="48"/>
      <c r="D5" s="509" t="s">
        <v>252</v>
      </c>
      <c r="E5" s="580">
        <v>2</v>
      </c>
      <c r="F5" s="48"/>
      <c r="G5" s="48"/>
      <c r="H5" s="48"/>
    </row>
    <row r="6" spans="1:8" ht="19.5" customHeight="1">
      <c r="A6" s="509" t="s">
        <v>253</v>
      </c>
      <c r="B6" s="580">
        <v>1</v>
      </c>
      <c r="C6" s="48"/>
      <c r="D6" s="509" t="s">
        <v>608</v>
      </c>
      <c r="E6" s="580">
        <v>57</v>
      </c>
      <c r="F6" s="48"/>
      <c r="G6" s="48"/>
      <c r="H6" s="48"/>
    </row>
    <row r="7" spans="1:8" ht="36">
      <c r="A7" s="509" t="s">
        <v>254</v>
      </c>
      <c r="B7" s="580">
        <v>0</v>
      </c>
      <c r="C7" s="48"/>
      <c r="D7" s="219" t="s">
        <v>255</v>
      </c>
      <c r="E7" s="580">
        <v>14</v>
      </c>
      <c r="F7" s="48"/>
      <c r="G7" s="48"/>
      <c r="H7" s="48"/>
    </row>
    <row r="8" spans="1:8" ht="19.5" customHeight="1">
      <c r="A8" s="509" t="s">
        <v>256</v>
      </c>
      <c r="B8" s="580">
        <v>0</v>
      </c>
      <c r="C8" s="48"/>
      <c r="D8" s="509" t="s">
        <v>257</v>
      </c>
      <c r="E8" s="580">
        <v>0</v>
      </c>
      <c r="F8" s="48"/>
      <c r="G8" s="48"/>
      <c r="H8" s="48"/>
    </row>
    <row r="9" spans="1:8" ht="19.5" customHeight="1">
      <c r="A9" s="509" t="s">
        <v>258</v>
      </c>
      <c r="B9" s="580">
        <v>0</v>
      </c>
      <c r="C9" s="48"/>
      <c r="D9" s="509" t="s">
        <v>259</v>
      </c>
      <c r="E9" s="580">
        <v>0</v>
      </c>
      <c r="F9" s="48"/>
      <c r="G9" s="48"/>
      <c r="H9" s="48"/>
    </row>
    <row r="10" spans="1:8" ht="19.5" customHeight="1">
      <c r="A10" s="509" t="s">
        <v>260</v>
      </c>
      <c r="B10" s="580">
        <v>0</v>
      </c>
      <c r="C10" s="48"/>
      <c r="D10" s="509" t="s">
        <v>261</v>
      </c>
      <c r="E10" s="580">
        <v>1</v>
      </c>
      <c r="F10" s="48"/>
      <c r="G10" s="48"/>
      <c r="H10" s="48"/>
    </row>
    <row r="11" spans="1:8" ht="19.5" customHeight="1">
      <c r="A11" s="509" t="s">
        <v>262</v>
      </c>
      <c r="B11" s="580">
        <v>0</v>
      </c>
      <c r="C11" s="48"/>
      <c r="D11" s="509" t="s">
        <v>263</v>
      </c>
      <c r="E11" s="580">
        <v>28</v>
      </c>
      <c r="F11" s="48"/>
      <c r="G11" s="48"/>
      <c r="H11" s="48"/>
    </row>
    <row r="12" spans="1:8" ht="19.5" customHeight="1">
      <c r="A12" s="509" t="s">
        <v>264</v>
      </c>
      <c r="B12" s="580">
        <v>0</v>
      </c>
      <c r="C12" s="48"/>
      <c r="D12" s="509" t="s">
        <v>265</v>
      </c>
      <c r="E12" s="580">
        <v>66</v>
      </c>
      <c r="F12" s="48"/>
      <c r="G12" s="48"/>
      <c r="H12" s="48"/>
    </row>
    <row r="13" spans="1:8" ht="19.5" customHeight="1">
      <c r="A13" s="509" t="s">
        <v>266</v>
      </c>
      <c r="B13" s="580">
        <v>0</v>
      </c>
      <c r="C13" s="48"/>
      <c r="D13" s="509" t="s">
        <v>267</v>
      </c>
      <c r="E13" s="580">
        <v>1</v>
      </c>
      <c r="F13" s="48"/>
      <c r="G13" s="48"/>
      <c r="H13" s="48"/>
    </row>
    <row r="14" spans="1:8" ht="19.5" customHeight="1">
      <c r="A14" s="509" t="s">
        <v>268</v>
      </c>
      <c r="B14" s="580">
        <v>0</v>
      </c>
      <c r="C14" s="48"/>
      <c r="D14" s="509" t="s">
        <v>269</v>
      </c>
      <c r="E14" s="580">
        <v>17</v>
      </c>
      <c r="F14" s="48"/>
      <c r="G14" s="48"/>
      <c r="H14" s="48"/>
    </row>
    <row r="15" spans="1:8" ht="19.5" customHeight="1">
      <c r="A15" s="509" t="s">
        <v>270</v>
      </c>
      <c r="B15" s="580">
        <v>0</v>
      </c>
      <c r="C15" s="48"/>
      <c r="D15" s="509" t="s">
        <v>271</v>
      </c>
      <c r="E15" s="580">
        <v>1</v>
      </c>
      <c r="F15" s="48"/>
      <c r="G15" s="48"/>
      <c r="H15" s="48"/>
    </row>
    <row r="16" spans="1:8" ht="19.5" customHeight="1">
      <c r="A16" s="581" t="s">
        <v>592</v>
      </c>
      <c r="B16" s="580">
        <v>3</v>
      </c>
      <c r="C16" s="48"/>
      <c r="D16" s="509" t="s">
        <v>272</v>
      </c>
      <c r="E16" s="580">
        <v>67</v>
      </c>
      <c r="F16" s="48"/>
      <c r="G16" s="48"/>
      <c r="H16" s="48"/>
    </row>
    <row r="17" spans="1:8" ht="19.5" customHeight="1">
      <c r="A17" s="509" t="s">
        <v>273</v>
      </c>
      <c r="B17" s="580">
        <v>0</v>
      </c>
      <c r="C17" s="48"/>
      <c r="D17" s="509" t="s">
        <v>274</v>
      </c>
      <c r="E17" s="580">
        <v>12</v>
      </c>
      <c r="F17" s="48"/>
      <c r="G17" s="48"/>
      <c r="H17" s="48"/>
    </row>
    <row r="18" spans="1:8" ht="34.5" customHeight="1">
      <c r="A18" s="219" t="s">
        <v>275</v>
      </c>
      <c r="B18" s="580">
        <v>0</v>
      </c>
      <c r="C18" s="48"/>
      <c r="D18" s="509" t="s">
        <v>276</v>
      </c>
      <c r="E18" s="580">
        <v>0</v>
      </c>
      <c r="F18" s="48"/>
      <c r="G18" s="48"/>
      <c r="H18" s="48"/>
    </row>
    <row r="19" spans="1:8" ht="19.5" customHeight="1">
      <c r="A19" s="509" t="s">
        <v>277</v>
      </c>
      <c r="B19" s="580">
        <v>0</v>
      </c>
      <c r="C19" s="48"/>
      <c r="D19" s="509" t="s">
        <v>278</v>
      </c>
      <c r="E19" s="580">
        <v>461</v>
      </c>
      <c r="F19" s="48"/>
      <c r="G19" s="48"/>
      <c r="H19" s="48"/>
    </row>
    <row r="20" spans="1:8" ht="19.5" customHeight="1">
      <c r="A20" s="509" t="s">
        <v>279</v>
      </c>
      <c r="B20" s="580">
        <v>0</v>
      </c>
      <c r="C20" s="48"/>
      <c r="D20" s="509" t="s">
        <v>280</v>
      </c>
      <c r="E20" s="580">
        <v>1</v>
      </c>
      <c r="F20" s="48"/>
      <c r="G20" s="48"/>
      <c r="H20" s="48"/>
    </row>
    <row r="21" spans="1:8" ht="19.5" customHeight="1">
      <c r="A21" s="509" t="s">
        <v>281</v>
      </c>
      <c r="B21" s="580">
        <v>0</v>
      </c>
      <c r="C21" s="48"/>
      <c r="D21" s="509" t="s">
        <v>282</v>
      </c>
      <c r="E21" s="580">
        <v>1</v>
      </c>
      <c r="F21" s="48"/>
      <c r="G21" s="48"/>
      <c r="H21" s="48"/>
    </row>
    <row r="22" spans="1:8" ht="19.5" customHeight="1">
      <c r="A22" s="509" t="s">
        <v>283</v>
      </c>
      <c r="B22" s="580">
        <v>0</v>
      </c>
      <c r="C22" s="48"/>
      <c r="D22" s="509" t="s">
        <v>284</v>
      </c>
      <c r="E22" s="580">
        <v>0</v>
      </c>
      <c r="F22" s="48"/>
      <c r="G22" s="48"/>
      <c r="H22" s="48"/>
    </row>
    <row r="23" spans="1:8" ht="19.5" customHeight="1">
      <c r="A23" s="509" t="s">
        <v>285</v>
      </c>
      <c r="B23" s="580">
        <v>0</v>
      </c>
      <c r="C23" s="48"/>
      <c r="D23" s="509" t="s">
        <v>286</v>
      </c>
      <c r="E23" s="580">
        <v>1</v>
      </c>
      <c r="F23" s="48"/>
      <c r="G23" s="48"/>
      <c r="H23" s="48"/>
    </row>
    <row r="24" spans="1:8" ht="19.5" customHeight="1">
      <c r="A24" s="509" t="s">
        <v>287</v>
      </c>
      <c r="B24" s="580">
        <v>1</v>
      </c>
      <c r="C24" s="48"/>
      <c r="D24" s="220" t="s">
        <v>288</v>
      </c>
      <c r="E24" s="580">
        <v>16</v>
      </c>
      <c r="F24" s="48"/>
      <c r="G24" s="48"/>
      <c r="H24" s="48"/>
    </row>
    <row r="25" spans="1:8" ht="19.5" customHeight="1">
      <c r="A25" s="509" t="s">
        <v>289</v>
      </c>
      <c r="B25" s="580">
        <v>6</v>
      </c>
      <c r="C25" s="48"/>
      <c r="D25" s="220" t="s">
        <v>290</v>
      </c>
      <c r="E25" s="580">
        <v>0</v>
      </c>
      <c r="F25" s="48"/>
      <c r="G25" s="48"/>
      <c r="H25" s="221"/>
    </row>
    <row r="26" spans="1:8" ht="19.5" customHeight="1">
      <c r="A26" s="509" t="s">
        <v>291</v>
      </c>
      <c r="B26" s="580">
        <v>0</v>
      </c>
      <c r="C26" s="48"/>
      <c r="D26" s="220" t="s">
        <v>292</v>
      </c>
      <c r="E26" s="580">
        <v>2</v>
      </c>
      <c r="F26" s="48"/>
      <c r="G26" s="48"/>
      <c r="H26" s="48"/>
    </row>
    <row r="27" spans="1:8" ht="19.5" customHeight="1">
      <c r="A27" s="509" t="s">
        <v>293</v>
      </c>
      <c r="B27" s="580">
        <v>0</v>
      </c>
      <c r="C27" s="48"/>
      <c r="D27" s="220" t="s">
        <v>294</v>
      </c>
      <c r="E27" s="582">
        <v>0</v>
      </c>
      <c r="F27" s="48"/>
      <c r="G27" s="48"/>
      <c r="H27" s="48"/>
    </row>
    <row r="28" spans="1:8" ht="19.5" customHeight="1">
      <c r="A28" s="509" t="s">
        <v>295</v>
      </c>
      <c r="B28" s="580">
        <v>0</v>
      </c>
      <c r="C28" s="48"/>
      <c r="D28" s="475" t="s">
        <v>296</v>
      </c>
      <c r="E28" s="583">
        <f>SUM(E4:E27)</f>
        <v>760</v>
      </c>
      <c r="G28" s="48"/>
      <c r="H28" s="48"/>
    </row>
    <row r="29" spans="1:8" ht="19.5" customHeight="1">
      <c r="A29" s="509" t="s">
        <v>297</v>
      </c>
      <c r="B29" s="580">
        <v>1</v>
      </c>
      <c r="C29" s="48"/>
      <c r="D29" s="480" t="s">
        <v>659</v>
      </c>
      <c r="E29" s="48"/>
      <c r="G29" s="48"/>
      <c r="H29" s="48"/>
    </row>
    <row r="30" spans="1:8" ht="19.5" customHeight="1">
      <c r="A30" s="509" t="s">
        <v>298</v>
      </c>
      <c r="B30" s="580">
        <v>0</v>
      </c>
      <c r="C30" s="48"/>
      <c r="D30" s="222"/>
      <c r="E30" s="222"/>
      <c r="G30" s="48"/>
      <c r="H30" s="48"/>
    </row>
    <row r="31" spans="1:8" ht="19.5" customHeight="1">
      <c r="A31" s="509" t="s">
        <v>299</v>
      </c>
      <c r="B31" s="580">
        <v>0</v>
      </c>
      <c r="C31" s="48"/>
      <c r="D31" s="863"/>
      <c r="E31" s="219"/>
      <c r="F31" s="48"/>
      <c r="G31" s="48"/>
      <c r="H31" s="48"/>
    </row>
    <row r="32" spans="1:8" ht="19.5" customHeight="1">
      <c r="A32" s="509" t="s">
        <v>300</v>
      </c>
      <c r="B32" s="580">
        <v>0</v>
      </c>
      <c r="C32" s="48"/>
      <c r="D32" s="863"/>
      <c r="E32" s="48"/>
      <c r="F32" s="48"/>
      <c r="G32" s="48"/>
      <c r="H32" s="48"/>
    </row>
    <row r="33" spans="1:8" ht="19.5" customHeight="1">
      <c r="A33" s="509" t="s">
        <v>301</v>
      </c>
      <c r="B33" s="580">
        <v>0</v>
      </c>
      <c r="C33" s="48"/>
      <c r="D33" s="48"/>
      <c r="E33" s="48"/>
      <c r="F33" s="48"/>
      <c r="G33" s="48"/>
      <c r="H33" s="48"/>
    </row>
    <row r="34" spans="1:8" ht="19.5" customHeight="1">
      <c r="A34" s="509" t="s">
        <v>302</v>
      </c>
      <c r="B34" s="580">
        <v>0</v>
      </c>
      <c r="C34" s="48"/>
      <c r="D34" s="48"/>
      <c r="E34" s="48"/>
      <c r="F34" s="48"/>
      <c r="G34" s="48"/>
      <c r="H34" s="48"/>
    </row>
    <row r="35" spans="1:8" ht="19.5" customHeight="1">
      <c r="A35" s="509" t="s">
        <v>303</v>
      </c>
      <c r="B35" s="580">
        <v>0</v>
      </c>
      <c r="C35" s="48"/>
      <c r="D35" s="48"/>
      <c r="E35" s="48"/>
      <c r="F35" s="48"/>
      <c r="G35" s="48"/>
      <c r="H35" s="48"/>
    </row>
    <row r="36" spans="1:8" ht="19.5" customHeight="1">
      <c r="A36" s="509" t="s">
        <v>304</v>
      </c>
      <c r="B36" s="580">
        <v>0</v>
      </c>
      <c r="C36" s="48"/>
      <c r="D36" s="48"/>
      <c r="E36" s="48"/>
      <c r="F36" s="48"/>
      <c r="G36" s="48"/>
      <c r="H36" s="48"/>
    </row>
    <row r="37" spans="1:8" ht="19.5" customHeight="1">
      <c r="A37" s="509" t="s">
        <v>305</v>
      </c>
      <c r="B37" s="580">
        <v>0</v>
      </c>
      <c r="C37" s="48"/>
      <c r="D37" s="48"/>
      <c r="E37" s="48"/>
      <c r="F37" s="48"/>
      <c r="G37" s="48"/>
      <c r="H37" s="48"/>
    </row>
    <row r="38" spans="1:8" ht="19.5" customHeight="1">
      <c r="A38" s="509" t="s">
        <v>306</v>
      </c>
      <c r="B38" s="580">
        <v>0</v>
      </c>
      <c r="C38" s="48"/>
      <c r="D38" s="48"/>
      <c r="E38" s="48"/>
      <c r="F38" s="48"/>
      <c r="G38" s="48"/>
      <c r="H38" s="48"/>
    </row>
    <row r="39" spans="1:8" ht="19.5" customHeight="1">
      <c r="A39" s="509" t="s">
        <v>307</v>
      </c>
      <c r="B39" s="580">
        <v>1</v>
      </c>
      <c r="C39" s="48"/>
      <c r="D39" s="48"/>
      <c r="E39" s="48"/>
      <c r="F39" s="48"/>
      <c r="G39" s="48"/>
      <c r="H39" s="48"/>
    </row>
    <row r="40" spans="1:8" ht="19.5" customHeight="1">
      <c r="A40" s="509" t="s">
        <v>308</v>
      </c>
      <c r="B40" s="580">
        <v>0</v>
      </c>
      <c r="C40" s="48"/>
      <c r="D40" s="48"/>
      <c r="E40" s="48"/>
      <c r="F40" s="48"/>
      <c r="G40" s="48"/>
      <c r="H40" s="48"/>
    </row>
    <row r="41" spans="1:8" ht="19.5" customHeight="1">
      <c r="A41" s="509" t="s">
        <v>309</v>
      </c>
      <c r="B41" s="580">
        <v>0</v>
      </c>
      <c r="C41" s="48"/>
      <c r="D41" s="48"/>
      <c r="E41" s="48"/>
      <c r="F41" s="48"/>
      <c r="G41" s="48"/>
      <c r="H41" s="48"/>
    </row>
    <row r="42" spans="1:8" ht="19.5" customHeight="1">
      <c r="A42" s="509" t="s">
        <v>310</v>
      </c>
      <c r="B42" s="580">
        <v>0</v>
      </c>
      <c r="C42" s="48"/>
      <c r="D42" s="48"/>
      <c r="E42" s="48"/>
      <c r="F42" s="48"/>
      <c r="G42" s="48"/>
      <c r="H42" s="48"/>
    </row>
    <row r="43" spans="1:8" ht="19.5" customHeight="1">
      <c r="A43" s="509" t="s">
        <v>311</v>
      </c>
      <c r="B43" s="580">
        <v>0</v>
      </c>
      <c r="C43" s="48"/>
      <c r="D43" s="48"/>
      <c r="E43" s="48"/>
      <c r="F43" s="48"/>
      <c r="G43" s="48"/>
      <c r="H43" s="48"/>
    </row>
    <row r="44" spans="1:8" ht="19.5" customHeight="1">
      <c r="A44" s="509" t="s">
        <v>312</v>
      </c>
      <c r="B44" s="580">
        <v>0</v>
      </c>
      <c r="C44" s="48"/>
      <c r="D44" s="48"/>
      <c r="E44" s="48"/>
      <c r="F44" s="48"/>
      <c r="G44" s="48"/>
      <c r="H44" s="48"/>
    </row>
    <row r="45" spans="1:8" ht="19.5" customHeight="1">
      <c r="A45" s="509" t="s">
        <v>313</v>
      </c>
      <c r="B45" s="580">
        <v>40</v>
      </c>
      <c r="C45" s="48"/>
      <c r="D45" s="48"/>
      <c r="E45" s="48"/>
      <c r="F45" s="48"/>
      <c r="G45" s="48"/>
      <c r="H45" s="48"/>
    </row>
    <row r="46" spans="1:8" ht="19.5" customHeight="1">
      <c r="A46" s="509" t="s">
        <v>314</v>
      </c>
      <c r="B46" s="580">
        <v>1</v>
      </c>
      <c r="C46" s="48"/>
      <c r="D46" s="48"/>
      <c r="E46" s="48"/>
      <c r="F46" s="48"/>
      <c r="G46" s="48"/>
      <c r="H46" s="48"/>
    </row>
    <row r="47" spans="1:8">
      <c r="A47" s="223" t="s">
        <v>315</v>
      </c>
      <c r="B47" s="582">
        <v>0</v>
      </c>
      <c r="C47" s="48"/>
      <c r="D47" s="48"/>
      <c r="E47" s="48"/>
      <c r="F47" s="48"/>
      <c r="G47" s="48"/>
      <c r="H47" s="48"/>
    </row>
    <row r="48" spans="1:8" ht="18" customHeight="1">
      <c r="A48" s="475" t="s">
        <v>296</v>
      </c>
      <c r="B48" s="583">
        <f>SUM(B4:B47)</f>
        <v>59</v>
      </c>
      <c r="C48" s="218"/>
      <c r="D48" s="218"/>
    </row>
    <row r="49" spans="1:8" ht="21" customHeight="1">
      <c r="A49" s="480" t="s">
        <v>638</v>
      </c>
      <c r="B49" s="480"/>
      <c r="C49" s="476"/>
      <c r="D49" s="476"/>
      <c r="E49" s="476"/>
      <c r="F49" s="476"/>
      <c r="G49" s="476"/>
      <c r="H49" s="476"/>
    </row>
    <row r="50" spans="1:8">
      <c r="A50" s="474"/>
      <c r="C50" s="48"/>
      <c r="D50" s="48"/>
      <c r="E50" s="48"/>
      <c r="F50" s="48"/>
      <c r="G50" s="48"/>
      <c r="H50" s="48"/>
    </row>
    <row r="51" spans="1:8">
      <c r="C51" s="48"/>
      <c r="D51" s="48"/>
      <c r="E51" s="48"/>
      <c r="F51" s="48"/>
      <c r="G51" s="48"/>
      <c r="H51" s="48"/>
    </row>
    <row r="52" spans="1:8">
      <c r="C52" s="48"/>
      <c r="D52" s="48"/>
      <c r="E52" s="48"/>
      <c r="F52" s="48"/>
      <c r="G52" s="48"/>
      <c r="H52" s="48"/>
    </row>
    <row r="53" spans="1:8">
      <c r="C53" s="48"/>
      <c r="D53" s="48"/>
      <c r="E53" s="48"/>
      <c r="F53" s="48"/>
      <c r="G53" s="48"/>
      <c r="H53" s="48"/>
    </row>
    <row r="54" spans="1:8">
      <c r="C54" s="48"/>
      <c r="D54" s="48"/>
      <c r="E54" s="48"/>
      <c r="F54" s="48"/>
      <c r="G54" s="48"/>
      <c r="H54" s="48"/>
    </row>
    <row r="55" spans="1:8">
      <c r="C55" s="48"/>
      <c r="D55" s="48"/>
      <c r="E55" s="48"/>
      <c r="F55" s="48"/>
      <c r="G55" s="48"/>
      <c r="H55" s="48"/>
    </row>
    <row r="56" spans="1:8">
      <c r="C56" s="48"/>
      <c r="D56" s="48"/>
      <c r="E56" s="48"/>
      <c r="F56" s="48"/>
      <c r="G56" s="48"/>
      <c r="H56" s="48"/>
    </row>
    <row r="57" spans="1:8">
      <c r="C57" s="48"/>
      <c r="D57" s="48"/>
      <c r="E57" s="48"/>
      <c r="F57" s="48"/>
      <c r="G57" s="48"/>
      <c r="H57" s="48"/>
    </row>
    <row r="58" spans="1:8">
      <c r="C58" s="48"/>
      <c r="D58" s="48"/>
      <c r="E58" s="48"/>
      <c r="F58" s="48"/>
      <c r="G58" s="48"/>
      <c r="H58" s="48"/>
    </row>
    <row r="59" spans="1:8">
      <c r="C59" s="48"/>
      <c r="D59" s="48"/>
      <c r="E59" s="48"/>
      <c r="F59" s="48"/>
      <c r="G59" s="48"/>
      <c r="H59" s="48"/>
    </row>
    <row r="60" spans="1:8">
      <c r="C60" s="48"/>
      <c r="D60" s="48"/>
      <c r="E60" s="48"/>
      <c r="F60" s="48"/>
      <c r="G60" s="48"/>
      <c r="H60" s="48"/>
    </row>
    <row r="61" spans="1:8">
      <c r="C61" s="48"/>
      <c r="D61" s="48"/>
      <c r="E61" s="48"/>
      <c r="F61" s="48"/>
      <c r="G61" s="48"/>
      <c r="H61" s="48"/>
    </row>
    <row r="62" spans="1:8">
      <c r="C62" s="48"/>
      <c r="D62" s="48"/>
      <c r="E62" s="48"/>
      <c r="F62" s="48"/>
      <c r="G62" s="48"/>
      <c r="H62" s="48"/>
    </row>
    <row r="63" spans="1:8">
      <c r="C63" s="48"/>
      <c r="D63" s="48"/>
      <c r="E63" s="48"/>
      <c r="F63" s="48"/>
      <c r="G63" s="48"/>
      <c r="H63" s="48"/>
    </row>
    <row r="64" spans="1:8">
      <c r="C64" s="48"/>
      <c r="D64" s="48"/>
      <c r="E64" s="48"/>
      <c r="F64" s="48"/>
      <c r="G64" s="48"/>
      <c r="H64" s="48"/>
    </row>
    <row r="65" spans="1:8">
      <c r="C65" s="48"/>
      <c r="D65" s="48"/>
      <c r="E65" s="48"/>
      <c r="F65" s="48"/>
      <c r="G65" s="48"/>
      <c r="H65" s="48"/>
    </row>
    <row r="66" spans="1:8">
      <c r="C66" s="48"/>
      <c r="D66" s="48"/>
      <c r="E66" s="48"/>
      <c r="F66" s="48"/>
      <c r="G66" s="48"/>
      <c r="H66" s="48"/>
    </row>
    <row r="67" spans="1:8">
      <c r="C67" s="48"/>
      <c r="D67" s="48"/>
      <c r="E67" s="48"/>
      <c r="F67" s="48"/>
      <c r="G67" s="48"/>
      <c r="H67" s="48"/>
    </row>
    <row r="68" spans="1:8">
      <c r="C68" s="48"/>
      <c r="D68" s="48"/>
      <c r="E68" s="48"/>
      <c r="F68" s="48"/>
      <c r="G68" s="48"/>
      <c r="H68" s="48"/>
    </row>
    <row r="69" spans="1:8">
      <c r="A69" s="48"/>
      <c r="B69" s="48"/>
      <c r="C69" s="48"/>
      <c r="D69" s="48"/>
      <c r="E69" s="48"/>
      <c r="F69" s="48"/>
      <c r="G69" s="48"/>
      <c r="H69" s="48"/>
    </row>
    <row r="70" spans="1:8">
      <c r="A70" s="224"/>
      <c r="B70" s="48"/>
      <c r="C70" s="48"/>
      <c r="D70" s="48"/>
      <c r="E70" s="48"/>
      <c r="F70" s="48"/>
      <c r="G70" s="48"/>
      <c r="H70" s="48"/>
    </row>
    <row r="71" spans="1:8">
      <c r="A71" s="48"/>
      <c r="B71" s="48"/>
      <c r="C71" s="48"/>
      <c r="D71" s="48"/>
      <c r="E71" s="48"/>
      <c r="F71" s="48"/>
      <c r="G71" s="48"/>
      <c r="H71" s="48"/>
    </row>
    <row r="72" spans="1:8">
      <c r="A72" s="48"/>
      <c r="B72" s="48"/>
      <c r="C72" s="48"/>
      <c r="D72" s="48"/>
      <c r="E72" s="48"/>
      <c r="F72" s="48"/>
      <c r="G72" s="48"/>
      <c r="H72" s="48"/>
    </row>
    <row r="73" spans="1:8">
      <c r="A73" s="48"/>
      <c r="B73" s="48"/>
    </row>
    <row r="74" spans="1:8">
      <c r="A74" s="48"/>
      <c r="B74" s="48"/>
    </row>
  </sheetData>
  <mergeCells count="1">
    <mergeCell ref="D31:D32"/>
  </mergeCells>
  <phoneticPr fontId="45"/>
  <pageMargins left="0.78749999999999998" right="0.78749999999999998" top="0.86597222222222203" bottom="0.78749999999999998" header="0.511811023622047" footer="0.511811023622047"/>
  <pageSetup paperSize="9" scale="78"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34"/>
  <sheetViews>
    <sheetView showGridLines="0" view="pageBreakPreview" zoomScale="80" zoomScaleNormal="100" zoomScaleSheetLayoutView="80" workbookViewId="0"/>
  </sheetViews>
  <sheetFormatPr defaultColWidth="9" defaultRowHeight="13.5"/>
  <cols>
    <col min="1" max="1" width="9.625" style="225" customWidth="1"/>
    <col min="2" max="13" width="9" style="225"/>
    <col min="14" max="14" width="9.375" style="225" customWidth="1"/>
    <col min="15" max="1024" width="9" style="225"/>
  </cols>
  <sheetData>
    <row r="1" spans="1:1024" s="772" customFormat="1" ht="17.25" customHeight="1">
      <c r="A1" s="770" t="s">
        <v>625</v>
      </c>
      <c r="B1" s="771"/>
      <c r="C1" s="771"/>
      <c r="D1" s="771"/>
      <c r="E1" s="771"/>
      <c r="F1" s="771"/>
      <c r="G1" s="771"/>
      <c r="H1" s="771"/>
      <c r="I1" s="771"/>
      <c r="J1" s="771"/>
      <c r="K1" s="771"/>
      <c r="L1" s="771"/>
      <c r="M1" s="771"/>
      <c r="N1" s="771"/>
      <c r="O1" s="771"/>
      <c r="P1" s="771"/>
      <c r="Q1" s="771"/>
      <c r="R1" s="771"/>
      <c r="S1" s="771"/>
      <c r="T1" s="771"/>
      <c r="U1" s="771"/>
      <c r="V1" s="771"/>
      <c r="W1" s="771"/>
      <c r="X1" s="771"/>
      <c r="Y1" s="771"/>
      <c r="Z1" s="771"/>
      <c r="AA1" s="771"/>
      <c r="AB1" s="771"/>
      <c r="AC1" s="771"/>
      <c r="AD1" s="771"/>
      <c r="AE1" s="771"/>
      <c r="AF1" s="771"/>
      <c r="AG1" s="771"/>
      <c r="AH1" s="771"/>
      <c r="AI1" s="771"/>
      <c r="AJ1" s="771"/>
      <c r="AK1" s="771"/>
      <c r="AL1" s="771"/>
      <c r="AM1" s="771"/>
      <c r="AN1" s="771"/>
      <c r="AO1" s="771"/>
      <c r="AP1" s="771"/>
      <c r="AQ1" s="771"/>
      <c r="AR1" s="771"/>
      <c r="AS1" s="771"/>
      <c r="AT1" s="771"/>
      <c r="AU1" s="771"/>
      <c r="AV1" s="771"/>
      <c r="AW1" s="771"/>
      <c r="AX1" s="771"/>
      <c r="AY1" s="771"/>
      <c r="AZ1" s="771"/>
      <c r="BA1" s="771"/>
      <c r="BB1" s="771"/>
      <c r="BC1" s="771"/>
      <c r="BD1" s="771"/>
      <c r="BE1" s="771"/>
      <c r="BF1" s="771"/>
      <c r="BG1" s="771"/>
      <c r="BH1" s="771"/>
      <c r="BI1" s="771"/>
      <c r="BJ1" s="771"/>
      <c r="BK1" s="771"/>
      <c r="BL1" s="771"/>
      <c r="BM1" s="771"/>
      <c r="BN1" s="771"/>
      <c r="BO1" s="771"/>
      <c r="BP1" s="771"/>
      <c r="BQ1" s="771"/>
      <c r="BR1" s="771"/>
      <c r="BS1" s="771"/>
      <c r="BT1" s="771"/>
      <c r="BU1" s="771"/>
      <c r="BV1" s="771"/>
      <c r="BW1" s="771"/>
      <c r="BX1" s="771"/>
      <c r="BY1" s="771"/>
      <c r="BZ1" s="771"/>
      <c r="CA1" s="771"/>
      <c r="CB1" s="771"/>
      <c r="CC1" s="771"/>
      <c r="CD1" s="771"/>
      <c r="CE1" s="771"/>
      <c r="CF1" s="771"/>
      <c r="CG1" s="771"/>
      <c r="CH1" s="771"/>
      <c r="CI1" s="771"/>
      <c r="CJ1" s="771"/>
      <c r="CK1" s="771"/>
      <c r="CL1" s="771"/>
      <c r="CM1" s="771"/>
      <c r="CN1" s="771"/>
      <c r="CO1" s="771"/>
      <c r="CP1" s="771"/>
      <c r="CQ1" s="771"/>
      <c r="CR1" s="771"/>
      <c r="CS1" s="771"/>
      <c r="CT1" s="771"/>
      <c r="CU1" s="771"/>
      <c r="CV1" s="771"/>
      <c r="CW1" s="771"/>
      <c r="CX1" s="771"/>
      <c r="CY1" s="771"/>
      <c r="CZ1" s="771"/>
      <c r="DA1" s="771"/>
      <c r="DB1" s="771"/>
      <c r="DC1" s="771"/>
      <c r="DD1" s="771"/>
      <c r="DE1" s="771"/>
      <c r="DF1" s="771"/>
      <c r="DG1" s="771"/>
      <c r="DH1" s="771"/>
      <c r="DI1" s="771"/>
      <c r="DJ1" s="771"/>
      <c r="DK1" s="771"/>
      <c r="DL1" s="771"/>
      <c r="DM1" s="771"/>
      <c r="DN1" s="771"/>
      <c r="DO1" s="771"/>
      <c r="DP1" s="771"/>
      <c r="DQ1" s="771"/>
      <c r="DR1" s="771"/>
      <c r="DS1" s="771"/>
      <c r="DT1" s="771"/>
      <c r="DU1" s="771"/>
      <c r="DV1" s="771"/>
      <c r="DW1" s="771"/>
      <c r="DX1" s="771"/>
      <c r="DY1" s="771"/>
      <c r="DZ1" s="771"/>
      <c r="EA1" s="771"/>
      <c r="EB1" s="771"/>
      <c r="EC1" s="771"/>
      <c r="ED1" s="771"/>
      <c r="EE1" s="771"/>
      <c r="EF1" s="771"/>
      <c r="EG1" s="771"/>
      <c r="EH1" s="771"/>
      <c r="EI1" s="771"/>
      <c r="EJ1" s="771"/>
      <c r="EK1" s="771"/>
      <c r="EL1" s="771"/>
      <c r="EM1" s="771"/>
      <c r="EN1" s="771"/>
      <c r="EO1" s="771"/>
      <c r="EP1" s="771"/>
      <c r="EQ1" s="771"/>
      <c r="ER1" s="771"/>
      <c r="ES1" s="771"/>
      <c r="ET1" s="771"/>
      <c r="EU1" s="771"/>
      <c r="EV1" s="771"/>
      <c r="EW1" s="771"/>
      <c r="EX1" s="771"/>
      <c r="EY1" s="771"/>
      <c r="EZ1" s="771"/>
      <c r="FA1" s="771"/>
      <c r="FB1" s="771"/>
      <c r="FC1" s="771"/>
      <c r="FD1" s="771"/>
      <c r="FE1" s="771"/>
      <c r="FF1" s="771"/>
      <c r="FG1" s="771"/>
      <c r="FH1" s="771"/>
      <c r="FI1" s="771"/>
      <c r="FJ1" s="771"/>
      <c r="FK1" s="771"/>
      <c r="FL1" s="771"/>
      <c r="FM1" s="771"/>
      <c r="FN1" s="771"/>
      <c r="FO1" s="771"/>
      <c r="FP1" s="771"/>
      <c r="FQ1" s="771"/>
      <c r="FR1" s="771"/>
      <c r="FS1" s="771"/>
      <c r="FT1" s="771"/>
      <c r="FU1" s="771"/>
      <c r="FV1" s="771"/>
      <c r="FW1" s="771"/>
      <c r="FX1" s="771"/>
      <c r="FY1" s="771"/>
      <c r="FZ1" s="771"/>
      <c r="GA1" s="771"/>
      <c r="GB1" s="771"/>
      <c r="GC1" s="771"/>
      <c r="GD1" s="771"/>
      <c r="GE1" s="771"/>
      <c r="GF1" s="771"/>
      <c r="GG1" s="771"/>
      <c r="GH1" s="771"/>
      <c r="GI1" s="771"/>
      <c r="GJ1" s="771"/>
      <c r="GK1" s="771"/>
      <c r="GL1" s="771"/>
      <c r="GM1" s="771"/>
      <c r="GN1" s="771"/>
      <c r="GO1" s="771"/>
      <c r="GP1" s="771"/>
      <c r="GQ1" s="771"/>
      <c r="GR1" s="771"/>
      <c r="GS1" s="771"/>
      <c r="GT1" s="771"/>
      <c r="GU1" s="771"/>
      <c r="GV1" s="771"/>
      <c r="GW1" s="771"/>
      <c r="GX1" s="771"/>
      <c r="GY1" s="771"/>
      <c r="GZ1" s="771"/>
      <c r="HA1" s="771"/>
      <c r="HB1" s="771"/>
      <c r="HC1" s="771"/>
      <c r="HD1" s="771"/>
      <c r="HE1" s="771"/>
      <c r="HF1" s="771"/>
      <c r="HG1" s="771"/>
      <c r="HH1" s="771"/>
      <c r="HI1" s="771"/>
      <c r="HJ1" s="771"/>
      <c r="HK1" s="771"/>
      <c r="HL1" s="771"/>
      <c r="HM1" s="771"/>
      <c r="HN1" s="771"/>
      <c r="HO1" s="771"/>
      <c r="HP1" s="771"/>
      <c r="HQ1" s="771"/>
      <c r="HR1" s="771"/>
      <c r="HS1" s="771"/>
      <c r="HT1" s="771"/>
      <c r="HU1" s="771"/>
      <c r="HV1" s="771"/>
      <c r="HW1" s="771"/>
      <c r="HX1" s="771"/>
      <c r="HY1" s="771"/>
      <c r="HZ1" s="771"/>
      <c r="IA1" s="771"/>
      <c r="IB1" s="771"/>
      <c r="IC1" s="771"/>
      <c r="ID1" s="771"/>
      <c r="IE1" s="771"/>
      <c r="IF1" s="771"/>
      <c r="IG1" s="771"/>
      <c r="IH1" s="771"/>
      <c r="II1" s="771"/>
      <c r="IJ1" s="771"/>
      <c r="IK1" s="771"/>
      <c r="IL1" s="771"/>
      <c r="IM1" s="771"/>
      <c r="IN1" s="771"/>
      <c r="IO1" s="771"/>
      <c r="IP1" s="771"/>
      <c r="IQ1" s="771"/>
      <c r="IR1" s="771"/>
      <c r="IS1" s="771"/>
      <c r="IT1" s="771"/>
      <c r="IU1" s="771"/>
      <c r="IV1" s="771"/>
      <c r="IW1" s="771"/>
      <c r="IX1" s="771"/>
      <c r="IY1" s="771"/>
      <c r="IZ1" s="771"/>
      <c r="JA1" s="771"/>
      <c r="JB1" s="771"/>
      <c r="JC1" s="771"/>
      <c r="JD1" s="771"/>
      <c r="JE1" s="771"/>
      <c r="JF1" s="771"/>
      <c r="JG1" s="771"/>
      <c r="JH1" s="771"/>
      <c r="JI1" s="771"/>
      <c r="JJ1" s="771"/>
      <c r="JK1" s="771"/>
      <c r="JL1" s="771"/>
      <c r="JM1" s="771"/>
      <c r="JN1" s="771"/>
      <c r="JO1" s="771"/>
      <c r="JP1" s="771"/>
      <c r="JQ1" s="771"/>
      <c r="JR1" s="771"/>
      <c r="JS1" s="771"/>
      <c r="JT1" s="771"/>
      <c r="JU1" s="771"/>
      <c r="JV1" s="771"/>
      <c r="JW1" s="771"/>
      <c r="JX1" s="771"/>
      <c r="JY1" s="771"/>
      <c r="JZ1" s="771"/>
      <c r="KA1" s="771"/>
      <c r="KB1" s="771"/>
      <c r="KC1" s="771"/>
      <c r="KD1" s="771"/>
      <c r="KE1" s="771"/>
      <c r="KF1" s="771"/>
      <c r="KG1" s="771"/>
      <c r="KH1" s="771"/>
      <c r="KI1" s="771"/>
      <c r="KJ1" s="771"/>
      <c r="KK1" s="771"/>
      <c r="KL1" s="771"/>
      <c r="KM1" s="771"/>
      <c r="KN1" s="771"/>
      <c r="KO1" s="771"/>
      <c r="KP1" s="771"/>
      <c r="KQ1" s="771"/>
      <c r="KR1" s="771"/>
      <c r="KS1" s="771"/>
      <c r="KT1" s="771"/>
      <c r="KU1" s="771"/>
      <c r="KV1" s="771"/>
      <c r="KW1" s="771"/>
      <c r="KX1" s="771"/>
      <c r="KY1" s="771"/>
      <c r="KZ1" s="771"/>
      <c r="LA1" s="771"/>
      <c r="LB1" s="771"/>
      <c r="LC1" s="771"/>
      <c r="LD1" s="771"/>
      <c r="LE1" s="771"/>
      <c r="LF1" s="771"/>
      <c r="LG1" s="771"/>
      <c r="LH1" s="771"/>
      <c r="LI1" s="771"/>
      <c r="LJ1" s="771"/>
      <c r="LK1" s="771"/>
      <c r="LL1" s="771"/>
      <c r="LM1" s="771"/>
      <c r="LN1" s="771"/>
      <c r="LO1" s="771"/>
      <c r="LP1" s="771"/>
      <c r="LQ1" s="771"/>
      <c r="LR1" s="771"/>
      <c r="LS1" s="771"/>
      <c r="LT1" s="771"/>
      <c r="LU1" s="771"/>
      <c r="LV1" s="771"/>
      <c r="LW1" s="771"/>
      <c r="LX1" s="771"/>
      <c r="LY1" s="771"/>
      <c r="LZ1" s="771"/>
      <c r="MA1" s="771"/>
      <c r="MB1" s="771"/>
      <c r="MC1" s="771"/>
      <c r="MD1" s="771"/>
      <c r="ME1" s="771"/>
      <c r="MF1" s="771"/>
      <c r="MG1" s="771"/>
      <c r="MH1" s="771"/>
      <c r="MI1" s="771"/>
      <c r="MJ1" s="771"/>
      <c r="MK1" s="771"/>
      <c r="ML1" s="771"/>
      <c r="MM1" s="771"/>
      <c r="MN1" s="771"/>
      <c r="MO1" s="771"/>
      <c r="MP1" s="771"/>
      <c r="MQ1" s="771"/>
      <c r="MR1" s="771"/>
      <c r="MS1" s="771"/>
      <c r="MT1" s="771"/>
      <c r="MU1" s="771"/>
      <c r="MV1" s="771"/>
      <c r="MW1" s="771"/>
      <c r="MX1" s="771"/>
      <c r="MY1" s="771"/>
      <c r="MZ1" s="771"/>
      <c r="NA1" s="771"/>
      <c r="NB1" s="771"/>
      <c r="NC1" s="771"/>
      <c r="ND1" s="771"/>
      <c r="NE1" s="771"/>
      <c r="NF1" s="771"/>
      <c r="NG1" s="771"/>
      <c r="NH1" s="771"/>
      <c r="NI1" s="771"/>
      <c r="NJ1" s="771"/>
      <c r="NK1" s="771"/>
      <c r="NL1" s="771"/>
      <c r="NM1" s="771"/>
      <c r="NN1" s="771"/>
      <c r="NO1" s="771"/>
      <c r="NP1" s="771"/>
      <c r="NQ1" s="771"/>
      <c r="NR1" s="771"/>
      <c r="NS1" s="771"/>
      <c r="NT1" s="771"/>
      <c r="NU1" s="771"/>
      <c r="NV1" s="771"/>
      <c r="NW1" s="771"/>
      <c r="NX1" s="771"/>
      <c r="NY1" s="771"/>
      <c r="NZ1" s="771"/>
      <c r="OA1" s="771"/>
      <c r="OB1" s="771"/>
      <c r="OC1" s="771"/>
      <c r="OD1" s="771"/>
      <c r="OE1" s="771"/>
      <c r="OF1" s="771"/>
      <c r="OG1" s="771"/>
      <c r="OH1" s="771"/>
      <c r="OI1" s="771"/>
      <c r="OJ1" s="771"/>
      <c r="OK1" s="771"/>
      <c r="OL1" s="771"/>
      <c r="OM1" s="771"/>
      <c r="ON1" s="771"/>
      <c r="OO1" s="771"/>
      <c r="OP1" s="771"/>
      <c r="OQ1" s="771"/>
      <c r="OR1" s="771"/>
      <c r="OS1" s="771"/>
      <c r="OT1" s="771"/>
      <c r="OU1" s="771"/>
      <c r="OV1" s="771"/>
      <c r="OW1" s="771"/>
      <c r="OX1" s="771"/>
      <c r="OY1" s="771"/>
      <c r="OZ1" s="771"/>
      <c r="PA1" s="771"/>
      <c r="PB1" s="771"/>
      <c r="PC1" s="771"/>
      <c r="PD1" s="771"/>
      <c r="PE1" s="771"/>
      <c r="PF1" s="771"/>
      <c r="PG1" s="771"/>
      <c r="PH1" s="771"/>
      <c r="PI1" s="771"/>
      <c r="PJ1" s="771"/>
      <c r="PK1" s="771"/>
      <c r="PL1" s="771"/>
      <c r="PM1" s="771"/>
      <c r="PN1" s="771"/>
      <c r="PO1" s="771"/>
      <c r="PP1" s="771"/>
      <c r="PQ1" s="771"/>
      <c r="PR1" s="771"/>
      <c r="PS1" s="771"/>
      <c r="PT1" s="771"/>
      <c r="PU1" s="771"/>
      <c r="PV1" s="771"/>
      <c r="PW1" s="771"/>
      <c r="PX1" s="771"/>
      <c r="PY1" s="771"/>
      <c r="PZ1" s="771"/>
      <c r="QA1" s="771"/>
      <c r="QB1" s="771"/>
      <c r="QC1" s="771"/>
      <c r="QD1" s="771"/>
      <c r="QE1" s="771"/>
      <c r="QF1" s="771"/>
      <c r="QG1" s="771"/>
      <c r="QH1" s="771"/>
      <c r="QI1" s="771"/>
      <c r="QJ1" s="771"/>
      <c r="QK1" s="771"/>
      <c r="QL1" s="771"/>
      <c r="QM1" s="771"/>
      <c r="QN1" s="771"/>
      <c r="QO1" s="771"/>
      <c r="QP1" s="771"/>
      <c r="QQ1" s="771"/>
      <c r="QR1" s="771"/>
      <c r="QS1" s="771"/>
      <c r="QT1" s="771"/>
      <c r="QU1" s="771"/>
      <c r="QV1" s="771"/>
      <c r="QW1" s="771"/>
      <c r="QX1" s="771"/>
      <c r="QY1" s="771"/>
      <c r="QZ1" s="771"/>
      <c r="RA1" s="771"/>
      <c r="RB1" s="771"/>
      <c r="RC1" s="771"/>
      <c r="RD1" s="771"/>
      <c r="RE1" s="771"/>
      <c r="RF1" s="771"/>
      <c r="RG1" s="771"/>
      <c r="RH1" s="771"/>
      <c r="RI1" s="771"/>
      <c r="RJ1" s="771"/>
      <c r="RK1" s="771"/>
      <c r="RL1" s="771"/>
      <c r="RM1" s="771"/>
      <c r="RN1" s="771"/>
      <c r="RO1" s="771"/>
      <c r="RP1" s="771"/>
      <c r="RQ1" s="771"/>
      <c r="RR1" s="771"/>
      <c r="RS1" s="771"/>
      <c r="RT1" s="771"/>
      <c r="RU1" s="771"/>
      <c r="RV1" s="771"/>
      <c r="RW1" s="771"/>
      <c r="RX1" s="771"/>
      <c r="RY1" s="771"/>
      <c r="RZ1" s="771"/>
      <c r="SA1" s="771"/>
      <c r="SB1" s="771"/>
      <c r="SC1" s="771"/>
      <c r="SD1" s="771"/>
      <c r="SE1" s="771"/>
      <c r="SF1" s="771"/>
      <c r="SG1" s="771"/>
      <c r="SH1" s="771"/>
      <c r="SI1" s="771"/>
      <c r="SJ1" s="771"/>
      <c r="SK1" s="771"/>
      <c r="SL1" s="771"/>
      <c r="SM1" s="771"/>
      <c r="SN1" s="771"/>
      <c r="SO1" s="771"/>
      <c r="SP1" s="771"/>
      <c r="SQ1" s="771"/>
      <c r="SR1" s="771"/>
      <c r="SS1" s="771"/>
      <c r="ST1" s="771"/>
      <c r="SU1" s="771"/>
      <c r="SV1" s="771"/>
      <c r="SW1" s="771"/>
      <c r="SX1" s="771"/>
      <c r="SY1" s="771"/>
      <c r="SZ1" s="771"/>
      <c r="TA1" s="771"/>
      <c r="TB1" s="771"/>
      <c r="TC1" s="771"/>
      <c r="TD1" s="771"/>
      <c r="TE1" s="771"/>
      <c r="TF1" s="771"/>
      <c r="TG1" s="771"/>
      <c r="TH1" s="771"/>
      <c r="TI1" s="771"/>
      <c r="TJ1" s="771"/>
      <c r="TK1" s="771"/>
      <c r="TL1" s="771"/>
      <c r="TM1" s="771"/>
      <c r="TN1" s="771"/>
      <c r="TO1" s="771"/>
      <c r="TP1" s="771"/>
      <c r="TQ1" s="771"/>
      <c r="TR1" s="771"/>
      <c r="TS1" s="771"/>
      <c r="TT1" s="771"/>
      <c r="TU1" s="771"/>
      <c r="TV1" s="771"/>
      <c r="TW1" s="771"/>
      <c r="TX1" s="771"/>
      <c r="TY1" s="771"/>
      <c r="TZ1" s="771"/>
      <c r="UA1" s="771"/>
      <c r="UB1" s="771"/>
      <c r="UC1" s="771"/>
      <c r="UD1" s="771"/>
      <c r="UE1" s="771"/>
      <c r="UF1" s="771"/>
      <c r="UG1" s="771"/>
      <c r="UH1" s="771"/>
      <c r="UI1" s="771"/>
      <c r="UJ1" s="771"/>
      <c r="UK1" s="771"/>
      <c r="UL1" s="771"/>
      <c r="UM1" s="771"/>
      <c r="UN1" s="771"/>
      <c r="UO1" s="771"/>
      <c r="UP1" s="771"/>
      <c r="UQ1" s="771"/>
      <c r="UR1" s="771"/>
      <c r="US1" s="771"/>
      <c r="UT1" s="771"/>
      <c r="UU1" s="771"/>
      <c r="UV1" s="771"/>
      <c r="UW1" s="771"/>
      <c r="UX1" s="771"/>
      <c r="UY1" s="771"/>
      <c r="UZ1" s="771"/>
      <c r="VA1" s="771"/>
      <c r="VB1" s="771"/>
      <c r="VC1" s="771"/>
      <c r="VD1" s="771"/>
      <c r="VE1" s="771"/>
      <c r="VF1" s="771"/>
      <c r="VG1" s="771"/>
      <c r="VH1" s="771"/>
      <c r="VI1" s="771"/>
      <c r="VJ1" s="771"/>
      <c r="VK1" s="771"/>
      <c r="VL1" s="771"/>
      <c r="VM1" s="771"/>
      <c r="VN1" s="771"/>
      <c r="VO1" s="771"/>
      <c r="VP1" s="771"/>
      <c r="VQ1" s="771"/>
      <c r="VR1" s="771"/>
      <c r="VS1" s="771"/>
      <c r="VT1" s="771"/>
      <c r="VU1" s="771"/>
      <c r="VV1" s="771"/>
      <c r="VW1" s="771"/>
      <c r="VX1" s="771"/>
      <c r="VY1" s="771"/>
      <c r="VZ1" s="771"/>
      <c r="WA1" s="771"/>
      <c r="WB1" s="771"/>
      <c r="WC1" s="771"/>
      <c r="WD1" s="771"/>
      <c r="WE1" s="771"/>
      <c r="WF1" s="771"/>
      <c r="WG1" s="771"/>
      <c r="WH1" s="771"/>
      <c r="WI1" s="771"/>
      <c r="WJ1" s="771"/>
      <c r="WK1" s="771"/>
      <c r="WL1" s="771"/>
      <c r="WM1" s="771"/>
      <c r="WN1" s="771"/>
      <c r="WO1" s="771"/>
      <c r="WP1" s="771"/>
      <c r="WQ1" s="771"/>
      <c r="WR1" s="771"/>
      <c r="WS1" s="771"/>
      <c r="WT1" s="771"/>
      <c r="WU1" s="771"/>
      <c r="WV1" s="771"/>
      <c r="WW1" s="771"/>
      <c r="WX1" s="771"/>
      <c r="WY1" s="771"/>
      <c r="WZ1" s="771"/>
      <c r="XA1" s="771"/>
      <c r="XB1" s="771"/>
      <c r="XC1" s="771"/>
      <c r="XD1" s="771"/>
      <c r="XE1" s="771"/>
      <c r="XF1" s="771"/>
      <c r="XG1" s="771"/>
      <c r="XH1" s="771"/>
      <c r="XI1" s="771"/>
      <c r="XJ1" s="771"/>
      <c r="XK1" s="771"/>
      <c r="XL1" s="771"/>
      <c r="XM1" s="771"/>
      <c r="XN1" s="771"/>
      <c r="XO1" s="771"/>
      <c r="XP1" s="771"/>
      <c r="XQ1" s="771"/>
      <c r="XR1" s="771"/>
      <c r="XS1" s="771"/>
      <c r="XT1" s="771"/>
      <c r="XU1" s="771"/>
      <c r="XV1" s="771"/>
      <c r="XW1" s="771"/>
      <c r="XX1" s="771"/>
      <c r="XY1" s="771"/>
      <c r="XZ1" s="771"/>
      <c r="YA1" s="771"/>
      <c r="YB1" s="771"/>
      <c r="YC1" s="771"/>
      <c r="YD1" s="771"/>
      <c r="YE1" s="771"/>
      <c r="YF1" s="771"/>
      <c r="YG1" s="771"/>
      <c r="YH1" s="771"/>
      <c r="YI1" s="771"/>
      <c r="YJ1" s="771"/>
      <c r="YK1" s="771"/>
      <c r="YL1" s="771"/>
      <c r="YM1" s="771"/>
      <c r="YN1" s="771"/>
      <c r="YO1" s="771"/>
      <c r="YP1" s="771"/>
      <c r="YQ1" s="771"/>
      <c r="YR1" s="771"/>
      <c r="YS1" s="771"/>
      <c r="YT1" s="771"/>
      <c r="YU1" s="771"/>
      <c r="YV1" s="771"/>
      <c r="YW1" s="771"/>
      <c r="YX1" s="771"/>
      <c r="YY1" s="771"/>
      <c r="YZ1" s="771"/>
      <c r="ZA1" s="771"/>
      <c r="ZB1" s="771"/>
      <c r="ZC1" s="771"/>
      <c r="ZD1" s="771"/>
      <c r="ZE1" s="771"/>
      <c r="ZF1" s="771"/>
      <c r="ZG1" s="771"/>
      <c r="ZH1" s="771"/>
      <c r="ZI1" s="771"/>
      <c r="ZJ1" s="771"/>
      <c r="ZK1" s="771"/>
      <c r="ZL1" s="771"/>
      <c r="ZM1" s="771"/>
      <c r="ZN1" s="771"/>
      <c r="ZO1" s="771"/>
      <c r="ZP1" s="771"/>
      <c r="ZQ1" s="771"/>
      <c r="ZR1" s="771"/>
      <c r="ZS1" s="771"/>
      <c r="ZT1" s="771"/>
      <c r="ZU1" s="771"/>
      <c r="ZV1" s="771"/>
      <c r="ZW1" s="771"/>
      <c r="ZX1" s="771"/>
      <c r="ZY1" s="771"/>
      <c r="ZZ1" s="771"/>
      <c r="AAA1" s="771"/>
      <c r="AAB1" s="771"/>
      <c r="AAC1" s="771"/>
      <c r="AAD1" s="771"/>
      <c r="AAE1" s="771"/>
      <c r="AAF1" s="771"/>
      <c r="AAG1" s="771"/>
      <c r="AAH1" s="771"/>
      <c r="AAI1" s="771"/>
      <c r="AAJ1" s="771"/>
      <c r="AAK1" s="771"/>
      <c r="AAL1" s="771"/>
      <c r="AAM1" s="771"/>
      <c r="AAN1" s="771"/>
      <c r="AAO1" s="771"/>
      <c r="AAP1" s="771"/>
      <c r="AAQ1" s="771"/>
      <c r="AAR1" s="771"/>
      <c r="AAS1" s="771"/>
      <c r="AAT1" s="771"/>
      <c r="AAU1" s="771"/>
      <c r="AAV1" s="771"/>
      <c r="AAW1" s="771"/>
      <c r="AAX1" s="771"/>
      <c r="AAY1" s="771"/>
      <c r="AAZ1" s="771"/>
      <c r="ABA1" s="771"/>
      <c r="ABB1" s="771"/>
      <c r="ABC1" s="771"/>
      <c r="ABD1" s="771"/>
      <c r="ABE1" s="771"/>
      <c r="ABF1" s="771"/>
      <c r="ABG1" s="771"/>
      <c r="ABH1" s="771"/>
      <c r="ABI1" s="771"/>
      <c r="ABJ1" s="771"/>
      <c r="ABK1" s="771"/>
      <c r="ABL1" s="771"/>
      <c r="ABM1" s="771"/>
      <c r="ABN1" s="771"/>
      <c r="ABO1" s="771"/>
      <c r="ABP1" s="771"/>
      <c r="ABQ1" s="771"/>
      <c r="ABR1" s="771"/>
      <c r="ABS1" s="771"/>
      <c r="ABT1" s="771"/>
      <c r="ABU1" s="771"/>
      <c r="ABV1" s="771"/>
      <c r="ABW1" s="771"/>
      <c r="ABX1" s="771"/>
      <c r="ABY1" s="771"/>
      <c r="ABZ1" s="771"/>
      <c r="ACA1" s="771"/>
      <c r="ACB1" s="771"/>
      <c r="ACC1" s="771"/>
      <c r="ACD1" s="771"/>
      <c r="ACE1" s="771"/>
      <c r="ACF1" s="771"/>
      <c r="ACG1" s="771"/>
      <c r="ACH1" s="771"/>
      <c r="ACI1" s="771"/>
      <c r="ACJ1" s="771"/>
      <c r="ACK1" s="771"/>
      <c r="ACL1" s="771"/>
      <c r="ACM1" s="771"/>
      <c r="ACN1" s="771"/>
      <c r="ACO1" s="771"/>
      <c r="ACP1" s="771"/>
      <c r="ACQ1" s="771"/>
      <c r="ACR1" s="771"/>
      <c r="ACS1" s="771"/>
      <c r="ACT1" s="771"/>
      <c r="ACU1" s="771"/>
      <c r="ACV1" s="771"/>
      <c r="ACW1" s="771"/>
      <c r="ACX1" s="771"/>
      <c r="ACY1" s="771"/>
      <c r="ACZ1" s="771"/>
      <c r="ADA1" s="771"/>
      <c r="ADB1" s="771"/>
      <c r="ADC1" s="771"/>
      <c r="ADD1" s="771"/>
      <c r="ADE1" s="771"/>
      <c r="ADF1" s="771"/>
      <c r="ADG1" s="771"/>
      <c r="ADH1" s="771"/>
      <c r="ADI1" s="771"/>
      <c r="ADJ1" s="771"/>
      <c r="ADK1" s="771"/>
      <c r="ADL1" s="771"/>
      <c r="ADM1" s="771"/>
      <c r="ADN1" s="771"/>
      <c r="ADO1" s="771"/>
      <c r="ADP1" s="771"/>
      <c r="ADQ1" s="771"/>
      <c r="ADR1" s="771"/>
      <c r="ADS1" s="771"/>
      <c r="ADT1" s="771"/>
      <c r="ADU1" s="771"/>
      <c r="ADV1" s="771"/>
      <c r="ADW1" s="771"/>
      <c r="ADX1" s="771"/>
      <c r="ADY1" s="771"/>
      <c r="ADZ1" s="771"/>
      <c r="AEA1" s="771"/>
      <c r="AEB1" s="771"/>
      <c r="AEC1" s="771"/>
      <c r="AED1" s="771"/>
      <c r="AEE1" s="771"/>
      <c r="AEF1" s="771"/>
      <c r="AEG1" s="771"/>
      <c r="AEH1" s="771"/>
      <c r="AEI1" s="771"/>
      <c r="AEJ1" s="771"/>
      <c r="AEK1" s="771"/>
      <c r="AEL1" s="771"/>
      <c r="AEM1" s="771"/>
      <c r="AEN1" s="771"/>
      <c r="AEO1" s="771"/>
      <c r="AEP1" s="771"/>
      <c r="AEQ1" s="771"/>
      <c r="AER1" s="771"/>
      <c r="AES1" s="771"/>
      <c r="AET1" s="771"/>
      <c r="AEU1" s="771"/>
      <c r="AEV1" s="771"/>
      <c r="AEW1" s="771"/>
      <c r="AEX1" s="771"/>
      <c r="AEY1" s="771"/>
      <c r="AEZ1" s="771"/>
      <c r="AFA1" s="771"/>
      <c r="AFB1" s="771"/>
      <c r="AFC1" s="771"/>
      <c r="AFD1" s="771"/>
      <c r="AFE1" s="771"/>
      <c r="AFF1" s="771"/>
      <c r="AFG1" s="771"/>
      <c r="AFH1" s="771"/>
      <c r="AFI1" s="771"/>
      <c r="AFJ1" s="771"/>
      <c r="AFK1" s="771"/>
      <c r="AFL1" s="771"/>
      <c r="AFM1" s="771"/>
      <c r="AFN1" s="771"/>
      <c r="AFO1" s="771"/>
      <c r="AFP1" s="771"/>
      <c r="AFQ1" s="771"/>
      <c r="AFR1" s="771"/>
      <c r="AFS1" s="771"/>
      <c r="AFT1" s="771"/>
      <c r="AFU1" s="771"/>
      <c r="AFV1" s="771"/>
      <c r="AFW1" s="771"/>
      <c r="AFX1" s="771"/>
      <c r="AFY1" s="771"/>
      <c r="AFZ1" s="771"/>
      <c r="AGA1" s="771"/>
      <c r="AGB1" s="771"/>
      <c r="AGC1" s="771"/>
      <c r="AGD1" s="771"/>
      <c r="AGE1" s="771"/>
      <c r="AGF1" s="771"/>
      <c r="AGG1" s="771"/>
      <c r="AGH1" s="771"/>
      <c r="AGI1" s="771"/>
      <c r="AGJ1" s="771"/>
      <c r="AGK1" s="771"/>
      <c r="AGL1" s="771"/>
      <c r="AGM1" s="771"/>
      <c r="AGN1" s="771"/>
      <c r="AGO1" s="771"/>
      <c r="AGP1" s="771"/>
      <c r="AGQ1" s="771"/>
      <c r="AGR1" s="771"/>
      <c r="AGS1" s="771"/>
      <c r="AGT1" s="771"/>
      <c r="AGU1" s="771"/>
      <c r="AGV1" s="771"/>
      <c r="AGW1" s="771"/>
      <c r="AGX1" s="771"/>
      <c r="AGY1" s="771"/>
      <c r="AGZ1" s="771"/>
      <c r="AHA1" s="771"/>
      <c r="AHB1" s="771"/>
      <c r="AHC1" s="771"/>
      <c r="AHD1" s="771"/>
      <c r="AHE1" s="771"/>
      <c r="AHF1" s="771"/>
      <c r="AHG1" s="771"/>
      <c r="AHH1" s="771"/>
      <c r="AHI1" s="771"/>
      <c r="AHJ1" s="771"/>
      <c r="AHK1" s="771"/>
      <c r="AHL1" s="771"/>
      <c r="AHM1" s="771"/>
      <c r="AHN1" s="771"/>
      <c r="AHO1" s="771"/>
      <c r="AHP1" s="771"/>
      <c r="AHQ1" s="771"/>
      <c r="AHR1" s="771"/>
      <c r="AHS1" s="771"/>
      <c r="AHT1" s="771"/>
      <c r="AHU1" s="771"/>
      <c r="AHV1" s="771"/>
      <c r="AHW1" s="771"/>
      <c r="AHX1" s="771"/>
      <c r="AHY1" s="771"/>
      <c r="AHZ1" s="771"/>
      <c r="AIA1" s="771"/>
      <c r="AIB1" s="771"/>
      <c r="AIC1" s="771"/>
      <c r="AID1" s="771"/>
      <c r="AIE1" s="771"/>
      <c r="AIF1" s="771"/>
      <c r="AIG1" s="771"/>
      <c r="AIH1" s="771"/>
      <c r="AII1" s="771"/>
      <c r="AIJ1" s="771"/>
      <c r="AIK1" s="771"/>
      <c r="AIL1" s="771"/>
      <c r="AIM1" s="771"/>
      <c r="AIN1" s="771"/>
      <c r="AIO1" s="771"/>
      <c r="AIP1" s="771"/>
      <c r="AIQ1" s="771"/>
      <c r="AIR1" s="771"/>
      <c r="AIS1" s="771"/>
      <c r="AIT1" s="771"/>
      <c r="AIU1" s="771"/>
      <c r="AIV1" s="771"/>
      <c r="AIW1" s="771"/>
      <c r="AIX1" s="771"/>
      <c r="AIY1" s="771"/>
      <c r="AIZ1" s="771"/>
      <c r="AJA1" s="771"/>
      <c r="AJB1" s="771"/>
      <c r="AJC1" s="771"/>
      <c r="AJD1" s="771"/>
      <c r="AJE1" s="771"/>
      <c r="AJF1" s="771"/>
      <c r="AJG1" s="771"/>
      <c r="AJH1" s="771"/>
      <c r="AJI1" s="771"/>
      <c r="AJJ1" s="771"/>
      <c r="AJK1" s="771"/>
      <c r="AJL1" s="771"/>
      <c r="AJM1" s="771"/>
      <c r="AJN1" s="771"/>
      <c r="AJO1" s="771"/>
      <c r="AJP1" s="771"/>
      <c r="AJQ1" s="771"/>
      <c r="AJR1" s="771"/>
      <c r="AJS1" s="771"/>
      <c r="AJT1" s="771"/>
      <c r="AJU1" s="771"/>
      <c r="AJV1" s="771"/>
      <c r="AJW1" s="771"/>
      <c r="AJX1" s="771"/>
      <c r="AJY1" s="771"/>
      <c r="AJZ1" s="771"/>
      <c r="AKA1" s="771"/>
      <c r="AKB1" s="771"/>
      <c r="AKC1" s="771"/>
      <c r="AKD1" s="771"/>
      <c r="AKE1" s="771"/>
      <c r="AKF1" s="771"/>
      <c r="AKG1" s="771"/>
      <c r="AKH1" s="771"/>
      <c r="AKI1" s="771"/>
      <c r="AKJ1" s="771"/>
      <c r="AKK1" s="771"/>
      <c r="AKL1" s="771"/>
      <c r="AKM1" s="771"/>
      <c r="AKN1" s="771"/>
      <c r="AKO1" s="771"/>
      <c r="AKP1" s="771"/>
      <c r="AKQ1" s="771"/>
      <c r="AKR1" s="771"/>
      <c r="AKS1" s="771"/>
      <c r="AKT1" s="771"/>
      <c r="AKU1" s="771"/>
      <c r="AKV1" s="771"/>
      <c r="AKW1" s="771"/>
      <c r="AKX1" s="771"/>
      <c r="AKY1" s="771"/>
      <c r="AKZ1" s="771"/>
      <c r="ALA1" s="771"/>
      <c r="ALB1" s="771"/>
      <c r="ALC1" s="771"/>
      <c r="ALD1" s="771"/>
      <c r="ALE1" s="771"/>
      <c r="ALF1" s="771"/>
      <c r="ALG1" s="771"/>
      <c r="ALH1" s="771"/>
      <c r="ALI1" s="771"/>
      <c r="ALJ1" s="771"/>
      <c r="ALK1" s="771"/>
      <c r="ALL1" s="771"/>
      <c r="ALM1" s="771"/>
      <c r="ALN1" s="771"/>
      <c r="ALO1" s="771"/>
      <c r="ALP1" s="771"/>
      <c r="ALQ1" s="771"/>
      <c r="ALR1" s="771"/>
      <c r="ALS1" s="771"/>
      <c r="ALT1" s="771"/>
      <c r="ALU1" s="771"/>
      <c r="ALV1" s="771"/>
      <c r="ALW1" s="771"/>
      <c r="ALX1" s="771"/>
      <c r="ALY1" s="771"/>
      <c r="ALZ1" s="771"/>
      <c r="AMA1" s="771"/>
      <c r="AMB1" s="771"/>
      <c r="AMC1" s="771"/>
      <c r="AMD1" s="771"/>
      <c r="AME1" s="771"/>
      <c r="AMF1" s="771"/>
      <c r="AMG1" s="771"/>
      <c r="AMH1" s="771"/>
      <c r="AMI1" s="771"/>
      <c r="AMJ1" s="771"/>
    </row>
    <row r="2" spans="1:1024" ht="25.5" customHeight="1" thickBot="1">
      <c r="A2" s="225" t="s">
        <v>316</v>
      </c>
    </row>
    <row r="3" spans="1:1024" ht="25.5" customHeight="1">
      <c r="A3" s="226" t="s">
        <v>598</v>
      </c>
      <c r="B3" s="227" t="s">
        <v>218</v>
      </c>
      <c r="C3" s="227" t="s">
        <v>219</v>
      </c>
      <c r="D3" s="227" t="s">
        <v>220</v>
      </c>
      <c r="E3" s="227" t="s">
        <v>221</v>
      </c>
      <c r="F3" s="227" t="s">
        <v>222</v>
      </c>
      <c r="G3" s="227" t="s">
        <v>223</v>
      </c>
      <c r="H3" s="227" t="s">
        <v>224</v>
      </c>
      <c r="I3" s="227" t="s">
        <v>225</v>
      </c>
      <c r="J3" s="227" t="s">
        <v>226</v>
      </c>
      <c r="K3" s="227" t="s">
        <v>228</v>
      </c>
      <c r="L3" s="227" t="s">
        <v>229</v>
      </c>
      <c r="M3" s="228" t="s">
        <v>230</v>
      </c>
    </row>
    <row r="4" spans="1:1024" ht="25.5" customHeight="1">
      <c r="A4" s="462">
        <v>12487</v>
      </c>
      <c r="B4" s="463">
        <v>149</v>
      </c>
      <c r="C4" s="463">
        <v>6</v>
      </c>
      <c r="D4" s="463">
        <v>12</v>
      </c>
      <c r="E4" s="463">
        <v>770</v>
      </c>
      <c r="F4" s="464">
        <v>1459</v>
      </c>
      <c r="G4" s="463">
        <v>439</v>
      </c>
      <c r="H4" s="463">
        <v>462</v>
      </c>
      <c r="I4" s="464">
        <v>1899</v>
      </c>
      <c r="J4" s="464">
        <v>3035</v>
      </c>
      <c r="K4" s="464">
        <v>2911</v>
      </c>
      <c r="L4" s="463">
        <v>716</v>
      </c>
      <c r="M4" s="465">
        <v>629</v>
      </c>
    </row>
    <row r="5" spans="1:1024" ht="25.5" customHeight="1" thickBot="1">
      <c r="A5" s="234">
        <v>259</v>
      </c>
      <c r="B5" s="235">
        <v>6</v>
      </c>
      <c r="C5" s="235">
        <v>1</v>
      </c>
      <c r="D5" s="235" t="s">
        <v>93</v>
      </c>
      <c r="E5" s="235">
        <v>1</v>
      </c>
      <c r="F5" s="235">
        <v>17</v>
      </c>
      <c r="G5" s="235">
        <v>14</v>
      </c>
      <c r="H5" s="235">
        <v>7</v>
      </c>
      <c r="I5" s="235">
        <v>8</v>
      </c>
      <c r="J5" s="235">
        <v>31</v>
      </c>
      <c r="K5" s="235">
        <v>96</v>
      </c>
      <c r="L5" s="235">
        <v>51</v>
      </c>
      <c r="M5" s="236">
        <v>27</v>
      </c>
    </row>
    <row r="6" spans="1:1024" ht="25.5" customHeight="1" thickBot="1">
      <c r="A6" s="460"/>
      <c r="B6" s="230"/>
      <c r="C6" s="230"/>
      <c r="D6" s="230"/>
      <c r="E6" s="230"/>
      <c r="F6" s="230"/>
      <c r="G6" s="230"/>
      <c r="H6" s="230"/>
      <c r="I6" s="230"/>
      <c r="J6" s="230"/>
      <c r="K6" s="230"/>
      <c r="L6" s="230"/>
      <c r="M6" s="230"/>
      <c r="N6" s="237"/>
    </row>
    <row r="7" spans="1:1024" ht="25.5" customHeight="1">
      <c r="A7" s="226" t="s">
        <v>317</v>
      </c>
      <c r="B7" s="227" t="s">
        <v>218</v>
      </c>
      <c r="C7" s="227" t="s">
        <v>219</v>
      </c>
      <c r="D7" s="227" t="s">
        <v>220</v>
      </c>
      <c r="E7" s="227" t="s">
        <v>221</v>
      </c>
      <c r="F7" s="227" t="s">
        <v>222</v>
      </c>
      <c r="G7" s="227" t="s">
        <v>223</v>
      </c>
      <c r="H7" s="227" t="s">
        <v>224</v>
      </c>
      <c r="I7" s="227" t="s">
        <v>225</v>
      </c>
      <c r="J7" s="227" t="s">
        <v>226</v>
      </c>
      <c r="K7" s="227" t="s">
        <v>228</v>
      </c>
      <c r="L7" s="227" t="s">
        <v>229</v>
      </c>
      <c r="M7" s="228" t="s">
        <v>230</v>
      </c>
    </row>
    <row r="8" spans="1:1024" ht="25.5" customHeight="1">
      <c r="A8" s="231">
        <f>SUM(B8:M8)</f>
        <v>135789</v>
      </c>
      <c r="B8" s="232">
        <v>2449</v>
      </c>
      <c r="C8" s="232">
        <v>5533</v>
      </c>
      <c r="D8" s="232">
        <v>1498</v>
      </c>
      <c r="E8" s="232">
        <v>1253</v>
      </c>
      <c r="F8" s="232">
        <v>10880</v>
      </c>
      <c r="G8" s="232">
        <v>9150</v>
      </c>
      <c r="H8" s="232">
        <v>410</v>
      </c>
      <c r="I8" s="232">
        <v>60</v>
      </c>
      <c r="J8" s="232">
        <v>63</v>
      </c>
      <c r="K8" s="232">
        <v>27268</v>
      </c>
      <c r="L8" s="232">
        <v>46642</v>
      </c>
      <c r="M8" s="233">
        <v>30583</v>
      </c>
    </row>
    <row r="9" spans="1:1024" ht="25.5" customHeight="1">
      <c r="A9" s="234">
        <f>SUM(B9:M9)</f>
        <v>462</v>
      </c>
      <c r="B9" s="235">
        <v>19</v>
      </c>
      <c r="C9" s="235">
        <v>52</v>
      </c>
      <c r="D9" s="235">
        <v>60</v>
      </c>
      <c r="E9" s="235">
        <v>11</v>
      </c>
      <c r="F9" s="235">
        <v>7</v>
      </c>
      <c r="G9" s="235">
        <v>36</v>
      </c>
      <c r="H9" s="235">
        <v>9</v>
      </c>
      <c r="I9" s="235">
        <v>2</v>
      </c>
      <c r="J9" s="235">
        <v>0</v>
      </c>
      <c r="K9" s="235">
        <v>10</v>
      </c>
      <c r="L9" s="235">
        <v>170</v>
      </c>
      <c r="M9" s="236">
        <v>86</v>
      </c>
    </row>
    <row r="10" spans="1:1024" ht="25.5" customHeight="1">
      <c r="A10" s="229"/>
      <c r="B10" s="230"/>
      <c r="C10" s="230"/>
      <c r="D10" s="230"/>
      <c r="E10" s="230"/>
      <c r="F10" s="230"/>
      <c r="G10" s="230"/>
      <c r="H10" s="230"/>
      <c r="I10" s="230"/>
      <c r="J10" s="230"/>
      <c r="K10" s="230"/>
      <c r="L10" s="230"/>
      <c r="M10" s="230"/>
      <c r="N10" s="229"/>
      <c r="O10" s="230"/>
      <c r="P10" s="230"/>
      <c r="Q10" s="230"/>
      <c r="R10" s="230"/>
      <c r="S10" s="230"/>
      <c r="T10" s="230"/>
      <c r="U10" s="230"/>
      <c r="V10" s="230"/>
      <c r="W10" s="230"/>
      <c r="X10" s="230"/>
      <c r="Y10" s="230"/>
      <c r="Z10" s="230"/>
    </row>
    <row r="11" spans="1:1024" ht="25.5" customHeight="1">
      <c r="A11" s="226" t="s">
        <v>318</v>
      </c>
      <c r="B11" s="227" t="s">
        <v>218</v>
      </c>
      <c r="C11" s="227" t="s">
        <v>219</v>
      </c>
      <c r="D11" s="227" t="s">
        <v>220</v>
      </c>
      <c r="E11" s="227" t="s">
        <v>221</v>
      </c>
      <c r="F11" s="227" t="s">
        <v>222</v>
      </c>
      <c r="G11" s="227" t="s">
        <v>223</v>
      </c>
      <c r="H11" s="227" t="s">
        <v>224</v>
      </c>
      <c r="I11" s="227" t="s">
        <v>225</v>
      </c>
      <c r="J11" s="227" t="s">
        <v>226</v>
      </c>
      <c r="K11" s="227" t="s">
        <v>228</v>
      </c>
      <c r="L11" s="227" t="s">
        <v>229</v>
      </c>
      <c r="M11" s="228" t="s">
        <v>230</v>
      </c>
      <c r="N11" s="229"/>
      <c r="O11" s="230"/>
      <c r="P11" s="230"/>
      <c r="Q11" s="230"/>
      <c r="R11" s="230"/>
      <c r="S11" s="230"/>
      <c r="T11" s="230"/>
      <c r="U11" s="230"/>
      <c r="V11" s="230"/>
      <c r="W11" s="230"/>
      <c r="X11" s="230"/>
      <c r="Y11" s="230"/>
      <c r="Z11" s="230"/>
    </row>
    <row r="12" spans="1:1024" ht="25.5" customHeight="1">
      <c r="A12" s="231">
        <v>528294</v>
      </c>
      <c r="B12" s="232">
        <v>26088</v>
      </c>
      <c r="C12" s="232">
        <v>20001</v>
      </c>
      <c r="D12" s="232">
        <v>9299</v>
      </c>
      <c r="E12" s="232">
        <v>79466</v>
      </c>
      <c r="F12" s="232">
        <v>130697</v>
      </c>
      <c r="G12" s="232">
        <v>45559</v>
      </c>
      <c r="H12" s="232">
        <v>15914</v>
      </c>
      <c r="I12" s="232">
        <v>46976</v>
      </c>
      <c r="J12" s="232">
        <v>80377</v>
      </c>
      <c r="K12" s="232">
        <v>59021</v>
      </c>
      <c r="L12" s="232">
        <v>10796</v>
      </c>
      <c r="M12" s="233">
        <v>4100</v>
      </c>
    </row>
    <row r="13" spans="1:1024" ht="25.5" customHeight="1" thickBot="1">
      <c r="A13" s="234">
        <v>798</v>
      </c>
      <c r="B13" s="235">
        <v>20</v>
      </c>
      <c r="C13" s="235">
        <v>23</v>
      </c>
      <c r="D13" s="235">
        <v>14</v>
      </c>
      <c r="E13" s="235">
        <v>32</v>
      </c>
      <c r="F13" s="235">
        <v>173</v>
      </c>
      <c r="G13" s="235">
        <v>72</v>
      </c>
      <c r="H13" s="235">
        <v>52</v>
      </c>
      <c r="I13" s="235">
        <v>41</v>
      </c>
      <c r="J13" s="235">
        <v>130</v>
      </c>
      <c r="K13" s="235">
        <v>161</v>
      </c>
      <c r="L13" s="235">
        <v>60</v>
      </c>
      <c r="M13" s="236">
        <v>20</v>
      </c>
    </row>
    <row r="14" spans="1:1024" ht="25.5" customHeight="1" thickBot="1">
      <c r="A14" s="459"/>
      <c r="B14" s="230"/>
      <c r="C14" s="230"/>
      <c r="D14" s="230"/>
      <c r="E14" s="230"/>
      <c r="F14" s="230"/>
      <c r="G14" s="230"/>
      <c r="H14" s="230"/>
      <c r="I14" s="230"/>
      <c r="J14" s="230"/>
      <c r="K14" s="230"/>
      <c r="L14" s="230"/>
      <c r="M14" s="460"/>
    </row>
    <row r="15" spans="1:1024" ht="25.5" customHeight="1">
      <c r="A15" s="584" t="s">
        <v>593</v>
      </c>
      <c r="B15" s="585" t="s">
        <v>594</v>
      </c>
      <c r="C15" s="585" t="s">
        <v>595</v>
      </c>
      <c r="D15" s="585" t="s">
        <v>596</v>
      </c>
      <c r="E15" s="585" t="s">
        <v>221</v>
      </c>
      <c r="F15" s="585" t="s">
        <v>222</v>
      </c>
      <c r="G15" s="585" t="s">
        <v>223</v>
      </c>
      <c r="H15" s="585" t="s">
        <v>224</v>
      </c>
      <c r="I15" s="585" t="s">
        <v>225</v>
      </c>
      <c r="J15" s="585" t="s">
        <v>226</v>
      </c>
      <c r="K15" s="585" t="s">
        <v>228</v>
      </c>
      <c r="L15" s="585" t="s">
        <v>229</v>
      </c>
      <c r="M15" s="586" t="s">
        <v>230</v>
      </c>
      <c r="N15" s="587"/>
    </row>
    <row r="16" spans="1:1024" ht="25.5" customHeight="1">
      <c r="A16" s="588">
        <v>5326</v>
      </c>
      <c r="B16" s="589">
        <v>3970</v>
      </c>
      <c r="C16" s="589">
        <v>1356</v>
      </c>
      <c r="D16" s="590" t="s">
        <v>367</v>
      </c>
      <c r="E16" s="590" t="s">
        <v>367</v>
      </c>
      <c r="F16" s="590" t="s">
        <v>367</v>
      </c>
      <c r="G16" s="590" t="s">
        <v>367</v>
      </c>
      <c r="H16" s="590" t="s">
        <v>367</v>
      </c>
      <c r="I16" s="590" t="s">
        <v>367</v>
      </c>
      <c r="J16" s="590" t="s">
        <v>367</v>
      </c>
      <c r="K16" s="590" t="s">
        <v>367</v>
      </c>
      <c r="L16" s="590" t="s">
        <v>367</v>
      </c>
      <c r="M16" s="591" t="s">
        <v>367</v>
      </c>
      <c r="N16" s="587"/>
    </row>
    <row r="17" spans="1:14" ht="25.5" customHeight="1">
      <c r="A17" s="592">
        <v>15</v>
      </c>
      <c r="B17" s="593">
        <v>12</v>
      </c>
      <c r="C17" s="593">
        <v>3</v>
      </c>
      <c r="D17" s="594" t="s">
        <v>367</v>
      </c>
      <c r="E17" s="594" t="s">
        <v>367</v>
      </c>
      <c r="F17" s="594" t="s">
        <v>367</v>
      </c>
      <c r="G17" s="594" t="s">
        <v>367</v>
      </c>
      <c r="H17" s="594" t="s">
        <v>367</v>
      </c>
      <c r="I17" s="594" t="s">
        <v>367</v>
      </c>
      <c r="J17" s="594" t="s">
        <v>367</v>
      </c>
      <c r="K17" s="594" t="s">
        <v>367</v>
      </c>
      <c r="L17" s="594" t="s">
        <v>367</v>
      </c>
      <c r="M17" s="595" t="s">
        <v>367</v>
      </c>
      <c r="N17" s="587"/>
    </row>
    <row r="18" spans="1:14" ht="13.5" customHeight="1">
      <c r="A18" s="596" t="s">
        <v>639</v>
      </c>
      <c r="B18" s="596"/>
      <c r="C18" s="596"/>
      <c r="D18" s="596"/>
      <c r="E18" s="596"/>
      <c r="F18" s="596"/>
      <c r="G18" s="587"/>
      <c r="H18" s="587"/>
      <c r="I18" s="587"/>
      <c r="J18" s="587"/>
      <c r="K18" s="587"/>
      <c r="L18" s="587"/>
      <c r="M18" s="587"/>
      <c r="N18" s="587"/>
    </row>
    <row r="19" spans="1:14" ht="13.5" customHeight="1">
      <c r="A19" s="596" t="s">
        <v>319</v>
      </c>
      <c r="B19" s="596"/>
      <c r="C19" s="596"/>
      <c r="D19" s="596"/>
      <c r="E19" s="596"/>
      <c r="F19" s="596"/>
      <c r="G19" s="587"/>
      <c r="H19" s="587"/>
      <c r="I19" s="587"/>
      <c r="J19" s="587"/>
      <c r="K19" s="587"/>
      <c r="L19" s="587"/>
      <c r="M19" s="587"/>
      <c r="N19" s="587"/>
    </row>
    <row r="20" spans="1:14" ht="25.5" customHeight="1">
      <c r="A20" s="587"/>
      <c r="B20" s="587"/>
      <c r="C20" s="587"/>
      <c r="D20" s="587"/>
      <c r="E20" s="587"/>
      <c r="F20" s="587"/>
      <c r="G20" s="587"/>
      <c r="H20" s="587"/>
      <c r="I20" s="587"/>
      <c r="J20" s="587"/>
      <c r="K20" s="587"/>
      <c r="L20" s="587"/>
      <c r="M20" s="587"/>
      <c r="N20" s="587"/>
    </row>
    <row r="21" spans="1:14" ht="13.5" customHeight="1" thickBot="1">
      <c r="A21" s="587" t="s">
        <v>320</v>
      </c>
      <c r="B21" s="587"/>
      <c r="C21" s="587"/>
      <c r="D21" s="587"/>
      <c r="E21" s="587"/>
      <c r="F21" s="587"/>
      <c r="G21" s="587"/>
      <c r="H21" s="587"/>
      <c r="I21" s="587"/>
      <c r="J21" s="587"/>
      <c r="K21" s="587"/>
      <c r="L21" s="587"/>
      <c r="M21" s="597"/>
      <c r="N21" s="587"/>
    </row>
    <row r="22" spans="1:14" ht="25.5" customHeight="1">
      <c r="A22" s="598" t="s">
        <v>598</v>
      </c>
      <c r="B22" s="599" t="s">
        <v>321</v>
      </c>
      <c r="C22" s="599" t="s">
        <v>322</v>
      </c>
      <c r="D22" s="599" t="s">
        <v>323</v>
      </c>
      <c r="E22" s="599" t="s">
        <v>324</v>
      </c>
      <c r="F22" s="599" t="s">
        <v>325</v>
      </c>
      <c r="G22" s="599" t="s">
        <v>326</v>
      </c>
      <c r="H22" s="599" t="s">
        <v>327</v>
      </c>
      <c r="I22" s="600" t="s">
        <v>328</v>
      </c>
      <c r="J22" s="600" t="s">
        <v>329</v>
      </c>
      <c r="K22" s="600" t="s">
        <v>330</v>
      </c>
      <c r="L22" s="601" t="s">
        <v>331</v>
      </c>
      <c r="M22" s="597"/>
      <c r="N22" s="587"/>
    </row>
    <row r="23" spans="1:14" ht="25.5" customHeight="1" thickBot="1">
      <c r="A23" s="602">
        <v>12487</v>
      </c>
      <c r="B23" s="603">
        <v>374</v>
      </c>
      <c r="C23" s="603">
        <v>601</v>
      </c>
      <c r="D23" s="604">
        <v>3227</v>
      </c>
      <c r="E23" s="604">
        <v>1956</v>
      </c>
      <c r="F23" s="604">
        <v>1628</v>
      </c>
      <c r="G23" s="604">
        <v>1486</v>
      </c>
      <c r="H23" s="604">
        <v>1064</v>
      </c>
      <c r="I23" s="603">
        <v>999</v>
      </c>
      <c r="J23" s="603">
        <v>839</v>
      </c>
      <c r="K23" s="603">
        <v>300</v>
      </c>
      <c r="L23" s="605">
        <v>13</v>
      </c>
      <c r="M23" s="597"/>
      <c r="N23" s="587"/>
    </row>
    <row r="24" spans="1:14" ht="13.5" customHeight="1" thickBot="1">
      <c r="A24" s="587"/>
      <c r="B24" s="587"/>
      <c r="C24" s="587"/>
      <c r="D24" s="587"/>
      <c r="E24" s="587"/>
      <c r="F24" s="587"/>
      <c r="G24" s="587"/>
      <c r="H24" s="587"/>
      <c r="I24" s="587"/>
      <c r="J24" s="587"/>
      <c r="K24" s="587"/>
      <c r="L24" s="587"/>
      <c r="M24" s="597"/>
      <c r="N24" s="587"/>
    </row>
    <row r="25" spans="1:14" ht="25.5" customHeight="1">
      <c r="A25" s="598" t="s">
        <v>317</v>
      </c>
      <c r="B25" s="599" t="s">
        <v>321</v>
      </c>
      <c r="C25" s="599" t="s">
        <v>322</v>
      </c>
      <c r="D25" s="599" t="s">
        <v>323</v>
      </c>
      <c r="E25" s="599" t="s">
        <v>324</v>
      </c>
      <c r="F25" s="599" t="s">
        <v>325</v>
      </c>
      <c r="G25" s="599" t="s">
        <v>326</v>
      </c>
      <c r="H25" s="599" t="s">
        <v>327</v>
      </c>
      <c r="I25" s="600" t="s">
        <v>328</v>
      </c>
      <c r="J25" s="600" t="s">
        <v>329</v>
      </c>
      <c r="K25" s="600" t="s">
        <v>330</v>
      </c>
      <c r="L25" s="601" t="s">
        <v>331</v>
      </c>
      <c r="M25" s="606"/>
      <c r="N25" s="587"/>
    </row>
    <row r="26" spans="1:14" ht="25.5" customHeight="1">
      <c r="A26" s="607">
        <f>SUM(B26:M26)</f>
        <v>135789</v>
      </c>
      <c r="B26" s="608">
        <v>17765</v>
      </c>
      <c r="C26" s="608">
        <v>17910</v>
      </c>
      <c r="D26" s="608">
        <v>28096</v>
      </c>
      <c r="E26" s="608">
        <v>22254</v>
      </c>
      <c r="F26" s="608">
        <v>20076</v>
      </c>
      <c r="G26" s="608">
        <v>13096</v>
      </c>
      <c r="H26" s="608">
        <v>6474</v>
      </c>
      <c r="I26" s="608">
        <v>4928</v>
      </c>
      <c r="J26" s="608">
        <v>3704</v>
      </c>
      <c r="K26" s="608">
        <v>1430</v>
      </c>
      <c r="L26" s="609">
        <v>56</v>
      </c>
      <c r="M26" s="610"/>
      <c r="N26" s="587"/>
    </row>
    <row r="27" spans="1:14">
      <c r="A27" s="611"/>
      <c r="B27" s="612"/>
      <c r="C27" s="612"/>
      <c r="D27" s="612"/>
      <c r="E27" s="612"/>
      <c r="F27" s="612"/>
      <c r="G27" s="612"/>
      <c r="H27" s="612"/>
      <c r="I27" s="612"/>
      <c r="J27" s="612"/>
      <c r="K27" s="612"/>
      <c r="L27" s="612"/>
      <c r="M27" s="612"/>
      <c r="N27" s="587"/>
    </row>
    <row r="28" spans="1:14" ht="25.5" customHeight="1">
      <c r="A28" s="598" t="s">
        <v>318</v>
      </c>
      <c r="B28" s="599" t="s">
        <v>321</v>
      </c>
      <c r="C28" s="599" t="s">
        <v>322</v>
      </c>
      <c r="D28" s="599" t="s">
        <v>323</v>
      </c>
      <c r="E28" s="599" t="s">
        <v>324</v>
      </c>
      <c r="F28" s="599" t="s">
        <v>325</v>
      </c>
      <c r="G28" s="599" t="s">
        <v>326</v>
      </c>
      <c r="H28" s="599" t="s">
        <v>327</v>
      </c>
      <c r="I28" s="600" t="s">
        <v>328</v>
      </c>
      <c r="J28" s="600" t="s">
        <v>329</v>
      </c>
      <c r="K28" s="864" t="s">
        <v>332</v>
      </c>
      <c r="L28" s="864"/>
      <c r="M28" s="606"/>
      <c r="N28" s="587"/>
    </row>
    <row r="29" spans="1:14" ht="25.5" customHeight="1" thickBot="1">
      <c r="A29" s="607">
        <v>528294</v>
      </c>
      <c r="B29" s="608">
        <v>68310</v>
      </c>
      <c r="C29" s="608">
        <v>67936</v>
      </c>
      <c r="D29" s="608">
        <v>86742</v>
      </c>
      <c r="E29" s="608">
        <v>84653</v>
      </c>
      <c r="F29" s="608">
        <v>80908</v>
      </c>
      <c r="G29" s="608">
        <v>61008</v>
      </c>
      <c r="H29" s="608">
        <v>32288</v>
      </c>
      <c r="I29" s="608">
        <v>24386</v>
      </c>
      <c r="J29" s="608">
        <v>16274</v>
      </c>
      <c r="K29" s="865">
        <v>5789</v>
      </c>
      <c r="L29" s="865"/>
      <c r="M29" s="588"/>
      <c r="N29" s="587"/>
    </row>
    <row r="30" spans="1:14" ht="14.25" thickBot="1">
      <c r="A30" s="613"/>
      <c r="B30" s="589"/>
      <c r="C30" s="589"/>
      <c r="D30" s="589"/>
      <c r="E30" s="589"/>
      <c r="F30" s="589"/>
      <c r="G30" s="589"/>
      <c r="H30" s="589"/>
      <c r="I30" s="589"/>
      <c r="J30" s="589"/>
      <c r="K30" s="589"/>
      <c r="L30" s="614"/>
      <c r="M30" s="589"/>
      <c r="N30" s="587"/>
    </row>
    <row r="31" spans="1:14" ht="25.5" customHeight="1">
      <c r="A31" s="598" t="s">
        <v>593</v>
      </c>
      <c r="B31" s="599" t="s">
        <v>321</v>
      </c>
      <c r="C31" s="599" t="s">
        <v>322</v>
      </c>
      <c r="D31" s="599" t="s">
        <v>323</v>
      </c>
      <c r="E31" s="599" t="s">
        <v>324</v>
      </c>
      <c r="F31" s="599" t="s">
        <v>325</v>
      </c>
      <c r="G31" s="599" t="s">
        <v>326</v>
      </c>
      <c r="H31" s="599" t="s">
        <v>327</v>
      </c>
      <c r="I31" s="600" t="s">
        <v>328</v>
      </c>
      <c r="J31" s="600" t="s">
        <v>329</v>
      </c>
      <c r="K31" s="864" t="s">
        <v>332</v>
      </c>
      <c r="L31" s="864"/>
      <c r="M31" s="589"/>
      <c r="N31" s="587"/>
    </row>
    <row r="32" spans="1:14" ht="25.5" customHeight="1" thickBot="1">
      <c r="A32" s="607">
        <f>SUM(B32:L32)</f>
        <v>5326</v>
      </c>
      <c r="B32" s="608">
        <v>332</v>
      </c>
      <c r="C32" s="608">
        <v>483</v>
      </c>
      <c r="D32" s="608">
        <v>908</v>
      </c>
      <c r="E32" s="608">
        <v>825</v>
      </c>
      <c r="F32" s="608">
        <v>755</v>
      </c>
      <c r="G32" s="608">
        <v>860</v>
      </c>
      <c r="H32" s="608">
        <v>496</v>
      </c>
      <c r="I32" s="608">
        <v>352</v>
      </c>
      <c r="J32" s="608">
        <v>254</v>
      </c>
      <c r="K32" s="865">
        <v>61</v>
      </c>
      <c r="L32" s="865"/>
      <c r="M32" s="589"/>
      <c r="N32" s="587"/>
    </row>
    <row r="33" spans="1:14">
      <c r="A33" s="596" t="s">
        <v>639</v>
      </c>
      <c r="B33" s="587"/>
      <c r="C33" s="587"/>
      <c r="D33" s="587"/>
      <c r="E33" s="587"/>
      <c r="F33" s="587"/>
      <c r="G33" s="587"/>
      <c r="H33" s="587"/>
      <c r="I33" s="587"/>
      <c r="J33" s="587"/>
      <c r="K33" s="587"/>
      <c r="L33" s="587"/>
      <c r="M33" s="587"/>
      <c r="N33" s="587"/>
    </row>
    <row r="34" spans="1:14">
      <c r="A34" s="587" t="s">
        <v>597</v>
      </c>
      <c r="B34" s="587"/>
      <c r="C34" s="587"/>
      <c r="D34" s="587"/>
      <c r="E34" s="587"/>
      <c r="F34" s="587"/>
      <c r="G34" s="587"/>
      <c r="H34" s="587"/>
      <c r="I34" s="587"/>
      <c r="J34" s="587"/>
      <c r="K34" s="587"/>
      <c r="L34" s="587"/>
      <c r="M34" s="587"/>
      <c r="N34" s="587"/>
    </row>
  </sheetData>
  <mergeCells count="4">
    <mergeCell ref="K31:L31"/>
    <mergeCell ref="K32:L32"/>
    <mergeCell ref="K28:L28"/>
    <mergeCell ref="K29:L29"/>
  </mergeCells>
  <phoneticPr fontId="45"/>
  <pageMargins left="0.7" right="0.7" top="0.75" bottom="0.75" header="0.511811023622047" footer="0.511811023622047"/>
  <pageSetup paperSize="9" scale="70"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L15"/>
  <sheetViews>
    <sheetView showGridLines="0" view="pageBreakPreview" zoomScaleNormal="100" workbookViewId="0"/>
  </sheetViews>
  <sheetFormatPr defaultColWidth="12.5" defaultRowHeight="17.25"/>
  <cols>
    <col min="1" max="1" width="12" style="505" customWidth="1"/>
    <col min="2" max="2" width="2" style="505" customWidth="1"/>
    <col min="3" max="3" width="6.5" style="505" customWidth="1"/>
    <col min="4" max="15" width="6.375" style="505" customWidth="1"/>
    <col min="16" max="258" width="12.5" style="505"/>
    <col min="259" max="259" width="12" style="505" customWidth="1"/>
    <col min="260" max="260" width="2" style="505" customWidth="1"/>
    <col min="261" max="261" width="6.5" style="505" customWidth="1"/>
    <col min="262" max="271" width="6.375" style="505" customWidth="1"/>
    <col min="272" max="514" width="12.5" style="505"/>
    <col min="515" max="515" width="12" style="505" customWidth="1"/>
    <col min="516" max="516" width="2" style="505" customWidth="1"/>
    <col min="517" max="517" width="6.5" style="505" customWidth="1"/>
    <col min="518" max="527" width="6.375" style="505" customWidth="1"/>
    <col min="528" max="770" width="12.5" style="505"/>
    <col min="771" max="771" width="12" style="505" customWidth="1"/>
    <col min="772" max="772" width="2" style="505" customWidth="1"/>
    <col min="773" max="773" width="6.5" style="505" customWidth="1"/>
    <col min="774" max="783" width="6.375" style="505" customWidth="1"/>
    <col min="784" max="1026" width="12.5" style="505"/>
    <col min="1027" max="16384" width="12.5" style="506"/>
  </cols>
  <sheetData>
    <row r="1" spans="1:15">
      <c r="A1" s="512" t="s">
        <v>333</v>
      </c>
      <c r="B1" s="218"/>
    </row>
    <row r="2" spans="1:15" ht="18" thickBot="1">
      <c r="A2" s="4"/>
      <c r="B2" s="4"/>
      <c r="C2" s="4"/>
      <c r="D2" s="4"/>
      <c r="E2" s="4"/>
      <c r="F2" s="4"/>
      <c r="G2" s="4"/>
      <c r="H2" s="4"/>
      <c r="I2" s="4"/>
      <c r="J2" s="4"/>
      <c r="K2" s="4"/>
    </row>
    <row r="3" spans="1:15">
      <c r="A3" s="513"/>
      <c r="B3" s="513"/>
      <c r="C3" s="513"/>
      <c r="D3" s="466" t="s">
        <v>187</v>
      </c>
      <c r="E3" s="466"/>
      <c r="F3" s="466" t="s">
        <v>188</v>
      </c>
      <c r="G3" s="466"/>
      <c r="H3" s="466" t="s">
        <v>189</v>
      </c>
      <c r="I3" s="466"/>
      <c r="J3" s="466" t="s">
        <v>190</v>
      </c>
      <c r="K3" s="466"/>
      <c r="L3" s="466" t="s">
        <v>21</v>
      </c>
      <c r="M3" s="466"/>
      <c r="N3" s="472" t="s">
        <v>588</v>
      </c>
      <c r="O3" s="472"/>
    </row>
    <row r="4" spans="1:15" ht="33" customHeight="1">
      <c r="A4" s="859" t="s">
        <v>334</v>
      </c>
      <c r="B4" s="479"/>
      <c r="C4" s="90" t="s">
        <v>335</v>
      </c>
      <c r="D4" s="238">
        <v>0</v>
      </c>
      <c r="E4" s="239"/>
      <c r="F4" s="238">
        <v>0</v>
      </c>
      <c r="G4" s="239"/>
      <c r="H4" s="238" t="s">
        <v>93</v>
      </c>
      <c r="I4" s="239"/>
      <c r="J4" s="238" t="s">
        <v>93</v>
      </c>
      <c r="K4" s="239"/>
      <c r="L4" s="238" t="s">
        <v>93</v>
      </c>
      <c r="M4" s="239"/>
      <c r="N4" s="238" t="s">
        <v>93</v>
      </c>
      <c r="O4" s="239"/>
    </row>
    <row r="5" spans="1:15" ht="33" customHeight="1">
      <c r="A5" s="859"/>
      <c r="B5" s="479"/>
      <c r="C5" s="479" t="s">
        <v>192</v>
      </c>
      <c r="D5" s="238">
        <v>0</v>
      </c>
      <c r="E5" s="239"/>
      <c r="F5" s="238">
        <v>0</v>
      </c>
      <c r="G5" s="239"/>
      <c r="H5" s="240" t="s">
        <v>93</v>
      </c>
      <c r="I5" s="241"/>
      <c r="J5" s="240" t="s">
        <v>93</v>
      </c>
      <c r="K5" s="241"/>
      <c r="L5" s="240" t="s">
        <v>93</v>
      </c>
      <c r="M5" s="241"/>
      <c r="N5" s="240" t="s">
        <v>93</v>
      </c>
      <c r="O5" s="241"/>
    </row>
    <row r="6" spans="1:15" ht="33" customHeight="1">
      <c r="A6" s="859" t="s">
        <v>180</v>
      </c>
      <c r="B6" s="479"/>
      <c r="C6" s="479" t="s">
        <v>335</v>
      </c>
      <c r="D6" s="238">
        <v>0</v>
      </c>
      <c r="E6" s="239"/>
      <c r="F6" s="238">
        <v>0</v>
      </c>
      <c r="G6" s="239"/>
      <c r="H6" s="240" t="s">
        <v>93</v>
      </c>
      <c r="I6" s="241"/>
      <c r="J6" s="240" t="s">
        <v>93</v>
      </c>
      <c r="K6" s="241"/>
      <c r="L6" s="240" t="s">
        <v>93</v>
      </c>
      <c r="M6" s="241"/>
      <c r="N6" s="240" t="s">
        <v>93</v>
      </c>
      <c r="O6" s="241"/>
    </row>
    <row r="7" spans="1:15" ht="33" customHeight="1">
      <c r="A7" s="859"/>
      <c r="B7" s="479"/>
      <c r="C7" s="479" t="s">
        <v>192</v>
      </c>
      <c r="D7" s="238">
        <v>0</v>
      </c>
      <c r="E7" s="239"/>
      <c r="F7" s="238">
        <v>0</v>
      </c>
      <c r="G7" s="239"/>
      <c r="H7" s="240" t="s">
        <v>93</v>
      </c>
      <c r="I7" s="241"/>
      <c r="J7" s="240" t="s">
        <v>93</v>
      </c>
      <c r="K7" s="241"/>
      <c r="L7" s="240" t="s">
        <v>93</v>
      </c>
      <c r="M7" s="241"/>
      <c r="N7" s="240" t="s">
        <v>93</v>
      </c>
      <c r="O7" s="241"/>
    </row>
    <row r="8" spans="1:15" ht="33" customHeight="1">
      <c r="A8" s="859" t="s">
        <v>182</v>
      </c>
      <c r="B8" s="479"/>
      <c r="C8" s="90" t="s">
        <v>335</v>
      </c>
      <c r="D8" s="238">
        <v>0</v>
      </c>
      <c r="E8" s="239"/>
      <c r="F8" s="238">
        <v>0</v>
      </c>
      <c r="G8" s="239"/>
      <c r="H8" s="238" t="s">
        <v>93</v>
      </c>
      <c r="I8" s="239"/>
      <c r="J8" s="238" t="s">
        <v>93</v>
      </c>
      <c r="K8" s="239"/>
      <c r="L8" s="238" t="s">
        <v>93</v>
      </c>
      <c r="M8" s="239"/>
      <c r="N8" s="238" t="s">
        <v>93</v>
      </c>
      <c r="O8" s="239"/>
    </row>
    <row r="9" spans="1:15" ht="33" customHeight="1">
      <c r="A9" s="859"/>
      <c r="B9" s="479"/>
      <c r="C9" s="90" t="s">
        <v>192</v>
      </c>
      <c r="D9" s="238">
        <v>0</v>
      </c>
      <c r="E9" s="239">
        <v>0</v>
      </c>
      <c r="F9" s="238">
        <v>0</v>
      </c>
      <c r="G9" s="239">
        <v>0</v>
      </c>
      <c r="H9" s="238" t="s">
        <v>93</v>
      </c>
      <c r="I9" s="239"/>
      <c r="J9" s="238" t="s">
        <v>93</v>
      </c>
      <c r="K9" s="239"/>
      <c r="L9" s="238" t="s">
        <v>93</v>
      </c>
      <c r="M9" s="239"/>
      <c r="N9" s="238" t="s">
        <v>93</v>
      </c>
      <c r="O9" s="239"/>
    </row>
    <row r="10" spans="1:15" s="505" customFormat="1" ht="33" customHeight="1">
      <c r="A10" s="859" t="s">
        <v>183</v>
      </c>
      <c r="B10" s="479"/>
      <c r="C10" s="90" t="s">
        <v>335</v>
      </c>
      <c r="D10" s="238">
        <v>0</v>
      </c>
      <c r="E10" s="239"/>
      <c r="F10" s="238">
        <v>0</v>
      </c>
      <c r="G10" s="239"/>
      <c r="H10" s="238" t="s">
        <v>93</v>
      </c>
      <c r="I10" s="239"/>
      <c r="J10" s="238" t="s">
        <v>93</v>
      </c>
      <c r="K10" s="239"/>
      <c r="L10" s="238" t="s">
        <v>93</v>
      </c>
      <c r="M10" s="239"/>
      <c r="N10" s="238" t="s">
        <v>93</v>
      </c>
      <c r="O10" s="239"/>
    </row>
    <row r="11" spans="1:15" s="505" customFormat="1" ht="33" customHeight="1">
      <c r="A11" s="859"/>
      <c r="B11" s="479"/>
      <c r="C11" s="90" t="s">
        <v>192</v>
      </c>
      <c r="D11" s="240">
        <v>0</v>
      </c>
      <c r="E11" s="241"/>
      <c r="F11" s="240">
        <v>0</v>
      </c>
      <c r="G11" s="241"/>
      <c r="H11" s="238" t="s">
        <v>93</v>
      </c>
      <c r="I11" s="239"/>
      <c r="J11" s="238" t="s">
        <v>93</v>
      </c>
      <c r="K11" s="239"/>
      <c r="L11" s="238" t="s">
        <v>93</v>
      </c>
      <c r="M11" s="239"/>
      <c r="N11" s="238" t="s">
        <v>93</v>
      </c>
      <c r="O11" s="239"/>
    </row>
    <row r="12" spans="1:15" ht="33" customHeight="1" thickBot="1">
      <c r="A12" s="866" t="s">
        <v>336</v>
      </c>
      <c r="B12" s="242"/>
      <c r="C12" s="479" t="s">
        <v>335</v>
      </c>
      <c r="D12" s="240">
        <v>0</v>
      </c>
      <c r="E12" s="241"/>
      <c r="F12" s="240">
        <v>0</v>
      </c>
      <c r="G12" s="241"/>
      <c r="H12" s="240" t="s">
        <v>93</v>
      </c>
      <c r="I12" s="241"/>
      <c r="J12" s="240" t="s">
        <v>93</v>
      </c>
      <c r="K12" s="241"/>
      <c r="L12" s="240" t="s">
        <v>93</v>
      </c>
      <c r="M12" s="241"/>
      <c r="N12" s="240" t="s">
        <v>93</v>
      </c>
      <c r="O12" s="241"/>
    </row>
    <row r="13" spans="1:15" ht="33" customHeight="1" thickBot="1">
      <c r="A13" s="866"/>
      <c r="B13" s="481"/>
      <c r="C13" s="96" t="s">
        <v>192</v>
      </c>
      <c r="D13" s="243">
        <v>0</v>
      </c>
      <c r="E13" s="244">
        <v>0</v>
      </c>
      <c r="F13" s="243">
        <v>0</v>
      </c>
      <c r="G13" s="244">
        <v>0</v>
      </c>
      <c r="H13" s="243" t="s">
        <v>93</v>
      </c>
      <c r="I13" s="244">
        <v>0</v>
      </c>
      <c r="J13" s="243" t="s">
        <v>93</v>
      </c>
      <c r="K13" s="244">
        <v>0</v>
      </c>
      <c r="L13" s="243" t="s">
        <v>93</v>
      </c>
      <c r="M13" s="244"/>
      <c r="N13" s="243" t="s">
        <v>93</v>
      </c>
      <c r="O13" s="244"/>
    </row>
    <row r="14" spans="1:15">
      <c r="A14" s="509" t="s">
        <v>640</v>
      </c>
      <c r="B14" s="509"/>
      <c r="C14" s="509"/>
      <c r="D14" s="509"/>
      <c r="E14" s="509"/>
      <c r="F14" s="509"/>
      <c r="G14" s="509"/>
      <c r="H14" s="509"/>
      <c r="I14" s="509"/>
      <c r="J14" s="509"/>
      <c r="K14" s="509"/>
    </row>
    <row r="15" spans="1:15">
      <c r="A15" s="509" t="s">
        <v>337</v>
      </c>
      <c r="B15" s="509"/>
      <c r="C15" s="509"/>
      <c r="D15" s="509"/>
      <c r="E15" s="509"/>
      <c r="F15" s="509"/>
      <c r="G15" s="509"/>
      <c r="H15" s="509"/>
      <c r="I15" s="509"/>
      <c r="J15" s="509"/>
      <c r="K15" s="509"/>
    </row>
  </sheetData>
  <mergeCells count="5">
    <mergeCell ref="A4:A5"/>
    <mergeCell ref="A6:A7"/>
    <mergeCell ref="A8:A9"/>
    <mergeCell ref="A10:A11"/>
    <mergeCell ref="A12:A13"/>
  </mergeCells>
  <phoneticPr fontId="45"/>
  <pageMargins left="0.78749999999999998" right="0.78749999999999998" top="0.86597222222222203" bottom="0.55138888888888904" header="0.511811023622047" footer="0.511811023622047"/>
  <pageSetup paperSize="9" scale="105" orientation="landscape" horizontalDpi="300" verticalDpi="3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4"/>
  <sheetViews>
    <sheetView showGridLines="0" view="pageBreakPreview" zoomScaleNormal="115" workbookViewId="0">
      <pane xSplit="1" ySplit="4" topLeftCell="B5" activePane="bottomRight" state="frozen"/>
      <selection pane="topRight" activeCell="B1" sqref="B1"/>
      <selection pane="bottomLeft" activeCell="A5" sqref="A5"/>
      <selection pane="bottomRight"/>
    </sheetView>
  </sheetViews>
  <sheetFormatPr defaultColWidth="12.5" defaultRowHeight="17.25"/>
  <cols>
    <col min="1" max="1" width="10" style="505" customWidth="1"/>
    <col min="2" max="2" width="8" style="505" customWidth="1"/>
    <col min="3" max="3" width="5.125" style="505" customWidth="1"/>
    <col min="4" max="4" width="6.5" style="505" customWidth="1"/>
    <col min="5" max="5" width="5.125" style="505" customWidth="1"/>
    <col min="6" max="6" width="6.375" style="505" customWidth="1"/>
    <col min="7" max="7" width="5.125" style="505" customWidth="1"/>
    <col min="8" max="8" width="6.375" style="505" customWidth="1"/>
    <col min="9" max="9" width="5.125" style="505" customWidth="1"/>
    <col min="10" max="10" width="6.375" style="505" customWidth="1"/>
    <col min="11" max="11" width="5.125" style="505" customWidth="1"/>
    <col min="12" max="12" width="6.375" style="505" customWidth="1"/>
    <col min="13" max="13" width="5.125" style="505" customWidth="1"/>
    <col min="14" max="256" width="12.5" style="505"/>
    <col min="257" max="257" width="10" style="505" customWidth="1"/>
    <col min="258" max="258" width="8" style="505" customWidth="1"/>
    <col min="259" max="259" width="5.125" style="505" customWidth="1"/>
    <col min="260" max="260" width="6.5" style="505" customWidth="1"/>
    <col min="261" max="261" width="5.125" style="505" customWidth="1"/>
    <col min="262" max="262" width="6.375" style="505" customWidth="1"/>
    <col min="263" max="263" width="5.125" style="505" customWidth="1"/>
    <col min="264" max="264" width="6.375" style="505" customWidth="1"/>
    <col min="265" max="265" width="5.125" style="505" customWidth="1"/>
    <col min="266" max="266" width="6.375" style="505" customWidth="1"/>
    <col min="267" max="267" width="5.125" style="505" customWidth="1"/>
    <col min="268" max="268" width="6.375" style="505" customWidth="1"/>
    <col min="269" max="269" width="5.125" style="505" customWidth="1"/>
    <col min="270" max="512" width="12.5" style="505"/>
    <col min="513" max="513" width="10" style="505" customWidth="1"/>
    <col min="514" max="514" width="8" style="505" customWidth="1"/>
    <col min="515" max="515" width="5.125" style="505" customWidth="1"/>
    <col min="516" max="516" width="6.5" style="505" customWidth="1"/>
    <col min="517" max="517" width="5.125" style="505" customWidth="1"/>
    <col min="518" max="518" width="6.375" style="505" customWidth="1"/>
    <col min="519" max="519" width="5.125" style="505" customWidth="1"/>
    <col min="520" max="520" width="6.375" style="505" customWidth="1"/>
    <col min="521" max="521" width="5.125" style="505" customWidth="1"/>
    <col min="522" max="522" width="6.375" style="505" customWidth="1"/>
    <col min="523" max="523" width="5.125" style="505" customWidth="1"/>
    <col min="524" max="524" width="6.375" style="505" customWidth="1"/>
    <col min="525" max="525" width="5.125" style="505" customWidth="1"/>
    <col min="526" max="768" width="12.5" style="505"/>
    <col min="769" max="769" width="10" style="505" customWidth="1"/>
    <col min="770" max="770" width="8" style="505" customWidth="1"/>
    <col min="771" max="771" width="5.125" style="505" customWidth="1"/>
    <col min="772" max="772" width="6.5" style="505" customWidth="1"/>
    <col min="773" max="773" width="5.125" style="505" customWidth="1"/>
    <col min="774" max="774" width="6.375" style="505" customWidth="1"/>
    <col min="775" max="775" width="5.125" style="505" customWidth="1"/>
    <col min="776" max="776" width="6.375" style="505" customWidth="1"/>
    <col min="777" max="777" width="5.125" style="505" customWidth="1"/>
    <col min="778" max="778" width="6.375" style="505" customWidth="1"/>
    <col min="779" max="779" width="5.125" style="505" customWidth="1"/>
    <col min="780" max="780" width="6.375" style="505" customWidth="1"/>
    <col min="781" max="781" width="5.125" style="505" customWidth="1"/>
    <col min="782" max="1024" width="12.5" style="505"/>
    <col min="1025" max="16384" width="12.5" style="506"/>
  </cols>
  <sheetData>
    <row r="1" spans="1:252">
      <c r="A1" s="111" t="s">
        <v>338</v>
      </c>
      <c r="B1" s="47"/>
      <c r="C1" s="47"/>
      <c r="D1" s="47"/>
      <c r="E1" s="47"/>
      <c r="F1" s="47"/>
      <c r="G1" s="47"/>
    </row>
    <row r="2" spans="1:252" ht="18" thickBot="1">
      <c r="A2" s="507"/>
      <c r="B2" s="507"/>
      <c r="C2" s="507"/>
      <c r="D2" s="507"/>
      <c r="E2" s="507"/>
      <c r="F2" s="507"/>
      <c r="G2" s="507"/>
      <c r="H2" s="507"/>
      <c r="I2" s="507"/>
      <c r="K2" s="112"/>
      <c r="M2" s="508" t="s">
        <v>591</v>
      </c>
    </row>
    <row r="3" spans="1:252" ht="25.5" customHeight="1" thickBot="1">
      <c r="A3" s="816" t="s">
        <v>339</v>
      </c>
      <c r="B3" s="812" t="s">
        <v>340</v>
      </c>
      <c r="C3" s="812"/>
      <c r="D3" s="812" t="s">
        <v>334</v>
      </c>
      <c r="E3" s="812"/>
      <c r="F3" s="812" t="s">
        <v>180</v>
      </c>
      <c r="G3" s="812"/>
      <c r="H3" s="812" t="s">
        <v>182</v>
      </c>
      <c r="I3" s="812"/>
      <c r="J3" s="817" t="s">
        <v>183</v>
      </c>
      <c r="K3" s="817"/>
      <c r="L3" s="867" t="s">
        <v>341</v>
      </c>
      <c r="M3" s="867"/>
      <c r="N3" s="80"/>
    </row>
    <row r="4" spans="1:252" ht="48" customHeight="1">
      <c r="A4" s="816"/>
      <c r="B4" s="245" t="s">
        <v>342</v>
      </c>
      <c r="C4" s="245" t="s">
        <v>343</v>
      </c>
      <c r="D4" s="245" t="s">
        <v>342</v>
      </c>
      <c r="E4" s="245" t="s">
        <v>343</v>
      </c>
      <c r="F4" s="245" t="s">
        <v>342</v>
      </c>
      <c r="G4" s="245" t="s">
        <v>343</v>
      </c>
      <c r="H4" s="245" t="s">
        <v>342</v>
      </c>
      <c r="I4" s="245" t="s">
        <v>343</v>
      </c>
      <c r="J4" s="245" t="s">
        <v>342</v>
      </c>
      <c r="K4" s="245" t="s">
        <v>343</v>
      </c>
      <c r="L4" s="245" t="s">
        <v>342</v>
      </c>
      <c r="M4" s="246" t="s">
        <v>343</v>
      </c>
      <c r="N4" s="80"/>
    </row>
    <row r="5" spans="1:252" ht="28.5" customHeight="1">
      <c r="A5" s="490" t="s">
        <v>340</v>
      </c>
      <c r="B5" s="615">
        <f t="shared" ref="B5:M5" si="0">SUM(B6:B22)</f>
        <v>263</v>
      </c>
      <c r="C5" s="615">
        <f t="shared" si="0"/>
        <v>55</v>
      </c>
      <c r="D5" s="615">
        <f t="shared" si="0"/>
        <v>1</v>
      </c>
      <c r="E5" s="615">
        <f t="shared" si="0"/>
        <v>0</v>
      </c>
      <c r="F5" s="615">
        <f t="shared" si="0"/>
        <v>10</v>
      </c>
      <c r="G5" s="615">
        <f t="shared" si="0"/>
        <v>3</v>
      </c>
      <c r="H5" s="615">
        <f t="shared" si="0"/>
        <v>0</v>
      </c>
      <c r="I5" s="615">
        <f t="shared" si="0"/>
        <v>0</v>
      </c>
      <c r="J5" s="615">
        <f t="shared" si="0"/>
        <v>0</v>
      </c>
      <c r="K5" s="615">
        <f t="shared" si="0"/>
        <v>0</v>
      </c>
      <c r="L5" s="615">
        <f t="shared" si="0"/>
        <v>252</v>
      </c>
      <c r="M5" s="615">
        <f t="shared" si="0"/>
        <v>52</v>
      </c>
      <c r="N5" s="510"/>
      <c r="O5" s="510"/>
      <c r="P5" s="510"/>
      <c r="Q5" s="510"/>
      <c r="R5" s="510"/>
      <c r="S5" s="510"/>
      <c r="T5" s="510"/>
      <c r="U5" s="510"/>
      <c r="V5" s="510"/>
      <c r="W5" s="510"/>
      <c r="X5" s="510"/>
      <c r="Y5" s="510"/>
      <c r="Z5" s="510"/>
      <c r="AA5" s="510"/>
      <c r="AB5" s="510"/>
      <c r="AC5" s="510"/>
      <c r="AD5" s="510"/>
      <c r="AE5" s="510"/>
      <c r="AF5" s="510"/>
      <c r="AG5" s="510"/>
      <c r="AH5" s="510"/>
      <c r="AI5" s="510"/>
      <c r="AJ5" s="510"/>
      <c r="AK5" s="510"/>
      <c r="AL5" s="510"/>
      <c r="AM5" s="510"/>
      <c r="AN5" s="510"/>
      <c r="AO5" s="510"/>
      <c r="AP5" s="510"/>
      <c r="AQ5" s="510"/>
      <c r="AR5" s="510"/>
      <c r="AS5" s="510"/>
      <c r="AT5" s="510"/>
      <c r="AU5" s="510"/>
      <c r="AV5" s="510"/>
      <c r="AW5" s="510"/>
      <c r="AX5" s="510"/>
      <c r="AY5" s="510"/>
      <c r="AZ5" s="510"/>
      <c r="BA5" s="510"/>
      <c r="BB5" s="510"/>
      <c r="BC5" s="510"/>
      <c r="BD5" s="510"/>
      <c r="BE5" s="510"/>
      <c r="BF5" s="510"/>
      <c r="BG5" s="510"/>
      <c r="BH5" s="510"/>
      <c r="BI5" s="510"/>
      <c r="BJ5" s="510"/>
      <c r="BK5" s="510"/>
      <c r="BL5" s="510"/>
      <c r="BM5" s="510"/>
      <c r="BN5" s="510"/>
      <c r="BO5" s="510"/>
      <c r="BP5" s="510"/>
      <c r="BQ5" s="510"/>
      <c r="BR5" s="510"/>
      <c r="BS5" s="510"/>
      <c r="BT5" s="510"/>
      <c r="BU5" s="510"/>
      <c r="BV5" s="510"/>
      <c r="BW5" s="510"/>
      <c r="BX5" s="510"/>
      <c r="BY5" s="510"/>
      <c r="BZ5" s="510"/>
      <c r="CA5" s="510"/>
      <c r="CB5" s="510"/>
      <c r="CC5" s="510"/>
      <c r="CD5" s="510"/>
      <c r="CE5" s="510"/>
      <c r="CF5" s="510"/>
      <c r="CG5" s="510"/>
      <c r="CH5" s="510"/>
      <c r="CI5" s="510"/>
      <c r="CJ5" s="510"/>
      <c r="CK5" s="510"/>
      <c r="CL5" s="510"/>
      <c r="CM5" s="510"/>
      <c r="CN5" s="510"/>
      <c r="CO5" s="510"/>
      <c r="CP5" s="510"/>
      <c r="CQ5" s="510"/>
      <c r="CR5" s="510"/>
      <c r="CS5" s="510"/>
      <c r="CT5" s="510"/>
      <c r="CU5" s="510"/>
      <c r="CV5" s="510"/>
      <c r="CW5" s="510"/>
      <c r="CX5" s="510"/>
      <c r="CY5" s="510"/>
      <c r="CZ5" s="510"/>
      <c r="DA5" s="510"/>
      <c r="DB5" s="510"/>
      <c r="DC5" s="510"/>
      <c r="DD5" s="510"/>
      <c r="DE5" s="510"/>
      <c r="DF5" s="510"/>
      <c r="DG5" s="510"/>
      <c r="DH5" s="510"/>
      <c r="DI5" s="510"/>
      <c r="DJ5" s="510"/>
      <c r="DK5" s="510"/>
      <c r="DL5" s="510"/>
      <c r="DM5" s="510"/>
      <c r="DN5" s="510"/>
      <c r="DO5" s="510"/>
      <c r="DP5" s="510"/>
      <c r="DQ5" s="510"/>
      <c r="DR5" s="510"/>
      <c r="DS5" s="510"/>
      <c r="DT5" s="510"/>
      <c r="DU5" s="510"/>
      <c r="DV5" s="510"/>
      <c r="DW5" s="510"/>
      <c r="DX5" s="510"/>
      <c r="DY5" s="510"/>
      <c r="DZ5" s="510"/>
      <c r="EA5" s="510"/>
      <c r="EB5" s="510"/>
      <c r="EC5" s="510"/>
      <c r="ED5" s="510"/>
      <c r="EE5" s="510"/>
      <c r="EF5" s="510"/>
      <c r="EG5" s="510"/>
      <c r="EH5" s="510"/>
      <c r="EI5" s="510"/>
      <c r="EJ5" s="510"/>
      <c r="EK5" s="510"/>
      <c r="EL5" s="510"/>
      <c r="EM5" s="510"/>
      <c r="EN5" s="510"/>
      <c r="EO5" s="510"/>
      <c r="EP5" s="510"/>
      <c r="EQ5" s="510"/>
      <c r="ER5" s="510"/>
      <c r="ES5" s="510"/>
      <c r="ET5" s="510"/>
      <c r="EU5" s="510"/>
      <c r="EV5" s="510"/>
      <c r="EW5" s="510"/>
      <c r="EX5" s="510"/>
      <c r="EY5" s="510"/>
      <c r="EZ5" s="510"/>
      <c r="FA5" s="510"/>
      <c r="FB5" s="510"/>
      <c r="FC5" s="510"/>
      <c r="FD5" s="510"/>
      <c r="FE5" s="510"/>
      <c r="FF5" s="510"/>
      <c r="FG5" s="510"/>
      <c r="FH5" s="510"/>
      <c r="FI5" s="510"/>
      <c r="FJ5" s="510"/>
      <c r="FK5" s="510"/>
      <c r="FL5" s="510"/>
      <c r="FM5" s="510"/>
      <c r="FN5" s="510"/>
      <c r="FO5" s="510"/>
      <c r="FP5" s="510"/>
      <c r="FQ5" s="510"/>
      <c r="FR5" s="510"/>
      <c r="FS5" s="510"/>
      <c r="FT5" s="510"/>
      <c r="FU5" s="510"/>
      <c r="FV5" s="510"/>
      <c r="FW5" s="510"/>
      <c r="FX5" s="510"/>
      <c r="FY5" s="510"/>
      <c r="FZ5" s="510"/>
      <c r="GA5" s="510"/>
      <c r="GB5" s="510"/>
      <c r="GC5" s="510"/>
      <c r="GD5" s="510"/>
      <c r="GE5" s="510"/>
      <c r="GF5" s="510"/>
      <c r="GG5" s="510"/>
      <c r="GH5" s="510"/>
      <c r="GI5" s="510"/>
      <c r="GJ5" s="510"/>
      <c r="GK5" s="510"/>
      <c r="GL5" s="510"/>
      <c r="GM5" s="510"/>
      <c r="GN5" s="510"/>
      <c r="GO5" s="510"/>
      <c r="GP5" s="510"/>
      <c r="GQ5" s="510"/>
      <c r="GR5" s="510"/>
      <c r="GS5" s="510"/>
      <c r="GT5" s="510"/>
      <c r="GU5" s="510"/>
      <c r="GV5" s="510"/>
      <c r="GW5" s="510"/>
      <c r="GX5" s="510"/>
      <c r="GY5" s="510"/>
      <c r="GZ5" s="510"/>
      <c r="HA5" s="510"/>
      <c r="HB5" s="510"/>
      <c r="HC5" s="510"/>
      <c r="HD5" s="510"/>
      <c r="HE5" s="510"/>
      <c r="HF5" s="510"/>
      <c r="HG5" s="510"/>
      <c r="HH5" s="510"/>
      <c r="HI5" s="510"/>
      <c r="HJ5" s="510"/>
      <c r="HK5" s="510"/>
      <c r="HL5" s="510"/>
      <c r="HM5" s="510"/>
      <c r="HN5" s="510"/>
      <c r="HO5" s="510"/>
      <c r="HP5" s="510"/>
      <c r="HQ5" s="510"/>
      <c r="HR5" s="510"/>
      <c r="HS5" s="510"/>
      <c r="HT5" s="510"/>
      <c r="HU5" s="510"/>
      <c r="HV5" s="510"/>
      <c r="HW5" s="510"/>
      <c r="HX5" s="510"/>
      <c r="HY5" s="510"/>
      <c r="HZ5" s="510"/>
      <c r="IA5" s="510"/>
      <c r="IB5" s="510"/>
      <c r="IC5" s="510"/>
      <c r="ID5" s="510"/>
      <c r="IE5" s="510"/>
      <c r="IF5" s="510"/>
      <c r="IG5" s="510"/>
      <c r="IH5" s="510"/>
      <c r="II5" s="510"/>
      <c r="IJ5" s="510"/>
      <c r="IK5" s="510"/>
      <c r="IL5" s="510"/>
      <c r="IM5" s="510"/>
      <c r="IN5" s="510"/>
      <c r="IO5" s="510"/>
      <c r="IP5" s="510"/>
      <c r="IQ5" s="510"/>
      <c r="IR5" s="510"/>
    </row>
    <row r="6" spans="1:252" ht="28.5" customHeight="1">
      <c r="A6" s="489" t="s">
        <v>344</v>
      </c>
      <c r="B6" s="107">
        <f t="shared" ref="B6:C22" si="1">SUM(D6,F6,H6,J6,L6)</f>
        <v>2</v>
      </c>
      <c r="C6" s="108">
        <f t="shared" si="1"/>
        <v>0</v>
      </c>
      <c r="D6" s="108">
        <v>0</v>
      </c>
      <c r="E6" s="108">
        <v>0</v>
      </c>
      <c r="F6" s="108">
        <v>0</v>
      </c>
      <c r="G6" s="108">
        <v>0</v>
      </c>
      <c r="H6" s="108">
        <v>0</v>
      </c>
      <c r="I6" s="108">
        <v>0</v>
      </c>
      <c r="J6" s="108">
        <v>0</v>
      </c>
      <c r="K6" s="108">
        <v>0</v>
      </c>
      <c r="L6" s="25">
        <v>2</v>
      </c>
      <c r="M6" s="25" t="s">
        <v>93</v>
      </c>
    </row>
    <row r="7" spans="1:252" s="505" customFormat="1" ht="28.5" customHeight="1">
      <c r="A7" s="489" t="s">
        <v>3</v>
      </c>
      <c r="B7" s="107">
        <f t="shared" si="1"/>
        <v>10</v>
      </c>
      <c r="C7" s="108">
        <f t="shared" si="1"/>
        <v>0</v>
      </c>
      <c r="D7" s="108">
        <v>0</v>
      </c>
      <c r="E7" s="108">
        <v>0</v>
      </c>
      <c r="F7" s="108">
        <v>0</v>
      </c>
      <c r="G7" s="108">
        <v>0</v>
      </c>
      <c r="H7" s="108">
        <v>0</v>
      </c>
      <c r="I7" s="108">
        <v>0</v>
      </c>
      <c r="J7" s="108">
        <v>0</v>
      </c>
      <c r="K7" s="108">
        <v>0</v>
      </c>
      <c r="L7" s="25">
        <v>10</v>
      </c>
      <c r="M7" s="25" t="s">
        <v>93</v>
      </c>
    </row>
    <row r="8" spans="1:252" s="505" customFormat="1" ht="28.5" customHeight="1">
      <c r="A8" s="489" t="s">
        <v>4</v>
      </c>
      <c r="B8" s="107">
        <f t="shared" si="1"/>
        <v>3</v>
      </c>
      <c r="C8" s="108">
        <f t="shared" si="1"/>
        <v>0</v>
      </c>
      <c r="D8" s="108">
        <v>0</v>
      </c>
      <c r="E8" s="108">
        <v>0</v>
      </c>
      <c r="F8" s="108">
        <v>0</v>
      </c>
      <c r="G8" s="108">
        <v>0</v>
      </c>
      <c r="H8" s="108">
        <v>0</v>
      </c>
      <c r="I8" s="108">
        <v>0</v>
      </c>
      <c r="J8" s="108">
        <v>0</v>
      </c>
      <c r="K8" s="108">
        <v>0</v>
      </c>
      <c r="L8" s="25">
        <v>3</v>
      </c>
      <c r="M8" s="25" t="s">
        <v>93</v>
      </c>
    </row>
    <row r="9" spans="1:252" s="505" customFormat="1" ht="28.5" customHeight="1">
      <c r="A9" s="489" t="s">
        <v>5</v>
      </c>
      <c r="B9" s="107">
        <f t="shared" si="1"/>
        <v>16</v>
      </c>
      <c r="C9" s="108">
        <f t="shared" si="1"/>
        <v>0</v>
      </c>
      <c r="D9" s="108">
        <v>0</v>
      </c>
      <c r="E9" s="108">
        <v>0</v>
      </c>
      <c r="F9" s="108">
        <v>0</v>
      </c>
      <c r="G9" s="108">
        <v>0</v>
      </c>
      <c r="H9" s="108">
        <v>0</v>
      </c>
      <c r="I9" s="108">
        <v>0</v>
      </c>
      <c r="J9" s="108">
        <v>0</v>
      </c>
      <c r="K9" s="108">
        <v>0</v>
      </c>
      <c r="L9" s="25">
        <v>16</v>
      </c>
      <c r="M9" s="25" t="s">
        <v>93</v>
      </c>
    </row>
    <row r="10" spans="1:252" s="505" customFormat="1" ht="28.5" customHeight="1">
      <c r="A10" s="489" t="s">
        <v>345</v>
      </c>
      <c r="B10" s="107">
        <f t="shared" si="1"/>
        <v>4</v>
      </c>
      <c r="C10" s="108">
        <f t="shared" si="1"/>
        <v>0</v>
      </c>
      <c r="D10" s="108">
        <v>0</v>
      </c>
      <c r="E10" s="108">
        <v>0</v>
      </c>
      <c r="F10" s="108">
        <v>0</v>
      </c>
      <c r="G10" s="108">
        <v>0</v>
      </c>
      <c r="H10" s="108">
        <v>0</v>
      </c>
      <c r="I10" s="108">
        <v>0</v>
      </c>
      <c r="J10" s="108">
        <v>0</v>
      </c>
      <c r="K10" s="108">
        <v>0</v>
      </c>
      <c r="L10" s="25">
        <v>4</v>
      </c>
      <c r="M10" s="25" t="s">
        <v>93</v>
      </c>
    </row>
    <row r="11" spans="1:252" s="505" customFormat="1" ht="28.5" customHeight="1">
      <c r="A11" s="489" t="s">
        <v>7</v>
      </c>
      <c r="B11" s="107">
        <f t="shared" si="1"/>
        <v>7</v>
      </c>
      <c r="C11" s="108">
        <f t="shared" si="1"/>
        <v>0</v>
      </c>
      <c r="D11" s="108">
        <v>0</v>
      </c>
      <c r="E11" s="108">
        <v>0</v>
      </c>
      <c r="F11" s="108">
        <v>0</v>
      </c>
      <c r="G11" s="108">
        <v>0</v>
      </c>
      <c r="H11" s="108">
        <v>0</v>
      </c>
      <c r="I11" s="108">
        <v>0</v>
      </c>
      <c r="J11" s="108">
        <v>0</v>
      </c>
      <c r="K11" s="108">
        <v>0</v>
      </c>
      <c r="L11" s="25">
        <v>7</v>
      </c>
      <c r="M11" s="25" t="s">
        <v>93</v>
      </c>
    </row>
    <row r="12" spans="1:252" s="505" customFormat="1" ht="28.5" customHeight="1">
      <c r="A12" s="489" t="s">
        <v>346</v>
      </c>
      <c r="B12" s="107">
        <f t="shared" si="1"/>
        <v>17</v>
      </c>
      <c r="C12" s="108">
        <f t="shared" si="1"/>
        <v>0</v>
      </c>
      <c r="D12" s="108">
        <v>0</v>
      </c>
      <c r="E12" s="108">
        <v>0</v>
      </c>
      <c r="F12" s="108">
        <v>0</v>
      </c>
      <c r="G12" s="108">
        <v>0</v>
      </c>
      <c r="H12" s="108">
        <v>0</v>
      </c>
      <c r="I12" s="108">
        <v>0</v>
      </c>
      <c r="J12" s="108">
        <v>0</v>
      </c>
      <c r="K12" s="108">
        <v>0</v>
      </c>
      <c r="L12" s="25">
        <v>17</v>
      </c>
      <c r="M12" s="25" t="s">
        <v>93</v>
      </c>
    </row>
    <row r="13" spans="1:252" s="505" customFormat="1" ht="28.5" customHeight="1">
      <c r="A13" s="489" t="s">
        <v>347</v>
      </c>
      <c r="B13" s="107">
        <f t="shared" si="1"/>
        <v>0</v>
      </c>
      <c r="C13" s="108">
        <f t="shared" si="1"/>
        <v>0</v>
      </c>
      <c r="D13" s="108">
        <v>0</v>
      </c>
      <c r="E13" s="108">
        <v>0</v>
      </c>
      <c r="F13" s="108">
        <v>0</v>
      </c>
      <c r="G13" s="108">
        <v>0</v>
      </c>
      <c r="H13" s="108">
        <v>0</v>
      </c>
      <c r="I13" s="108">
        <v>0</v>
      </c>
      <c r="J13" s="108">
        <v>0</v>
      </c>
      <c r="K13" s="108">
        <v>0</v>
      </c>
      <c r="L13" s="25">
        <v>0</v>
      </c>
      <c r="M13" s="25" t="s">
        <v>93</v>
      </c>
    </row>
    <row r="14" spans="1:252" s="505" customFormat="1" ht="28.5" customHeight="1">
      <c r="A14" s="489" t="s">
        <v>348</v>
      </c>
      <c r="B14" s="107">
        <f t="shared" si="1"/>
        <v>0</v>
      </c>
      <c r="C14" s="108">
        <f t="shared" si="1"/>
        <v>0</v>
      </c>
      <c r="D14" s="108">
        <v>0</v>
      </c>
      <c r="E14" s="108">
        <v>0</v>
      </c>
      <c r="F14" s="108">
        <v>0</v>
      </c>
      <c r="G14" s="108">
        <v>0</v>
      </c>
      <c r="H14" s="108">
        <v>0</v>
      </c>
      <c r="I14" s="108">
        <v>0</v>
      </c>
      <c r="J14" s="108">
        <v>0</v>
      </c>
      <c r="K14" s="108">
        <v>0</v>
      </c>
      <c r="L14" s="25">
        <v>0</v>
      </c>
      <c r="M14" s="25" t="s">
        <v>93</v>
      </c>
    </row>
    <row r="15" spans="1:252" s="505" customFormat="1" ht="28.5" customHeight="1">
      <c r="A15" s="489" t="s">
        <v>349</v>
      </c>
      <c r="B15" s="107">
        <f t="shared" si="1"/>
        <v>19</v>
      </c>
      <c r="C15" s="108">
        <f t="shared" si="1"/>
        <v>0</v>
      </c>
      <c r="D15" s="108">
        <v>0</v>
      </c>
      <c r="E15" s="108">
        <v>0</v>
      </c>
      <c r="F15" s="108">
        <v>0</v>
      </c>
      <c r="G15" s="108">
        <v>0</v>
      </c>
      <c r="H15" s="108">
        <v>0</v>
      </c>
      <c r="I15" s="108">
        <v>0</v>
      </c>
      <c r="J15" s="108">
        <v>0</v>
      </c>
      <c r="K15" s="108">
        <v>0</v>
      </c>
      <c r="L15" s="25">
        <v>19</v>
      </c>
      <c r="M15" s="25" t="s">
        <v>93</v>
      </c>
    </row>
    <row r="16" spans="1:252" s="505" customFormat="1" ht="28.5" customHeight="1">
      <c r="A16" s="489" t="s">
        <v>12</v>
      </c>
      <c r="B16" s="107">
        <f t="shared" si="1"/>
        <v>3</v>
      </c>
      <c r="C16" s="108">
        <f t="shared" si="1"/>
        <v>0</v>
      </c>
      <c r="D16" s="108">
        <v>0</v>
      </c>
      <c r="E16" s="108">
        <v>0</v>
      </c>
      <c r="F16" s="108">
        <v>0</v>
      </c>
      <c r="G16" s="108">
        <v>0</v>
      </c>
      <c r="H16" s="108">
        <v>0</v>
      </c>
      <c r="I16" s="108">
        <v>0</v>
      </c>
      <c r="J16" s="108">
        <v>0</v>
      </c>
      <c r="K16" s="108">
        <v>0</v>
      </c>
      <c r="L16" s="25">
        <v>3</v>
      </c>
      <c r="M16" s="25" t="s">
        <v>93</v>
      </c>
    </row>
    <row r="17" spans="1:13" s="505" customFormat="1" ht="28.5" customHeight="1">
      <c r="A17" s="489" t="s">
        <v>13</v>
      </c>
      <c r="B17" s="107">
        <f t="shared" si="1"/>
        <v>2</v>
      </c>
      <c r="C17" s="108">
        <f t="shared" si="1"/>
        <v>0</v>
      </c>
      <c r="D17" s="108">
        <v>0</v>
      </c>
      <c r="E17" s="108">
        <v>0</v>
      </c>
      <c r="F17" s="108">
        <v>0</v>
      </c>
      <c r="G17" s="108">
        <v>0</v>
      </c>
      <c r="H17" s="108">
        <v>0</v>
      </c>
      <c r="I17" s="108">
        <v>0</v>
      </c>
      <c r="J17" s="108">
        <v>0</v>
      </c>
      <c r="K17" s="108">
        <v>0</v>
      </c>
      <c r="L17" s="25">
        <v>2</v>
      </c>
      <c r="M17" s="25" t="s">
        <v>93</v>
      </c>
    </row>
    <row r="18" spans="1:13" s="505" customFormat="1" ht="28.5" customHeight="1">
      <c r="A18" s="489" t="s">
        <v>350</v>
      </c>
      <c r="B18" s="107">
        <f t="shared" si="1"/>
        <v>27</v>
      </c>
      <c r="C18" s="108">
        <f t="shared" si="1"/>
        <v>0</v>
      </c>
      <c r="D18" s="108">
        <v>0</v>
      </c>
      <c r="E18" s="108">
        <v>0</v>
      </c>
      <c r="F18" s="108">
        <v>0</v>
      </c>
      <c r="G18" s="108">
        <v>0</v>
      </c>
      <c r="H18" s="108">
        <v>0</v>
      </c>
      <c r="I18" s="108">
        <v>0</v>
      </c>
      <c r="J18" s="108">
        <v>0</v>
      </c>
      <c r="K18" s="108">
        <v>0</v>
      </c>
      <c r="L18" s="25">
        <v>27</v>
      </c>
      <c r="M18" s="25" t="s">
        <v>93</v>
      </c>
    </row>
    <row r="19" spans="1:13" s="505" customFormat="1" ht="28.5" customHeight="1">
      <c r="A19" s="489" t="s">
        <v>15</v>
      </c>
      <c r="B19" s="107">
        <f t="shared" si="1"/>
        <v>17</v>
      </c>
      <c r="C19" s="108">
        <f t="shared" si="1"/>
        <v>0</v>
      </c>
      <c r="D19" s="108">
        <v>0</v>
      </c>
      <c r="E19" s="108">
        <v>0</v>
      </c>
      <c r="F19" s="108">
        <v>0</v>
      </c>
      <c r="G19" s="108">
        <v>0</v>
      </c>
      <c r="H19" s="108">
        <v>0</v>
      </c>
      <c r="I19" s="108">
        <v>0</v>
      </c>
      <c r="J19" s="108">
        <v>0</v>
      </c>
      <c r="K19" s="108">
        <v>0</v>
      </c>
      <c r="L19" s="25">
        <v>17</v>
      </c>
      <c r="M19" s="25" t="s">
        <v>93</v>
      </c>
    </row>
    <row r="20" spans="1:13" s="505" customFormat="1" ht="28.5" customHeight="1">
      <c r="A20" s="489" t="s">
        <v>351</v>
      </c>
      <c r="B20" s="107">
        <f t="shared" si="1"/>
        <v>13</v>
      </c>
      <c r="C20" s="108">
        <f t="shared" si="1"/>
        <v>0</v>
      </c>
      <c r="D20" s="108">
        <v>0</v>
      </c>
      <c r="E20" s="108">
        <v>0</v>
      </c>
      <c r="F20" s="108">
        <v>0</v>
      </c>
      <c r="G20" s="108">
        <v>0</v>
      </c>
      <c r="H20" s="108">
        <v>0</v>
      </c>
      <c r="I20" s="108">
        <v>0</v>
      </c>
      <c r="J20" s="108">
        <v>0</v>
      </c>
      <c r="K20" s="108">
        <v>0</v>
      </c>
      <c r="L20" s="25">
        <v>13</v>
      </c>
      <c r="M20" s="25" t="s">
        <v>93</v>
      </c>
    </row>
    <row r="21" spans="1:13" s="505" customFormat="1" ht="28.5" customHeight="1">
      <c r="A21" s="489" t="s">
        <v>352</v>
      </c>
      <c r="B21" s="107">
        <f t="shared" si="1"/>
        <v>16</v>
      </c>
      <c r="C21" s="108">
        <f t="shared" si="1"/>
        <v>0</v>
      </c>
      <c r="D21" s="108">
        <v>0</v>
      </c>
      <c r="E21" s="108">
        <v>0</v>
      </c>
      <c r="F21" s="108">
        <v>0</v>
      </c>
      <c r="G21" s="108">
        <v>0</v>
      </c>
      <c r="H21" s="108">
        <v>0</v>
      </c>
      <c r="I21" s="108">
        <v>0</v>
      </c>
      <c r="J21" s="108">
        <v>0</v>
      </c>
      <c r="K21" s="108">
        <v>0</v>
      </c>
      <c r="L21" s="25">
        <v>16</v>
      </c>
      <c r="M21" s="25" t="s">
        <v>93</v>
      </c>
    </row>
    <row r="22" spans="1:13" s="505" customFormat="1" ht="28.5" customHeight="1">
      <c r="A22" s="489" t="s">
        <v>353</v>
      </c>
      <c r="B22" s="107">
        <f t="shared" si="1"/>
        <v>107</v>
      </c>
      <c r="C22" s="108">
        <f t="shared" si="1"/>
        <v>55</v>
      </c>
      <c r="D22" s="27">
        <v>1</v>
      </c>
      <c r="E22" s="27">
        <v>0</v>
      </c>
      <c r="F22" s="27">
        <v>10</v>
      </c>
      <c r="G22" s="27">
        <v>3</v>
      </c>
      <c r="H22" s="27">
        <v>0</v>
      </c>
      <c r="I22" s="108">
        <v>0</v>
      </c>
      <c r="J22" s="27">
        <v>0</v>
      </c>
      <c r="K22" s="27">
        <v>0</v>
      </c>
      <c r="L22" s="25">
        <v>96</v>
      </c>
      <c r="M22" s="25">
        <v>52</v>
      </c>
    </row>
    <row r="23" spans="1:13">
      <c r="A23" s="860" t="s">
        <v>641</v>
      </c>
      <c r="B23" s="860"/>
      <c r="C23" s="860"/>
      <c r="D23" s="860"/>
      <c r="E23" s="860"/>
      <c r="F23" s="860"/>
      <c r="G23" s="860"/>
      <c r="H23" s="860"/>
      <c r="I23" s="860"/>
      <c r="J23" s="860"/>
      <c r="K23" s="860"/>
      <c r="L23" s="860"/>
      <c r="M23" s="860"/>
    </row>
    <row r="24" spans="1:13">
      <c r="A24" s="836"/>
      <c r="B24" s="836"/>
      <c r="C24" s="836"/>
      <c r="D24" s="836"/>
      <c r="E24" s="836"/>
      <c r="F24" s="836"/>
      <c r="G24" s="836"/>
      <c r="H24" s="836"/>
      <c r="I24" s="836"/>
      <c r="J24" s="836"/>
      <c r="K24" s="836"/>
      <c r="L24" s="836"/>
      <c r="M24" s="836"/>
    </row>
  </sheetData>
  <mergeCells count="9">
    <mergeCell ref="J3:K3"/>
    <mergeCell ref="L3:M3"/>
    <mergeCell ref="A23:M23"/>
    <mergeCell ref="A24:M24"/>
    <mergeCell ref="A3:A4"/>
    <mergeCell ref="B3:C3"/>
    <mergeCell ref="D3:E3"/>
    <mergeCell ref="F3:G3"/>
    <mergeCell ref="H3:I3"/>
  </mergeCells>
  <phoneticPr fontId="45"/>
  <pageMargins left="0.78749999999999998" right="0.78749999999999998" top="0.86597222222222203" bottom="0.55138888888888904" header="0.511811023622047" footer="0.511811023622047"/>
  <pageSetup paperSize="9" scale="105"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55"/>
  <sheetViews>
    <sheetView showGridLines="0" view="pageBreakPreview" zoomScaleNormal="100" workbookViewId="0"/>
  </sheetViews>
  <sheetFormatPr defaultColWidth="12.5" defaultRowHeight="17.25"/>
  <cols>
    <col min="1" max="1" width="10" style="458" customWidth="1"/>
    <col min="2" max="2" width="8.375" style="458" customWidth="1"/>
    <col min="3" max="14" width="5.875" style="458" customWidth="1"/>
    <col min="15" max="256" width="12.5" style="458"/>
    <col min="257" max="257" width="10" style="458" customWidth="1"/>
    <col min="258" max="258" width="7.625" style="458" customWidth="1"/>
    <col min="259" max="259" width="5.875" style="458" customWidth="1"/>
    <col min="260" max="260" width="7.375" style="458" customWidth="1"/>
    <col min="261" max="270" width="5.875" style="458" customWidth="1"/>
    <col min="271" max="512" width="12.5" style="458"/>
    <col min="513" max="513" width="10" style="458" customWidth="1"/>
    <col min="514" max="514" width="7.625" style="458" customWidth="1"/>
    <col min="515" max="515" width="5.875" style="458" customWidth="1"/>
    <col min="516" max="516" width="7.375" style="458" customWidth="1"/>
    <col min="517" max="526" width="5.875" style="458" customWidth="1"/>
    <col min="527" max="768" width="12.5" style="458"/>
    <col min="769" max="769" width="10" style="458" customWidth="1"/>
    <col min="770" max="770" width="7.625" style="458" customWidth="1"/>
    <col min="771" max="771" width="5.875" style="458" customWidth="1"/>
    <col min="772" max="772" width="7.375" style="458" customWidth="1"/>
    <col min="773" max="782" width="5.875" style="458" customWidth="1"/>
    <col min="783" max="1024" width="12.5" style="458"/>
    <col min="1025" max="16384" width="12.5" style="506"/>
  </cols>
  <sheetData>
    <row r="1" spans="1:207">
      <c r="A1" s="788" t="s">
        <v>354</v>
      </c>
    </row>
    <row r="2" spans="1:207" ht="18" thickBot="1">
      <c r="A2" s="247"/>
      <c r="B2" s="247"/>
      <c r="C2" s="247"/>
      <c r="D2" s="247"/>
      <c r="E2" s="247"/>
      <c r="F2" s="247"/>
      <c r="G2" s="247"/>
      <c r="H2" s="247"/>
      <c r="I2" s="247"/>
      <c r="J2" s="247"/>
      <c r="K2" s="247"/>
      <c r="L2" s="247"/>
      <c r="N2" s="248" t="s">
        <v>584</v>
      </c>
    </row>
    <row r="3" spans="1:207" ht="32.25" customHeight="1">
      <c r="A3" s="249"/>
      <c r="B3" s="492" t="s">
        <v>136</v>
      </c>
      <c r="C3" s="492" t="s">
        <v>355</v>
      </c>
      <c r="D3" s="492" t="s">
        <v>356</v>
      </c>
      <c r="E3" s="492" t="s">
        <v>357</v>
      </c>
      <c r="F3" s="492" t="s">
        <v>358</v>
      </c>
      <c r="G3" s="492" t="s">
        <v>359</v>
      </c>
      <c r="H3" s="492" t="s">
        <v>360</v>
      </c>
      <c r="I3" s="492" t="s">
        <v>361</v>
      </c>
      <c r="J3" s="492" t="s">
        <v>362</v>
      </c>
      <c r="K3" s="492" t="s">
        <v>363</v>
      </c>
      <c r="L3" s="492" t="s">
        <v>364</v>
      </c>
      <c r="M3" s="485" t="s">
        <v>365</v>
      </c>
      <c r="N3" s="486" t="s">
        <v>366</v>
      </c>
      <c r="O3" s="250"/>
    </row>
    <row r="4" spans="1:207" ht="16.5" customHeight="1">
      <c r="A4" s="874" t="s">
        <v>340</v>
      </c>
      <c r="B4" s="616">
        <f t="shared" ref="B4:N4" si="0">SUM(B6,B8,B10,B12,B14,B16,B18,B20,B22,B24,B26,B28,B30,B32,B34,B36,B38,B40,B42,B44,B46,B48)</f>
        <v>3606</v>
      </c>
      <c r="C4" s="617">
        <f t="shared" si="0"/>
        <v>320</v>
      </c>
      <c r="D4" s="617">
        <f t="shared" si="0"/>
        <v>289</v>
      </c>
      <c r="E4" s="617">
        <f t="shared" si="0"/>
        <v>320</v>
      </c>
      <c r="F4" s="617">
        <f t="shared" si="0"/>
        <v>282</v>
      </c>
      <c r="G4" s="617">
        <f t="shared" si="0"/>
        <v>395</v>
      </c>
      <c r="H4" s="617">
        <f t="shared" si="0"/>
        <v>278</v>
      </c>
      <c r="I4" s="617">
        <f t="shared" si="0"/>
        <v>301</v>
      </c>
      <c r="J4" s="617">
        <f t="shared" si="0"/>
        <v>302</v>
      </c>
      <c r="K4" s="617">
        <f t="shared" si="0"/>
        <v>310</v>
      </c>
      <c r="L4" s="617">
        <f t="shared" si="0"/>
        <v>280</v>
      </c>
      <c r="M4" s="617">
        <f t="shared" si="0"/>
        <v>260</v>
      </c>
      <c r="N4" s="617">
        <f t="shared" si="0"/>
        <v>269</v>
      </c>
      <c r="O4" s="251"/>
      <c r="P4" s="251"/>
      <c r="Q4" s="251"/>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1"/>
      <c r="EB4" s="251"/>
      <c r="EC4" s="251"/>
      <c r="ED4" s="251"/>
      <c r="EE4" s="251"/>
      <c r="EF4" s="251"/>
      <c r="EG4" s="251"/>
      <c r="EH4" s="251"/>
      <c r="EI4" s="251"/>
      <c r="EJ4" s="251"/>
      <c r="EK4" s="251"/>
      <c r="EL4" s="251"/>
      <c r="EM4" s="251"/>
      <c r="EN4" s="251"/>
      <c r="EO4" s="251"/>
      <c r="EP4" s="251"/>
      <c r="EQ4" s="251"/>
      <c r="ER4" s="251"/>
      <c r="ES4" s="251"/>
      <c r="ET4" s="251"/>
      <c r="EU4" s="251"/>
      <c r="EV4" s="251"/>
      <c r="EW4" s="251"/>
      <c r="EX4" s="251"/>
      <c r="EY4" s="251"/>
      <c r="EZ4" s="251"/>
      <c r="FA4" s="251"/>
      <c r="FB4" s="251"/>
      <c r="FC4" s="251"/>
      <c r="FD4" s="251"/>
      <c r="FE4" s="251"/>
      <c r="FF4" s="251"/>
      <c r="FG4" s="251"/>
      <c r="FH4" s="251"/>
      <c r="FI4" s="251"/>
      <c r="FJ4" s="251"/>
      <c r="FK4" s="251"/>
      <c r="FL4" s="251"/>
      <c r="FM4" s="251"/>
      <c r="FN4" s="251"/>
      <c r="FO4" s="251"/>
      <c r="FP4" s="251"/>
      <c r="FQ4" s="251"/>
      <c r="FR4" s="251"/>
      <c r="FS4" s="251"/>
      <c r="FT4" s="251"/>
      <c r="FU4" s="251"/>
      <c r="FV4" s="251"/>
      <c r="FW4" s="251"/>
      <c r="FX4" s="251"/>
      <c r="FY4" s="251"/>
      <c r="FZ4" s="251"/>
      <c r="GA4" s="251"/>
      <c r="GB4" s="251"/>
      <c r="GC4" s="251"/>
      <c r="GD4" s="251"/>
      <c r="GE4" s="251"/>
      <c r="GF4" s="251"/>
      <c r="GG4" s="251"/>
      <c r="GH4" s="251"/>
      <c r="GI4" s="251"/>
      <c r="GJ4" s="251"/>
      <c r="GK4" s="251"/>
      <c r="GL4" s="251"/>
      <c r="GM4" s="251"/>
      <c r="GN4" s="251"/>
      <c r="GO4" s="251"/>
      <c r="GP4" s="251"/>
      <c r="GQ4" s="251"/>
      <c r="GR4" s="251"/>
      <c r="GS4" s="251"/>
      <c r="GT4" s="251"/>
      <c r="GU4" s="251"/>
      <c r="GV4" s="251"/>
      <c r="GW4" s="251"/>
      <c r="GX4" s="251"/>
      <c r="GY4" s="251"/>
    </row>
    <row r="5" spans="1:207" ht="16.5" customHeight="1">
      <c r="A5" s="875"/>
      <c r="B5" s="618">
        <f t="shared" ref="B5:N5" si="1">SUM(B7,B9,B11,B13,B15,B17,B19,B21,B23,B25,B27,B29,B31,B33,B35,B37,B39,B41,B43,B45,B47,B49)</f>
        <v>7164</v>
      </c>
      <c r="C5" s="619">
        <f t="shared" si="1"/>
        <v>485</v>
      </c>
      <c r="D5" s="619">
        <f t="shared" si="1"/>
        <v>545</v>
      </c>
      <c r="E5" s="619">
        <f t="shared" si="1"/>
        <v>843</v>
      </c>
      <c r="F5" s="619">
        <f t="shared" si="1"/>
        <v>550</v>
      </c>
      <c r="G5" s="619">
        <f t="shared" si="1"/>
        <v>623</v>
      </c>
      <c r="H5" s="619">
        <f t="shared" si="1"/>
        <v>828</v>
      </c>
      <c r="I5" s="619">
        <f t="shared" si="1"/>
        <v>507</v>
      </c>
      <c r="J5" s="619">
        <f t="shared" si="1"/>
        <v>501</v>
      </c>
      <c r="K5" s="619">
        <f t="shared" si="1"/>
        <v>799</v>
      </c>
      <c r="L5" s="619">
        <f t="shared" si="1"/>
        <v>480</v>
      </c>
      <c r="M5" s="619">
        <f t="shared" si="1"/>
        <v>492</v>
      </c>
      <c r="N5" s="619">
        <f t="shared" si="1"/>
        <v>511</v>
      </c>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c r="DM5" s="251"/>
      <c r="DN5" s="251"/>
      <c r="DO5" s="251"/>
      <c r="DP5" s="251"/>
      <c r="DQ5" s="251"/>
      <c r="DR5" s="251"/>
      <c r="DS5" s="251"/>
      <c r="DT5" s="251"/>
      <c r="DU5" s="251"/>
      <c r="DV5" s="251"/>
      <c r="DW5" s="251"/>
      <c r="DX5" s="251"/>
      <c r="DY5" s="251"/>
      <c r="DZ5" s="251"/>
      <c r="EA5" s="251"/>
      <c r="EB5" s="251"/>
      <c r="EC5" s="251"/>
      <c r="ED5" s="251"/>
      <c r="EE5" s="251"/>
      <c r="EF5" s="251"/>
      <c r="EG5" s="251"/>
      <c r="EH5" s="251"/>
      <c r="EI5" s="251"/>
      <c r="EJ5" s="251"/>
      <c r="EK5" s="251"/>
      <c r="EL5" s="251"/>
      <c r="EM5" s="251"/>
      <c r="EN5" s="251"/>
      <c r="EO5" s="251"/>
      <c r="EP5" s="251"/>
      <c r="EQ5" s="251"/>
      <c r="ER5" s="251"/>
      <c r="ES5" s="251"/>
      <c r="ET5" s="251"/>
      <c r="EU5" s="251"/>
      <c r="EV5" s="251"/>
      <c r="EW5" s="251"/>
      <c r="EX5" s="251"/>
      <c r="EY5" s="251"/>
      <c r="EZ5" s="251"/>
      <c r="FA5" s="251"/>
      <c r="FB5" s="251"/>
      <c r="FC5" s="251"/>
      <c r="FD5" s="251"/>
      <c r="FE5" s="251"/>
      <c r="FF5" s="251"/>
      <c r="FG5" s="251"/>
      <c r="FH5" s="251"/>
      <c r="FI5" s="251"/>
      <c r="FJ5" s="251"/>
      <c r="FK5" s="251"/>
      <c r="FL5" s="251"/>
      <c r="FM5" s="251"/>
      <c r="FN5" s="251"/>
      <c r="FO5" s="251"/>
      <c r="FP5" s="251"/>
      <c r="FQ5" s="251"/>
      <c r="FR5" s="251"/>
      <c r="FS5" s="251"/>
      <c r="FT5" s="251"/>
      <c r="FU5" s="251"/>
      <c r="FV5" s="251"/>
      <c r="FW5" s="251"/>
      <c r="FX5" s="251"/>
      <c r="FY5" s="251"/>
      <c r="FZ5" s="251"/>
      <c r="GA5" s="251"/>
      <c r="GB5" s="251"/>
      <c r="GC5" s="251"/>
      <c r="GD5" s="251"/>
      <c r="GE5" s="251"/>
      <c r="GF5" s="251"/>
      <c r="GG5" s="251"/>
      <c r="GH5" s="251"/>
      <c r="GI5" s="251"/>
      <c r="GJ5" s="251"/>
      <c r="GK5" s="251"/>
      <c r="GL5" s="251"/>
      <c r="GM5" s="251"/>
      <c r="GN5" s="251"/>
      <c r="GO5" s="251"/>
      <c r="GP5" s="251"/>
      <c r="GQ5" s="251"/>
      <c r="GR5" s="251"/>
      <c r="GS5" s="251"/>
      <c r="GT5" s="251"/>
      <c r="GU5" s="251"/>
      <c r="GV5" s="251"/>
      <c r="GW5" s="251"/>
      <c r="GX5" s="251"/>
      <c r="GY5" s="251"/>
    </row>
    <row r="6" spans="1:207" ht="16.5" customHeight="1">
      <c r="A6" s="872" t="s">
        <v>344</v>
      </c>
      <c r="B6" s="620">
        <f t="shared" ref="B6:B37" si="2">SUM(C6:N6)</f>
        <v>52</v>
      </c>
      <c r="C6" s="621">
        <v>4</v>
      </c>
      <c r="D6" s="621">
        <v>5</v>
      </c>
      <c r="E6" s="621">
        <v>3</v>
      </c>
      <c r="F6" s="621">
        <v>6</v>
      </c>
      <c r="G6" s="621">
        <v>5</v>
      </c>
      <c r="H6" s="621">
        <v>6</v>
      </c>
      <c r="I6" s="621">
        <v>5</v>
      </c>
      <c r="J6" s="621">
        <v>2</v>
      </c>
      <c r="K6" s="621">
        <v>3</v>
      </c>
      <c r="L6" s="621">
        <v>4</v>
      </c>
      <c r="M6" s="621">
        <v>3</v>
      </c>
      <c r="N6" s="621">
        <v>6</v>
      </c>
    </row>
    <row r="7" spans="1:207" ht="16.5" customHeight="1">
      <c r="A7" s="873"/>
      <c r="B7" s="618">
        <f t="shared" si="2"/>
        <v>216</v>
      </c>
      <c r="C7" s="622">
        <v>24</v>
      </c>
      <c r="D7" s="622">
        <v>26</v>
      </c>
      <c r="E7" s="622">
        <v>17</v>
      </c>
      <c r="F7" s="622">
        <v>30</v>
      </c>
      <c r="G7" s="622">
        <v>19</v>
      </c>
      <c r="H7" s="622">
        <v>11</v>
      </c>
      <c r="I7" s="622">
        <v>19</v>
      </c>
      <c r="J7" s="622">
        <v>18</v>
      </c>
      <c r="K7" s="622">
        <v>10</v>
      </c>
      <c r="L7" s="622">
        <v>12</v>
      </c>
      <c r="M7" s="622">
        <v>16</v>
      </c>
      <c r="N7" s="622">
        <v>14</v>
      </c>
    </row>
    <row r="8" spans="1:207" ht="16.5" customHeight="1">
      <c r="A8" s="872" t="s">
        <v>3</v>
      </c>
      <c r="B8" s="620">
        <f t="shared" si="2"/>
        <v>87</v>
      </c>
      <c r="C8" s="621">
        <v>10</v>
      </c>
      <c r="D8" s="621">
        <v>6</v>
      </c>
      <c r="E8" s="621">
        <v>3</v>
      </c>
      <c r="F8" s="621">
        <v>7</v>
      </c>
      <c r="G8" s="621">
        <v>8</v>
      </c>
      <c r="H8" s="621">
        <v>6</v>
      </c>
      <c r="I8" s="621">
        <v>5</v>
      </c>
      <c r="J8" s="621">
        <v>8</v>
      </c>
      <c r="K8" s="621">
        <v>10</v>
      </c>
      <c r="L8" s="621">
        <v>6</v>
      </c>
      <c r="M8" s="621">
        <v>9</v>
      </c>
      <c r="N8" s="621">
        <v>9</v>
      </c>
      <c r="O8" s="252"/>
    </row>
    <row r="9" spans="1:207" ht="16.5" customHeight="1">
      <c r="A9" s="873"/>
      <c r="B9" s="618">
        <f t="shared" si="2"/>
        <v>205</v>
      </c>
      <c r="C9" s="622">
        <v>22</v>
      </c>
      <c r="D9" s="622">
        <v>17</v>
      </c>
      <c r="E9" s="622">
        <v>17</v>
      </c>
      <c r="F9" s="622">
        <v>15</v>
      </c>
      <c r="G9" s="622">
        <v>10</v>
      </c>
      <c r="H9" s="622">
        <v>20</v>
      </c>
      <c r="I9" s="622">
        <v>21</v>
      </c>
      <c r="J9" s="622">
        <v>18</v>
      </c>
      <c r="K9" s="622">
        <v>19</v>
      </c>
      <c r="L9" s="622">
        <v>11</v>
      </c>
      <c r="M9" s="622">
        <v>15</v>
      </c>
      <c r="N9" s="622">
        <v>20</v>
      </c>
    </row>
    <row r="10" spans="1:207" ht="16.5" customHeight="1">
      <c r="A10" s="872" t="s">
        <v>4</v>
      </c>
      <c r="B10" s="620">
        <f t="shared" si="2"/>
        <v>52</v>
      </c>
      <c r="C10" s="621">
        <v>2</v>
      </c>
      <c r="D10" s="621">
        <v>5</v>
      </c>
      <c r="E10" s="621">
        <v>5</v>
      </c>
      <c r="F10" s="621">
        <v>2</v>
      </c>
      <c r="G10" s="621">
        <v>7</v>
      </c>
      <c r="H10" s="621">
        <v>5</v>
      </c>
      <c r="I10" s="621">
        <v>5</v>
      </c>
      <c r="J10" s="621">
        <v>5</v>
      </c>
      <c r="K10" s="621">
        <v>4</v>
      </c>
      <c r="L10" s="621">
        <v>4</v>
      </c>
      <c r="M10" s="621">
        <v>6</v>
      </c>
      <c r="N10" s="621">
        <v>2</v>
      </c>
    </row>
    <row r="11" spans="1:207" ht="16.5" customHeight="1">
      <c r="A11" s="873"/>
      <c r="B11" s="618">
        <f t="shared" si="2"/>
        <v>218</v>
      </c>
      <c r="C11" s="622">
        <v>22</v>
      </c>
      <c r="D11" s="622">
        <v>20</v>
      </c>
      <c r="E11" s="622">
        <v>13</v>
      </c>
      <c r="F11" s="622">
        <v>12</v>
      </c>
      <c r="G11" s="622">
        <v>17</v>
      </c>
      <c r="H11" s="622">
        <v>16</v>
      </c>
      <c r="I11" s="622">
        <v>18</v>
      </c>
      <c r="J11" s="622">
        <v>16</v>
      </c>
      <c r="K11" s="622">
        <v>20</v>
      </c>
      <c r="L11" s="622">
        <v>19</v>
      </c>
      <c r="M11" s="622">
        <v>25</v>
      </c>
      <c r="N11" s="622">
        <v>20</v>
      </c>
    </row>
    <row r="12" spans="1:207" ht="16.5" customHeight="1">
      <c r="A12" s="872" t="s">
        <v>5</v>
      </c>
      <c r="B12" s="620">
        <f t="shared" si="2"/>
        <v>78</v>
      </c>
      <c r="C12" s="621">
        <v>13</v>
      </c>
      <c r="D12" s="621">
        <v>7</v>
      </c>
      <c r="E12" s="621">
        <v>8</v>
      </c>
      <c r="F12" s="621">
        <v>8</v>
      </c>
      <c r="G12" s="621">
        <v>10</v>
      </c>
      <c r="H12" s="621">
        <v>4</v>
      </c>
      <c r="I12" s="621">
        <v>4</v>
      </c>
      <c r="J12" s="621">
        <v>7</v>
      </c>
      <c r="K12" s="621">
        <v>9</v>
      </c>
      <c r="L12" s="621">
        <v>4</v>
      </c>
      <c r="M12" s="621">
        <v>3</v>
      </c>
      <c r="N12" s="621">
        <v>1</v>
      </c>
    </row>
    <row r="13" spans="1:207" ht="16.5" customHeight="1">
      <c r="A13" s="873"/>
      <c r="B13" s="618">
        <f t="shared" si="2"/>
        <v>250</v>
      </c>
      <c r="C13" s="622">
        <v>20</v>
      </c>
      <c r="D13" s="622">
        <v>23</v>
      </c>
      <c r="E13" s="622">
        <v>26</v>
      </c>
      <c r="F13" s="622">
        <v>19</v>
      </c>
      <c r="G13" s="622">
        <v>35</v>
      </c>
      <c r="H13" s="622">
        <v>26</v>
      </c>
      <c r="I13" s="622">
        <v>12</v>
      </c>
      <c r="J13" s="622">
        <v>21</v>
      </c>
      <c r="K13" s="622">
        <v>21</v>
      </c>
      <c r="L13" s="622">
        <v>14</v>
      </c>
      <c r="M13" s="622">
        <v>14</v>
      </c>
      <c r="N13" s="622">
        <v>19</v>
      </c>
    </row>
    <row r="14" spans="1:207" ht="16.5" customHeight="1">
      <c r="A14" s="872" t="s">
        <v>345</v>
      </c>
      <c r="B14" s="620">
        <f t="shared" si="2"/>
        <v>672</v>
      </c>
      <c r="C14" s="621">
        <v>48</v>
      </c>
      <c r="D14" s="621">
        <v>50</v>
      </c>
      <c r="E14" s="621">
        <v>56</v>
      </c>
      <c r="F14" s="621">
        <v>54</v>
      </c>
      <c r="G14" s="621">
        <v>92</v>
      </c>
      <c r="H14" s="621">
        <v>46</v>
      </c>
      <c r="I14" s="621">
        <v>50</v>
      </c>
      <c r="J14" s="621">
        <v>66</v>
      </c>
      <c r="K14" s="621">
        <v>65</v>
      </c>
      <c r="L14" s="621">
        <v>53</v>
      </c>
      <c r="M14" s="621">
        <v>51</v>
      </c>
      <c r="N14" s="621">
        <v>41</v>
      </c>
    </row>
    <row r="15" spans="1:207" ht="16.5" customHeight="1">
      <c r="A15" s="873"/>
      <c r="B15" s="618">
        <f t="shared" si="2"/>
        <v>578</v>
      </c>
      <c r="C15" s="622">
        <v>44</v>
      </c>
      <c r="D15" s="622">
        <v>48</v>
      </c>
      <c r="E15" s="622">
        <v>50</v>
      </c>
      <c r="F15" s="622">
        <v>48</v>
      </c>
      <c r="G15" s="622">
        <v>67</v>
      </c>
      <c r="H15" s="622">
        <v>45</v>
      </c>
      <c r="I15" s="622">
        <v>42</v>
      </c>
      <c r="J15" s="622">
        <v>56</v>
      </c>
      <c r="K15" s="622">
        <v>51</v>
      </c>
      <c r="L15" s="622">
        <v>46</v>
      </c>
      <c r="M15" s="622">
        <v>46</v>
      </c>
      <c r="N15" s="622">
        <v>35</v>
      </c>
    </row>
    <row r="16" spans="1:207" ht="16.5" customHeight="1">
      <c r="A16" s="872" t="s">
        <v>7</v>
      </c>
      <c r="B16" s="620">
        <f t="shared" si="2"/>
        <v>1373</v>
      </c>
      <c r="C16" s="621">
        <v>113</v>
      </c>
      <c r="D16" s="621">
        <v>114</v>
      </c>
      <c r="E16" s="621">
        <v>117</v>
      </c>
      <c r="F16" s="621">
        <v>98</v>
      </c>
      <c r="G16" s="621">
        <v>124</v>
      </c>
      <c r="H16" s="621">
        <v>83</v>
      </c>
      <c r="I16" s="621">
        <v>139</v>
      </c>
      <c r="J16" s="621">
        <v>125</v>
      </c>
      <c r="K16" s="621">
        <v>115</v>
      </c>
      <c r="L16" s="621">
        <v>113</v>
      </c>
      <c r="M16" s="621">
        <v>103</v>
      </c>
      <c r="N16" s="621">
        <v>129</v>
      </c>
    </row>
    <row r="17" spans="1:15" ht="16.5" customHeight="1">
      <c r="A17" s="873"/>
      <c r="B17" s="618">
        <f t="shared" si="2"/>
        <v>1050</v>
      </c>
      <c r="C17" s="622">
        <v>89</v>
      </c>
      <c r="D17" s="622">
        <v>97</v>
      </c>
      <c r="E17" s="622">
        <v>89</v>
      </c>
      <c r="F17" s="622">
        <v>80</v>
      </c>
      <c r="G17" s="622">
        <v>106</v>
      </c>
      <c r="H17" s="622">
        <v>59</v>
      </c>
      <c r="I17" s="622">
        <v>104</v>
      </c>
      <c r="J17" s="622">
        <v>82</v>
      </c>
      <c r="K17" s="622">
        <v>78</v>
      </c>
      <c r="L17" s="622">
        <v>87</v>
      </c>
      <c r="M17" s="622">
        <v>73</v>
      </c>
      <c r="N17" s="622">
        <v>106</v>
      </c>
    </row>
    <row r="18" spans="1:15" ht="16.5" customHeight="1">
      <c r="A18" s="872" t="s">
        <v>346</v>
      </c>
      <c r="B18" s="620">
        <f t="shared" si="2"/>
        <v>38</v>
      </c>
      <c r="C18" s="621">
        <v>6</v>
      </c>
      <c r="D18" s="621">
        <v>4</v>
      </c>
      <c r="E18" s="621">
        <v>8</v>
      </c>
      <c r="F18" s="621">
        <v>3</v>
      </c>
      <c r="G18" s="621">
        <v>3</v>
      </c>
      <c r="H18" s="621">
        <v>2</v>
      </c>
      <c r="I18" s="621">
        <v>3</v>
      </c>
      <c r="J18" s="621">
        <v>2</v>
      </c>
      <c r="K18" s="621">
        <v>2</v>
      </c>
      <c r="L18" s="621">
        <v>2</v>
      </c>
      <c r="M18" s="621">
        <v>1</v>
      </c>
      <c r="N18" s="621">
        <v>2</v>
      </c>
      <c r="O18" s="250"/>
    </row>
    <row r="19" spans="1:15" ht="16.5" customHeight="1">
      <c r="A19" s="873"/>
      <c r="B19" s="618">
        <f t="shared" si="2"/>
        <v>238</v>
      </c>
      <c r="C19" s="622">
        <v>24</v>
      </c>
      <c r="D19" s="622">
        <v>29</v>
      </c>
      <c r="E19" s="622">
        <v>21</v>
      </c>
      <c r="F19" s="622">
        <v>21</v>
      </c>
      <c r="G19" s="622">
        <v>22</v>
      </c>
      <c r="H19" s="622">
        <v>21</v>
      </c>
      <c r="I19" s="622">
        <v>19</v>
      </c>
      <c r="J19" s="622">
        <v>24</v>
      </c>
      <c r="K19" s="622">
        <v>14</v>
      </c>
      <c r="L19" s="622">
        <v>14</v>
      </c>
      <c r="M19" s="622">
        <v>15</v>
      </c>
      <c r="N19" s="622">
        <v>14</v>
      </c>
      <c r="O19" s="250"/>
    </row>
    <row r="20" spans="1:15" ht="16.5" customHeight="1">
      <c r="A20" s="872" t="s">
        <v>347</v>
      </c>
      <c r="B20" s="620">
        <f t="shared" si="2"/>
        <v>236</v>
      </c>
      <c r="C20" s="621">
        <v>23</v>
      </c>
      <c r="D20" s="621">
        <v>20</v>
      </c>
      <c r="E20" s="621">
        <v>26</v>
      </c>
      <c r="F20" s="621">
        <v>20</v>
      </c>
      <c r="G20" s="621">
        <v>27</v>
      </c>
      <c r="H20" s="621">
        <v>24</v>
      </c>
      <c r="I20" s="621">
        <v>18</v>
      </c>
      <c r="J20" s="621">
        <v>8</v>
      </c>
      <c r="K20" s="621">
        <v>20</v>
      </c>
      <c r="L20" s="621">
        <v>21</v>
      </c>
      <c r="M20" s="621">
        <v>13</v>
      </c>
      <c r="N20" s="621">
        <v>16</v>
      </c>
      <c r="O20" s="250"/>
    </row>
    <row r="21" spans="1:15" ht="16.5" customHeight="1">
      <c r="A21" s="873"/>
      <c r="B21" s="618">
        <f t="shared" si="2"/>
        <v>201</v>
      </c>
      <c r="C21" s="622">
        <v>21</v>
      </c>
      <c r="D21" s="622">
        <v>10</v>
      </c>
      <c r="E21" s="622">
        <v>25</v>
      </c>
      <c r="F21" s="622">
        <v>17</v>
      </c>
      <c r="G21" s="622">
        <v>24</v>
      </c>
      <c r="H21" s="622">
        <v>21</v>
      </c>
      <c r="I21" s="622">
        <v>15</v>
      </c>
      <c r="J21" s="622">
        <v>6</v>
      </c>
      <c r="K21" s="622">
        <v>18</v>
      </c>
      <c r="L21" s="622">
        <v>17</v>
      </c>
      <c r="M21" s="622">
        <v>13</v>
      </c>
      <c r="N21" s="622">
        <v>14</v>
      </c>
      <c r="O21" s="250"/>
    </row>
    <row r="22" spans="1:15" ht="16.5" customHeight="1">
      <c r="A22" s="872" t="s">
        <v>348</v>
      </c>
      <c r="B22" s="620">
        <f t="shared" si="2"/>
        <v>54</v>
      </c>
      <c r="C22" s="621">
        <v>3</v>
      </c>
      <c r="D22" s="621">
        <v>3</v>
      </c>
      <c r="E22" s="621">
        <v>4</v>
      </c>
      <c r="F22" s="621">
        <v>7</v>
      </c>
      <c r="G22" s="621">
        <v>7</v>
      </c>
      <c r="H22" s="621">
        <v>3</v>
      </c>
      <c r="I22" s="621">
        <v>3</v>
      </c>
      <c r="J22" s="621">
        <v>6</v>
      </c>
      <c r="K22" s="621">
        <v>3</v>
      </c>
      <c r="L22" s="621">
        <v>4</v>
      </c>
      <c r="M22" s="621">
        <v>7</v>
      </c>
      <c r="N22" s="621">
        <v>4</v>
      </c>
      <c r="O22" s="250"/>
    </row>
    <row r="23" spans="1:15" ht="16.5" customHeight="1">
      <c r="A23" s="873"/>
      <c r="B23" s="618">
        <f t="shared" si="2"/>
        <v>242</v>
      </c>
      <c r="C23" s="622">
        <v>19</v>
      </c>
      <c r="D23" s="622">
        <v>16</v>
      </c>
      <c r="E23" s="622">
        <v>34</v>
      </c>
      <c r="F23" s="622">
        <v>25</v>
      </c>
      <c r="G23" s="622">
        <v>28</v>
      </c>
      <c r="H23" s="622">
        <v>13</v>
      </c>
      <c r="I23" s="622">
        <v>19</v>
      </c>
      <c r="J23" s="622">
        <v>17</v>
      </c>
      <c r="K23" s="622">
        <v>19</v>
      </c>
      <c r="L23" s="622">
        <v>14</v>
      </c>
      <c r="M23" s="622">
        <v>19</v>
      </c>
      <c r="N23" s="622">
        <v>19</v>
      </c>
      <c r="O23" s="250"/>
    </row>
    <row r="24" spans="1:15" ht="16.5" customHeight="1">
      <c r="A24" s="872" t="s">
        <v>349</v>
      </c>
      <c r="B24" s="620">
        <f t="shared" si="2"/>
        <v>42</v>
      </c>
      <c r="C24" s="621">
        <v>3</v>
      </c>
      <c r="D24" s="621">
        <v>2</v>
      </c>
      <c r="E24" s="621">
        <v>2</v>
      </c>
      <c r="F24" s="621">
        <v>0</v>
      </c>
      <c r="G24" s="621">
        <v>6</v>
      </c>
      <c r="H24" s="621">
        <v>5</v>
      </c>
      <c r="I24" s="621">
        <v>4</v>
      </c>
      <c r="J24" s="621">
        <v>2</v>
      </c>
      <c r="K24" s="621">
        <v>5</v>
      </c>
      <c r="L24" s="621">
        <v>6</v>
      </c>
      <c r="M24" s="621">
        <v>4</v>
      </c>
      <c r="N24" s="621">
        <v>3</v>
      </c>
      <c r="O24" s="250"/>
    </row>
    <row r="25" spans="1:15" ht="16.5" customHeight="1">
      <c r="A25" s="873"/>
      <c r="B25" s="618">
        <f t="shared" si="2"/>
        <v>214</v>
      </c>
      <c r="C25" s="622">
        <v>17</v>
      </c>
      <c r="D25" s="622">
        <v>21</v>
      </c>
      <c r="E25" s="622">
        <v>20</v>
      </c>
      <c r="F25" s="622">
        <v>15</v>
      </c>
      <c r="G25" s="622">
        <v>17</v>
      </c>
      <c r="H25" s="622">
        <v>31</v>
      </c>
      <c r="I25" s="622">
        <v>12</v>
      </c>
      <c r="J25" s="622">
        <v>17</v>
      </c>
      <c r="K25" s="622">
        <v>21</v>
      </c>
      <c r="L25" s="622">
        <v>12</v>
      </c>
      <c r="M25" s="622">
        <v>16</v>
      </c>
      <c r="N25" s="622">
        <v>15</v>
      </c>
      <c r="O25" s="250"/>
    </row>
    <row r="26" spans="1:15" ht="16.5" customHeight="1">
      <c r="A26" s="872" t="s">
        <v>12</v>
      </c>
      <c r="B26" s="620">
        <f t="shared" si="2"/>
        <v>49</v>
      </c>
      <c r="C26" s="621">
        <v>6</v>
      </c>
      <c r="D26" s="621">
        <v>7</v>
      </c>
      <c r="E26" s="621">
        <v>4</v>
      </c>
      <c r="F26" s="621">
        <v>4</v>
      </c>
      <c r="G26" s="621">
        <v>5</v>
      </c>
      <c r="H26" s="621">
        <v>3</v>
      </c>
      <c r="I26" s="621">
        <v>2</v>
      </c>
      <c r="J26" s="621">
        <v>3</v>
      </c>
      <c r="K26" s="621">
        <v>3</v>
      </c>
      <c r="L26" s="621">
        <v>8</v>
      </c>
      <c r="M26" s="621">
        <v>2</v>
      </c>
      <c r="N26" s="621">
        <v>2</v>
      </c>
      <c r="O26" s="250"/>
    </row>
    <row r="27" spans="1:15" ht="16.5" customHeight="1">
      <c r="A27" s="873"/>
      <c r="B27" s="618">
        <f t="shared" si="2"/>
        <v>159</v>
      </c>
      <c r="C27" s="622">
        <v>10</v>
      </c>
      <c r="D27" s="622">
        <v>11</v>
      </c>
      <c r="E27" s="622">
        <v>17</v>
      </c>
      <c r="F27" s="622">
        <v>16</v>
      </c>
      <c r="G27" s="622">
        <v>17</v>
      </c>
      <c r="H27" s="622">
        <v>10</v>
      </c>
      <c r="I27" s="622">
        <v>12</v>
      </c>
      <c r="J27" s="622">
        <v>11</v>
      </c>
      <c r="K27" s="622">
        <v>15</v>
      </c>
      <c r="L27" s="622">
        <v>13</v>
      </c>
      <c r="M27" s="622">
        <v>16</v>
      </c>
      <c r="N27" s="622">
        <v>11</v>
      </c>
      <c r="O27" s="250"/>
    </row>
    <row r="28" spans="1:15" ht="16.5" customHeight="1">
      <c r="A28" s="872" t="s">
        <v>13</v>
      </c>
      <c r="B28" s="620">
        <f t="shared" si="2"/>
        <v>70</v>
      </c>
      <c r="C28" s="621">
        <v>5</v>
      </c>
      <c r="D28" s="621">
        <v>2</v>
      </c>
      <c r="E28" s="621">
        <v>4</v>
      </c>
      <c r="F28" s="621">
        <v>7</v>
      </c>
      <c r="G28" s="621">
        <v>11</v>
      </c>
      <c r="H28" s="621">
        <v>7</v>
      </c>
      <c r="I28" s="621">
        <v>4</v>
      </c>
      <c r="J28" s="621">
        <v>10</v>
      </c>
      <c r="K28" s="621">
        <v>5</v>
      </c>
      <c r="L28" s="621">
        <v>5</v>
      </c>
      <c r="M28" s="621">
        <v>6</v>
      </c>
      <c r="N28" s="621">
        <v>4</v>
      </c>
      <c r="O28" s="250"/>
    </row>
    <row r="29" spans="1:15" ht="16.5" customHeight="1">
      <c r="A29" s="873"/>
      <c r="B29" s="618">
        <f t="shared" si="2"/>
        <v>187</v>
      </c>
      <c r="C29" s="622">
        <v>12</v>
      </c>
      <c r="D29" s="622">
        <v>9</v>
      </c>
      <c r="E29" s="622">
        <v>20</v>
      </c>
      <c r="F29" s="622">
        <v>19</v>
      </c>
      <c r="G29" s="622">
        <v>17</v>
      </c>
      <c r="H29" s="622">
        <v>28</v>
      </c>
      <c r="I29" s="622">
        <v>15</v>
      </c>
      <c r="J29" s="622">
        <v>12</v>
      </c>
      <c r="K29" s="622">
        <v>13</v>
      </c>
      <c r="L29" s="622">
        <v>9</v>
      </c>
      <c r="M29" s="622">
        <v>9</v>
      </c>
      <c r="N29" s="622">
        <v>24</v>
      </c>
      <c r="O29" s="250"/>
    </row>
    <row r="30" spans="1:15" ht="16.5" customHeight="1">
      <c r="A30" s="872" t="s">
        <v>350</v>
      </c>
      <c r="B30" s="620">
        <f t="shared" si="2"/>
        <v>31</v>
      </c>
      <c r="C30" s="621">
        <v>4</v>
      </c>
      <c r="D30" s="621">
        <v>4</v>
      </c>
      <c r="E30" s="621">
        <v>7</v>
      </c>
      <c r="F30" s="621">
        <v>1</v>
      </c>
      <c r="G30" s="621">
        <v>0</v>
      </c>
      <c r="H30" s="621">
        <v>1</v>
      </c>
      <c r="I30" s="621">
        <v>4</v>
      </c>
      <c r="J30" s="621">
        <v>2</v>
      </c>
      <c r="K30" s="621">
        <v>3</v>
      </c>
      <c r="L30" s="621">
        <v>1</v>
      </c>
      <c r="M30" s="621">
        <v>2</v>
      </c>
      <c r="N30" s="621">
        <v>2</v>
      </c>
    </row>
    <row r="31" spans="1:15" ht="16.5" customHeight="1">
      <c r="A31" s="873"/>
      <c r="B31" s="618">
        <f t="shared" si="2"/>
        <v>144</v>
      </c>
      <c r="C31" s="622">
        <v>9</v>
      </c>
      <c r="D31" s="622">
        <v>7</v>
      </c>
      <c r="E31" s="622">
        <v>15</v>
      </c>
      <c r="F31" s="622">
        <v>13</v>
      </c>
      <c r="G31" s="622">
        <v>6</v>
      </c>
      <c r="H31" s="622">
        <v>15</v>
      </c>
      <c r="I31" s="622">
        <v>18</v>
      </c>
      <c r="J31" s="622">
        <v>12</v>
      </c>
      <c r="K31" s="622">
        <v>15</v>
      </c>
      <c r="L31" s="622">
        <v>11</v>
      </c>
      <c r="M31" s="622">
        <v>11</v>
      </c>
      <c r="N31" s="622">
        <v>12</v>
      </c>
    </row>
    <row r="32" spans="1:15" ht="16.5" customHeight="1">
      <c r="A32" s="872" t="s">
        <v>15</v>
      </c>
      <c r="B32" s="620">
        <f t="shared" si="2"/>
        <v>374</v>
      </c>
      <c r="C32" s="621">
        <v>36</v>
      </c>
      <c r="D32" s="621">
        <v>31</v>
      </c>
      <c r="E32" s="621">
        <v>36</v>
      </c>
      <c r="F32" s="621">
        <v>33</v>
      </c>
      <c r="G32" s="621">
        <v>37</v>
      </c>
      <c r="H32" s="621">
        <v>48</v>
      </c>
      <c r="I32" s="621">
        <v>36</v>
      </c>
      <c r="J32" s="621">
        <v>24</v>
      </c>
      <c r="K32" s="621">
        <v>25</v>
      </c>
      <c r="L32" s="621">
        <v>22</v>
      </c>
      <c r="M32" s="621">
        <v>24</v>
      </c>
      <c r="N32" s="621">
        <v>22</v>
      </c>
      <c r="O32" s="252"/>
    </row>
    <row r="33" spans="1:15" ht="16.5" customHeight="1">
      <c r="A33" s="873"/>
      <c r="B33" s="618">
        <f t="shared" si="2"/>
        <v>149</v>
      </c>
      <c r="C33" s="622">
        <v>13</v>
      </c>
      <c r="D33" s="622">
        <v>15</v>
      </c>
      <c r="E33" s="622">
        <v>14</v>
      </c>
      <c r="F33" s="622">
        <v>9</v>
      </c>
      <c r="G33" s="622">
        <v>16</v>
      </c>
      <c r="H33" s="622">
        <v>22</v>
      </c>
      <c r="I33" s="622">
        <v>16</v>
      </c>
      <c r="J33" s="622">
        <v>6</v>
      </c>
      <c r="K33" s="622">
        <v>9</v>
      </c>
      <c r="L33" s="622">
        <v>8</v>
      </c>
      <c r="M33" s="622">
        <v>12</v>
      </c>
      <c r="N33" s="622">
        <v>9</v>
      </c>
      <c r="O33" s="253"/>
    </row>
    <row r="34" spans="1:15" ht="16.5" customHeight="1">
      <c r="A34" s="872" t="s">
        <v>351</v>
      </c>
      <c r="B34" s="620">
        <f t="shared" si="2"/>
        <v>293</v>
      </c>
      <c r="C34" s="621">
        <v>33</v>
      </c>
      <c r="D34" s="621">
        <v>22</v>
      </c>
      <c r="E34" s="621">
        <v>24</v>
      </c>
      <c r="F34" s="621">
        <v>27</v>
      </c>
      <c r="G34" s="621">
        <v>42</v>
      </c>
      <c r="H34" s="621">
        <v>27</v>
      </c>
      <c r="I34" s="621">
        <v>13</v>
      </c>
      <c r="J34" s="621">
        <v>22</v>
      </c>
      <c r="K34" s="621">
        <v>24</v>
      </c>
      <c r="L34" s="621">
        <v>19</v>
      </c>
      <c r="M34" s="621">
        <v>19</v>
      </c>
      <c r="N34" s="621">
        <v>21</v>
      </c>
    </row>
    <row r="35" spans="1:15" ht="16.5" customHeight="1">
      <c r="A35" s="873"/>
      <c r="B35" s="618">
        <f t="shared" si="2"/>
        <v>212</v>
      </c>
      <c r="C35" s="622">
        <v>23</v>
      </c>
      <c r="D35" s="622">
        <v>19</v>
      </c>
      <c r="E35" s="622">
        <v>16</v>
      </c>
      <c r="F35" s="622">
        <v>20</v>
      </c>
      <c r="G35" s="622">
        <v>29</v>
      </c>
      <c r="H35" s="622">
        <v>22</v>
      </c>
      <c r="I35" s="622">
        <v>8</v>
      </c>
      <c r="J35" s="622">
        <v>17</v>
      </c>
      <c r="K35" s="622">
        <v>20</v>
      </c>
      <c r="L35" s="622">
        <v>13</v>
      </c>
      <c r="M35" s="622">
        <v>12</v>
      </c>
      <c r="N35" s="622">
        <v>13</v>
      </c>
    </row>
    <row r="36" spans="1:15" ht="16.5" customHeight="1">
      <c r="A36" s="872" t="s">
        <v>352</v>
      </c>
      <c r="B36" s="620">
        <f t="shared" si="2"/>
        <v>38</v>
      </c>
      <c r="C36" s="621">
        <v>5</v>
      </c>
      <c r="D36" s="621">
        <v>2</v>
      </c>
      <c r="E36" s="621">
        <v>2</v>
      </c>
      <c r="F36" s="621">
        <v>2</v>
      </c>
      <c r="G36" s="621">
        <v>5</v>
      </c>
      <c r="H36" s="621">
        <v>5</v>
      </c>
      <c r="I36" s="621">
        <v>3</v>
      </c>
      <c r="J36" s="621">
        <v>3</v>
      </c>
      <c r="K36" s="621">
        <v>2</v>
      </c>
      <c r="L36" s="621">
        <v>3</v>
      </c>
      <c r="M36" s="621">
        <v>2</v>
      </c>
      <c r="N36" s="621">
        <v>4</v>
      </c>
    </row>
    <row r="37" spans="1:15" ht="16.5" customHeight="1">
      <c r="A37" s="873"/>
      <c r="B37" s="618">
        <f t="shared" si="2"/>
        <v>161</v>
      </c>
      <c r="C37" s="622">
        <v>16</v>
      </c>
      <c r="D37" s="622">
        <v>14</v>
      </c>
      <c r="E37" s="622">
        <v>16</v>
      </c>
      <c r="F37" s="622">
        <v>18</v>
      </c>
      <c r="G37" s="622">
        <v>13</v>
      </c>
      <c r="H37" s="622">
        <v>14</v>
      </c>
      <c r="I37" s="622">
        <v>7</v>
      </c>
      <c r="J37" s="622">
        <v>12</v>
      </c>
      <c r="K37" s="622">
        <v>9</v>
      </c>
      <c r="L37" s="622">
        <v>14</v>
      </c>
      <c r="M37" s="622">
        <v>11</v>
      </c>
      <c r="N37" s="622">
        <v>17</v>
      </c>
    </row>
    <row r="38" spans="1:15" ht="16.5" customHeight="1">
      <c r="A38" s="868" t="s">
        <v>619</v>
      </c>
      <c r="B38" s="623" t="s">
        <v>367</v>
      </c>
      <c r="C38" s="621" t="s">
        <v>367</v>
      </c>
      <c r="D38" s="621" t="s">
        <v>367</v>
      </c>
      <c r="E38" s="621" t="s">
        <v>367</v>
      </c>
      <c r="F38" s="621" t="s">
        <v>367</v>
      </c>
      <c r="G38" s="621" t="s">
        <v>367</v>
      </c>
      <c r="H38" s="621" t="s">
        <v>367</v>
      </c>
      <c r="I38" s="621" t="s">
        <v>367</v>
      </c>
      <c r="J38" s="621" t="s">
        <v>367</v>
      </c>
      <c r="K38" s="621" t="s">
        <v>367</v>
      </c>
      <c r="L38" s="621" t="s">
        <v>367</v>
      </c>
      <c r="M38" s="621" t="s">
        <v>367</v>
      </c>
      <c r="N38" s="621" t="s">
        <v>367</v>
      </c>
    </row>
    <row r="39" spans="1:15" ht="16.5" customHeight="1">
      <c r="A39" s="869"/>
      <c r="B39" s="618">
        <f>SUM(C39:N39)</f>
        <v>17</v>
      </c>
      <c r="C39" s="622" t="s">
        <v>585</v>
      </c>
      <c r="D39" s="622" t="s">
        <v>585</v>
      </c>
      <c r="E39" s="622" t="s">
        <v>585</v>
      </c>
      <c r="F39" s="622" t="s">
        <v>585</v>
      </c>
      <c r="G39" s="622">
        <v>17</v>
      </c>
      <c r="H39" s="622" t="s">
        <v>585</v>
      </c>
      <c r="I39" s="622" t="s">
        <v>585</v>
      </c>
      <c r="J39" s="622" t="s">
        <v>585</v>
      </c>
      <c r="K39" s="622" t="s">
        <v>585</v>
      </c>
      <c r="L39" s="621" t="s">
        <v>367</v>
      </c>
      <c r="M39" s="621" t="s">
        <v>367</v>
      </c>
      <c r="N39" s="621" t="s">
        <v>367</v>
      </c>
    </row>
    <row r="40" spans="1:15" ht="16.5" customHeight="1">
      <c r="A40" s="868" t="s">
        <v>368</v>
      </c>
      <c r="B40" s="623" t="s">
        <v>367</v>
      </c>
      <c r="C40" s="621" t="s">
        <v>367</v>
      </c>
      <c r="D40" s="621" t="s">
        <v>367</v>
      </c>
      <c r="E40" s="621" t="s">
        <v>367</v>
      </c>
      <c r="F40" s="621" t="s">
        <v>367</v>
      </c>
      <c r="G40" s="621" t="s">
        <v>367</v>
      </c>
      <c r="H40" s="621" t="s">
        <v>367</v>
      </c>
      <c r="I40" s="621" t="s">
        <v>367</v>
      </c>
      <c r="J40" s="621" t="s">
        <v>367</v>
      </c>
      <c r="K40" s="621" t="s">
        <v>367</v>
      </c>
      <c r="L40" s="621" t="s">
        <v>367</v>
      </c>
      <c r="M40" s="621" t="s">
        <v>367</v>
      </c>
      <c r="N40" s="621" t="s">
        <v>367</v>
      </c>
    </row>
    <row r="41" spans="1:15" ht="16.5" customHeight="1">
      <c r="A41" s="869"/>
      <c r="B41" s="618">
        <f>SUM(C41:N41)</f>
        <v>178</v>
      </c>
      <c r="C41" s="622">
        <v>20</v>
      </c>
      <c r="D41" s="622">
        <v>16</v>
      </c>
      <c r="E41" s="622">
        <v>13</v>
      </c>
      <c r="F41" s="622">
        <v>18</v>
      </c>
      <c r="G41" s="622">
        <v>25</v>
      </c>
      <c r="H41" s="622">
        <v>10</v>
      </c>
      <c r="I41" s="622">
        <v>8</v>
      </c>
      <c r="J41" s="622">
        <v>15</v>
      </c>
      <c r="K41" s="622">
        <v>18</v>
      </c>
      <c r="L41" s="622">
        <v>14</v>
      </c>
      <c r="M41" s="622">
        <v>14</v>
      </c>
      <c r="N41" s="622">
        <v>7</v>
      </c>
    </row>
    <row r="42" spans="1:15" ht="16.5" customHeight="1">
      <c r="A42" s="868" t="s">
        <v>369</v>
      </c>
      <c r="B42" s="623" t="s">
        <v>367</v>
      </c>
      <c r="C42" s="621" t="s">
        <v>367</v>
      </c>
      <c r="D42" s="621" t="s">
        <v>367</v>
      </c>
      <c r="E42" s="621" t="s">
        <v>367</v>
      </c>
      <c r="F42" s="621" t="s">
        <v>367</v>
      </c>
      <c r="G42" s="621" t="s">
        <v>367</v>
      </c>
      <c r="H42" s="621" t="s">
        <v>367</v>
      </c>
      <c r="I42" s="621" t="s">
        <v>367</v>
      </c>
      <c r="J42" s="621" t="s">
        <v>367</v>
      </c>
      <c r="K42" s="621" t="s">
        <v>367</v>
      </c>
      <c r="L42" s="621" t="s">
        <v>367</v>
      </c>
      <c r="M42" s="621" t="s">
        <v>367</v>
      </c>
      <c r="N42" s="621" t="s">
        <v>367</v>
      </c>
    </row>
    <row r="43" spans="1:15" ht="16.5" customHeight="1">
      <c r="A43" s="869"/>
      <c r="B43" s="618">
        <f>SUM(C43:N43)</f>
        <v>770</v>
      </c>
      <c r="C43" s="622">
        <v>39</v>
      </c>
      <c r="D43" s="622">
        <v>74</v>
      </c>
      <c r="E43" s="622">
        <v>34</v>
      </c>
      <c r="F43" s="622">
        <v>77</v>
      </c>
      <c r="G43" s="622">
        <v>68</v>
      </c>
      <c r="H43" s="622">
        <v>70</v>
      </c>
      <c r="I43" s="622">
        <v>71</v>
      </c>
      <c r="J43" s="622">
        <v>73</v>
      </c>
      <c r="K43" s="622">
        <v>41</v>
      </c>
      <c r="L43" s="622">
        <v>79</v>
      </c>
      <c r="M43" s="622">
        <v>77</v>
      </c>
      <c r="N43" s="622">
        <v>67</v>
      </c>
    </row>
    <row r="44" spans="1:15" ht="16.5" customHeight="1">
      <c r="A44" s="868" t="s">
        <v>370</v>
      </c>
      <c r="B44" s="623" t="s">
        <v>367</v>
      </c>
      <c r="C44" s="621" t="s">
        <v>367</v>
      </c>
      <c r="D44" s="621" t="s">
        <v>367</v>
      </c>
      <c r="E44" s="621" t="s">
        <v>367</v>
      </c>
      <c r="F44" s="621" t="s">
        <v>367</v>
      </c>
      <c r="G44" s="621" t="s">
        <v>367</v>
      </c>
      <c r="H44" s="621" t="s">
        <v>367</v>
      </c>
      <c r="I44" s="621" t="s">
        <v>585</v>
      </c>
      <c r="J44" s="621" t="s">
        <v>367</v>
      </c>
      <c r="K44" s="621" t="s">
        <v>367</v>
      </c>
      <c r="L44" s="621" t="s">
        <v>367</v>
      </c>
      <c r="M44" s="621" t="s">
        <v>367</v>
      </c>
      <c r="N44" s="621" t="s">
        <v>367</v>
      </c>
    </row>
    <row r="45" spans="1:15" ht="16.5" customHeight="1">
      <c r="A45" s="869"/>
      <c r="B45" s="618">
        <f>SUM(C45:N45)</f>
        <v>841</v>
      </c>
      <c r="C45" s="622">
        <v>41</v>
      </c>
      <c r="D45" s="622">
        <v>73</v>
      </c>
      <c r="E45" s="622">
        <v>71</v>
      </c>
      <c r="F45" s="622">
        <v>78</v>
      </c>
      <c r="G45" s="622">
        <v>70</v>
      </c>
      <c r="H45" s="622">
        <v>71</v>
      </c>
      <c r="I45" s="622">
        <v>71</v>
      </c>
      <c r="J45" s="622">
        <v>68</v>
      </c>
      <c r="K45" s="622">
        <v>72</v>
      </c>
      <c r="L45" s="622">
        <v>73</v>
      </c>
      <c r="M45" s="622">
        <v>78</v>
      </c>
      <c r="N45" s="622">
        <v>75</v>
      </c>
    </row>
    <row r="46" spans="1:15" ht="16.5" customHeight="1">
      <c r="A46" s="868" t="s">
        <v>371</v>
      </c>
      <c r="B46" s="623" t="s">
        <v>367</v>
      </c>
      <c r="C46" s="621" t="s">
        <v>367</v>
      </c>
      <c r="D46" s="621" t="s">
        <v>367</v>
      </c>
      <c r="E46" s="621" t="s">
        <v>367</v>
      </c>
      <c r="F46" s="621" t="s">
        <v>367</v>
      </c>
      <c r="G46" s="621" t="s">
        <v>367</v>
      </c>
      <c r="H46" s="621" t="s">
        <v>367</v>
      </c>
      <c r="I46" s="621" t="s">
        <v>367</v>
      </c>
      <c r="J46" s="621" t="s">
        <v>367</v>
      </c>
      <c r="K46" s="621" t="s">
        <v>367</v>
      </c>
      <c r="L46" s="621" t="s">
        <v>367</v>
      </c>
      <c r="M46" s="621" t="s">
        <v>367</v>
      </c>
      <c r="N46" s="621" t="s">
        <v>367</v>
      </c>
    </row>
    <row r="47" spans="1:15" ht="16.5" customHeight="1">
      <c r="A47" s="869"/>
      <c r="B47" s="618">
        <f>SUM(C47:N47)</f>
        <v>934</v>
      </c>
      <c r="C47" s="621" t="s">
        <v>367</v>
      </c>
      <c r="D47" s="621" t="s">
        <v>367</v>
      </c>
      <c r="E47" s="622">
        <v>315</v>
      </c>
      <c r="F47" s="621" t="s">
        <v>367</v>
      </c>
      <c r="G47" s="621" t="s">
        <v>367</v>
      </c>
      <c r="H47" s="622">
        <v>303</v>
      </c>
      <c r="I47" s="621" t="s">
        <v>367</v>
      </c>
      <c r="J47" s="621" t="s">
        <v>367</v>
      </c>
      <c r="K47" s="622">
        <v>316</v>
      </c>
      <c r="L47" s="621" t="s">
        <v>367</v>
      </c>
      <c r="M47" s="621" t="s">
        <v>367</v>
      </c>
      <c r="N47" s="621" t="s">
        <v>367</v>
      </c>
    </row>
    <row r="48" spans="1:15" ht="16.5" customHeight="1">
      <c r="A48" s="870" t="s">
        <v>372</v>
      </c>
      <c r="B48" s="620">
        <f>SUM(C48:N48)</f>
        <v>67</v>
      </c>
      <c r="C48" s="621">
        <v>6</v>
      </c>
      <c r="D48" s="621">
        <v>5</v>
      </c>
      <c r="E48" s="621">
        <v>11</v>
      </c>
      <c r="F48" s="621">
        <v>3</v>
      </c>
      <c r="G48" s="621">
        <v>6</v>
      </c>
      <c r="H48" s="621">
        <v>3</v>
      </c>
      <c r="I48" s="621">
        <v>3</v>
      </c>
      <c r="J48" s="621">
        <v>7</v>
      </c>
      <c r="K48" s="621">
        <v>12</v>
      </c>
      <c r="L48" s="621">
        <v>5</v>
      </c>
      <c r="M48" s="621">
        <v>5</v>
      </c>
      <c r="N48" s="621">
        <v>1</v>
      </c>
    </row>
    <row r="49" spans="1:14" ht="16.5" customHeight="1" thickBot="1">
      <c r="A49" s="871"/>
      <c r="B49" s="624" t="s">
        <v>367</v>
      </c>
      <c r="C49" s="625" t="s">
        <v>367</v>
      </c>
      <c r="D49" s="625" t="s">
        <v>367</v>
      </c>
      <c r="E49" s="625" t="s">
        <v>367</v>
      </c>
      <c r="F49" s="625" t="s">
        <v>367</v>
      </c>
      <c r="G49" s="625" t="s">
        <v>367</v>
      </c>
      <c r="H49" s="625" t="s">
        <v>367</v>
      </c>
      <c r="I49" s="625" t="s">
        <v>367</v>
      </c>
      <c r="J49" s="625" t="s">
        <v>367</v>
      </c>
      <c r="K49" s="625" t="s">
        <v>367</v>
      </c>
      <c r="L49" s="625" t="s">
        <v>367</v>
      </c>
      <c r="M49" s="625" t="s">
        <v>367</v>
      </c>
      <c r="N49" s="625" t="s">
        <v>367</v>
      </c>
    </row>
    <row r="50" spans="1:14" ht="16.5" customHeight="1">
      <c r="A50" s="626" t="s">
        <v>642</v>
      </c>
      <c r="B50" s="627"/>
    </row>
    <row r="51" spans="1:14" ht="16.5" customHeight="1">
      <c r="A51" s="626" t="s">
        <v>586</v>
      </c>
      <c r="B51" s="626"/>
    </row>
    <row r="52" spans="1:14" ht="16.5" customHeight="1">
      <c r="A52" s="626" t="s">
        <v>587</v>
      </c>
      <c r="B52" s="626"/>
    </row>
    <row r="53" spans="1:14" ht="16.5" customHeight="1">
      <c r="A53" s="626" t="s">
        <v>373</v>
      </c>
      <c r="B53" s="626"/>
    </row>
    <row r="54" spans="1:14" ht="16.5" customHeight="1">
      <c r="A54" s="626" t="s">
        <v>374</v>
      </c>
      <c r="B54" s="626"/>
    </row>
    <row r="55" spans="1:14" ht="16.5" customHeight="1"/>
  </sheetData>
  <mergeCells count="23">
    <mergeCell ref="A4:A5"/>
    <mergeCell ref="A6:A7"/>
    <mergeCell ref="A8:A9"/>
    <mergeCell ref="A10:A11"/>
    <mergeCell ref="A12:A13"/>
    <mergeCell ref="A14:A15"/>
    <mergeCell ref="A16:A17"/>
    <mergeCell ref="A18:A19"/>
    <mergeCell ref="A20:A21"/>
    <mergeCell ref="A22:A23"/>
    <mergeCell ref="A24:A25"/>
    <mergeCell ref="A26:A27"/>
    <mergeCell ref="A28:A29"/>
    <mergeCell ref="A30:A31"/>
    <mergeCell ref="A32:A33"/>
    <mergeCell ref="A44:A45"/>
    <mergeCell ref="A46:A47"/>
    <mergeCell ref="A48:A49"/>
    <mergeCell ref="A34:A35"/>
    <mergeCell ref="A36:A37"/>
    <mergeCell ref="A38:A39"/>
    <mergeCell ref="A40:A41"/>
    <mergeCell ref="A42:A43"/>
  </mergeCells>
  <phoneticPr fontId="45"/>
  <pageMargins left="0.905555555555556" right="0.70833333333333304" top="0.78749999999999998" bottom="0.78749999999999998" header="0.511811023622047" footer="0.511811023622047"/>
  <pageSetup paperSize="9" scale="84"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17"/>
  <sheetViews>
    <sheetView showGridLines="0" view="pageBreakPreview" topLeftCell="B1" zoomScale="80" zoomScaleNormal="100" zoomScaleSheetLayoutView="80" zoomScalePageLayoutView="91" workbookViewId="0"/>
  </sheetViews>
  <sheetFormatPr defaultColWidth="12.5" defaultRowHeight="17.25"/>
  <cols>
    <col min="1" max="1" width="12" style="1" customWidth="1"/>
    <col min="2" max="2" width="12.375" style="1" customWidth="1"/>
    <col min="3" max="3" width="11.25" style="1" customWidth="1"/>
    <col min="4" max="19" width="8.75" style="1" customWidth="1"/>
    <col min="20" max="256" width="12.5" style="1"/>
    <col min="257" max="258" width="12" style="1" customWidth="1"/>
    <col min="259" max="259" width="11.25" style="1" customWidth="1"/>
    <col min="260" max="275" width="8.75" style="1" customWidth="1"/>
    <col min="276" max="512" width="12.5" style="1"/>
    <col min="513" max="514" width="12" style="1" customWidth="1"/>
    <col min="515" max="515" width="11.25" style="1" customWidth="1"/>
    <col min="516" max="531" width="8.75" style="1" customWidth="1"/>
    <col min="532" max="768" width="12.5" style="1"/>
    <col min="769" max="770" width="12" style="1" customWidth="1"/>
    <col min="771" max="771" width="11.25" style="1" customWidth="1"/>
    <col min="772" max="787" width="8.75" style="1" customWidth="1"/>
    <col min="788" max="1024" width="12.5" style="1"/>
    <col min="1025" max="16384" width="12.5" style="2"/>
  </cols>
  <sheetData>
    <row r="1" spans="1:19" ht="20.25" customHeight="1">
      <c r="A1" s="14" t="s">
        <v>20</v>
      </c>
    </row>
    <row r="2" spans="1:19">
      <c r="A2" s="15"/>
      <c r="B2" s="15"/>
      <c r="C2" s="15"/>
      <c r="D2" s="15"/>
      <c r="E2" s="15"/>
      <c r="F2" s="15"/>
      <c r="G2" s="15"/>
      <c r="H2" s="15"/>
      <c r="I2" s="15"/>
      <c r="J2" s="15"/>
      <c r="K2" s="15"/>
      <c r="L2" s="15"/>
      <c r="M2" s="15"/>
      <c r="N2" s="15"/>
      <c r="O2" s="15"/>
      <c r="P2" s="15"/>
      <c r="Q2" s="15"/>
      <c r="R2" s="4"/>
      <c r="S2" s="508" t="s">
        <v>588</v>
      </c>
    </row>
    <row r="3" spans="1:19" ht="24" customHeight="1">
      <c r="A3" s="16"/>
      <c r="B3" s="16"/>
      <c r="C3" s="17" t="s">
        <v>22</v>
      </c>
      <c r="D3" s="18" t="s">
        <v>2</v>
      </c>
      <c r="E3" s="18" t="s">
        <v>3</v>
      </c>
      <c r="F3" s="18" t="s">
        <v>4</v>
      </c>
      <c r="G3" s="18" t="s">
        <v>5</v>
      </c>
      <c r="H3" s="18" t="s">
        <v>6</v>
      </c>
      <c r="I3" s="19" t="s">
        <v>7</v>
      </c>
      <c r="J3" s="20" t="s">
        <v>8</v>
      </c>
      <c r="K3" s="21" t="s">
        <v>23</v>
      </c>
      <c r="L3" s="18" t="s">
        <v>10</v>
      </c>
      <c r="M3" s="18" t="s">
        <v>11</v>
      </c>
      <c r="N3" s="18" t="s">
        <v>12</v>
      </c>
      <c r="O3" s="18" t="s">
        <v>13</v>
      </c>
      <c r="P3" s="18" t="s">
        <v>14</v>
      </c>
      <c r="Q3" s="18" t="s">
        <v>15</v>
      </c>
      <c r="R3" s="22" t="s">
        <v>16</v>
      </c>
      <c r="S3" s="23" t="s">
        <v>17</v>
      </c>
    </row>
    <row r="4" spans="1:19" ht="24" customHeight="1">
      <c r="A4" s="797" t="s">
        <v>24</v>
      </c>
      <c r="B4" s="797"/>
      <c r="C4" s="24">
        <f>SUM(D4:S4)</f>
        <v>192829</v>
      </c>
      <c r="D4" s="25">
        <v>30129</v>
      </c>
      <c r="E4" s="25">
        <v>9625</v>
      </c>
      <c r="F4" s="25">
        <v>8545</v>
      </c>
      <c r="G4" s="25">
        <v>10248</v>
      </c>
      <c r="H4" s="25">
        <v>20126</v>
      </c>
      <c r="I4" s="25">
        <v>11654</v>
      </c>
      <c r="J4" s="25">
        <v>19005</v>
      </c>
      <c r="K4" s="25">
        <v>12659</v>
      </c>
      <c r="L4" s="25">
        <v>10485</v>
      </c>
      <c r="M4" s="25">
        <v>9217</v>
      </c>
      <c r="N4" s="25">
        <v>6802</v>
      </c>
      <c r="O4" s="25">
        <v>9473</v>
      </c>
      <c r="P4" s="25">
        <v>9199</v>
      </c>
      <c r="Q4" s="25">
        <v>6999</v>
      </c>
      <c r="R4" s="25">
        <v>6279</v>
      </c>
      <c r="S4" s="25">
        <v>12384</v>
      </c>
    </row>
    <row r="5" spans="1:19" ht="24" customHeight="1">
      <c r="B5" s="26" t="s">
        <v>25</v>
      </c>
      <c r="C5" s="24">
        <f>SUM(D5:S5)</f>
        <v>3</v>
      </c>
      <c r="D5" s="25">
        <v>0</v>
      </c>
      <c r="E5" s="27">
        <v>0</v>
      </c>
      <c r="F5" s="28">
        <v>0</v>
      </c>
      <c r="G5" s="28">
        <v>0</v>
      </c>
      <c r="H5" s="28">
        <v>1</v>
      </c>
      <c r="I5" s="28">
        <v>2</v>
      </c>
      <c r="J5" s="28">
        <v>0</v>
      </c>
      <c r="K5" s="28">
        <v>0</v>
      </c>
      <c r="L5" s="28">
        <v>0</v>
      </c>
      <c r="M5" s="28">
        <v>0</v>
      </c>
      <c r="N5" s="28">
        <v>0</v>
      </c>
      <c r="O5" s="28">
        <v>0</v>
      </c>
      <c r="P5" s="28">
        <v>0</v>
      </c>
      <c r="Q5" s="28">
        <v>0</v>
      </c>
      <c r="R5" s="28">
        <v>0</v>
      </c>
      <c r="S5" s="28">
        <v>0</v>
      </c>
    </row>
    <row r="6" spans="1:19" ht="20.25" customHeight="1">
      <c r="A6" s="29"/>
      <c r="B6" s="29"/>
      <c r="C6" s="29"/>
      <c r="D6" s="29"/>
      <c r="J6" s="29"/>
      <c r="K6" s="29"/>
      <c r="L6" s="29"/>
      <c r="M6" s="29"/>
      <c r="N6" s="29"/>
      <c r="O6" s="29"/>
      <c r="P6" s="29"/>
      <c r="Q6" s="29"/>
      <c r="R6" s="29"/>
      <c r="S6" s="29"/>
    </row>
    <row r="8" spans="1:19">
      <c r="H8" s="30"/>
      <c r="L8" s="31"/>
    </row>
    <row r="9" spans="1:19">
      <c r="H9" s="30"/>
      <c r="L9" s="31"/>
    </row>
    <row r="10" spans="1:19">
      <c r="H10" s="30"/>
      <c r="L10" s="31"/>
    </row>
    <row r="11" spans="1:19">
      <c r="H11" s="30"/>
      <c r="L11" s="31"/>
    </row>
    <row r="12" spans="1:19">
      <c r="H12" s="30"/>
      <c r="L12" s="31"/>
    </row>
    <row r="13" spans="1:19">
      <c r="H13" s="30"/>
      <c r="L13" s="31"/>
    </row>
    <row r="14" spans="1:19">
      <c r="L14" s="31"/>
    </row>
    <row r="15" spans="1:19">
      <c r="L15" s="31"/>
    </row>
    <row r="16" spans="1:19">
      <c r="L16" s="31"/>
    </row>
    <row r="17" spans="12:12">
      <c r="L17" s="31"/>
    </row>
  </sheetData>
  <mergeCells count="1">
    <mergeCell ref="A4:B4"/>
  </mergeCells>
  <phoneticPr fontId="45"/>
  <pageMargins left="0.55000000000000004" right="0.2" top="0.39374999999999999" bottom="0.43333333333333302" header="0.511811023622047" footer="0.511811023622047"/>
  <pageSetup paperSize="9" scale="81" orientation="landscape"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K59"/>
  <sheetViews>
    <sheetView showGridLines="0" view="pageBreakPreview" zoomScale="70" zoomScaleNormal="100" zoomScaleSheetLayoutView="70" zoomScalePageLayoutView="62" workbookViewId="0"/>
  </sheetViews>
  <sheetFormatPr defaultColWidth="12.5" defaultRowHeight="17.25"/>
  <cols>
    <col min="1" max="1" width="4.625" style="505" customWidth="1"/>
    <col min="2" max="2" width="9" style="505" customWidth="1"/>
    <col min="3" max="3" width="9.5" style="505" customWidth="1"/>
    <col min="4" max="4" width="6.375" style="505" customWidth="1"/>
    <col min="5" max="5" width="7.375" style="505" customWidth="1"/>
    <col min="6" max="24" width="9.25" style="505" customWidth="1"/>
    <col min="25" max="25" width="10.5" style="80" customWidth="1"/>
    <col min="26" max="257" width="12.5" style="505"/>
    <col min="258" max="258" width="4.625" style="505" customWidth="1"/>
    <col min="259" max="259" width="9" style="505" customWidth="1"/>
    <col min="260" max="260" width="9.5" style="505" customWidth="1"/>
    <col min="261" max="261" width="6.375" style="505" customWidth="1"/>
    <col min="262" max="262" width="7.375" style="505" customWidth="1"/>
    <col min="263" max="280" width="9.25" style="505" customWidth="1"/>
    <col min="281" max="281" width="10.5" style="505" customWidth="1"/>
    <col min="282" max="513" width="12.5" style="505"/>
    <col min="514" max="514" width="4.625" style="505" customWidth="1"/>
    <col min="515" max="515" width="9" style="505" customWidth="1"/>
    <col min="516" max="516" width="9.5" style="505" customWidth="1"/>
    <col min="517" max="517" width="6.375" style="505" customWidth="1"/>
    <col min="518" max="518" width="7.375" style="505" customWidth="1"/>
    <col min="519" max="536" width="9.25" style="505" customWidth="1"/>
    <col min="537" max="537" width="10.5" style="505" customWidth="1"/>
    <col min="538" max="769" width="12.5" style="505"/>
    <col min="770" max="770" width="4.625" style="505" customWidth="1"/>
    <col min="771" max="771" width="9" style="505" customWidth="1"/>
    <col min="772" max="772" width="9.5" style="505" customWidth="1"/>
    <col min="773" max="773" width="6.375" style="505" customWidth="1"/>
    <col min="774" max="774" width="7.375" style="505" customWidth="1"/>
    <col min="775" max="792" width="9.25" style="505" customWidth="1"/>
    <col min="793" max="793" width="10.5" style="505" customWidth="1"/>
    <col min="794" max="1025" width="12.5" style="505"/>
    <col min="1026" max="16384" width="12.5" style="506"/>
  </cols>
  <sheetData>
    <row r="1" spans="1:1025" s="776" customFormat="1" ht="18.75">
      <c r="A1" s="773" t="s">
        <v>626</v>
      </c>
      <c r="B1" s="774"/>
      <c r="C1" s="774"/>
      <c r="D1" s="774"/>
      <c r="E1" s="774"/>
      <c r="F1" s="774"/>
      <c r="G1" s="774"/>
      <c r="H1" s="774"/>
      <c r="I1" s="774"/>
      <c r="J1" s="774"/>
      <c r="K1" s="774"/>
      <c r="L1" s="774"/>
      <c r="M1" s="774"/>
      <c r="N1" s="774"/>
      <c r="O1" s="774"/>
      <c r="P1" s="774"/>
      <c r="Q1" s="774"/>
      <c r="R1" s="774"/>
      <c r="S1" s="774"/>
      <c r="T1" s="774"/>
      <c r="U1" s="774"/>
      <c r="V1" s="774"/>
      <c r="W1" s="774"/>
      <c r="X1" s="775"/>
      <c r="Y1" s="775"/>
      <c r="Z1" s="774"/>
      <c r="AA1" s="774"/>
      <c r="AB1" s="774"/>
      <c r="AC1" s="774"/>
      <c r="AD1" s="774"/>
      <c r="AE1" s="774"/>
      <c r="AF1" s="774"/>
      <c r="AG1" s="774"/>
      <c r="AH1" s="774"/>
      <c r="AI1" s="774"/>
      <c r="AJ1" s="774"/>
      <c r="AK1" s="774"/>
      <c r="AL1" s="774"/>
      <c r="AM1" s="774"/>
      <c r="AN1" s="774"/>
      <c r="AO1" s="774"/>
      <c r="AP1" s="774"/>
      <c r="AQ1" s="774"/>
      <c r="AR1" s="774"/>
      <c r="AS1" s="774"/>
      <c r="AT1" s="774"/>
      <c r="AU1" s="774"/>
      <c r="AV1" s="774"/>
      <c r="AW1" s="774"/>
      <c r="AX1" s="774"/>
      <c r="AY1" s="774"/>
      <c r="AZ1" s="774"/>
      <c r="BA1" s="774"/>
      <c r="BB1" s="774"/>
      <c r="BC1" s="774"/>
      <c r="BD1" s="774"/>
      <c r="BE1" s="774"/>
      <c r="BF1" s="774"/>
      <c r="BG1" s="774"/>
      <c r="BH1" s="774"/>
      <c r="BI1" s="774"/>
      <c r="BJ1" s="774"/>
      <c r="BK1" s="774"/>
      <c r="BL1" s="774"/>
      <c r="BM1" s="774"/>
      <c r="BN1" s="774"/>
      <c r="BO1" s="774"/>
      <c r="BP1" s="774"/>
      <c r="BQ1" s="774"/>
      <c r="BR1" s="774"/>
      <c r="BS1" s="774"/>
      <c r="BT1" s="774"/>
      <c r="BU1" s="774"/>
      <c r="BV1" s="774"/>
      <c r="BW1" s="774"/>
      <c r="BX1" s="774"/>
      <c r="BY1" s="774"/>
      <c r="BZ1" s="774"/>
      <c r="CA1" s="774"/>
      <c r="CB1" s="774"/>
      <c r="CC1" s="774"/>
      <c r="CD1" s="774"/>
      <c r="CE1" s="774"/>
      <c r="CF1" s="774"/>
      <c r="CG1" s="774"/>
      <c r="CH1" s="774"/>
      <c r="CI1" s="774"/>
      <c r="CJ1" s="774"/>
      <c r="CK1" s="774"/>
      <c r="CL1" s="774"/>
      <c r="CM1" s="774"/>
      <c r="CN1" s="774"/>
      <c r="CO1" s="774"/>
      <c r="CP1" s="774"/>
      <c r="CQ1" s="774"/>
      <c r="CR1" s="774"/>
      <c r="CS1" s="774"/>
      <c r="CT1" s="774"/>
      <c r="CU1" s="774"/>
      <c r="CV1" s="774"/>
      <c r="CW1" s="774"/>
      <c r="CX1" s="774"/>
      <c r="CY1" s="774"/>
      <c r="CZ1" s="774"/>
      <c r="DA1" s="774"/>
      <c r="DB1" s="774"/>
      <c r="DC1" s="774"/>
      <c r="DD1" s="774"/>
      <c r="DE1" s="774"/>
      <c r="DF1" s="774"/>
      <c r="DG1" s="774"/>
      <c r="DH1" s="774"/>
      <c r="DI1" s="774"/>
      <c r="DJ1" s="774"/>
      <c r="DK1" s="774"/>
      <c r="DL1" s="774"/>
      <c r="DM1" s="774"/>
      <c r="DN1" s="774"/>
      <c r="DO1" s="774"/>
      <c r="DP1" s="774"/>
      <c r="DQ1" s="774"/>
      <c r="DR1" s="774"/>
      <c r="DS1" s="774"/>
      <c r="DT1" s="774"/>
      <c r="DU1" s="774"/>
      <c r="DV1" s="774"/>
      <c r="DW1" s="774"/>
      <c r="DX1" s="774"/>
      <c r="DY1" s="774"/>
      <c r="DZ1" s="774"/>
      <c r="EA1" s="774"/>
      <c r="EB1" s="774"/>
      <c r="EC1" s="774"/>
      <c r="ED1" s="774"/>
      <c r="EE1" s="774"/>
      <c r="EF1" s="774"/>
      <c r="EG1" s="774"/>
      <c r="EH1" s="774"/>
      <c r="EI1" s="774"/>
      <c r="EJ1" s="774"/>
      <c r="EK1" s="774"/>
      <c r="EL1" s="774"/>
      <c r="EM1" s="774"/>
      <c r="EN1" s="774"/>
      <c r="EO1" s="774"/>
      <c r="EP1" s="774"/>
      <c r="EQ1" s="774"/>
      <c r="ER1" s="774"/>
      <c r="ES1" s="774"/>
      <c r="ET1" s="774"/>
      <c r="EU1" s="774"/>
      <c r="EV1" s="774"/>
      <c r="EW1" s="774"/>
      <c r="EX1" s="774"/>
      <c r="EY1" s="774"/>
      <c r="EZ1" s="774"/>
      <c r="FA1" s="774"/>
      <c r="FB1" s="774"/>
      <c r="FC1" s="774"/>
      <c r="FD1" s="774"/>
      <c r="FE1" s="774"/>
      <c r="FF1" s="774"/>
      <c r="FG1" s="774"/>
      <c r="FH1" s="774"/>
      <c r="FI1" s="774"/>
      <c r="FJ1" s="774"/>
      <c r="FK1" s="774"/>
      <c r="FL1" s="774"/>
      <c r="FM1" s="774"/>
      <c r="FN1" s="774"/>
      <c r="FO1" s="774"/>
      <c r="FP1" s="774"/>
      <c r="FQ1" s="774"/>
      <c r="FR1" s="774"/>
      <c r="FS1" s="774"/>
      <c r="FT1" s="774"/>
      <c r="FU1" s="774"/>
      <c r="FV1" s="774"/>
      <c r="FW1" s="774"/>
      <c r="FX1" s="774"/>
      <c r="FY1" s="774"/>
      <c r="FZ1" s="774"/>
      <c r="GA1" s="774"/>
      <c r="GB1" s="774"/>
      <c r="GC1" s="774"/>
      <c r="GD1" s="774"/>
      <c r="GE1" s="774"/>
      <c r="GF1" s="774"/>
      <c r="GG1" s="774"/>
      <c r="GH1" s="774"/>
      <c r="GI1" s="774"/>
      <c r="GJ1" s="774"/>
      <c r="GK1" s="774"/>
      <c r="GL1" s="774"/>
      <c r="GM1" s="774"/>
      <c r="GN1" s="774"/>
      <c r="GO1" s="774"/>
      <c r="GP1" s="774"/>
      <c r="GQ1" s="774"/>
      <c r="GR1" s="774"/>
      <c r="GS1" s="774"/>
      <c r="GT1" s="774"/>
      <c r="GU1" s="774"/>
      <c r="GV1" s="774"/>
      <c r="GW1" s="774"/>
      <c r="GX1" s="774"/>
      <c r="GY1" s="774"/>
      <c r="GZ1" s="774"/>
      <c r="HA1" s="774"/>
      <c r="HB1" s="774"/>
      <c r="HC1" s="774"/>
      <c r="HD1" s="774"/>
      <c r="HE1" s="774"/>
      <c r="HF1" s="774"/>
      <c r="HG1" s="774"/>
      <c r="HH1" s="774"/>
      <c r="HI1" s="774"/>
      <c r="HJ1" s="774"/>
      <c r="HK1" s="774"/>
      <c r="HL1" s="774"/>
      <c r="HM1" s="774"/>
      <c r="HN1" s="774"/>
      <c r="HO1" s="774"/>
      <c r="HP1" s="774"/>
      <c r="HQ1" s="774"/>
      <c r="HR1" s="774"/>
      <c r="HS1" s="774"/>
      <c r="HT1" s="774"/>
      <c r="HU1" s="774"/>
      <c r="HV1" s="774"/>
      <c r="HW1" s="774"/>
      <c r="HX1" s="774"/>
      <c r="HY1" s="774"/>
      <c r="HZ1" s="774"/>
      <c r="IA1" s="774"/>
      <c r="IB1" s="774"/>
      <c r="IC1" s="774"/>
      <c r="ID1" s="774"/>
      <c r="IE1" s="774"/>
      <c r="IF1" s="774"/>
      <c r="IG1" s="774"/>
      <c r="IH1" s="774"/>
      <c r="II1" s="774"/>
      <c r="IJ1" s="774"/>
      <c r="IK1" s="774"/>
      <c r="IL1" s="774"/>
      <c r="IM1" s="774"/>
      <c r="IN1" s="774"/>
      <c r="IO1" s="774"/>
      <c r="IP1" s="774"/>
      <c r="IQ1" s="774"/>
      <c r="IR1" s="774"/>
      <c r="IS1" s="774"/>
      <c r="IT1" s="774"/>
      <c r="IU1" s="774"/>
      <c r="IV1" s="774"/>
      <c r="IW1" s="774"/>
      <c r="IX1" s="774"/>
      <c r="IY1" s="774"/>
      <c r="IZ1" s="774"/>
      <c r="JA1" s="774"/>
      <c r="JB1" s="774"/>
      <c r="JC1" s="774"/>
      <c r="JD1" s="774"/>
      <c r="JE1" s="774"/>
      <c r="JF1" s="774"/>
      <c r="JG1" s="774"/>
      <c r="JH1" s="774"/>
      <c r="JI1" s="774"/>
      <c r="JJ1" s="774"/>
      <c r="JK1" s="774"/>
      <c r="JL1" s="774"/>
      <c r="JM1" s="774"/>
      <c r="JN1" s="774"/>
      <c r="JO1" s="774"/>
      <c r="JP1" s="774"/>
      <c r="JQ1" s="774"/>
      <c r="JR1" s="774"/>
      <c r="JS1" s="774"/>
      <c r="JT1" s="774"/>
      <c r="JU1" s="774"/>
      <c r="JV1" s="774"/>
      <c r="JW1" s="774"/>
      <c r="JX1" s="774"/>
      <c r="JY1" s="774"/>
      <c r="JZ1" s="774"/>
      <c r="KA1" s="774"/>
      <c r="KB1" s="774"/>
      <c r="KC1" s="774"/>
      <c r="KD1" s="774"/>
      <c r="KE1" s="774"/>
      <c r="KF1" s="774"/>
      <c r="KG1" s="774"/>
      <c r="KH1" s="774"/>
      <c r="KI1" s="774"/>
      <c r="KJ1" s="774"/>
      <c r="KK1" s="774"/>
      <c r="KL1" s="774"/>
      <c r="KM1" s="774"/>
      <c r="KN1" s="774"/>
      <c r="KO1" s="774"/>
      <c r="KP1" s="774"/>
      <c r="KQ1" s="774"/>
      <c r="KR1" s="774"/>
      <c r="KS1" s="774"/>
      <c r="KT1" s="774"/>
      <c r="KU1" s="774"/>
      <c r="KV1" s="774"/>
      <c r="KW1" s="774"/>
      <c r="KX1" s="774"/>
      <c r="KY1" s="774"/>
      <c r="KZ1" s="774"/>
      <c r="LA1" s="774"/>
      <c r="LB1" s="774"/>
      <c r="LC1" s="774"/>
      <c r="LD1" s="774"/>
      <c r="LE1" s="774"/>
      <c r="LF1" s="774"/>
      <c r="LG1" s="774"/>
      <c r="LH1" s="774"/>
      <c r="LI1" s="774"/>
      <c r="LJ1" s="774"/>
      <c r="LK1" s="774"/>
      <c r="LL1" s="774"/>
      <c r="LM1" s="774"/>
      <c r="LN1" s="774"/>
      <c r="LO1" s="774"/>
      <c r="LP1" s="774"/>
      <c r="LQ1" s="774"/>
      <c r="LR1" s="774"/>
      <c r="LS1" s="774"/>
      <c r="LT1" s="774"/>
      <c r="LU1" s="774"/>
      <c r="LV1" s="774"/>
      <c r="LW1" s="774"/>
      <c r="LX1" s="774"/>
      <c r="LY1" s="774"/>
      <c r="LZ1" s="774"/>
      <c r="MA1" s="774"/>
      <c r="MB1" s="774"/>
      <c r="MC1" s="774"/>
      <c r="MD1" s="774"/>
      <c r="ME1" s="774"/>
      <c r="MF1" s="774"/>
      <c r="MG1" s="774"/>
      <c r="MH1" s="774"/>
      <c r="MI1" s="774"/>
      <c r="MJ1" s="774"/>
      <c r="MK1" s="774"/>
      <c r="ML1" s="774"/>
      <c r="MM1" s="774"/>
      <c r="MN1" s="774"/>
      <c r="MO1" s="774"/>
      <c r="MP1" s="774"/>
      <c r="MQ1" s="774"/>
      <c r="MR1" s="774"/>
      <c r="MS1" s="774"/>
      <c r="MT1" s="774"/>
      <c r="MU1" s="774"/>
      <c r="MV1" s="774"/>
      <c r="MW1" s="774"/>
      <c r="MX1" s="774"/>
      <c r="MY1" s="774"/>
      <c r="MZ1" s="774"/>
      <c r="NA1" s="774"/>
      <c r="NB1" s="774"/>
      <c r="NC1" s="774"/>
      <c r="ND1" s="774"/>
      <c r="NE1" s="774"/>
      <c r="NF1" s="774"/>
      <c r="NG1" s="774"/>
      <c r="NH1" s="774"/>
      <c r="NI1" s="774"/>
      <c r="NJ1" s="774"/>
      <c r="NK1" s="774"/>
      <c r="NL1" s="774"/>
      <c r="NM1" s="774"/>
      <c r="NN1" s="774"/>
      <c r="NO1" s="774"/>
      <c r="NP1" s="774"/>
      <c r="NQ1" s="774"/>
      <c r="NR1" s="774"/>
      <c r="NS1" s="774"/>
      <c r="NT1" s="774"/>
      <c r="NU1" s="774"/>
      <c r="NV1" s="774"/>
      <c r="NW1" s="774"/>
      <c r="NX1" s="774"/>
      <c r="NY1" s="774"/>
      <c r="NZ1" s="774"/>
      <c r="OA1" s="774"/>
      <c r="OB1" s="774"/>
      <c r="OC1" s="774"/>
      <c r="OD1" s="774"/>
      <c r="OE1" s="774"/>
      <c r="OF1" s="774"/>
      <c r="OG1" s="774"/>
      <c r="OH1" s="774"/>
      <c r="OI1" s="774"/>
      <c r="OJ1" s="774"/>
      <c r="OK1" s="774"/>
      <c r="OL1" s="774"/>
      <c r="OM1" s="774"/>
      <c r="ON1" s="774"/>
      <c r="OO1" s="774"/>
      <c r="OP1" s="774"/>
      <c r="OQ1" s="774"/>
      <c r="OR1" s="774"/>
      <c r="OS1" s="774"/>
      <c r="OT1" s="774"/>
      <c r="OU1" s="774"/>
      <c r="OV1" s="774"/>
      <c r="OW1" s="774"/>
      <c r="OX1" s="774"/>
      <c r="OY1" s="774"/>
      <c r="OZ1" s="774"/>
      <c r="PA1" s="774"/>
      <c r="PB1" s="774"/>
      <c r="PC1" s="774"/>
      <c r="PD1" s="774"/>
      <c r="PE1" s="774"/>
      <c r="PF1" s="774"/>
      <c r="PG1" s="774"/>
      <c r="PH1" s="774"/>
      <c r="PI1" s="774"/>
      <c r="PJ1" s="774"/>
      <c r="PK1" s="774"/>
      <c r="PL1" s="774"/>
      <c r="PM1" s="774"/>
      <c r="PN1" s="774"/>
      <c r="PO1" s="774"/>
      <c r="PP1" s="774"/>
      <c r="PQ1" s="774"/>
      <c r="PR1" s="774"/>
      <c r="PS1" s="774"/>
      <c r="PT1" s="774"/>
      <c r="PU1" s="774"/>
      <c r="PV1" s="774"/>
      <c r="PW1" s="774"/>
      <c r="PX1" s="774"/>
      <c r="PY1" s="774"/>
      <c r="PZ1" s="774"/>
      <c r="QA1" s="774"/>
      <c r="QB1" s="774"/>
      <c r="QC1" s="774"/>
      <c r="QD1" s="774"/>
      <c r="QE1" s="774"/>
      <c r="QF1" s="774"/>
      <c r="QG1" s="774"/>
      <c r="QH1" s="774"/>
      <c r="QI1" s="774"/>
      <c r="QJ1" s="774"/>
      <c r="QK1" s="774"/>
      <c r="QL1" s="774"/>
      <c r="QM1" s="774"/>
      <c r="QN1" s="774"/>
      <c r="QO1" s="774"/>
      <c r="QP1" s="774"/>
      <c r="QQ1" s="774"/>
      <c r="QR1" s="774"/>
      <c r="QS1" s="774"/>
      <c r="QT1" s="774"/>
      <c r="QU1" s="774"/>
      <c r="QV1" s="774"/>
      <c r="QW1" s="774"/>
      <c r="QX1" s="774"/>
      <c r="QY1" s="774"/>
      <c r="QZ1" s="774"/>
      <c r="RA1" s="774"/>
      <c r="RB1" s="774"/>
      <c r="RC1" s="774"/>
      <c r="RD1" s="774"/>
      <c r="RE1" s="774"/>
      <c r="RF1" s="774"/>
      <c r="RG1" s="774"/>
      <c r="RH1" s="774"/>
      <c r="RI1" s="774"/>
      <c r="RJ1" s="774"/>
      <c r="RK1" s="774"/>
      <c r="RL1" s="774"/>
      <c r="RM1" s="774"/>
      <c r="RN1" s="774"/>
      <c r="RO1" s="774"/>
      <c r="RP1" s="774"/>
      <c r="RQ1" s="774"/>
      <c r="RR1" s="774"/>
      <c r="RS1" s="774"/>
      <c r="RT1" s="774"/>
      <c r="RU1" s="774"/>
      <c r="RV1" s="774"/>
      <c r="RW1" s="774"/>
      <c r="RX1" s="774"/>
      <c r="RY1" s="774"/>
      <c r="RZ1" s="774"/>
      <c r="SA1" s="774"/>
      <c r="SB1" s="774"/>
      <c r="SC1" s="774"/>
      <c r="SD1" s="774"/>
      <c r="SE1" s="774"/>
      <c r="SF1" s="774"/>
      <c r="SG1" s="774"/>
      <c r="SH1" s="774"/>
      <c r="SI1" s="774"/>
      <c r="SJ1" s="774"/>
      <c r="SK1" s="774"/>
      <c r="SL1" s="774"/>
      <c r="SM1" s="774"/>
      <c r="SN1" s="774"/>
      <c r="SO1" s="774"/>
      <c r="SP1" s="774"/>
      <c r="SQ1" s="774"/>
      <c r="SR1" s="774"/>
      <c r="SS1" s="774"/>
      <c r="ST1" s="774"/>
      <c r="SU1" s="774"/>
      <c r="SV1" s="774"/>
      <c r="SW1" s="774"/>
      <c r="SX1" s="774"/>
      <c r="SY1" s="774"/>
      <c r="SZ1" s="774"/>
      <c r="TA1" s="774"/>
      <c r="TB1" s="774"/>
      <c r="TC1" s="774"/>
      <c r="TD1" s="774"/>
      <c r="TE1" s="774"/>
      <c r="TF1" s="774"/>
      <c r="TG1" s="774"/>
      <c r="TH1" s="774"/>
      <c r="TI1" s="774"/>
      <c r="TJ1" s="774"/>
      <c r="TK1" s="774"/>
      <c r="TL1" s="774"/>
      <c r="TM1" s="774"/>
      <c r="TN1" s="774"/>
      <c r="TO1" s="774"/>
      <c r="TP1" s="774"/>
      <c r="TQ1" s="774"/>
      <c r="TR1" s="774"/>
      <c r="TS1" s="774"/>
      <c r="TT1" s="774"/>
      <c r="TU1" s="774"/>
      <c r="TV1" s="774"/>
      <c r="TW1" s="774"/>
      <c r="TX1" s="774"/>
      <c r="TY1" s="774"/>
      <c r="TZ1" s="774"/>
      <c r="UA1" s="774"/>
      <c r="UB1" s="774"/>
      <c r="UC1" s="774"/>
      <c r="UD1" s="774"/>
      <c r="UE1" s="774"/>
      <c r="UF1" s="774"/>
      <c r="UG1" s="774"/>
      <c r="UH1" s="774"/>
      <c r="UI1" s="774"/>
      <c r="UJ1" s="774"/>
      <c r="UK1" s="774"/>
      <c r="UL1" s="774"/>
      <c r="UM1" s="774"/>
      <c r="UN1" s="774"/>
      <c r="UO1" s="774"/>
      <c r="UP1" s="774"/>
      <c r="UQ1" s="774"/>
      <c r="UR1" s="774"/>
      <c r="US1" s="774"/>
      <c r="UT1" s="774"/>
      <c r="UU1" s="774"/>
      <c r="UV1" s="774"/>
      <c r="UW1" s="774"/>
      <c r="UX1" s="774"/>
      <c r="UY1" s="774"/>
      <c r="UZ1" s="774"/>
      <c r="VA1" s="774"/>
      <c r="VB1" s="774"/>
      <c r="VC1" s="774"/>
      <c r="VD1" s="774"/>
      <c r="VE1" s="774"/>
      <c r="VF1" s="774"/>
      <c r="VG1" s="774"/>
      <c r="VH1" s="774"/>
      <c r="VI1" s="774"/>
      <c r="VJ1" s="774"/>
      <c r="VK1" s="774"/>
      <c r="VL1" s="774"/>
      <c r="VM1" s="774"/>
      <c r="VN1" s="774"/>
      <c r="VO1" s="774"/>
      <c r="VP1" s="774"/>
      <c r="VQ1" s="774"/>
      <c r="VR1" s="774"/>
      <c r="VS1" s="774"/>
      <c r="VT1" s="774"/>
      <c r="VU1" s="774"/>
      <c r="VV1" s="774"/>
      <c r="VW1" s="774"/>
      <c r="VX1" s="774"/>
      <c r="VY1" s="774"/>
      <c r="VZ1" s="774"/>
      <c r="WA1" s="774"/>
      <c r="WB1" s="774"/>
      <c r="WC1" s="774"/>
      <c r="WD1" s="774"/>
      <c r="WE1" s="774"/>
      <c r="WF1" s="774"/>
      <c r="WG1" s="774"/>
      <c r="WH1" s="774"/>
      <c r="WI1" s="774"/>
      <c r="WJ1" s="774"/>
      <c r="WK1" s="774"/>
      <c r="WL1" s="774"/>
      <c r="WM1" s="774"/>
      <c r="WN1" s="774"/>
      <c r="WO1" s="774"/>
      <c r="WP1" s="774"/>
      <c r="WQ1" s="774"/>
      <c r="WR1" s="774"/>
      <c r="WS1" s="774"/>
      <c r="WT1" s="774"/>
      <c r="WU1" s="774"/>
      <c r="WV1" s="774"/>
      <c r="WW1" s="774"/>
      <c r="WX1" s="774"/>
      <c r="WY1" s="774"/>
      <c r="WZ1" s="774"/>
      <c r="XA1" s="774"/>
      <c r="XB1" s="774"/>
      <c r="XC1" s="774"/>
      <c r="XD1" s="774"/>
      <c r="XE1" s="774"/>
      <c r="XF1" s="774"/>
      <c r="XG1" s="774"/>
      <c r="XH1" s="774"/>
      <c r="XI1" s="774"/>
      <c r="XJ1" s="774"/>
      <c r="XK1" s="774"/>
      <c r="XL1" s="774"/>
      <c r="XM1" s="774"/>
      <c r="XN1" s="774"/>
      <c r="XO1" s="774"/>
      <c r="XP1" s="774"/>
      <c r="XQ1" s="774"/>
      <c r="XR1" s="774"/>
      <c r="XS1" s="774"/>
      <c r="XT1" s="774"/>
      <c r="XU1" s="774"/>
      <c r="XV1" s="774"/>
      <c r="XW1" s="774"/>
      <c r="XX1" s="774"/>
      <c r="XY1" s="774"/>
      <c r="XZ1" s="774"/>
      <c r="YA1" s="774"/>
      <c r="YB1" s="774"/>
      <c r="YC1" s="774"/>
      <c r="YD1" s="774"/>
      <c r="YE1" s="774"/>
      <c r="YF1" s="774"/>
      <c r="YG1" s="774"/>
      <c r="YH1" s="774"/>
      <c r="YI1" s="774"/>
      <c r="YJ1" s="774"/>
      <c r="YK1" s="774"/>
      <c r="YL1" s="774"/>
      <c r="YM1" s="774"/>
      <c r="YN1" s="774"/>
      <c r="YO1" s="774"/>
      <c r="YP1" s="774"/>
      <c r="YQ1" s="774"/>
      <c r="YR1" s="774"/>
      <c r="YS1" s="774"/>
      <c r="YT1" s="774"/>
      <c r="YU1" s="774"/>
      <c r="YV1" s="774"/>
      <c r="YW1" s="774"/>
      <c r="YX1" s="774"/>
      <c r="YY1" s="774"/>
      <c r="YZ1" s="774"/>
      <c r="ZA1" s="774"/>
      <c r="ZB1" s="774"/>
      <c r="ZC1" s="774"/>
      <c r="ZD1" s="774"/>
      <c r="ZE1" s="774"/>
      <c r="ZF1" s="774"/>
      <c r="ZG1" s="774"/>
      <c r="ZH1" s="774"/>
      <c r="ZI1" s="774"/>
      <c r="ZJ1" s="774"/>
      <c r="ZK1" s="774"/>
      <c r="ZL1" s="774"/>
      <c r="ZM1" s="774"/>
      <c r="ZN1" s="774"/>
      <c r="ZO1" s="774"/>
      <c r="ZP1" s="774"/>
      <c r="ZQ1" s="774"/>
      <c r="ZR1" s="774"/>
      <c r="ZS1" s="774"/>
      <c r="ZT1" s="774"/>
      <c r="ZU1" s="774"/>
      <c r="ZV1" s="774"/>
      <c r="ZW1" s="774"/>
      <c r="ZX1" s="774"/>
      <c r="ZY1" s="774"/>
      <c r="ZZ1" s="774"/>
      <c r="AAA1" s="774"/>
      <c r="AAB1" s="774"/>
      <c r="AAC1" s="774"/>
      <c r="AAD1" s="774"/>
      <c r="AAE1" s="774"/>
      <c r="AAF1" s="774"/>
      <c r="AAG1" s="774"/>
      <c r="AAH1" s="774"/>
      <c r="AAI1" s="774"/>
      <c r="AAJ1" s="774"/>
      <c r="AAK1" s="774"/>
      <c r="AAL1" s="774"/>
      <c r="AAM1" s="774"/>
      <c r="AAN1" s="774"/>
      <c r="AAO1" s="774"/>
      <c r="AAP1" s="774"/>
      <c r="AAQ1" s="774"/>
      <c r="AAR1" s="774"/>
      <c r="AAS1" s="774"/>
      <c r="AAT1" s="774"/>
      <c r="AAU1" s="774"/>
      <c r="AAV1" s="774"/>
      <c r="AAW1" s="774"/>
      <c r="AAX1" s="774"/>
      <c r="AAY1" s="774"/>
      <c r="AAZ1" s="774"/>
      <c r="ABA1" s="774"/>
      <c r="ABB1" s="774"/>
      <c r="ABC1" s="774"/>
      <c r="ABD1" s="774"/>
      <c r="ABE1" s="774"/>
      <c r="ABF1" s="774"/>
      <c r="ABG1" s="774"/>
      <c r="ABH1" s="774"/>
      <c r="ABI1" s="774"/>
      <c r="ABJ1" s="774"/>
      <c r="ABK1" s="774"/>
      <c r="ABL1" s="774"/>
      <c r="ABM1" s="774"/>
      <c r="ABN1" s="774"/>
      <c r="ABO1" s="774"/>
      <c r="ABP1" s="774"/>
      <c r="ABQ1" s="774"/>
      <c r="ABR1" s="774"/>
      <c r="ABS1" s="774"/>
      <c r="ABT1" s="774"/>
      <c r="ABU1" s="774"/>
      <c r="ABV1" s="774"/>
      <c r="ABW1" s="774"/>
      <c r="ABX1" s="774"/>
      <c r="ABY1" s="774"/>
      <c r="ABZ1" s="774"/>
      <c r="ACA1" s="774"/>
      <c r="ACB1" s="774"/>
      <c r="ACC1" s="774"/>
      <c r="ACD1" s="774"/>
      <c r="ACE1" s="774"/>
      <c r="ACF1" s="774"/>
      <c r="ACG1" s="774"/>
      <c r="ACH1" s="774"/>
      <c r="ACI1" s="774"/>
      <c r="ACJ1" s="774"/>
      <c r="ACK1" s="774"/>
      <c r="ACL1" s="774"/>
      <c r="ACM1" s="774"/>
      <c r="ACN1" s="774"/>
      <c r="ACO1" s="774"/>
      <c r="ACP1" s="774"/>
      <c r="ACQ1" s="774"/>
      <c r="ACR1" s="774"/>
      <c r="ACS1" s="774"/>
      <c r="ACT1" s="774"/>
      <c r="ACU1" s="774"/>
      <c r="ACV1" s="774"/>
      <c r="ACW1" s="774"/>
      <c r="ACX1" s="774"/>
      <c r="ACY1" s="774"/>
      <c r="ACZ1" s="774"/>
      <c r="ADA1" s="774"/>
      <c r="ADB1" s="774"/>
      <c r="ADC1" s="774"/>
      <c r="ADD1" s="774"/>
      <c r="ADE1" s="774"/>
      <c r="ADF1" s="774"/>
      <c r="ADG1" s="774"/>
      <c r="ADH1" s="774"/>
      <c r="ADI1" s="774"/>
      <c r="ADJ1" s="774"/>
      <c r="ADK1" s="774"/>
      <c r="ADL1" s="774"/>
      <c r="ADM1" s="774"/>
      <c r="ADN1" s="774"/>
      <c r="ADO1" s="774"/>
      <c r="ADP1" s="774"/>
      <c r="ADQ1" s="774"/>
      <c r="ADR1" s="774"/>
      <c r="ADS1" s="774"/>
      <c r="ADT1" s="774"/>
      <c r="ADU1" s="774"/>
      <c r="ADV1" s="774"/>
      <c r="ADW1" s="774"/>
      <c r="ADX1" s="774"/>
      <c r="ADY1" s="774"/>
      <c r="ADZ1" s="774"/>
      <c r="AEA1" s="774"/>
      <c r="AEB1" s="774"/>
      <c r="AEC1" s="774"/>
      <c r="AED1" s="774"/>
      <c r="AEE1" s="774"/>
      <c r="AEF1" s="774"/>
      <c r="AEG1" s="774"/>
      <c r="AEH1" s="774"/>
      <c r="AEI1" s="774"/>
      <c r="AEJ1" s="774"/>
      <c r="AEK1" s="774"/>
      <c r="AEL1" s="774"/>
      <c r="AEM1" s="774"/>
      <c r="AEN1" s="774"/>
      <c r="AEO1" s="774"/>
      <c r="AEP1" s="774"/>
      <c r="AEQ1" s="774"/>
      <c r="AER1" s="774"/>
      <c r="AES1" s="774"/>
      <c r="AET1" s="774"/>
      <c r="AEU1" s="774"/>
      <c r="AEV1" s="774"/>
      <c r="AEW1" s="774"/>
      <c r="AEX1" s="774"/>
      <c r="AEY1" s="774"/>
      <c r="AEZ1" s="774"/>
      <c r="AFA1" s="774"/>
      <c r="AFB1" s="774"/>
      <c r="AFC1" s="774"/>
      <c r="AFD1" s="774"/>
      <c r="AFE1" s="774"/>
      <c r="AFF1" s="774"/>
      <c r="AFG1" s="774"/>
      <c r="AFH1" s="774"/>
      <c r="AFI1" s="774"/>
      <c r="AFJ1" s="774"/>
      <c r="AFK1" s="774"/>
      <c r="AFL1" s="774"/>
      <c r="AFM1" s="774"/>
      <c r="AFN1" s="774"/>
      <c r="AFO1" s="774"/>
      <c r="AFP1" s="774"/>
      <c r="AFQ1" s="774"/>
      <c r="AFR1" s="774"/>
      <c r="AFS1" s="774"/>
      <c r="AFT1" s="774"/>
      <c r="AFU1" s="774"/>
      <c r="AFV1" s="774"/>
      <c r="AFW1" s="774"/>
      <c r="AFX1" s="774"/>
      <c r="AFY1" s="774"/>
      <c r="AFZ1" s="774"/>
      <c r="AGA1" s="774"/>
      <c r="AGB1" s="774"/>
      <c r="AGC1" s="774"/>
      <c r="AGD1" s="774"/>
      <c r="AGE1" s="774"/>
      <c r="AGF1" s="774"/>
      <c r="AGG1" s="774"/>
      <c r="AGH1" s="774"/>
      <c r="AGI1" s="774"/>
      <c r="AGJ1" s="774"/>
      <c r="AGK1" s="774"/>
      <c r="AGL1" s="774"/>
      <c r="AGM1" s="774"/>
      <c r="AGN1" s="774"/>
      <c r="AGO1" s="774"/>
      <c r="AGP1" s="774"/>
      <c r="AGQ1" s="774"/>
      <c r="AGR1" s="774"/>
      <c r="AGS1" s="774"/>
      <c r="AGT1" s="774"/>
      <c r="AGU1" s="774"/>
      <c r="AGV1" s="774"/>
      <c r="AGW1" s="774"/>
      <c r="AGX1" s="774"/>
      <c r="AGY1" s="774"/>
      <c r="AGZ1" s="774"/>
      <c r="AHA1" s="774"/>
      <c r="AHB1" s="774"/>
      <c r="AHC1" s="774"/>
      <c r="AHD1" s="774"/>
      <c r="AHE1" s="774"/>
      <c r="AHF1" s="774"/>
      <c r="AHG1" s="774"/>
      <c r="AHH1" s="774"/>
      <c r="AHI1" s="774"/>
      <c r="AHJ1" s="774"/>
      <c r="AHK1" s="774"/>
      <c r="AHL1" s="774"/>
      <c r="AHM1" s="774"/>
      <c r="AHN1" s="774"/>
      <c r="AHO1" s="774"/>
      <c r="AHP1" s="774"/>
      <c r="AHQ1" s="774"/>
      <c r="AHR1" s="774"/>
      <c r="AHS1" s="774"/>
      <c r="AHT1" s="774"/>
      <c r="AHU1" s="774"/>
      <c r="AHV1" s="774"/>
      <c r="AHW1" s="774"/>
      <c r="AHX1" s="774"/>
      <c r="AHY1" s="774"/>
      <c r="AHZ1" s="774"/>
      <c r="AIA1" s="774"/>
      <c r="AIB1" s="774"/>
      <c r="AIC1" s="774"/>
      <c r="AID1" s="774"/>
      <c r="AIE1" s="774"/>
      <c r="AIF1" s="774"/>
      <c r="AIG1" s="774"/>
      <c r="AIH1" s="774"/>
      <c r="AII1" s="774"/>
      <c r="AIJ1" s="774"/>
      <c r="AIK1" s="774"/>
      <c r="AIL1" s="774"/>
      <c r="AIM1" s="774"/>
      <c r="AIN1" s="774"/>
      <c r="AIO1" s="774"/>
      <c r="AIP1" s="774"/>
      <c r="AIQ1" s="774"/>
      <c r="AIR1" s="774"/>
      <c r="AIS1" s="774"/>
      <c r="AIT1" s="774"/>
      <c r="AIU1" s="774"/>
      <c r="AIV1" s="774"/>
      <c r="AIW1" s="774"/>
      <c r="AIX1" s="774"/>
      <c r="AIY1" s="774"/>
      <c r="AIZ1" s="774"/>
      <c r="AJA1" s="774"/>
      <c r="AJB1" s="774"/>
      <c r="AJC1" s="774"/>
      <c r="AJD1" s="774"/>
      <c r="AJE1" s="774"/>
      <c r="AJF1" s="774"/>
      <c r="AJG1" s="774"/>
      <c r="AJH1" s="774"/>
      <c r="AJI1" s="774"/>
      <c r="AJJ1" s="774"/>
      <c r="AJK1" s="774"/>
      <c r="AJL1" s="774"/>
      <c r="AJM1" s="774"/>
      <c r="AJN1" s="774"/>
      <c r="AJO1" s="774"/>
      <c r="AJP1" s="774"/>
      <c r="AJQ1" s="774"/>
      <c r="AJR1" s="774"/>
      <c r="AJS1" s="774"/>
      <c r="AJT1" s="774"/>
      <c r="AJU1" s="774"/>
      <c r="AJV1" s="774"/>
      <c r="AJW1" s="774"/>
      <c r="AJX1" s="774"/>
      <c r="AJY1" s="774"/>
      <c r="AJZ1" s="774"/>
      <c r="AKA1" s="774"/>
      <c r="AKB1" s="774"/>
      <c r="AKC1" s="774"/>
      <c r="AKD1" s="774"/>
      <c r="AKE1" s="774"/>
      <c r="AKF1" s="774"/>
      <c r="AKG1" s="774"/>
      <c r="AKH1" s="774"/>
      <c r="AKI1" s="774"/>
      <c r="AKJ1" s="774"/>
      <c r="AKK1" s="774"/>
      <c r="AKL1" s="774"/>
      <c r="AKM1" s="774"/>
      <c r="AKN1" s="774"/>
      <c r="AKO1" s="774"/>
      <c r="AKP1" s="774"/>
      <c r="AKQ1" s="774"/>
      <c r="AKR1" s="774"/>
      <c r="AKS1" s="774"/>
      <c r="AKT1" s="774"/>
      <c r="AKU1" s="774"/>
      <c r="AKV1" s="774"/>
      <c r="AKW1" s="774"/>
      <c r="AKX1" s="774"/>
      <c r="AKY1" s="774"/>
      <c r="AKZ1" s="774"/>
      <c r="ALA1" s="774"/>
      <c r="ALB1" s="774"/>
      <c r="ALC1" s="774"/>
      <c r="ALD1" s="774"/>
      <c r="ALE1" s="774"/>
      <c r="ALF1" s="774"/>
      <c r="ALG1" s="774"/>
      <c r="ALH1" s="774"/>
      <c r="ALI1" s="774"/>
      <c r="ALJ1" s="774"/>
      <c r="ALK1" s="774"/>
      <c r="ALL1" s="774"/>
      <c r="ALM1" s="774"/>
      <c r="ALN1" s="774"/>
      <c r="ALO1" s="774"/>
      <c r="ALP1" s="774"/>
      <c r="ALQ1" s="774"/>
      <c r="ALR1" s="774"/>
      <c r="ALS1" s="774"/>
      <c r="ALT1" s="774"/>
      <c r="ALU1" s="774"/>
      <c r="ALV1" s="774"/>
      <c r="ALW1" s="774"/>
      <c r="ALX1" s="774"/>
      <c r="ALY1" s="774"/>
      <c r="ALZ1" s="774"/>
      <c r="AMA1" s="774"/>
      <c r="AMB1" s="774"/>
      <c r="AMC1" s="774"/>
      <c r="AMD1" s="774"/>
      <c r="AME1" s="774"/>
      <c r="AMF1" s="774"/>
      <c r="AMG1" s="774"/>
      <c r="AMH1" s="774"/>
      <c r="AMI1" s="774"/>
      <c r="AMJ1" s="774"/>
      <c r="AMK1" s="774"/>
    </row>
    <row r="2" spans="1:1025" ht="18" thickBot="1">
      <c r="A2" s="507"/>
      <c r="B2" s="507"/>
      <c r="C2" s="507"/>
      <c r="D2" s="507"/>
      <c r="E2" s="507"/>
      <c r="F2" s="507"/>
      <c r="G2" s="507"/>
      <c r="H2" s="507"/>
      <c r="I2" s="507"/>
      <c r="J2" s="507"/>
      <c r="K2" s="507"/>
      <c r="L2" s="507"/>
      <c r="M2" s="507"/>
      <c r="N2" s="507"/>
      <c r="O2" s="507"/>
      <c r="P2" s="507"/>
      <c r="Q2" s="507"/>
      <c r="R2" s="507"/>
      <c r="S2" s="507"/>
      <c r="T2" s="507"/>
      <c r="X2" s="254"/>
      <c r="Y2" s="521" t="s">
        <v>609</v>
      </c>
    </row>
    <row r="3" spans="1:1025" ht="13.5" customHeight="1">
      <c r="A3" s="255"/>
      <c r="B3" s="480"/>
      <c r="C3" s="71" t="s">
        <v>375</v>
      </c>
      <c r="D3" s="480"/>
      <c r="E3" s="256"/>
      <c r="F3" s="257"/>
      <c r="G3" s="258"/>
      <c r="H3" s="522"/>
      <c r="I3" s="523"/>
      <c r="J3" s="523"/>
      <c r="K3" s="523"/>
      <c r="L3" s="523"/>
      <c r="M3" s="523"/>
      <c r="N3" s="523"/>
      <c r="O3" s="523"/>
      <c r="P3" s="523"/>
      <c r="Q3" s="523"/>
      <c r="R3" s="523"/>
      <c r="S3" s="259"/>
      <c r="T3" s="259"/>
      <c r="U3" s="260"/>
      <c r="V3" s="260"/>
      <c r="W3" s="260"/>
      <c r="X3" s="260"/>
      <c r="Y3" s="261"/>
    </row>
    <row r="4" spans="1:1025" ht="4.5" customHeight="1">
      <c r="A4" s="220"/>
      <c r="B4" s="163"/>
      <c r="C4" s="474"/>
      <c r="D4" s="474"/>
      <c r="E4" s="262"/>
      <c r="F4" s="483"/>
      <c r="G4" s="525"/>
      <c r="H4" s="524"/>
      <c r="I4" s="482"/>
      <c r="J4" s="479"/>
      <c r="K4" s="525"/>
      <c r="L4" s="263"/>
      <c r="M4" s="263"/>
      <c r="N4" s="525"/>
      <c r="O4" s="525"/>
      <c r="P4" s="263"/>
      <c r="Q4" s="263"/>
      <c r="R4" s="263"/>
      <c r="S4" s="263"/>
      <c r="T4" s="263"/>
      <c r="U4" s="263"/>
      <c r="V4" s="263"/>
      <c r="W4" s="479"/>
      <c r="X4" s="525"/>
      <c r="Y4" s="264"/>
    </row>
    <row r="5" spans="1:1025" ht="65.25" customHeight="1">
      <c r="A5" s="220"/>
      <c r="B5" s="474"/>
      <c r="C5" s="265" t="s">
        <v>376</v>
      </c>
      <c r="D5" s="488"/>
      <c r="E5" s="266" t="s">
        <v>377</v>
      </c>
      <c r="F5" s="889" t="s">
        <v>136</v>
      </c>
      <c r="G5" s="888" t="s">
        <v>610</v>
      </c>
      <c r="H5" s="890" t="s">
        <v>599</v>
      </c>
      <c r="I5" s="888" t="s">
        <v>378</v>
      </c>
      <c r="J5" s="886" t="s">
        <v>379</v>
      </c>
      <c r="K5" s="886" t="s">
        <v>380</v>
      </c>
      <c r="L5" s="886" t="s">
        <v>381</v>
      </c>
      <c r="M5" s="888" t="s">
        <v>382</v>
      </c>
      <c r="N5" s="886" t="s">
        <v>383</v>
      </c>
      <c r="O5" s="886" t="s">
        <v>384</v>
      </c>
      <c r="P5" s="888" t="s">
        <v>385</v>
      </c>
      <c r="Q5" s="888" t="s">
        <v>386</v>
      </c>
      <c r="R5" s="888" t="s">
        <v>387</v>
      </c>
      <c r="S5" s="888" t="s">
        <v>388</v>
      </c>
      <c r="T5" s="888" t="s">
        <v>389</v>
      </c>
      <c r="U5" s="888" t="s">
        <v>611</v>
      </c>
      <c r="V5" s="888" t="s">
        <v>390</v>
      </c>
      <c r="W5" s="886" t="s">
        <v>391</v>
      </c>
      <c r="X5" s="886" t="s">
        <v>392</v>
      </c>
      <c r="Y5" s="887" t="s">
        <v>393</v>
      </c>
    </row>
    <row r="6" spans="1:1025" ht="19.5" customHeight="1">
      <c r="A6" s="220"/>
      <c r="B6" s="474"/>
      <c r="C6" s="267" t="s">
        <v>394</v>
      </c>
      <c r="D6" s="268"/>
      <c r="E6" s="266"/>
      <c r="F6" s="889"/>
      <c r="G6" s="888"/>
      <c r="H6" s="890"/>
      <c r="I6" s="888"/>
      <c r="J6" s="886"/>
      <c r="K6" s="886"/>
      <c r="L6" s="886"/>
      <c r="M6" s="888"/>
      <c r="N6" s="886"/>
      <c r="O6" s="886"/>
      <c r="P6" s="888"/>
      <c r="Q6" s="888"/>
      <c r="R6" s="888"/>
      <c r="S6" s="888"/>
      <c r="T6" s="888"/>
      <c r="U6" s="888"/>
      <c r="V6" s="888"/>
      <c r="W6" s="886"/>
      <c r="X6" s="886"/>
      <c r="Y6" s="887"/>
    </row>
    <row r="7" spans="1:1025" ht="19.5" customHeight="1">
      <c r="A7" s="220"/>
      <c r="B7" s="474"/>
      <c r="C7" s="72" t="s">
        <v>395</v>
      </c>
      <c r="D7" s="474"/>
      <c r="E7" s="269"/>
      <c r="F7" s="889"/>
      <c r="G7" s="888"/>
      <c r="H7" s="890"/>
      <c r="I7" s="888"/>
      <c r="J7" s="886"/>
      <c r="K7" s="886"/>
      <c r="L7" s="886"/>
      <c r="M7" s="888"/>
      <c r="N7" s="886"/>
      <c r="O7" s="886"/>
      <c r="P7" s="888"/>
      <c r="Q7" s="888"/>
      <c r="R7" s="888"/>
      <c r="S7" s="888"/>
      <c r="T7" s="888"/>
      <c r="U7" s="888"/>
      <c r="V7" s="888"/>
      <c r="W7" s="886"/>
      <c r="X7" s="886"/>
      <c r="Y7" s="887"/>
    </row>
    <row r="8" spans="1:1025" ht="17.25" customHeight="1">
      <c r="A8" s="220"/>
      <c r="B8" s="474"/>
      <c r="C8" s="267" t="s">
        <v>396</v>
      </c>
      <c r="D8" s="268"/>
      <c r="E8" s="269"/>
      <c r="F8" s="889"/>
      <c r="G8" s="888"/>
      <c r="H8" s="890"/>
      <c r="I8" s="888"/>
      <c r="J8" s="886"/>
      <c r="K8" s="886"/>
      <c r="L8" s="886"/>
      <c r="M8" s="888"/>
      <c r="N8" s="886"/>
      <c r="O8" s="886"/>
      <c r="P8" s="888"/>
      <c r="Q8" s="888"/>
      <c r="R8" s="888"/>
      <c r="S8" s="888"/>
      <c r="T8" s="888"/>
      <c r="U8" s="888"/>
      <c r="V8" s="888"/>
      <c r="W8" s="886"/>
      <c r="X8" s="886"/>
      <c r="Y8" s="887"/>
    </row>
    <row r="9" spans="1:1025" ht="6.75" customHeight="1" thickBot="1">
      <c r="A9" s="220"/>
      <c r="B9" s="474"/>
      <c r="C9" s="72"/>
      <c r="D9" s="474"/>
      <c r="E9" s="270"/>
      <c r="F9" s="271"/>
      <c r="G9" s="272"/>
      <c r="H9" s="526"/>
      <c r="I9" s="272"/>
      <c r="J9" s="527"/>
      <c r="K9" s="527"/>
      <c r="L9" s="527"/>
      <c r="M9" s="527"/>
      <c r="N9" s="527"/>
      <c r="O9" s="527"/>
      <c r="P9" s="527"/>
      <c r="Q9" s="527"/>
      <c r="R9" s="527"/>
      <c r="S9" s="527"/>
      <c r="T9" s="527"/>
      <c r="U9" s="527"/>
      <c r="V9" s="527"/>
      <c r="W9" s="273"/>
      <c r="X9" s="527"/>
      <c r="Y9" s="274"/>
    </row>
    <row r="10" spans="1:1025" ht="19.5" customHeight="1">
      <c r="A10" s="275"/>
      <c r="B10" s="276" t="s">
        <v>32</v>
      </c>
      <c r="C10" s="277">
        <v>84</v>
      </c>
      <c r="D10" s="502" t="s">
        <v>397</v>
      </c>
      <c r="E10" s="501" t="s">
        <v>398</v>
      </c>
      <c r="F10" s="628">
        <f>SUM(G10:Y10)</f>
        <v>90894</v>
      </c>
      <c r="G10" s="629">
        <f>SUM(G11:G26)</f>
        <v>33932</v>
      </c>
      <c r="H10" s="630">
        <f t="shared" ref="H10:W10" si="0">SUM(H11:H26)</f>
        <v>32028</v>
      </c>
      <c r="I10" s="630">
        <f t="shared" si="0"/>
        <v>1817</v>
      </c>
      <c r="J10" s="630">
        <f t="shared" si="0"/>
        <v>3127</v>
      </c>
      <c r="K10" s="630">
        <f t="shared" si="0"/>
        <v>5356</v>
      </c>
      <c r="L10" s="629">
        <f t="shared" si="0"/>
        <v>10152</v>
      </c>
      <c r="M10" s="629">
        <f t="shared" si="0"/>
        <v>214</v>
      </c>
      <c r="N10" s="629">
        <f t="shared" si="0"/>
        <v>518</v>
      </c>
      <c r="O10" s="629">
        <f t="shared" si="0"/>
        <v>32</v>
      </c>
      <c r="P10" s="629">
        <f t="shared" si="0"/>
        <v>381</v>
      </c>
      <c r="Q10" s="629">
        <f t="shared" si="0"/>
        <v>2983</v>
      </c>
      <c r="R10" s="629">
        <f t="shared" si="0"/>
        <v>113</v>
      </c>
      <c r="S10" s="629">
        <f t="shared" si="0"/>
        <v>3</v>
      </c>
      <c r="T10" s="629">
        <f t="shared" si="0"/>
        <v>205</v>
      </c>
      <c r="U10" s="629">
        <f t="shared" si="0"/>
        <v>8</v>
      </c>
      <c r="V10" s="629">
        <f t="shared" si="0"/>
        <v>9</v>
      </c>
      <c r="W10" s="629">
        <f t="shared" si="0"/>
        <v>15</v>
      </c>
      <c r="X10" s="629">
        <v>0</v>
      </c>
      <c r="Y10" s="631">
        <f>SUM(Y11:Y26)</f>
        <v>1</v>
      </c>
      <c r="Z10" s="278"/>
      <c r="AA10" s="510"/>
      <c r="AB10" s="510"/>
      <c r="AC10" s="510"/>
      <c r="AD10" s="510"/>
      <c r="AE10" s="510"/>
      <c r="AF10" s="510"/>
      <c r="AG10" s="510"/>
      <c r="AH10" s="510"/>
      <c r="AI10" s="510"/>
      <c r="AJ10" s="510"/>
      <c r="AK10" s="510"/>
      <c r="AL10" s="510"/>
      <c r="AM10" s="510"/>
      <c r="AN10" s="510"/>
      <c r="AO10" s="510"/>
      <c r="AP10" s="510"/>
      <c r="AQ10" s="510"/>
      <c r="AR10" s="510"/>
      <c r="AS10" s="510"/>
      <c r="AT10" s="510"/>
      <c r="AU10" s="510"/>
      <c r="AV10" s="510"/>
      <c r="AW10" s="510"/>
      <c r="AX10" s="510"/>
      <c r="AY10" s="510"/>
      <c r="AZ10" s="510"/>
      <c r="BA10" s="510"/>
      <c r="BB10" s="510"/>
      <c r="BC10" s="510"/>
      <c r="BD10" s="510"/>
      <c r="BE10" s="510"/>
      <c r="BF10" s="510"/>
      <c r="BG10" s="510"/>
      <c r="BH10" s="510"/>
      <c r="BI10" s="510"/>
      <c r="BJ10" s="510"/>
      <c r="BK10" s="510"/>
      <c r="BL10" s="510"/>
      <c r="BM10" s="510"/>
      <c r="BN10" s="510"/>
      <c r="BO10" s="510"/>
      <c r="BP10" s="510"/>
      <c r="BQ10" s="510"/>
      <c r="BR10" s="510"/>
      <c r="BS10" s="510"/>
      <c r="BT10" s="510"/>
      <c r="BU10" s="510"/>
      <c r="BV10" s="510"/>
      <c r="BW10" s="510"/>
      <c r="BX10" s="510"/>
      <c r="BY10" s="510"/>
      <c r="BZ10" s="510"/>
      <c r="CA10" s="510"/>
      <c r="CB10" s="510"/>
      <c r="CC10" s="510"/>
      <c r="CD10" s="510"/>
      <c r="CE10" s="510"/>
      <c r="CF10" s="510"/>
      <c r="CG10" s="510"/>
      <c r="CH10" s="510"/>
      <c r="CI10" s="510"/>
      <c r="CJ10" s="510"/>
      <c r="CK10" s="510"/>
      <c r="CL10" s="510"/>
      <c r="CM10" s="510"/>
      <c r="CN10" s="510"/>
      <c r="CO10" s="510"/>
      <c r="CP10" s="510"/>
      <c r="CQ10" s="510"/>
      <c r="CR10" s="510"/>
      <c r="CS10" s="510"/>
      <c r="CT10" s="510"/>
      <c r="CU10" s="510"/>
      <c r="CV10" s="510"/>
      <c r="CW10" s="510"/>
      <c r="CX10" s="510"/>
      <c r="CY10" s="510"/>
      <c r="CZ10" s="510"/>
      <c r="DA10" s="510"/>
      <c r="DB10" s="510"/>
      <c r="DC10" s="510"/>
      <c r="DD10" s="510"/>
      <c r="DE10" s="510"/>
      <c r="DF10" s="510"/>
      <c r="DG10" s="510"/>
      <c r="DH10" s="510"/>
      <c r="DI10" s="510"/>
      <c r="DJ10" s="510"/>
      <c r="DK10" s="510"/>
      <c r="DL10" s="510"/>
      <c r="DM10" s="510"/>
      <c r="DN10" s="510"/>
      <c r="DO10" s="510"/>
      <c r="DP10" s="510"/>
      <c r="DQ10" s="510"/>
      <c r="DR10" s="510"/>
      <c r="DS10" s="510"/>
      <c r="DT10" s="510"/>
      <c r="DU10" s="510"/>
      <c r="DV10" s="510"/>
      <c r="DW10" s="510"/>
      <c r="DX10" s="510"/>
      <c r="DY10" s="510"/>
      <c r="DZ10" s="510"/>
      <c r="EA10" s="510"/>
      <c r="EB10" s="510"/>
      <c r="EC10" s="510"/>
      <c r="ED10" s="510"/>
      <c r="EE10" s="510"/>
      <c r="EF10" s="510"/>
      <c r="EG10" s="510"/>
      <c r="EH10" s="510"/>
      <c r="EI10" s="510"/>
      <c r="EJ10" s="510"/>
      <c r="EK10" s="510"/>
      <c r="EL10" s="510"/>
      <c r="EM10" s="510"/>
      <c r="EN10" s="510"/>
      <c r="EO10" s="510"/>
      <c r="EP10" s="510"/>
      <c r="EQ10" s="510"/>
      <c r="ER10" s="510"/>
      <c r="ES10" s="510"/>
      <c r="ET10" s="510"/>
      <c r="EU10" s="510"/>
      <c r="EV10" s="510"/>
      <c r="EW10" s="510"/>
      <c r="EX10" s="510"/>
      <c r="EY10" s="510"/>
      <c r="EZ10" s="510"/>
      <c r="FA10" s="510"/>
      <c r="FB10" s="510"/>
      <c r="FC10" s="510"/>
      <c r="FD10" s="510"/>
      <c r="FE10" s="510"/>
      <c r="FF10" s="510"/>
      <c r="FG10" s="510"/>
      <c r="FH10" s="510"/>
      <c r="FI10" s="510"/>
      <c r="FJ10" s="510"/>
      <c r="FK10" s="510"/>
      <c r="FL10" s="510"/>
      <c r="FM10" s="510"/>
      <c r="FN10" s="510"/>
      <c r="FO10" s="510"/>
      <c r="FP10" s="510"/>
      <c r="FQ10" s="510"/>
      <c r="FR10" s="510"/>
      <c r="FS10" s="510"/>
      <c r="FT10" s="510"/>
      <c r="FU10" s="510"/>
      <c r="FV10" s="510"/>
      <c r="FW10" s="510"/>
      <c r="FX10" s="510"/>
      <c r="FY10" s="510"/>
      <c r="FZ10" s="510"/>
      <c r="GA10" s="510"/>
      <c r="GB10" s="510"/>
      <c r="GC10" s="510"/>
      <c r="GD10" s="510"/>
      <c r="GE10" s="510"/>
      <c r="GF10" s="510"/>
      <c r="GG10" s="510"/>
      <c r="GH10" s="510"/>
      <c r="GI10" s="510"/>
      <c r="GJ10" s="510"/>
      <c r="GK10" s="510"/>
      <c r="GL10" s="510"/>
      <c r="GM10" s="510"/>
      <c r="GN10" s="510"/>
      <c r="GO10" s="510"/>
      <c r="GP10" s="510"/>
      <c r="GQ10" s="510"/>
      <c r="GR10" s="510"/>
      <c r="GS10" s="510"/>
      <c r="GT10" s="510"/>
      <c r="GU10" s="510"/>
      <c r="GV10" s="510"/>
      <c r="GW10" s="510"/>
      <c r="GX10" s="510"/>
      <c r="GY10" s="510"/>
      <c r="GZ10" s="510"/>
      <c r="HA10" s="510"/>
      <c r="HB10" s="510"/>
      <c r="HC10" s="510"/>
      <c r="HD10" s="510"/>
      <c r="HE10" s="510"/>
      <c r="HF10" s="510"/>
      <c r="HG10" s="510"/>
      <c r="HH10" s="510"/>
      <c r="HI10" s="510"/>
      <c r="HJ10" s="510"/>
      <c r="HK10" s="510"/>
      <c r="HL10" s="510"/>
      <c r="HM10" s="510"/>
      <c r="HN10" s="510"/>
      <c r="HO10" s="510"/>
      <c r="HP10" s="510"/>
      <c r="HQ10" s="510"/>
      <c r="HR10" s="510"/>
      <c r="HS10" s="510"/>
      <c r="HT10" s="510"/>
      <c r="HU10" s="510"/>
      <c r="HV10" s="510"/>
      <c r="HW10" s="510"/>
      <c r="HX10" s="510"/>
      <c r="HY10" s="510"/>
      <c r="HZ10" s="510"/>
      <c r="IA10" s="510"/>
      <c r="IB10" s="510"/>
      <c r="IC10" s="510"/>
      <c r="ID10" s="510"/>
      <c r="IE10" s="510"/>
      <c r="IF10" s="510"/>
      <c r="IG10" s="510"/>
      <c r="IH10" s="510"/>
      <c r="II10" s="510"/>
      <c r="IJ10" s="510"/>
      <c r="IK10" s="510"/>
      <c r="IL10" s="510"/>
      <c r="IM10" s="510"/>
      <c r="IN10" s="510"/>
      <c r="IO10" s="510"/>
      <c r="IP10" s="510"/>
      <c r="IQ10" s="510"/>
      <c r="IR10" s="510"/>
      <c r="IS10" s="510"/>
    </row>
    <row r="11" spans="1:1025" ht="19.5" customHeight="1">
      <c r="A11" s="489"/>
      <c r="B11" s="542" t="s">
        <v>33</v>
      </c>
      <c r="C11" s="500">
        <v>6</v>
      </c>
      <c r="D11" s="504">
        <v>-1</v>
      </c>
      <c r="E11" s="503"/>
      <c r="F11" s="632">
        <f>SUM(G11:Y11)</f>
        <v>6325</v>
      </c>
      <c r="G11" s="633">
        <v>2142</v>
      </c>
      <c r="H11" s="633">
        <v>1618</v>
      </c>
      <c r="I11" s="633">
        <v>198</v>
      </c>
      <c r="J11" s="633">
        <v>259</v>
      </c>
      <c r="K11" s="633">
        <v>364</v>
      </c>
      <c r="L11" s="633">
        <v>1323</v>
      </c>
      <c r="M11" s="633">
        <v>20</v>
      </c>
      <c r="N11" s="633">
        <v>74</v>
      </c>
      <c r="O11" s="633">
        <v>1</v>
      </c>
      <c r="P11" s="633">
        <v>39</v>
      </c>
      <c r="Q11" s="633">
        <v>247</v>
      </c>
      <c r="R11" s="633">
        <v>5</v>
      </c>
      <c r="S11" s="633">
        <v>0</v>
      </c>
      <c r="T11" s="633">
        <v>35</v>
      </c>
      <c r="U11" s="634" t="s">
        <v>367</v>
      </c>
      <c r="V11" s="634" t="s">
        <v>367</v>
      </c>
      <c r="W11" s="634" t="s">
        <v>367</v>
      </c>
      <c r="X11" s="634" t="s">
        <v>367</v>
      </c>
      <c r="Y11" s="635" t="s">
        <v>367</v>
      </c>
      <c r="Z11" s="281"/>
      <c r="AA11" s="474"/>
      <c r="AB11" s="474"/>
      <c r="AC11" s="474"/>
      <c r="AD11" s="474"/>
      <c r="AE11" s="474"/>
    </row>
    <row r="12" spans="1:1025" ht="19.5" customHeight="1">
      <c r="A12" s="489"/>
      <c r="B12" s="541" t="s">
        <v>3</v>
      </c>
      <c r="C12" s="282">
        <v>4</v>
      </c>
      <c r="D12" s="283"/>
      <c r="E12" s="284"/>
      <c r="F12" s="636">
        <f t="shared" ref="F12:F51" si="1">SUM(G12:Y12)</f>
        <v>3902</v>
      </c>
      <c r="G12" s="637">
        <v>1567</v>
      </c>
      <c r="H12" s="637">
        <v>1665</v>
      </c>
      <c r="I12" s="638">
        <v>33</v>
      </c>
      <c r="J12" s="637">
        <v>116</v>
      </c>
      <c r="K12" s="637">
        <v>221</v>
      </c>
      <c r="L12" s="637">
        <v>123</v>
      </c>
      <c r="M12" s="637">
        <v>9</v>
      </c>
      <c r="N12" s="637">
        <v>14</v>
      </c>
      <c r="O12" s="637">
        <v>5</v>
      </c>
      <c r="P12" s="637">
        <v>20</v>
      </c>
      <c r="Q12" s="637">
        <v>124</v>
      </c>
      <c r="R12" s="637">
        <v>5</v>
      </c>
      <c r="S12" s="639" t="s">
        <v>367</v>
      </c>
      <c r="T12" s="639" t="s">
        <v>367</v>
      </c>
      <c r="U12" s="639" t="s">
        <v>367</v>
      </c>
      <c r="V12" s="639" t="s">
        <v>367</v>
      </c>
      <c r="W12" s="639" t="s">
        <v>367</v>
      </c>
      <c r="X12" s="639" t="s">
        <v>367</v>
      </c>
      <c r="Y12" s="640" t="s">
        <v>367</v>
      </c>
      <c r="Z12" s="285"/>
    </row>
    <row r="13" spans="1:1025" ht="19.5" customHeight="1">
      <c r="A13" s="489"/>
      <c r="B13" s="541" t="s">
        <v>4</v>
      </c>
      <c r="C13" s="282">
        <v>7</v>
      </c>
      <c r="D13" s="283">
        <v>1</v>
      </c>
      <c r="E13" s="280" t="s">
        <v>399</v>
      </c>
      <c r="F13" s="641">
        <f t="shared" si="1"/>
        <v>5413</v>
      </c>
      <c r="G13" s="637">
        <v>2201</v>
      </c>
      <c r="H13" s="642">
        <v>1647</v>
      </c>
      <c r="I13" s="638">
        <v>156</v>
      </c>
      <c r="J13" s="637">
        <v>142</v>
      </c>
      <c r="K13" s="637">
        <v>193</v>
      </c>
      <c r="L13" s="637">
        <v>874</v>
      </c>
      <c r="M13" s="637">
        <v>25</v>
      </c>
      <c r="N13" s="637">
        <v>17</v>
      </c>
      <c r="O13" s="637">
        <v>1</v>
      </c>
      <c r="P13" s="637">
        <v>28</v>
      </c>
      <c r="Q13" s="637">
        <v>106</v>
      </c>
      <c r="R13" s="637">
        <v>7</v>
      </c>
      <c r="S13" s="637">
        <v>0</v>
      </c>
      <c r="T13" s="637">
        <v>11</v>
      </c>
      <c r="U13" s="637">
        <v>1</v>
      </c>
      <c r="V13" s="637">
        <v>2</v>
      </c>
      <c r="W13" s="637">
        <v>2</v>
      </c>
      <c r="X13" s="637">
        <v>0</v>
      </c>
      <c r="Y13" s="643">
        <v>0</v>
      </c>
      <c r="Z13" s="286"/>
    </row>
    <row r="14" spans="1:1025" ht="19.5" customHeight="1">
      <c r="A14" s="489" t="s">
        <v>131</v>
      </c>
      <c r="B14" s="541" t="s">
        <v>5</v>
      </c>
      <c r="C14" s="282">
        <v>5</v>
      </c>
      <c r="D14" s="283">
        <v>1</v>
      </c>
      <c r="E14" s="280"/>
      <c r="F14" s="644">
        <f t="shared" si="1"/>
        <v>10417</v>
      </c>
      <c r="G14" s="637">
        <v>3952</v>
      </c>
      <c r="H14" s="629">
        <v>2461</v>
      </c>
      <c r="I14" s="638">
        <v>364</v>
      </c>
      <c r="J14" s="637">
        <v>565</v>
      </c>
      <c r="K14" s="637">
        <v>862</v>
      </c>
      <c r="L14" s="637">
        <v>1029</v>
      </c>
      <c r="M14" s="637">
        <v>19</v>
      </c>
      <c r="N14" s="637">
        <v>97</v>
      </c>
      <c r="O14" s="637">
        <v>1</v>
      </c>
      <c r="P14" s="637">
        <v>96</v>
      </c>
      <c r="Q14" s="637">
        <v>937</v>
      </c>
      <c r="R14" s="637">
        <v>30</v>
      </c>
      <c r="S14" s="637">
        <v>0</v>
      </c>
      <c r="T14" s="637">
        <v>4</v>
      </c>
      <c r="U14" s="639" t="s">
        <v>367</v>
      </c>
      <c r="V14" s="639" t="s">
        <v>367</v>
      </c>
      <c r="W14" s="639" t="s">
        <v>367</v>
      </c>
      <c r="X14" s="639" t="s">
        <v>367</v>
      </c>
      <c r="Y14" s="640" t="s">
        <v>367</v>
      </c>
      <c r="Z14" s="287"/>
    </row>
    <row r="15" spans="1:1025" ht="19.5" customHeight="1">
      <c r="A15" s="489"/>
      <c r="B15" s="541" t="s">
        <v>34</v>
      </c>
      <c r="C15" s="282">
        <v>6</v>
      </c>
      <c r="D15" s="283">
        <v>1</v>
      </c>
      <c r="E15" s="280"/>
      <c r="F15" s="644">
        <f t="shared" si="1"/>
        <v>5832</v>
      </c>
      <c r="G15" s="637">
        <v>1962</v>
      </c>
      <c r="H15" s="629">
        <v>2754</v>
      </c>
      <c r="I15" s="638">
        <v>172</v>
      </c>
      <c r="J15" s="637">
        <v>27</v>
      </c>
      <c r="K15" s="637">
        <v>137</v>
      </c>
      <c r="L15" s="637">
        <v>692</v>
      </c>
      <c r="M15" s="637">
        <v>17</v>
      </c>
      <c r="N15" s="637">
        <v>24</v>
      </c>
      <c r="O15" s="637">
        <v>0</v>
      </c>
      <c r="P15" s="637">
        <v>5</v>
      </c>
      <c r="Q15" s="637">
        <v>35</v>
      </c>
      <c r="R15" s="637">
        <v>4</v>
      </c>
      <c r="S15" s="637">
        <v>0</v>
      </c>
      <c r="T15" s="637">
        <v>3</v>
      </c>
      <c r="U15" s="639" t="s">
        <v>367</v>
      </c>
      <c r="V15" s="639" t="s">
        <v>367</v>
      </c>
      <c r="W15" s="639" t="s">
        <v>367</v>
      </c>
      <c r="X15" s="639" t="s">
        <v>367</v>
      </c>
      <c r="Y15" s="640" t="s">
        <v>367</v>
      </c>
      <c r="Z15" s="287"/>
    </row>
    <row r="16" spans="1:1025" ht="19.5" customHeight="1">
      <c r="A16" s="489"/>
      <c r="B16" s="541" t="s">
        <v>7</v>
      </c>
      <c r="C16" s="282">
        <v>4</v>
      </c>
      <c r="D16" s="283"/>
      <c r="E16" s="284"/>
      <c r="F16" s="644">
        <f t="shared" si="1"/>
        <v>5644</v>
      </c>
      <c r="G16" s="637">
        <v>1776</v>
      </c>
      <c r="H16" s="629">
        <v>1630</v>
      </c>
      <c r="I16" s="638">
        <v>179</v>
      </c>
      <c r="J16" s="637">
        <v>244</v>
      </c>
      <c r="K16" s="637">
        <v>862</v>
      </c>
      <c r="L16" s="637">
        <v>713</v>
      </c>
      <c r="M16" s="637">
        <v>13</v>
      </c>
      <c r="N16" s="637">
        <v>25</v>
      </c>
      <c r="O16" s="637">
        <v>5</v>
      </c>
      <c r="P16" s="637">
        <v>31</v>
      </c>
      <c r="Q16" s="637">
        <v>155</v>
      </c>
      <c r="R16" s="637">
        <v>11</v>
      </c>
      <c r="S16" s="639" t="s">
        <v>367</v>
      </c>
      <c r="T16" s="639" t="s">
        <v>367</v>
      </c>
      <c r="U16" s="639" t="s">
        <v>367</v>
      </c>
      <c r="V16" s="639" t="s">
        <v>367</v>
      </c>
      <c r="W16" s="639" t="s">
        <v>367</v>
      </c>
      <c r="X16" s="639" t="s">
        <v>367</v>
      </c>
      <c r="Y16" s="640" t="s">
        <v>367</v>
      </c>
      <c r="Z16" s="287"/>
    </row>
    <row r="17" spans="1:28" ht="19.5" customHeight="1">
      <c r="A17" s="489"/>
      <c r="B17" s="541" t="s">
        <v>35</v>
      </c>
      <c r="C17" s="279">
        <v>7</v>
      </c>
      <c r="D17" s="283">
        <v>1</v>
      </c>
      <c r="E17" s="284" t="s">
        <v>399</v>
      </c>
      <c r="F17" s="644">
        <f t="shared" si="1"/>
        <v>4717</v>
      </c>
      <c r="G17" s="637">
        <v>1270</v>
      </c>
      <c r="H17" s="629">
        <v>3035</v>
      </c>
      <c r="I17" s="638">
        <v>3</v>
      </c>
      <c r="J17" s="637">
        <v>6</v>
      </c>
      <c r="K17" s="637">
        <v>41</v>
      </c>
      <c r="L17" s="637">
        <v>331</v>
      </c>
      <c r="M17" s="637">
        <v>6</v>
      </c>
      <c r="N17" s="637">
        <v>1</v>
      </c>
      <c r="O17" s="637">
        <v>0</v>
      </c>
      <c r="P17" s="637">
        <v>1</v>
      </c>
      <c r="Q17" s="637">
        <v>15</v>
      </c>
      <c r="R17" s="637">
        <v>0</v>
      </c>
      <c r="S17" s="637">
        <v>0</v>
      </c>
      <c r="T17" s="637">
        <v>1</v>
      </c>
      <c r="U17" s="637">
        <v>0</v>
      </c>
      <c r="V17" s="637">
        <v>4</v>
      </c>
      <c r="W17" s="637">
        <v>2</v>
      </c>
      <c r="X17" s="637">
        <v>0</v>
      </c>
      <c r="Y17" s="643">
        <v>1</v>
      </c>
      <c r="Z17" s="287"/>
    </row>
    <row r="18" spans="1:28" ht="19.5" customHeight="1">
      <c r="A18" s="489"/>
      <c r="B18" s="541" t="s">
        <v>36</v>
      </c>
      <c r="C18" s="282">
        <v>6</v>
      </c>
      <c r="D18" s="283">
        <v>1</v>
      </c>
      <c r="E18" s="284"/>
      <c r="F18" s="636">
        <f t="shared" si="1"/>
        <v>1962</v>
      </c>
      <c r="G18" s="637">
        <v>600</v>
      </c>
      <c r="H18" s="637">
        <v>1319</v>
      </c>
      <c r="I18" s="638">
        <v>6</v>
      </c>
      <c r="J18" s="637">
        <v>1</v>
      </c>
      <c r="K18" s="637">
        <v>4</v>
      </c>
      <c r="L18" s="637">
        <v>0</v>
      </c>
      <c r="M18" s="637">
        <v>0</v>
      </c>
      <c r="N18" s="637">
        <v>0</v>
      </c>
      <c r="O18" s="637">
        <v>0</v>
      </c>
      <c r="P18" s="637">
        <v>0</v>
      </c>
      <c r="Q18" s="637">
        <v>1</v>
      </c>
      <c r="R18" s="637">
        <v>0</v>
      </c>
      <c r="S18" s="637">
        <v>3</v>
      </c>
      <c r="T18" s="637">
        <v>28</v>
      </c>
      <c r="U18" s="639" t="s">
        <v>367</v>
      </c>
      <c r="V18" s="639" t="s">
        <v>367</v>
      </c>
      <c r="W18" s="639" t="s">
        <v>367</v>
      </c>
      <c r="X18" s="639" t="s">
        <v>367</v>
      </c>
      <c r="Y18" s="640" t="s">
        <v>367</v>
      </c>
      <c r="Z18" s="287"/>
    </row>
    <row r="19" spans="1:28" ht="19.5" customHeight="1">
      <c r="A19" s="489"/>
      <c r="B19" s="541" t="s">
        <v>37</v>
      </c>
      <c r="C19" s="282">
        <v>5</v>
      </c>
      <c r="D19" s="283">
        <v>1</v>
      </c>
      <c r="E19" s="284"/>
      <c r="F19" s="641">
        <f t="shared" si="1"/>
        <v>2031</v>
      </c>
      <c r="G19" s="637">
        <v>783</v>
      </c>
      <c r="H19" s="642">
        <v>1166</v>
      </c>
      <c r="I19" s="638">
        <v>4</v>
      </c>
      <c r="J19" s="637">
        <v>13</v>
      </c>
      <c r="K19" s="637">
        <v>7</v>
      </c>
      <c r="L19" s="637">
        <v>2</v>
      </c>
      <c r="M19" s="637">
        <v>3</v>
      </c>
      <c r="N19" s="637">
        <v>5</v>
      </c>
      <c r="O19" s="637">
        <v>1</v>
      </c>
      <c r="P19" s="637">
        <v>6</v>
      </c>
      <c r="Q19" s="637">
        <v>15</v>
      </c>
      <c r="R19" s="637">
        <v>2</v>
      </c>
      <c r="S19" s="637">
        <v>0</v>
      </c>
      <c r="T19" s="637">
        <v>24</v>
      </c>
      <c r="U19" s="639" t="s">
        <v>367</v>
      </c>
      <c r="V19" s="639" t="s">
        <v>367</v>
      </c>
      <c r="W19" s="639" t="s">
        <v>367</v>
      </c>
      <c r="X19" s="639" t="s">
        <v>367</v>
      </c>
      <c r="Y19" s="640" t="s">
        <v>367</v>
      </c>
      <c r="Z19" s="287"/>
    </row>
    <row r="20" spans="1:28" ht="19.5" customHeight="1">
      <c r="A20" s="489"/>
      <c r="B20" s="541" t="s">
        <v>38</v>
      </c>
      <c r="C20" s="279">
        <v>5</v>
      </c>
      <c r="D20" s="283"/>
      <c r="E20" s="284" t="s">
        <v>399</v>
      </c>
      <c r="F20" s="644">
        <f t="shared" si="1"/>
        <v>8256</v>
      </c>
      <c r="G20" s="637">
        <v>2984</v>
      </c>
      <c r="H20" s="629">
        <v>2978</v>
      </c>
      <c r="I20" s="638">
        <v>117</v>
      </c>
      <c r="J20" s="637">
        <v>413</v>
      </c>
      <c r="K20" s="637">
        <v>313</v>
      </c>
      <c r="L20" s="637">
        <v>811</v>
      </c>
      <c r="M20" s="637">
        <v>12</v>
      </c>
      <c r="N20" s="637">
        <v>105</v>
      </c>
      <c r="O20" s="637">
        <v>2</v>
      </c>
      <c r="P20" s="637">
        <v>23</v>
      </c>
      <c r="Q20" s="637">
        <v>467</v>
      </c>
      <c r="R20" s="637">
        <v>10</v>
      </c>
      <c r="S20" s="639" t="s">
        <v>600</v>
      </c>
      <c r="T20" s="639" t="s">
        <v>367</v>
      </c>
      <c r="U20" s="637">
        <v>7</v>
      </c>
      <c r="V20" s="637">
        <v>3</v>
      </c>
      <c r="W20" s="637">
        <v>11</v>
      </c>
      <c r="X20" s="637">
        <v>0</v>
      </c>
      <c r="Y20" s="643">
        <v>0</v>
      </c>
      <c r="Z20" s="287"/>
    </row>
    <row r="21" spans="1:28" ht="19.5" customHeight="1">
      <c r="A21" s="489"/>
      <c r="B21" s="541" t="s">
        <v>12</v>
      </c>
      <c r="C21" s="282">
        <v>4</v>
      </c>
      <c r="D21" s="283"/>
      <c r="E21" s="284"/>
      <c r="F21" s="644">
        <f t="shared" si="1"/>
        <v>3718</v>
      </c>
      <c r="G21" s="637">
        <v>1459</v>
      </c>
      <c r="H21" s="629">
        <v>1632</v>
      </c>
      <c r="I21" s="638">
        <v>2</v>
      </c>
      <c r="J21" s="637">
        <v>51</v>
      </c>
      <c r="K21" s="637">
        <v>79</v>
      </c>
      <c r="L21" s="637">
        <v>451</v>
      </c>
      <c r="M21" s="637">
        <v>10</v>
      </c>
      <c r="N21" s="637">
        <v>3</v>
      </c>
      <c r="O21" s="637">
        <v>0</v>
      </c>
      <c r="P21" s="637">
        <v>3</v>
      </c>
      <c r="Q21" s="637">
        <v>28</v>
      </c>
      <c r="R21" s="637">
        <v>0</v>
      </c>
      <c r="S21" s="639" t="s">
        <v>367</v>
      </c>
      <c r="T21" s="639" t="s">
        <v>367</v>
      </c>
      <c r="U21" s="639" t="s">
        <v>367</v>
      </c>
      <c r="V21" s="639" t="s">
        <v>367</v>
      </c>
      <c r="W21" s="639" t="s">
        <v>367</v>
      </c>
      <c r="X21" s="639" t="s">
        <v>367</v>
      </c>
      <c r="Y21" s="640" t="s">
        <v>367</v>
      </c>
      <c r="Z21" s="287"/>
    </row>
    <row r="22" spans="1:28" ht="19.5" customHeight="1">
      <c r="A22" s="489" t="s">
        <v>400</v>
      </c>
      <c r="B22" s="541" t="s">
        <v>13</v>
      </c>
      <c r="C22" s="282">
        <v>5</v>
      </c>
      <c r="D22" s="283">
        <v>1</v>
      </c>
      <c r="E22" s="284"/>
      <c r="F22" s="636">
        <f t="shared" si="1"/>
        <v>7393</v>
      </c>
      <c r="G22" s="637">
        <v>3124</v>
      </c>
      <c r="H22" s="637">
        <v>3156</v>
      </c>
      <c r="I22" s="638">
        <v>190</v>
      </c>
      <c r="J22" s="637">
        <v>300</v>
      </c>
      <c r="K22" s="637">
        <v>267</v>
      </c>
      <c r="L22" s="637">
        <v>273</v>
      </c>
      <c r="M22" s="637">
        <v>9</v>
      </c>
      <c r="N22" s="637">
        <v>18</v>
      </c>
      <c r="O22" s="637">
        <v>1</v>
      </c>
      <c r="P22" s="637">
        <v>19</v>
      </c>
      <c r="Q22" s="637">
        <v>30</v>
      </c>
      <c r="R22" s="637">
        <v>5</v>
      </c>
      <c r="S22" s="637">
        <v>0</v>
      </c>
      <c r="T22" s="637">
        <v>1</v>
      </c>
      <c r="U22" s="639" t="s">
        <v>367</v>
      </c>
      <c r="V22" s="639" t="s">
        <v>367</v>
      </c>
      <c r="W22" s="639" t="s">
        <v>367</v>
      </c>
      <c r="X22" s="639" t="s">
        <v>367</v>
      </c>
      <c r="Y22" s="640" t="s">
        <v>367</v>
      </c>
      <c r="Z22" s="287"/>
    </row>
    <row r="23" spans="1:28" ht="19.5" customHeight="1">
      <c r="A23" s="489"/>
      <c r="B23" s="541" t="s">
        <v>39</v>
      </c>
      <c r="C23" s="282">
        <v>5</v>
      </c>
      <c r="D23" s="283"/>
      <c r="E23" s="280"/>
      <c r="F23" s="636">
        <f t="shared" si="1"/>
        <v>7287</v>
      </c>
      <c r="G23" s="637">
        <v>3301</v>
      </c>
      <c r="H23" s="637">
        <v>2077</v>
      </c>
      <c r="I23" s="638">
        <v>121</v>
      </c>
      <c r="J23" s="637">
        <v>225</v>
      </c>
      <c r="K23" s="637">
        <v>424</v>
      </c>
      <c r="L23" s="637">
        <v>937</v>
      </c>
      <c r="M23" s="637">
        <v>19</v>
      </c>
      <c r="N23" s="637">
        <v>60</v>
      </c>
      <c r="O23" s="637">
        <v>3</v>
      </c>
      <c r="P23" s="637">
        <v>36</v>
      </c>
      <c r="Q23" s="637">
        <v>72</v>
      </c>
      <c r="R23" s="637">
        <v>12</v>
      </c>
      <c r="S23" s="639" t="s">
        <v>367</v>
      </c>
      <c r="T23" s="639" t="s">
        <v>367</v>
      </c>
      <c r="U23" s="639" t="s">
        <v>367</v>
      </c>
      <c r="V23" s="639" t="s">
        <v>367</v>
      </c>
      <c r="W23" s="639" t="s">
        <v>367</v>
      </c>
      <c r="X23" s="639" t="s">
        <v>367</v>
      </c>
      <c r="Y23" s="640" t="s">
        <v>367</v>
      </c>
      <c r="Z23" s="287"/>
    </row>
    <row r="24" spans="1:28" ht="19.5" customHeight="1">
      <c r="A24" s="489"/>
      <c r="B24" s="541" t="s">
        <v>15</v>
      </c>
      <c r="C24" s="282">
        <v>5</v>
      </c>
      <c r="D24" s="283">
        <v>1</v>
      </c>
      <c r="E24" s="280"/>
      <c r="F24" s="641">
        <f t="shared" si="1"/>
        <v>7327</v>
      </c>
      <c r="G24" s="637">
        <v>2701</v>
      </c>
      <c r="H24" s="642">
        <v>2362</v>
      </c>
      <c r="I24" s="638">
        <v>76</v>
      </c>
      <c r="J24" s="637">
        <v>156</v>
      </c>
      <c r="K24" s="637">
        <v>289</v>
      </c>
      <c r="L24" s="637">
        <v>1347</v>
      </c>
      <c r="M24" s="637">
        <v>22</v>
      </c>
      <c r="N24" s="637">
        <v>32</v>
      </c>
      <c r="O24" s="637">
        <v>8</v>
      </c>
      <c r="P24" s="637">
        <v>31</v>
      </c>
      <c r="Q24" s="637">
        <v>228</v>
      </c>
      <c r="R24" s="637">
        <v>11</v>
      </c>
      <c r="S24" s="637">
        <v>0</v>
      </c>
      <c r="T24" s="637">
        <v>64</v>
      </c>
      <c r="U24" s="639" t="s">
        <v>367</v>
      </c>
      <c r="V24" s="639" t="s">
        <v>367</v>
      </c>
      <c r="W24" s="639" t="s">
        <v>367</v>
      </c>
      <c r="X24" s="639" t="s">
        <v>367</v>
      </c>
      <c r="Y24" s="640" t="s">
        <v>367</v>
      </c>
      <c r="Z24" s="287"/>
    </row>
    <row r="25" spans="1:28" ht="19.5" customHeight="1">
      <c r="A25" s="489"/>
      <c r="B25" s="541" t="s">
        <v>40</v>
      </c>
      <c r="C25" s="282">
        <v>5</v>
      </c>
      <c r="D25" s="283">
        <v>1</v>
      </c>
      <c r="E25" s="284"/>
      <c r="F25" s="636">
        <f t="shared" si="1"/>
        <v>7683</v>
      </c>
      <c r="G25" s="637">
        <v>3104</v>
      </c>
      <c r="H25" s="637">
        <v>1402</v>
      </c>
      <c r="I25" s="638">
        <v>183</v>
      </c>
      <c r="J25" s="637">
        <v>555</v>
      </c>
      <c r="K25" s="637">
        <v>1117</v>
      </c>
      <c r="L25" s="637">
        <v>737</v>
      </c>
      <c r="M25" s="637">
        <v>29</v>
      </c>
      <c r="N25" s="637">
        <v>35</v>
      </c>
      <c r="O25" s="637">
        <v>2</v>
      </c>
      <c r="P25" s="637">
        <v>33</v>
      </c>
      <c r="Q25" s="637">
        <v>469</v>
      </c>
      <c r="R25" s="637">
        <v>7</v>
      </c>
      <c r="S25" s="637">
        <v>0</v>
      </c>
      <c r="T25" s="637">
        <v>10</v>
      </c>
      <c r="U25" s="639" t="s">
        <v>367</v>
      </c>
      <c r="V25" s="639" t="s">
        <v>367</v>
      </c>
      <c r="W25" s="639" t="s">
        <v>367</v>
      </c>
      <c r="X25" s="639" t="s">
        <v>367</v>
      </c>
      <c r="Y25" s="640" t="s">
        <v>367</v>
      </c>
      <c r="Z25" s="287"/>
      <c r="AA25" s="80"/>
      <c r="AB25" s="80"/>
    </row>
    <row r="26" spans="1:28" ht="19.5" customHeight="1" thickBot="1">
      <c r="A26" s="491"/>
      <c r="B26" s="96" t="s">
        <v>41</v>
      </c>
      <c r="C26" s="288">
        <v>5</v>
      </c>
      <c r="D26" s="289">
        <v>1</v>
      </c>
      <c r="E26" s="290"/>
      <c r="F26" s="645">
        <f t="shared" si="1"/>
        <v>2987</v>
      </c>
      <c r="G26" s="646">
        <v>1006</v>
      </c>
      <c r="H26" s="647">
        <v>1126</v>
      </c>
      <c r="I26" s="648">
        <v>13</v>
      </c>
      <c r="J26" s="646">
        <v>54</v>
      </c>
      <c r="K26" s="646">
        <v>176</v>
      </c>
      <c r="L26" s="646">
        <v>509</v>
      </c>
      <c r="M26" s="646">
        <v>1</v>
      </c>
      <c r="N26" s="646">
        <v>8</v>
      </c>
      <c r="O26" s="646">
        <v>2</v>
      </c>
      <c r="P26" s="646">
        <v>10</v>
      </c>
      <c r="Q26" s="646">
        <v>54</v>
      </c>
      <c r="R26" s="646">
        <v>4</v>
      </c>
      <c r="S26" s="646">
        <v>0</v>
      </c>
      <c r="T26" s="649">
        <v>24</v>
      </c>
      <c r="U26" s="649" t="s">
        <v>367</v>
      </c>
      <c r="V26" s="649" t="s">
        <v>367</v>
      </c>
      <c r="W26" s="649" t="s">
        <v>367</v>
      </c>
      <c r="X26" s="649" t="s">
        <v>367</v>
      </c>
      <c r="Y26" s="650" t="s">
        <v>367</v>
      </c>
      <c r="Z26" s="287"/>
      <c r="AA26" s="80"/>
      <c r="AB26" s="80"/>
    </row>
    <row r="27" spans="1:28" ht="19.5" customHeight="1">
      <c r="A27" s="479"/>
      <c r="B27" s="884" t="s">
        <v>401</v>
      </c>
      <c r="C27" s="884"/>
      <c r="D27" s="884"/>
      <c r="E27" s="884"/>
      <c r="F27" s="628">
        <f t="shared" si="1"/>
        <v>2071</v>
      </c>
      <c r="G27" s="651">
        <v>775</v>
      </c>
      <c r="H27" s="630" t="s">
        <v>600</v>
      </c>
      <c r="I27" s="652">
        <v>90</v>
      </c>
      <c r="J27" s="651">
        <v>50</v>
      </c>
      <c r="K27" s="651">
        <v>105</v>
      </c>
      <c r="L27" s="651">
        <v>921</v>
      </c>
      <c r="M27" s="651">
        <v>23</v>
      </c>
      <c r="N27" s="651">
        <v>37</v>
      </c>
      <c r="O27" s="651">
        <v>1</v>
      </c>
      <c r="P27" s="651">
        <v>49</v>
      </c>
      <c r="Q27" s="651">
        <v>6</v>
      </c>
      <c r="R27" s="651">
        <v>6</v>
      </c>
      <c r="S27" s="651">
        <v>2</v>
      </c>
      <c r="T27" s="651">
        <v>6</v>
      </c>
      <c r="U27" s="651">
        <v>0</v>
      </c>
      <c r="V27" s="651">
        <v>0</v>
      </c>
      <c r="W27" s="651">
        <v>0</v>
      </c>
      <c r="X27" s="651">
        <v>0</v>
      </c>
      <c r="Y27" s="653">
        <v>0</v>
      </c>
      <c r="Z27" s="287"/>
      <c r="AA27" s="80"/>
      <c r="AB27" s="80"/>
    </row>
    <row r="28" spans="1:28" ht="19.5" customHeight="1">
      <c r="A28" s="479"/>
      <c r="B28" s="879" t="s">
        <v>402</v>
      </c>
      <c r="C28" s="879"/>
      <c r="D28" s="879"/>
      <c r="E28" s="879"/>
      <c r="F28" s="644">
        <f t="shared" si="1"/>
        <v>3319</v>
      </c>
      <c r="G28" s="637">
        <v>360</v>
      </c>
      <c r="H28" s="629">
        <v>1027</v>
      </c>
      <c r="I28" s="638">
        <v>212</v>
      </c>
      <c r="J28" s="637">
        <v>102</v>
      </c>
      <c r="K28" s="637">
        <v>200</v>
      </c>
      <c r="L28" s="637">
        <v>1250</v>
      </c>
      <c r="M28" s="637">
        <v>10</v>
      </c>
      <c r="N28" s="637">
        <v>58</v>
      </c>
      <c r="O28" s="637">
        <v>3</v>
      </c>
      <c r="P28" s="637">
        <v>32</v>
      </c>
      <c r="Q28" s="637">
        <v>53</v>
      </c>
      <c r="R28" s="637">
        <v>8</v>
      </c>
      <c r="S28" s="637">
        <v>0</v>
      </c>
      <c r="T28" s="637">
        <v>4</v>
      </c>
      <c r="U28" s="637">
        <v>0</v>
      </c>
      <c r="V28" s="637">
        <v>0</v>
      </c>
      <c r="W28" s="637">
        <v>0</v>
      </c>
      <c r="X28" s="637">
        <v>0</v>
      </c>
      <c r="Y28" s="643">
        <v>0</v>
      </c>
      <c r="Z28" s="287"/>
    </row>
    <row r="29" spans="1:28" ht="19.5" customHeight="1">
      <c r="A29" s="479"/>
      <c r="B29" s="879" t="s">
        <v>403</v>
      </c>
      <c r="C29" s="879"/>
      <c r="D29" s="879"/>
      <c r="E29" s="879"/>
      <c r="F29" s="636">
        <f t="shared" si="1"/>
        <v>7358</v>
      </c>
      <c r="G29" s="637">
        <v>320</v>
      </c>
      <c r="H29" s="637">
        <v>2607</v>
      </c>
      <c r="I29" s="638">
        <v>818</v>
      </c>
      <c r="J29" s="637">
        <v>178</v>
      </c>
      <c r="K29" s="637">
        <v>427</v>
      </c>
      <c r="L29" s="637">
        <v>1547</v>
      </c>
      <c r="M29" s="637">
        <v>18</v>
      </c>
      <c r="N29" s="637">
        <v>74</v>
      </c>
      <c r="O29" s="637">
        <v>6</v>
      </c>
      <c r="P29" s="637">
        <v>45</v>
      </c>
      <c r="Q29" s="637">
        <v>1294</v>
      </c>
      <c r="R29" s="637">
        <v>15</v>
      </c>
      <c r="S29" s="637">
        <v>0</v>
      </c>
      <c r="T29" s="637">
        <v>8</v>
      </c>
      <c r="U29" s="637">
        <v>0</v>
      </c>
      <c r="V29" s="637">
        <v>1</v>
      </c>
      <c r="W29" s="637">
        <v>0</v>
      </c>
      <c r="X29" s="637">
        <v>0</v>
      </c>
      <c r="Y29" s="643">
        <v>0</v>
      </c>
      <c r="Z29" s="291"/>
    </row>
    <row r="30" spans="1:28" ht="19.5" customHeight="1">
      <c r="A30" s="479" t="s">
        <v>404</v>
      </c>
      <c r="B30" s="879" t="s">
        <v>405</v>
      </c>
      <c r="C30" s="879"/>
      <c r="D30" s="879"/>
      <c r="E30" s="879"/>
      <c r="F30" s="641">
        <f t="shared" si="1"/>
        <v>7162</v>
      </c>
      <c r="G30" s="637">
        <v>181</v>
      </c>
      <c r="H30" s="642">
        <v>4317</v>
      </c>
      <c r="I30" s="638">
        <v>387</v>
      </c>
      <c r="J30" s="637">
        <v>127</v>
      </c>
      <c r="K30" s="637">
        <v>262</v>
      </c>
      <c r="L30" s="637">
        <v>546</v>
      </c>
      <c r="M30" s="637">
        <v>27</v>
      </c>
      <c r="N30" s="637">
        <v>67</v>
      </c>
      <c r="O30" s="637">
        <v>3</v>
      </c>
      <c r="P30" s="637">
        <v>32</v>
      </c>
      <c r="Q30" s="637">
        <v>1181</v>
      </c>
      <c r="R30" s="637">
        <v>18</v>
      </c>
      <c r="S30" s="637">
        <v>0</v>
      </c>
      <c r="T30" s="637">
        <v>14</v>
      </c>
      <c r="U30" s="637">
        <v>0</v>
      </c>
      <c r="V30" s="637">
        <v>0</v>
      </c>
      <c r="W30" s="637">
        <v>0</v>
      </c>
      <c r="X30" s="637">
        <v>0</v>
      </c>
      <c r="Y30" s="643">
        <v>0</v>
      </c>
      <c r="Z30" s="291"/>
    </row>
    <row r="31" spans="1:28" ht="19.5" customHeight="1">
      <c r="A31" s="479"/>
      <c r="B31" s="879" t="s">
        <v>406</v>
      </c>
      <c r="C31" s="879"/>
      <c r="D31" s="879"/>
      <c r="E31" s="879"/>
      <c r="F31" s="644">
        <f t="shared" si="1"/>
        <v>8460</v>
      </c>
      <c r="G31" s="637">
        <v>507</v>
      </c>
      <c r="H31" s="629">
        <v>6290</v>
      </c>
      <c r="I31" s="638">
        <v>161</v>
      </c>
      <c r="J31" s="643">
        <v>156</v>
      </c>
      <c r="K31" s="637">
        <v>310</v>
      </c>
      <c r="L31" s="638">
        <v>529</v>
      </c>
      <c r="M31" s="637">
        <v>16</v>
      </c>
      <c r="N31" s="637">
        <v>53</v>
      </c>
      <c r="O31" s="637">
        <v>4</v>
      </c>
      <c r="P31" s="637">
        <v>31</v>
      </c>
      <c r="Q31" s="637">
        <v>357</v>
      </c>
      <c r="R31" s="637">
        <v>18</v>
      </c>
      <c r="S31" s="637">
        <v>0</v>
      </c>
      <c r="T31" s="637">
        <v>26</v>
      </c>
      <c r="U31" s="637">
        <v>0</v>
      </c>
      <c r="V31" s="637">
        <v>2</v>
      </c>
      <c r="W31" s="637">
        <v>0</v>
      </c>
      <c r="X31" s="637">
        <v>0</v>
      </c>
      <c r="Y31" s="643">
        <v>0</v>
      </c>
      <c r="Z31" s="291"/>
    </row>
    <row r="32" spans="1:28" ht="19.5" customHeight="1">
      <c r="A32" s="479"/>
      <c r="B32" s="879" t="s">
        <v>407</v>
      </c>
      <c r="C32" s="879"/>
      <c r="D32" s="879"/>
      <c r="E32" s="879"/>
      <c r="F32" s="644">
        <f t="shared" si="1"/>
        <v>7279</v>
      </c>
      <c r="G32" s="637">
        <v>1852</v>
      </c>
      <c r="H32" s="629">
        <v>4127</v>
      </c>
      <c r="I32" s="638">
        <v>29</v>
      </c>
      <c r="J32" s="643">
        <v>240</v>
      </c>
      <c r="K32" s="637">
        <v>336</v>
      </c>
      <c r="L32" s="638">
        <v>468</v>
      </c>
      <c r="M32" s="637">
        <v>9</v>
      </c>
      <c r="N32" s="637">
        <v>81</v>
      </c>
      <c r="O32" s="637">
        <v>2</v>
      </c>
      <c r="P32" s="637">
        <v>35</v>
      </c>
      <c r="Q32" s="637">
        <v>69</v>
      </c>
      <c r="R32" s="637">
        <v>7</v>
      </c>
      <c r="S32" s="637">
        <v>0</v>
      </c>
      <c r="T32" s="637">
        <v>23</v>
      </c>
      <c r="U32" s="637">
        <v>1</v>
      </c>
      <c r="V32" s="637">
        <v>0</v>
      </c>
      <c r="W32" s="637">
        <v>0</v>
      </c>
      <c r="X32" s="637">
        <v>0</v>
      </c>
      <c r="Y32" s="643">
        <v>0</v>
      </c>
      <c r="Z32" s="291"/>
    </row>
    <row r="33" spans="1:43" ht="19.5" customHeight="1">
      <c r="A33" s="479"/>
      <c r="B33" s="882" t="s">
        <v>408</v>
      </c>
      <c r="C33" s="882"/>
      <c r="D33" s="882"/>
      <c r="E33" s="882"/>
      <c r="F33" s="636">
        <f t="shared" si="1"/>
        <v>5707</v>
      </c>
      <c r="G33" s="637">
        <v>2950</v>
      </c>
      <c r="H33" s="637">
        <v>1227</v>
      </c>
      <c r="I33" s="638">
        <v>9</v>
      </c>
      <c r="J33" s="643">
        <v>413</v>
      </c>
      <c r="K33" s="637">
        <v>450</v>
      </c>
      <c r="L33" s="638">
        <v>493</v>
      </c>
      <c r="M33" s="637">
        <v>14</v>
      </c>
      <c r="N33" s="637">
        <v>73</v>
      </c>
      <c r="O33" s="637">
        <v>5</v>
      </c>
      <c r="P33" s="637">
        <v>23</v>
      </c>
      <c r="Q33" s="637">
        <v>12</v>
      </c>
      <c r="R33" s="637">
        <v>15</v>
      </c>
      <c r="S33" s="637">
        <v>1</v>
      </c>
      <c r="T33" s="637">
        <v>18</v>
      </c>
      <c r="U33" s="637">
        <v>2</v>
      </c>
      <c r="V33" s="637">
        <v>1</v>
      </c>
      <c r="W33" s="637">
        <v>1</v>
      </c>
      <c r="X33" s="637">
        <v>0</v>
      </c>
      <c r="Y33" s="643">
        <v>0</v>
      </c>
      <c r="Z33" s="291"/>
    </row>
    <row r="34" spans="1:43" ht="19.5" customHeight="1">
      <c r="A34" s="479"/>
      <c r="B34" s="885" t="s">
        <v>409</v>
      </c>
      <c r="C34" s="885"/>
      <c r="D34" s="885"/>
      <c r="E34" s="885"/>
      <c r="F34" s="636">
        <f t="shared" si="1"/>
        <v>11391</v>
      </c>
      <c r="G34" s="637">
        <v>7860</v>
      </c>
      <c r="H34" s="637">
        <v>1023</v>
      </c>
      <c r="I34" s="638">
        <v>6</v>
      </c>
      <c r="J34" s="643">
        <v>801</v>
      </c>
      <c r="K34" s="637">
        <v>813</v>
      </c>
      <c r="L34" s="638">
        <v>735</v>
      </c>
      <c r="M34" s="637">
        <v>38</v>
      </c>
      <c r="N34" s="637">
        <v>40</v>
      </c>
      <c r="O34" s="637">
        <v>2</v>
      </c>
      <c r="P34" s="637">
        <v>33</v>
      </c>
      <c r="Q34" s="637">
        <v>4</v>
      </c>
      <c r="R34" s="637">
        <v>8</v>
      </c>
      <c r="S34" s="637">
        <v>0</v>
      </c>
      <c r="T34" s="637">
        <v>26</v>
      </c>
      <c r="U34" s="637">
        <v>0</v>
      </c>
      <c r="V34" s="637">
        <v>1</v>
      </c>
      <c r="W34" s="637">
        <v>1</v>
      </c>
      <c r="X34" s="637">
        <v>0</v>
      </c>
      <c r="Y34" s="643">
        <v>0</v>
      </c>
      <c r="Z34" s="291"/>
    </row>
    <row r="35" spans="1:43" ht="19.5" customHeight="1">
      <c r="A35" s="479" t="s">
        <v>400</v>
      </c>
      <c r="B35" s="879" t="s">
        <v>410</v>
      </c>
      <c r="C35" s="879"/>
      <c r="D35" s="879"/>
      <c r="E35" s="879"/>
      <c r="F35" s="641">
        <f t="shared" si="1"/>
        <v>9916</v>
      </c>
      <c r="G35" s="637">
        <v>5958</v>
      </c>
      <c r="H35" s="642">
        <v>1662</v>
      </c>
      <c r="I35" s="638">
        <v>3</v>
      </c>
      <c r="J35" s="643">
        <v>646</v>
      </c>
      <c r="K35" s="637">
        <v>747</v>
      </c>
      <c r="L35" s="638">
        <v>818</v>
      </c>
      <c r="M35" s="637">
        <v>14</v>
      </c>
      <c r="N35" s="637">
        <v>10</v>
      </c>
      <c r="O35" s="637">
        <v>1</v>
      </c>
      <c r="P35" s="637">
        <v>18</v>
      </c>
      <c r="Q35" s="637">
        <v>4</v>
      </c>
      <c r="R35" s="637">
        <v>3</v>
      </c>
      <c r="S35" s="637">
        <v>0</v>
      </c>
      <c r="T35" s="637">
        <v>29</v>
      </c>
      <c r="U35" s="637">
        <v>2</v>
      </c>
      <c r="V35" s="637">
        <v>0</v>
      </c>
      <c r="W35" s="637">
        <v>1</v>
      </c>
      <c r="X35" s="637">
        <v>0</v>
      </c>
      <c r="Y35" s="643">
        <v>0</v>
      </c>
      <c r="Z35" s="291"/>
    </row>
    <row r="36" spans="1:43" ht="19.5" customHeight="1">
      <c r="A36" s="479"/>
      <c r="B36" s="879" t="s">
        <v>411</v>
      </c>
      <c r="C36" s="879"/>
      <c r="D36" s="879"/>
      <c r="E36" s="879"/>
      <c r="F36" s="644">
        <f t="shared" si="1"/>
        <v>9348</v>
      </c>
      <c r="G36" s="637">
        <v>4012</v>
      </c>
      <c r="H36" s="629">
        <v>3638</v>
      </c>
      <c r="I36" s="638">
        <v>1</v>
      </c>
      <c r="J36" s="643">
        <v>177</v>
      </c>
      <c r="K36" s="637">
        <v>429</v>
      </c>
      <c r="L36" s="638">
        <v>1017</v>
      </c>
      <c r="M36" s="637">
        <v>14</v>
      </c>
      <c r="N36" s="637">
        <v>6</v>
      </c>
      <c r="O36" s="637">
        <v>1</v>
      </c>
      <c r="P36" s="637">
        <v>24</v>
      </c>
      <c r="Q36" s="637">
        <v>1</v>
      </c>
      <c r="R36" s="637">
        <v>5</v>
      </c>
      <c r="S36" s="637">
        <v>0</v>
      </c>
      <c r="T36" s="637">
        <v>21</v>
      </c>
      <c r="U36" s="637">
        <v>0</v>
      </c>
      <c r="V36" s="637">
        <v>1</v>
      </c>
      <c r="W36" s="637">
        <v>0</v>
      </c>
      <c r="X36" s="637">
        <v>0</v>
      </c>
      <c r="Y36" s="643">
        <v>1</v>
      </c>
      <c r="Z36" s="291"/>
    </row>
    <row r="37" spans="1:43" ht="19.5" customHeight="1">
      <c r="A37" s="479"/>
      <c r="B37" s="882" t="s">
        <v>412</v>
      </c>
      <c r="C37" s="882"/>
      <c r="D37" s="882"/>
      <c r="E37" s="882"/>
      <c r="F37" s="636">
        <f t="shared" si="1"/>
        <v>12572</v>
      </c>
      <c r="G37" s="637">
        <v>6133</v>
      </c>
      <c r="H37" s="637">
        <v>4348</v>
      </c>
      <c r="I37" s="638">
        <v>17</v>
      </c>
      <c r="J37" s="643">
        <v>140</v>
      </c>
      <c r="K37" s="637">
        <v>675</v>
      </c>
      <c r="L37" s="638">
        <v>1178</v>
      </c>
      <c r="M37" s="637">
        <v>17</v>
      </c>
      <c r="N37" s="637">
        <v>10</v>
      </c>
      <c r="O37" s="637">
        <v>4</v>
      </c>
      <c r="P37" s="637">
        <v>28</v>
      </c>
      <c r="Q37" s="637">
        <v>2</v>
      </c>
      <c r="R37" s="637">
        <v>4</v>
      </c>
      <c r="S37" s="637">
        <v>0</v>
      </c>
      <c r="T37" s="637">
        <v>11</v>
      </c>
      <c r="U37" s="637">
        <v>1</v>
      </c>
      <c r="V37" s="637">
        <v>1</v>
      </c>
      <c r="W37" s="637">
        <v>3</v>
      </c>
      <c r="X37" s="637">
        <v>0</v>
      </c>
      <c r="Y37" s="643">
        <v>0</v>
      </c>
      <c r="Z37" s="291"/>
    </row>
    <row r="38" spans="1:43" ht="19.5" customHeight="1" thickBot="1">
      <c r="A38" s="96"/>
      <c r="B38" s="883" t="s">
        <v>413</v>
      </c>
      <c r="C38" s="883"/>
      <c r="D38" s="883"/>
      <c r="E38" s="883"/>
      <c r="F38" s="654">
        <f t="shared" si="1"/>
        <v>6311</v>
      </c>
      <c r="G38" s="658">
        <v>3024</v>
      </c>
      <c r="H38" s="647">
        <v>1762</v>
      </c>
      <c r="I38" s="648">
        <v>84</v>
      </c>
      <c r="J38" s="655">
        <v>97</v>
      </c>
      <c r="K38" s="658">
        <v>602</v>
      </c>
      <c r="L38" s="648">
        <v>650</v>
      </c>
      <c r="M38" s="658">
        <v>14</v>
      </c>
      <c r="N38" s="658">
        <v>9</v>
      </c>
      <c r="O38" s="658">
        <v>0</v>
      </c>
      <c r="P38" s="658">
        <v>31</v>
      </c>
      <c r="Q38" s="658">
        <v>0</v>
      </c>
      <c r="R38" s="658">
        <v>6</v>
      </c>
      <c r="S38" s="658">
        <v>0</v>
      </c>
      <c r="T38" s="658">
        <v>19</v>
      </c>
      <c r="U38" s="658">
        <v>2</v>
      </c>
      <c r="V38" s="658">
        <v>2</v>
      </c>
      <c r="W38" s="658">
        <v>9</v>
      </c>
      <c r="X38" s="658">
        <v>0</v>
      </c>
      <c r="Y38" s="655">
        <v>0</v>
      </c>
      <c r="Z38" s="291"/>
      <c r="AN38" s="80"/>
      <c r="AO38" s="80"/>
      <c r="AP38" s="80"/>
    </row>
    <row r="39" spans="1:43" ht="19.5" customHeight="1">
      <c r="A39" s="763"/>
      <c r="B39" s="884" t="s">
        <v>620</v>
      </c>
      <c r="C39" s="884"/>
      <c r="D39" s="884"/>
      <c r="E39" s="884"/>
      <c r="F39" s="764">
        <f t="shared" si="1"/>
        <v>866</v>
      </c>
      <c r="G39" s="651">
        <v>101</v>
      </c>
      <c r="H39" s="651">
        <v>366</v>
      </c>
      <c r="I39" s="652">
        <v>257</v>
      </c>
      <c r="J39" s="653">
        <v>19</v>
      </c>
      <c r="K39" s="651">
        <v>9</v>
      </c>
      <c r="L39" s="652">
        <v>95</v>
      </c>
      <c r="M39" s="651">
        <v>0</v>
      </c>
      <c r="N39" s="651">
        <v>1</v>
      </c>
      <c r="O39" s="651">
        <v>1</v>
      </c>
      <c r="P39" s="651">
        <v>7</v>
      </c>
      <c r="Q39" s="651">
        <v>8</v>
      </c>
      <c r="R39" s="651">
        <v>0</v>
      </c>
      <c r="S39" s="651">
        <v>0</v>
      </c>
      <c r="T39" s="651">
        <v>0</v>
      </c>
      <c r="U39" s="651">
        <v>0</v>
      </c>
      <c r="V39" s="651">
        <v>2</v>
      </c>
      <c r="W39" s="651">
        <v>0</v>
      </c>
      <c r="X39" s="651">
        <v>0</v>
      </c>
      <c r="Y39" s="653">
        <v>0</v>
      </c>
      <c r="AB39" s="292"/>
      <c r="AC39" s="292"/>
      <c r="AD39" s="292"/>
      <c r="AE39" s="292"/>
      <c r="AF39" s="292"/>
      <c r="AG39" s="292"/>
      <c r="AH39" s="292"/>
      <c r="AI39" s="292"/>
      <c r="AJ39" s="292"/>
      <c r="AK39" s="292"/>
      <c r="AL39" s="292"/>
      <c r="AM39" s="292"/>
      <c r="AN39" s="293"/>
      <c r="AO39" s="294"/>
      <c r="AP39" s="294"/>
      <c r="AQ39" s="287"/>
    </row>
    <row r="40" spans="1:43" ht="19.5" customHeight="1">
      <c r="A40" s="295"/>
      <c r="B40" s="885" t="s">
        <v>623</v>
      </c>
      <c r="C40" s="885"/>
      <c r="D40" s="885"/>
      <c r="E40" s="885"/>
      <c r="F40" s="645">
        <f t="shared" si="1"/>
        <v>1941</v>
      </c>
      <c r="G40" s="637">
        <v>261</v>
      </c>
      <c r="H40" s="656">
        <v>438</v>
      </c>
      <c r="I40" s="638">
        <v>263</v>
      </c>
      <c r="J40" s="643">
        <v>123</v>
      </c>
      <c r="K40" s="637">
        <v>32</v>
      </c>
      <c r="L40" s="638">
        <v>532</v>
      </c>
      <c r="M40" s="637">
        <v>9</v>
      </c>
      <c r="N40" s="637">
        <v>32</v>
      </c>
      <c r="O40" s="637">
        <v>0</v>
      </c>
      <c r="P40" s="637">
        <v>88</v>
      </c>
      <c r="Q40" s="637">
        <v>160</v>
      </c>
      <c r="R40" s="637">
        <v>2</v>
      </c>
      <c r="S40" s="637">
        <v>0</v>
      </c>
      <c r="T40" s="637">
        <v>1</v>
      </c>
      <c r="U40" s="637">
        <v>0</v>
      </c>
      <c r="V40" s="637">
        <v>0</v>
      </c>
      <c r="W40" s="637">
        <v>0</v>
      </c>
      <c r="X40" s="637">
        <v>0</v>
      </c>
      <c r="Y40" s="643">
        <v>0</v>
      </c>
      <c r="AA40" s="292"/>
      <c r="AB40" s="292"/>
      <c r="AC40" s="292"/>
      <c r="AD40" s="292"/>
      <c r="AE40" s="292"/>
      <c r="AF40" s="292"/>
      <c r="AG40" s="292"/>
      <c r="AH40" s="292"/>
      <c r="AI40" s="292"/>
      <c r="AJ40" s="292"/>
      <c r="AK40" s="292"/>
      <c r="AL40" s="292"/>
      <c r="AM40" s="292"/>
      <c r="AN40" s="293"/>
      <c r="AO40" s="294"/>
      <c r="AP40" s="294"/>
      <c r="AQ40" s="287"/>
    </row>
    <row r="41" spans="1:43" ht="19.5" customHeight="1">
      <c r="A41" s="496"/>
      <c r="B41" s="879" t="s">
        <v>622</v>
      </c>
      <c r="C41" s="879"/>
      <c r="D41" s="879"/>
      <c r="E41" s="879"/>
      <c r="F41" s="645">
        <f t="shared" si="1"/>
        <v>4866</v>
      </c>
      <c r="G41" s="637">
        <v>815</v>
      </c>
      <c r="H41" s="656">
        <v>734</v>
      </c>
      <c r="I41" s="638">
        <v>587</v>
      </c>
      <c r="J41" s="643">
        <v>480</v>
      </c>
      <c r="K41" s="637">
        <v>227</v>
      </c>
      <c r="L41" s="638">
        <v>1056</v>
      </c>
      <c r="M41" s="637">
        <v>11</v>
      </c>
      <c r="N41" s="637">
        <v>146</v>
      </c>
      <c r="O41" s="637">
        <v>9</v>
      </c>
      <c r="P41" s="637">
        <v>202</v>
      </c>
      <c r="Q41" s="637">
        <v>589</v>
      </c>
      <c r="R41" s="637">
        <v>5</v>
      </c>
      <c r="S41" s="637">
        <v>0</v>
      </c>
      <c r="T41" s="637">
        <v>5</v>
      </c>
      <c r="U41" s="637">
        <v>0</v>
      </c>
      <c r="V41" s="637">
        <v>0</v>
      </c>
      <c r="W41" s="637">
        <v>0</v>
      </c>
      <c r="X41" s="637">
        <v>0</v>
      </c>
      <c r="Y41" s="643">
        <v>0</v>
      </c>
      <c r="Z41" s="287"/>
      <c r="AA41" s="292"/>
      <c r="AB41" s="292"/>
      <c r="AC41" s="292"/>
      <c r="AD41" s="292"/>
      <c r="AE41" s="292"/>
      <c r="AF41" s="292"/>
      <c r="AG41" s="292"/>
      <c r="AH41" s="292"/>
      <c r="AI41" s="292"/>
      <c r="AJ41" s="292"/>
      <c r="AK41" s="292"/>
      <c r="AL41" s="292"/>
      <c r="AM41" s="292"/>
      <c r="AN41" s="293"/>
      <c r="AO41" s="294"/>
      <c r="AP41" s="296"/>
      <c r="AQ41" s="287"/>
    </row>
    <row r="42" spans="1:43" ht="19.5" customHeight="1">
      <c r="A42" s="295" t="s">
        <v>414</v>
      </c>
      <c r="B42" s="879" t="s">
        <v>621</v>
      </c>
      <c r="C42" s="879"/>
      <c r="D42" s="879"/>
      <c r="E42" s="879"/>
      <c r="F42" s="645">
        <f t="shared" si="1"/>
        <v>4025</v>
      </c>
      <c r="G42" s="637">
        <v>898</v>
      </c>
      <c r="H42" s="656">
        <v>462</v>
      </c>
      <c r="I42" s="638">
        <v>301</v>
      </c>
      <c r="J42" s="643">
        <v>442</v>
      </c>
      <c r="K42" s="637">
        <v>334</v>
      </c>
      <c r="L42" s="638">
        <v>873</v>
      </c>
      <c r="M42" s="637">
        <v>12</v>
      </c>
      <c r="N42" s="637">
        <v>114</v>
      </c>
      <c r="O42" s="637">
        <v>2</v>
      </c>
      <c r="P42" s="637">
        <v>62</v>
      </c>
      <c r="Q42" s="637">
        <v>517</v>
      </c>
      <c r="R42" s="637">
        <v>2</v>
      </c>
      <c r="S42" s="637">
        <v>0</v>
      </c>
      <c r="T42" s="637">
        <v>6</v>
      </c>
      <c r="U42" s="637">
        <v>0</v>
      </c>
      <c r="V42" s="637">
        <v>0</v>
      </c>
      <c r="W42" s="637">
        <v>0</v>
      </c>
      <c r="X42" s="637">
        <v>0</v>
      </c>
      <c r="Y42" s="643">
        <v>0</v>
      </c>
      <c r="Z42" s="291"/>
      <c r="AA42" s="292"/>
      <c r="AB42" s="292"/>
      <c r="AC42" s="292"/>
      <c r="AD42" s="292"/>
      <c r="AE42" s="292"/>
      <c r="AF42" s="292"/>
      <c r="AG42" s="292"/>
      <c r="AH42" s="292"/>
      <c r="AI42" s="292"/>
      <c r="AJ42" s="292"/>
      <c r="AK42" s="292"/>
      <c r="AL42" s="292"/>
      <c r="AM42" s="292"/>
      <c r="AN42" s="293"/>
      <c r="AO42" s="296"/>
      <c r="AP42" s="296"/>
      <c r="AQ42" s="287"/>
    </row>
    <row r="43" spans="1:43" ht="19.5" customHeight="1">
      <c r="A43" s="496"/>
      <c r="B43" s="879" t="s">
        <v>643</v>
      </c>
      <c r="C43" s="879"/>
      <c r="D43" s="879"/>
      <c r="E43" s="879"/>
      <c r="F43" s="645">
        <f t="shared" si="1"/>
        <v>4324</v>
      </c>
      <c r="G43" s="637">
        <v>1152</v>
      </c>
      <c r="H43" s="656">
        <v>382</v>
      </c>
      <c r="I43" s="638">
        <v>213</v>
      </c>
      <c r="J43" s="643">
        <v>507</v>
      </c>
      <c r="K43" s="637">
        <v>546</v>
      </c>
      <c r="L43" s="638">
        <v>949</v>
      </c>
      <c r="M43" s="637">
        <v>8</v>
      </c>
      <c r="N43" s="637">
        <v>71</v>
      </c>
      <c r="O43" s="637">
        <v>6</v>
      </c>
      <c r="P43" s="637">
        <v>14</v>
      </c>
      <c r="Q43" s="637">
        <v>459</v>
      </c>
      <c r="R43" s="637">
        <v>9</v>
      </c>
      <c r="S43" s="637">
        <v>0</v>
      </c>
      <c r="T43" s="637">
        <v>7</v>
      </c>
      <c r="U43" s="637">
        <v>0</v>
      </c>
      <c r="V43" s="637">
        <v>0</v>
      </c>
      <c r="W43" s="637">
        <v>0</v>
      </c>
      <c r="X43" s="637">
        <v>0</v>
      </c>
      <c r="Y43" s="643">
        <v>1</v>
      </c>
      <c r="Z43" s="291"/>
      <c r="AA43" s="292"/>
      <c r="AB43" s="292"/>
      <c r="AC43" s="292"/>
      <c r="AD43" s="292"/>
      <c r="AE43" s="292"/>
      <c r="AF43" s="292"/>
      <c r="AG43" s="292"/>
      <c r="AH43" s="292"/>
      <c r="AI43" s="292"/>
      <c r="AJ43" s="292"/>
      <c r="AK43" s="292"/>
      <c r="AL43" s="292"/>
      <c r="AM43" s="292"/>
      <c r="AN43" s="293"/>
      <c r="AO43" s="296"/>
      <c r="AP43" s="296"/>
      <c r="AQ43" s="287"/>
    </row>
    <row r="44" spans="1:43" ht="19.5" customHeight="1">
      <c r="A44" s="295"/>
      <c r="B44" s="879" t="s">
        <v>415</v>
      </c>
      <c r="C44" s="879"/>
      <c r="D44" s="879"/>
      <c r="E44" s="879"/>
      <c r="F44" s="645">
        <f t="shared" si="1"/>
        <v>4622</v>
      </c>
      <c r="G44" s="637">
        <v>1418</v>
      </c>
      <c r="H44" s="656">
        <v>386</v>
      </c>
      <c r="I44" s="638">
        <v>109</v>
      </c>
      <c r="J44" s="637">
        <v>485</v>
      </c>
      <c r="K44" s="637">
        <v>634</v>
      </c>
      <c r="L44" s="637">
        <v>1019</v>
      </c>
      <c r="M44" s="637">
        <v>19</v>
      </c>
      <c r="N44" s="637">
        <v>59</v>
      </c>
      <c r="O44" s="637">
        <v>8</v>
      </c>
      <c r="P44" s="637">
        <v>7</v>
      </c>
      <c r="Q44" s="637">
        <v>461</v>
      </c>
      <c r="R44" s="637">
        <v>13</v>
      </c>
      <c r="S44" s="637">
        <v>0</v>
      </c>
      <c r="T44" s="637">
        <v>4</v>
      </c>
      <c r="U44" s="637">
        <v>0</v>
      </c>
      <c r="V44" s="637">
        <v>0</v>
      </c>
      <c r="W44" s="637">
        <v>0</v>
      </c>
      <c r="X44" s="637">
        <v>0</v>
      </c>
      <c r="Y44" s="643">
        <v>0</v>
      </c>
      <c r="Z44" s="291"/>
      <c r="AA44" s="292"/>
      <c r="AB44" s="292"/>
      <c r="AC44" s="292"/>
      <c r="AD44" s="292"/>
      <c r="AE44" s="292"/>
      <c r="AF44" s="292"/>
      <c r="AG44" s="292"/>
      <c r="AH44" s="292"/>
      <c r="AI44" s="292"/>
      <c r="AJ44" s="292"/>
      <c r="AK44" s="292"/>
      <c r="AL44" s="292"/>
      <c r="AM44" s="292"/>
      <c r="AN44" s="293"/>
      <c r="AO44" s="296"/>
      <c r="AP44" s="296"/>
      <c r="AQ44" s="287"/>
    </row>
    <row r="45" spans="1:43" ht="19.5" customHeight="1">
      <c r="A45" s="254" t="s">
        <v>416</v>
      </c>
      <c r="B45" s="879" t="s">
        <v>417</v>
      </c>
      <c r="C45" s="879"/>
      <c r="D45" s="879"/>
      <c r="E45" s="879"/>
      <c r="F45" s="645">
        <f t="shared" si="1"/>
        <v>4665</v>
      </c>
      <c r="G45" s="637">
        <v>1811</v>
      </c>
      <c r="H45" s="656">
        <v>406</v>
      </c>
      <c r="I45" s="638">
        <v>38</v>
      </c>
      <c r="J45" s="637">
        <v>399</v>
      </c>
      <c r="K45" s="637">
        <v>721</v>
      </c>
      <c r="L45" s="637">
        <v>869</v>
      </c>
      <c r="M45" s="637">
        <v>18</v>
      </c>
      <c r="N45" s="637">
        <v>39</v>
      </c>
      <c r="O45" s="637">
        <v>1</v>
      </c>
      <c r="P45" s="637">
        <v>1</v>
      </c>
      <c r="Q45" s="637">
        <v>342</v>
      </c>
      <c r="R45" s="637">
        <v>16</v>
      </c>
      <c r="S45" s="637">
        <v>0</v>
      </c>
      <c r="T45" s="637">
        <v>4</v>
      </c>
      <c r="U45" s="637">
        <v>0</v>
      </c>
      <c r="V45" s="637">
        <v>0</v>
      </c>
      <c r="W45" s="637">
        <v>0</v>
      </c>
      <c r="X45" s="637">
        <v>0</v>
      </c>
      <c r="Y45" s="643">
        <v>0</v>
      </c>
      <c r="Z45" s="291"/>
      <c r="AA45" s="292"/>
      <c r="AB45" s="292"/>
      <c r="AC45" s="292"/>
      <c r="AD45" s="292"/>
      <c r="AE45" s="292"/>
      <c r="AF45" s="292"/>
      <c r="AG45" s="292"/>
      <c r="AH45" s="292"/>
      <c r="AI45" s="292"/>
      <c r="AJ45" s="292"/>
      <c r="AK45" s="292"/>
      <c r="AL45" s="292"/>
      <c r="AM45" s="292"/>
      <c r="AN45" s="293"/>
      <c r="AO45" s="296"/>
      <c r="AP45" s="296"/>
      <c r="AQ45" s="287"/>
    </row>
    <row r="46" spans="1:43" ht="19.5" customHeight="1">
      <c r="A46" s="295"/>
      <c r="B46" s="879" t="s">
        <v>418</v>
      </c>
      <c r="C46" s="879"/>
      <c r="D46" s="879"/>
      <c r="E46" s="879"/>
      <c r="F46" s="645">
        <f t="shared" si="1"/>
        <v>4140</v>
      </c>
      <c r="G46" s="637">
        <v>1913</v>
      </c>
      <c r="H46" s="656">
        <v>386</v>
      </c>
      <c r="I46" s="638">
        <v>16</v>
      </c>
      <c r="J46" s="637">
        <v>266</v>
      </c>
      <c r="K46" s="637">
        <v>629</v>
      </c>
      <c r="L46" s="637">
        <v>701</v>
      </c>
      <c r="M46" s="637">
        <v>9</v>
      </c>
      <c r="N46" s="637">
        <v>23</v>
      </c>
      <c r="O46" s="637">
        <v>2</v>
      </c>
      <c r="P46" s="637">
        <v>0</v>
      </c>
      <c r="Q46" s="637">
        <v>173</v>
      </c>
      <c r="R46" s="637">
        <v>15</v>
      </c>
      <c r="S46" s="637">
        <v>0</v>
      </c>
      <c r="T46" s="637">
        <v>6</v>
      </c>
      <c r="U46" s="637">
        <v>0</v>
      </c>
      <c r="V46" s="637">
        <v>0</v>
      </c>
      <c r="W46" s="637">
        <v>1</v>
      </c>
      <c r="X46" s="637">
        <v>0</v>
      </c>
      <c r="Y46" s="643">
        <v>0</v>
      </c>
      <c r="Z46" s="291"/>
      <c r="AA46" s="292"/>
      <c r="AB46" s="292"/>
      <c r="AC46" s="292"/>
      <c r="AD46" s="292"/>
      <c r="AE46" s="292"/>
      <c r="AF46" s="292"/>
      <c r="AG46" s="292"/>
      <c r="AH46" s="292"/>
      <c r="AI46" s="292"/>
      <c r="AJ46" s="292"/>
      <c r="AK46" s="292"/>
      <c r="AL46" s="292"/>
      <c r="AM46" s="292"/>
      <c r="AN46" s="293"/>
      <c r="AO46" s="296"/>
      <c r="AP46" s="296"/>
      <c r="AQ46" s="287"/>
    </row>
    <row r="47" spans="1:43" ht="19.5" customHeight="1">
      <c r="A47" s="295"/>
      <c r="B47" s="879" t="s">
        <v>419</v>
      </c>
      <c r="C47" s="879"/>
      <c r="D47" s="879"/>
      <c r="E47" s="879"/>
      <c r="F47" s="645">
        <f t="shared" si="1"/>
        <v>3659</v>
      </c>
      <c r="G47" s="637">
        <v>1920</v>
      </c>
      <c r="H47" s="656">
        <v>387</v>
      </c>
      <c r="I47" s="638">
        <v>9</v>
      </c>
      <c r="J47" s="637">
        <v>151</v>
      </c>
      <c r="K47" s="637">
        <v>488</v>
      </c>
      <c r="L47" s="637">
        <v>554</v>
      </c>
      <c r="M47" s="637">
        <v>15</v>
      </c>
      <c r="N47" s="637">
        <v>9</v>
      </c>
      <c r="O47" s="637">
        <v>1</v>
      </c>
      <c r="P47" s="637">
        <v>0</v>
      </c>
      <c r="Q47" s="637">
        <v>104</v>
      </c>
      <c r="R47" s="637">
        <v>15</v>
      </c>
      <c r="S47" s="637">
        <v>0</v>
      </c>
      <c r="T47" s="637">
        <v>3</v>
      </c>
      <c r="U47" s="637">
        <v>0</v>
      </c>
      <c r="V47" s="637">
        <v>0</v>
      </c>
      <c r="W47" s="637">
        <v>3</v>
      </c>
      <c r="X47" s="637">
        <v>0</v>
      </c>
      <c r="Y47" s="643">
        <v>0</v>
      </c>
      <c r="Z47" s="291"/>
      <c r="AA47" s="292"/>
      <c r="AB47" s="292"/>
      <c r="AC47" s="292"/>
      <c r="AD47" s="292"/>
      <c r="AE47" s="292"/>
      <c r="AF47" s="292"/>
      <c r="AG47" s="292"/>
      <c r="AH47" s="292"/>
      <c r="AI47" s="292"/>
      <c r="AJ47" s="292"/>
      <c r="AK47" s="292"/>
      <c r="AL47" s="292"/>
      <c r="AM47" s="292"/>
      <c r="AN47" s="293"/>
      <c r="AO47" s="296"/>
      <c r="AP47" s="296"/>
      <c r="AQ47" s="287"/>
    </row>
    <row r="48" spans="1:43" ht="19.5" customHeight="1">
      <c r="A48" s="295" t="s">
        <v>420</v>
      </c>
      <c r="B48" s="879" t="s">
        <v>421</v>
      </c>
      <c r="C48" s="879"/>
      <c r="D48" s="879"/>
      <c r="E48" s="879"/>
      <c r="F48" s="645">
        <f t="shared" si="1"/>
        <v>3371</v>
      </c>
      <c r="G48" s="637">
        <v>1971</v>
      </c>
      <c r="H48" s="656">
        <v>423</v>
      </c>
      <c r="I48" s="638">
        <v>4</v>
      </c>
      <c r="J48" s="637">
        <v>72</v>
      </c>
      <c r="K48" s="637">
        <v>344</v>
      </c>
      <c r="L48" s="637">
        <v>456</v>
      </c>
      <c r="M48" s="637">
        <v>18</v>
      </c>
      <c r="N48" s="637">
        <v>8</v>
      </c>
      <c r="O48" s="637">
        <v>1</v>
      </c>
      <c r="P48" s="637">
        <v>0</v>
      </c>
      <c r="Q48" s="637">
        <v>53</v>
      </c>
      <c r="R48" s="637">
        <v>11</v>
      </c>
      <c r="S48" s="637">
        <v>0</v>
      </c>
      <c r="T48" s="637">
        <v>7</v>
      </c>
      <c r="U48" s="637">
        <v>0</v>
      </c>
      <c r="V48" s="637">
        <v>1</v>
      </c>
      <c r="W48" s="637">
        <v>2</v>
      </c>
      <c r="X48" s="637">
        <v>0</v>
      </c>
      <c r="Y48" s="643">
        <v>0</v>
      </c>
      <c r="Z48" s="291"/>
      <c r="AA48" s="292"/>
      <c r="AB48" s="292"/>
      <c r="AC48" s="292"/>
      <c r="AD48" s="292"/>
      <c r="AE48" s="292"/>
      <c r="AF48" s="292"/>
      <c r="AG48" s="292"/>
      <c r="AH48" s="292"/>
      <c r="AI48" s="292"/>
      <c r="AJ48" s="292"/>
      <c r="AK48" s="292"/>
      <c r="AL48" s="292"/>
      <c r="AM48" s="292"/>
      <c r="AN48" s="293"/>
      <c r="AO48" s="296"/>
      <c r="AP48" s="296"/>
      <c r="AQ48" s="287"/>
    </row>
    <row r="49" spans="1:47" ht="19.5" customHeight="1">
      <c r="A49" s="295"/>
      <c r="B49" s="879" t="s">
        <v>422</v>
      </c>
      <c r="C49" s="879"/>
      <c r="D49" s="879"/>
      <c r="E49" s="879"/>
      <c r="F49" s="645">
        <f t="shared" si="1"/>
        <v>3026</v>
      </c>
      <c r="G49" s="637">
        <v>1893</v>
      </c>
      <c r="H49" s="656">
        <v>424</v>
      </c>
      <c r="I49" s="638">
        <v>4</v>
      </c>
      <c r="J49" s="637">
        <v>57</v>
      </c>
      <c r="K49" s="637">
        <v>268</v>
      </c>
      <c r="L49" s="637">
        <v>304</v>
      </c>
      <c r="M49" s="637">
        <v>20</v>
      </c>
      <c r="N49" s="637">
        <v>5</v>
      </c>
      <c r="O49" s="637">
        <v>1</v>
      </c>
      <c r="P49" s="637">
        <v>0</v>
      </c>
      <c r="Q49" s="637">
        <v>35</v>
      </c>
      <c r="R49" s="637">
        <v>10</v>
      </c>
      <c r="S49" s="637">
        <v>0</v>
      </c>
      <c r="T49" s="637">
        <v>4</v>
      </c>
      <c r="U49" s="637">
        <v>0</v>
      </c>
      <c r="V49" s="637">
        <v>1</v>
      </c>
      <c r="W49" s="637">
        <v>0</v>
      </c>
      <c r="X49" s="637">
        <v>0</v>
      </c>
      <c r="Y49" s="643">
        <v>0</v>
      </c>
      <c r="Z49" s="291"/>
      <c r="AA49" s="292"/>
      <c r="AB49" s="292"/>
      <c r="AC49" s="292"/>
      <c r="AD49" s="292"/>
      <c r="AE49" s="292"/>
      <c r="AF49" s="292"/>
      <c r="AG49" s="292"/>
      <c r="AH49" s="292"/>
      <c r="AI49" s="292"/>
      <c r="AJ49" s="292"/>
      <c r="AK49" s="292"/>
      <c r="AL49" s="292"/>
      <c r="AM49" s="292"/>
      <c r="AN49" s="293"/>
      <c r="AO49" s="296"/>
      <c r="AP49" s="296"/>
      <c r="AQ49" s="287"/>
    </row>
    <row r="50" spans="1:47" ht="19.5" customHeight="1">
      <c r="A50" s="295"/>
      <c r="B50" s="879" t="s">
        <v>423</v>
      </c>
      <c r="C50" s="879"/>
      <c r="D50" s="879"/>
      <c r="E50" s="879"/>
      <c r="F50" s="645">
        <f t="shared" si="1"/>
        <v>9956</v>
      </c>
      <c r="G50" s="637">
        <v>6313</v>
      </c>
      <c r="H50" s="656">
        <v>2185</v>
      </c>
      <c r="I50" s="638">
        <v>6</v>
      </c>
      <c r="J50" s="637">
        <v>44</v>
      </c>
      <c r="K50" s="637">
        <v>553</v>
      </c>
      <c r="L50" s="637">
        <v>723</v>
      </c>
      <c r="M50" s="637">
        <v>48</v>
      </c>
      <c r="N50" s="637">
        <v>6</v>
      </c>
      <c r="O50" s="637">
        <v>0</v>
      </c>
      <c r="P50" s="637">
        <v>0</v>
      </c>
      <c r="Q50" s="637">
        <v>51</v>
      </c>
      <c r="R50" s="637">
        <v>14</v>
      </c>
      <c r="S50" s="637">
        <v>0</v>
      </c>
      <c r="T50" s="637">
        <v>5</v>
      </c>
      <c r="U50" s="637">
        <v>0</v>
      </c>
      <c r="V50" s="637">
        <v>1</v>
      </c>
      <c r="W50" s="637">
        <v>7</v>
      </c>
      <c r="X50" s="637">
        <v>0</v>
      </c>
      <c r="Y50" s="643">
        <v>0</v>
      </c>
      <c r="Z50" s="291"/>
      <c r="AA50" s="292"/>
      <c r="AB50" s="292"/>
      <c r="AC50" s="292"/>
      <c r="AD50" s="292"/>
      <c r="AE50" s="292"/>
      <c r="AF50" s="292"/>
      <c r="AG50" s="292"/>
      <c r="AH50" s="292"/>
      <c r="AI50" s="292"/>
      <c r="AJ50" s="292"/>
      <c r="AK50" s="292"/>
      <c r="AL50" s="292"/>
      <c r="AM50" s="292"/>
      <c r="AN50" s="293"/>
      <c r="AO50" s="296"/>
      <c r="AP50" s="296"/>
      <c r="AQ50" s="287"/>
    </row>
    <row r="51" spans="1:47" ht="19.5" customHeight="1">
      <c r="A51" s="295" t="s">
        <v>624</v>
      </c>
      <c r="B51" s="879" t="s">
        <v>424</v>
      </c>
      <c r="C51" s="879"/>
      <c r="D51" s="879"/>
      <c r="E51" s="879"/>
      <c r="F51" s="645">
        <f t="shared" si="1"/>
        <v>5144</v>
      </c>
      <c r="G51" s="637">
        <v>2913</v>
      </c>
      <c r="H51" s="656">
        <v>1846</v>
      </c>
      <c r="I51" s="638">
        <v>3</v>
      </c>
      <c r="J51" s="637">
        <v>6</v>
      </c>
      <c r="K51" s="637">
        <v>81</v>
      </c>
      <c r="L51" s="637">
        <v>280</v>
      </c>
      <c r="M51" s="637">
        <v>3</v>
      </c>
      <c r="N51" s="637">
        <v>0</v>
      </c>
      <c r="O51" s="637">
        <v>0</v>
      </c>
      <c r="P51" s="637">
        <v>0</v>
      </c>
      <c r="Q51" s="637">
        <v>7</v>
      </c>
      <c r="R51" s="637">
        <v>0</v>
      </c>
      <c r="S51" s="637">
        <v>1</v>
      </c>
      <c r="T51" s="637">
        <v>3</v>
      </c>
      <c r="U51" s="637">
        <v>0</v>
      </c>
      <c r="V51" s="637">
        <v>0</v>
      </c>
      <c r="W51" s="637">
        <v>1</v>
      </c>
      <c r="X51" s="637">
        <v>0</v>
      </c>
      <c r="Y51" s="643">
        <v>0</v>
      </c>
      <c r="Z51" s="291"/>
      <c r="AA51" s="292"/>
      <c r="AB51" s="292"/>
      <c r="AC51" s="292"/>
      <c r="AD51" s="292"/>
      <c r="AE51" s="292"/>
      <c r="AF51" s="292"/>
      <c r="AG51" s="292"/>
      <c r="AH51" s="292"/>
      <c r="AI51" s="292"/>
      <c r="AJ51" s="292"/>
      <c r="AK51" s="292"/>
      <c r="AL51" s="292"/>
      <c r="AM51" s="292"/>
      <c r="AN51" s="293"/>
      <c r="AO51" s="296"/>
      <c r="AP51" s="296"/>
      <c r="AQ51" s="287"/>
    </row>
    <row r="52" spans="1:47" ht="19.5" customHeight="1" thickBot="1">
      <c r="A52" s="295"/>
      <c r="B52" s="882" t="s">
        <v>425</v>
      </c>
      <c r="C52" s="882"/>
      <c r="D52" s="882"/>
      <c r="E52" s="882"/>
      <c r="F52" s="880">
        <f>SUM(G52:Y58)</f>
        <v>36289</v>
      </c>
      <c r="G52" s="637">
        <v>2601</v>
      </c>
      <c r="H52" s="657">
        <v>3853</v>
      </c>
      <c r="I52" s="881">
        <v>7</v>
      </c>
      <c r="J52" s="877">
        <v>76</v>
      </c>
      <c r="K52" s="877">
        <v>490</v>
      </c>
      <c r="L52" s="877">
        <v>1741</v>
      </c>
      <c r="M52" s="877">
        <v>24</v>
      </c>
      <c r="N52" s="877">
        <v>5</v>
      </c>
      <c r="O52" s="877">
        <v>0</v>
      </c>
      <c r="P52" s="877">
        <v>0</v>
      </c>
      <c r="Q52" s="877">
        <v>24</v>
      </c>
      <c r="R52" s="877">
        <v>1</v>
      </c>
      <c r="S52" s="637">
        <v>0</v>
      </c>
      <c r="T52" s="637">
        <v>33</v>
      </c>
      <c r="U52" s="637">
        <v>1</v>
      </c>
      <c r="V52" s="637">
        <v>0</v>
      </c>
      <c r="W52" s="637">
        <v>0</v>
      </c>
      <c r="X52" s="637">
        <v>0</v>
      </c>
      <c r="Y52" s="643">
        <v>0</v>
      </c>
      <c r="Z52" s="297"/>
      <c r="AA52" s="293"/>
      <c r="AB52" s="292"/>
      <c r="AC52" s="292"/>
      <c r="AD52" s="292"/>
      <c r="AE52" s="292"/>
      <c r="AF52" s="292"/>
      <c r="AG52" s="292"/>
      <c r="AH52" s="292"/>
      <c r="AI52" s="292"/>
      <c r="AJ52" s="292"/>
      <c r="AK52" s="292"/>
      <c r="AL52" s="292"/>
      <c r="AM52" s="292"/>
      <c r="AN52" s="293"/>
      <c r="AO52" s="296"/>
      <c r="AP52" s="296"/>
      <c r="AQ52" s="287"/>
    </row>
    <row r="53" spans="1:47" ht="19.5" customHeight="1" thickBot="1">
      <c r="A53" s="295"/>
      <c r="B53" s="879" t="s">
        <v>426</v>
      </c>
      <c r="C53" s="879"/>
      <c r="D53" s="879"/>
      <c r="E53" s="879"/>
      <c r="F53" s="880"/>
      <c r="G53" s="659">
        <v>2706</v>
      </c>
      <c r="H53" s="660">
        <v>3808</v>
      </c>
      <c r="I53" s="881"/>
      <c r="J53" s="877"/>
      <c r="K53" s="877"/>
      <c r="L53" s="877"/>
      <c r="M53" s="877"/>
      <c r="N53" s="877"/>
      <c r="O53" s="877"/>
      <c r="P53" s="877"/>
      <c r="Q53" s="877"/>
      <c r="R53" s="877"/>
      <c r="S53" s="638">
        <v>0</v>
      </c>
      <c r="T53" s="637">
        <v>62</v>
      </c>
      <c r="U53" s="637">
        <v>0</v>
      </c>
      <c r="V53" s="637">
        <v>0</v>
      </c>
      <c r="W53" s="637">
        <v>1</v>
      </c>
      <c r="X53" s="637">
        <v>0</v>
      </c>
      <c r="Y53" s="643">
        <v>0</v>
      </c>
      <c r="Z53" s="291"/>
      <c r="AA53" s="80"/>
      <c r="AN53" s="80"/>
      <c r="AO53" s="296"/>
      <c r="AP53" s="296"/>
    </row>
    <row r="54" spans="1:47" ht="19.5" customHeight="1" thickBot="1">
      <c r="A54" s="295" t="s">
        <v>400</v>
      </c>
      <c r="B54" s="879" t="s">
        <v>427</v>
      </c>
      <c r="C54" s="879"/>
      <c r="D54" s="879"/>
      <c r="E54" s="879"/>
      <c r="F54" s="880"/>
      <c r="G54" s="659">
        <v>2419</v>
      </c>
      <c r="H54" s="657">
        <v>3766</v>
      </c>
      <c r="I54" s="881"/>
      <c r="J54" s="877"/>
      <c r="K54" s="877"/>
      <c r="L54" s="877"/>
      <c r="M54" s="877"/>
      <c r="N54" s="877"/>
      <c r="O54" s="877"/>
      <c r="P54" s="877"/>
      <c r="Q54" s="877"/>
      <c r="R54" s="877"/>
      <c r="S54" s="638">
        <v>0</v>
      </c>
      <c r="T54" s="637">
        <v>33</v>
      </c>
      <c r="U54" s="637">
        <v>2</v>
      </c>
      <c r="V54" s="637">
        <v>0</v>
      </c>
      <c r="W54" s="637">
        <v>0</v>
      </c>
      <c r="X54" s="637">
        <v>0</v>
      </c>
      <c r="Y54" s="643">
        <v>0</v>
      </c>
      <c r="Z54" s="291"/>
      <c r="AN54" s="80"/>
      <c r="AO54" s="296"/>
      <c r="AP54" s="296"/>
    </row>
    <row r="55" spans="1:47" ht="19.5" customHeight="1" thickBot="1">
      <c r="A55" s="479"/>
      <c r="B55" s="879" t="s">
        <v>428</v>
      </c>
      <c r="C55" s="879"/>
      <c r="D55" s="879"/>
      <c r="E55" s="879"/>
      <c r="F55" s="880"/>
      <c r="G55" s="659">
        <v>1376</v>
      </c>
      <c r="H55" s="657">
        <v>3756</v>
      </c>
      <c r="I55" s="881"/>
      <c r="J55" s="877"/>
      <c r="K55" s="877"/>
      <c r="L55" s="877"/>
      <c r="M55" s="877"/>
      <c r="N55" s="877"/>
      <c r="O55" s="877"/>
      <c r="P55" s="877"/>
      <c r="Q55" s="877"/>
      <c r="R55" s="877"/>
      <c r="S55" s="638">
        <v>0</v>
      </c>
      <c r="T55" s="637">
        <v>13</v>
      </c>
      <c r="U55" s="638">
        <v>2</v>
      </c>
      <c r="V55" s="637">
        <v>2</v>
      </c>
      <c r="W55" s="637">
        <v>0</v>
      </c>
      <c r="X55" s="637">
        <v>0</v>
      </c>
      <c r="Y55" s="643">
        <v>0</v>
      </c>
      <c r="Z55" s="291"/>
      <c r="AA55" s="287"/>
      <c r="AB55" s="287"/>
      <c r="AC55" s="287"/>
      <c r="AD55" s="287"/>
      <c r="AE55" s="287"/>
      <c r="AF55" s="287"/>
      <c r="AG55" s="287"/>
      <c r="AH55" s="287"/>
      <c r="AI55" s="287"/>
      <c r="AJ55" s="287"/>
      <c r="AK55" s="287"/>
      <c r="AL55" s="287"/>
      <c r="AM55" s="287"/>
      <c r="AN55" s="286"/>
      <c r="AO55" s="296"/>
      <c r="AP55" s="296"/>
    </row>
    <row r="56" spans="1:47" ht="19.5" customHeight="1" thickBot="1">
      <c r="A56" s="479"/>
      <c r="B56" s="879" t="s">
        <v>429</v>
      </c>
      <c r="C56" s="879"/>
      <c r="D56" s="879"/>
      <c r="E56" s="879"/>
      <c r="F56" s="880"/>
      <c r="G56" s="659">
        <v>671</v>
      </c>
      <c r="H56" s="657">
        <v>2522</v>
      </c>
      <c r="I56" s="881"/>
      <c r="J56" s="877"/>
      <c r="K56" s="877"/>
      <c r="L56" s="877"/>
      <c r="M56" s="877"/>
      <c r="N56" s="877"/>
      <c r="O56" s="877"/>
      <c r="P56" s="877"/>
      <c r="Q56" s="877"/>
      <c r="R56" s="877"/>
      <c r="S56" s="638">
        <v>1</v>
      </c>
      <c r="T56" s="643">
        <v>4</v>
      </c>
      <c r="U56" s="637">
        <v>1</v>
      </c>
      <c r="V56" s="637">
        <v>2</v>
      </c>
      <c r="W56" s="637">
        <v>0</v>
      </c>
      <c r="X56" s="637">
        <v>0</v>
      </c>
      <c r="Y56" s="643">
        <v>0</v>
      </c>
      <c r="Z56" s="291"/>
      <c r="AN56" s="80"/>
      <c r="AO56" s="296"/>
      <c r="AP56" s="296"/>
    </row>
    <row r="57" spans="1:47" ht="19.5" customHeight="1" thickBot="1">
      <c r="A57" s="479"/>
      <c r="B57" s="879" t="s">
        <v>430</v>
      </c>
      <c r="C57" s="879"/>
      <c r="D57" s="879"/>
      <c r="E57" s="879"/>
      <c r="F57" s="880"/>
      <c r="G57" s="659">
        <v>447</v>
      </c>
      <c r="H57" s="661">
        <v>2581</v>
      </c>
      <c r="I57" s="881"/>
      <c r="J57" s="877"/>
      <c r="K57" s="877"/>
      <c r="L57" s="877"/>
      <c r="M57" s="877"/>
      <c r="N57" s="877"/>
      <c r="O57" s="877"/>
      <c r="P57" s="877"/>
      <c r="Q57" s="877"/>
      <c r="R57" s="877"/>
      <c r="S57" s="876">
        <v>1</v>
      </c>
      <c r="T57" s="877">
        <v>5</v>
      </c>
      <c r="U57" s="637">
        <v>1</v>
      </c>
      <c r="V57" s="637">
        <v>0</v>
      </c>
      <c r="W57" s="637">
        <v>0</v>
      </c>
      <c r="X57" s="637">
        <v>0</v>
      </c>
      <c r="Y57" s="643">
        <v>0</v>
      </c>
      <c r="Z57" s="291"/>
      <c r="AN57" s="80"/>
      <c r="AO57" s="296"/>
      <c r="AP57" s="296"/>
      <c r="AQ57" s="80"/>
      <c r="AR57" s="80"/>
      <c r="AS57" s="80"/>
      <c r="AT57" s="80"/>
      <c r="AU57" s="80"/>
    </row>
    <row r="58" spans="1:47" ht="19.5" customHeight="1" thickBot="1">
      <c r="A58" s="96"/>
      <c r="B58" s="878" t="s">
        <v>431</v>
      </c>
      <c r="C58" s="878"/>
      <c r="D58" s="878"/>
      <c r="E58" s="878"/>
      <c r="F58" s="880"/>
      <c r="G58" s="662">
        <v>333</v>
      </c>
      <c r="H58" s="663">
        <v>2917</v>
      </c>
      <c r="I58" s="881"/>
      <c r="J58" s="877"/>
      <c r="K58" s="877"/>
      <c r="L58" s="877"/>
      <c r="M58" s="877"/>
      <c r="N58" s="877"/>
      <c r="O58" s="877"/>
      <c r="P58" s="877"/>
      <c r="Q58" s="877"/>
      <c r="R58" s="877"/>
      <c r="S58" s="876"/>
      <c r="T58" s="877"/>
      <c r="U58" s="646">
        <v>1</v>
      </c>
      <c r="V58" s="647">
        <v>0</v>
      </c>
      <c r="W58" s="647">
        <v>0</v>
      </c>
      <c r="X58" s="647">
        <v>0</v>
      </c>
      <c r="Y58" s="664">
        <v>0</v>
      </c>
    </row>
    <row r="59" spans="1:47">
      <c r="A59" s="48" t="s">
        <v>644</v>
      </c>
      <c r="F59" s="510"/>
      <c r="H59" s="510"/>
      <c r="K59" s="476"/>
      <c r="O59" s="80"/>
      <c r="S59" s="80"/>
      <c r="U59" s="80"/>
      <c r="V59" s="474"/>
      <c r="W59" s="80"/>
      <c r="X59" s="80"/>
      <c r="Y59" s="286"/>
      <c r="AB59" s="287"/>
    </row>
  </sheetData>
  <mergeCells count="65">
    <mergeCell ref="I5:I8"/>
    <mergeCell ref="J5:J8"/>
    <mergeCell ref="K5:K8"/>
    <mergeCell ref="V5:V8"/>
    <mergeCell ref="W5:W8"/>
    <mergeCell ref="X5:X8"/>
    <mergeCell ref="Y5:Y8"/>
    <mergeCell ref="B27:E27"/>
    <mergeCell ref="Q5:Q8"/>
    <mergeCell ref="R5:R8"/>
    <mergeCell ref="S5:S8"/>
    <mergeCell ref="T5:T8"/>
    <mergeCell ref="U5:U8"/>
    <mergeCell ref="L5:L8"/>
    <mergeCell ref="M5:M8"/>
    <mergeCell ref="N5:N8"/>
    <mergeCell ref="O5:O8"/>
    <mergeCell ref="P5:P8"/>
    <mergeCell ref="F5:F8"/>
    <mergeCell ref="G5:G8"/>
    <mergeCell ref="H5:H8"/>
    <mergeCell ref="B28:E28"/>
    <mergeCell ref="B29:E29"/>
    <mergeCell ref="B30:E30"/>
    <mergeCell ref="B31:E31"/>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B46:E46"/>
    <mergeCell ref="B47:E47"/>
    <mergeCell ref="J52:J58"/>
    <mergeCell ref="K52:K58"/>
    <mergeCell ref="L52:L58"/>
    <mergeCell ref="B48:E48"/>
    <mergeCell ref="B49:E49"/>
    <mergeCell ref="B50:E50"/>
    <mergeCell ref="B51:E51"/>
    <mergeCell ref="B52:E52"/>
    <mergeCell ref="S57:S58"/>
    <mergeCell ref="T57:T58"/>
    <mergeCell ref="B58:E58"/>
    <mergeCell ref="R52:R58"/>
    <mergeCell ref="B53:E53"/>
    <mergeCell ref="B54:E54"/>
    <mergeCell ref="B55:E55"/>
    <mergeCell ref="B56:E56"/>
    <mergeCell ref="B57:E57"/>
    <mergeCell ref="M52:M58"/>
    <mergeCell ref="N52:N58"/>
    <mergeCell ref="O52:O58"/>
    <mergeCell ref="P52:P58"/>
    <mergeCell ref="Q52:Q58"/>
    <mergeCell ref="F52:F58"/>
    <mergeCell ref="I52:I58"/>
  </mergeCells>
  <phoneticPr fontId="45"/>
  <printOptions horizontalCentered="1" verticalCentered="1"/>
  <pageMargins left="0.23611111111111099" right="0.23611111111111099" top="0.74791666666666701" bottom="0.74791666666666701" header="0.511811023622047" footer="0.511811023622047"/>
  <pageSetup paperSize="9" scale="65" orientation="landscape" horizontalDpi="300" verticalDpi="300" r:id="rId1"/>
  <rowBreaks count="1" manualBreakCount="1">
    <brk id="38"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82"/>
  <sheetViews>
    <sheetView showGridLines="0" view="pageBreakPreview" zoomScaleNormal="100" workbookViewId="0">
      <selection activeCell="B1" sqref="B1"/>
    </sheetView>
  </sheetViews>
  <sheetFormatPr defaultColWidth="12.5" defaultRowHeight="17.25"/>
  <cols>
    <col min="1" max="1" width="2.5" style="505" customWidth="1"/>
    <col min="2" max="2" width="9" style="505" customWidth="1"/>
    <col min="3" max="3" width="7.25" style="505" customWidth="1"/>
    <col min="4" max="4" width="5.875" style="505" customWidth="1"/>
    <col min="5" max="5" width="7.625" style="505" customWidth="1"/>
    <col min="6" max="12" width="7.125" style="505" customWidth="1"/>
    <col min="13" max="13" width="13.375" style="505" customWidth="1"/>
    <col min="14" max="256" width="12.5" style="505"/>
    <col min="257" max="257" width="2.5" style="505" customWidth="1"/>
    <col min="258" max="258" width="9" style="505" customWidth="1"/>
    <col min="259" max="259" width="7.25" style="505" customWidth="1"/>
    <col min="260" max="260" width="5.875" style="505" customWidth="1"/>
    <col min="261" max="261" width="7.625" style="505" customWidth="1"/>
    <col min="262" max="268" width="7.125" style="505" customWidth="1"/>
    <col min="269" max="269" width="13.375" style="505" customWidth="1"/>
    <col min="270" max="512" width="12.5" style="505"/>
    <col min="513" max="513" width="2.5" style="505" customWidth="1"/>
    <col min="514" max="514" width="9" style="505" customWidth="1"/>
    <col min="515" max="515" width="7.25" style="505" customWidth="1"/>
    <col min="516" max="516" width="5.875" style="505" customWidth="1"/>
    <col min="517" max="517" width="7.625" style="505" customWidth="1"/>
    <col min="518" max="524" width="7.125" style="505" customWidth="1"/>
    <col min="525" max="525" width="13.375" style="505" customWidth="1"/>
    <col min="526" max="768" width="12.5" style="505"/>
    <col min="769" max="769" width="2.5" style="505" customWidth="1"/>
    <col min="770" max="770" width="9" style="505" customWidth="1"/>
    <col min="771" max="771" width="7.25" style="505" customWidth="1"/>
    <col min="772" max="772" width="5.875" style="505" customWidth="1"/>
    <col min="773" max="773" width="7.625" style="505" customWidth="1"/>
    <col min="774" max="780" width="7.125" style="505" customWidth="1"/>
    <col min="781" max="781" width="13.375" style="505" customWidth="1"/>
    <col min="782" max="1024" width="12.5" style="505"/>
    <col min="1025" max="16384" width="12.5" style="506"/>
  </cols>
  <sheetData>
    <row r="1" spans="1:244">
      <c r="A1" s="777" t="s">
        <v>627</v>
      </c>
      <c r="L1" s="80"/>
    </row>
    <row r="2" spans="1:244" ht="15.75" customHeight="1">
      <c r="A2" s="507"/>
      <c r="B2" s="507"/>
      <c r="C2" s="507"/>
      <c r="D2" s="507"/>
      <c r="E2" s="507"/>
      <c r="F2" s="507"/>
      <c r="G2" s="507"/>
      <c r="H2" s="507"/>
      <c r="I2" s="70"/>
      <c r="L2" s="528" t="s">
        <v>609</v>
      </c>
    </row>
    <row r="3" spans="1:244" ht="10.5" customHeight="1">
      <c r="A3" s="509"/>
      <c r="B3" s="255"/>
      <c r="C3" s="899" t="s">
        <v>432</v>
      </c>
      <c r="E3" s="298"/>
      <c r="F3" s="470"/>
      <c r="G3" s="470"/>
      <c r="H3" s="470"/>
      <c r="I3" s="470"/>
      <c r="J3" s="101"/>
      <c r="K3" s="101"/>
      <c r="L3" s="299"/>
    </row>
    <row r="4" spans="1:244" ht="4.5" customHeight="1">
      <c r="A4" s="509"/>
      <c r="B4" s="220"/>
      <c r="C4" s="899"/>
      <c r="E4" s="484"/>
      <c r="F4" s="470"/>
      <c r="G4" s="470"/>
      <c r="H4" s="470"/>
      <c r="I4" s="470"/>
      <c r="J4" s="470"/>
      <c r="K4" s="470"/>
      <c r="L4" s="470"/>
    </row>
    <row r="5" spans="1:244" ht="81" customHeight="1">
      <c r="A5" s="474"/>
      <c r="B5" s="220"/>
      <c r="C5" s="300" t="s">
        <v>433</v>
      </c>
      <c r="D5" s="474"/>
      <c r="E5" s="896" t="s">
        <v>136</v>
      </c>
      <c r="F5" s="896" t="s">
        <v>434</v>
      </c>
      <c r="G5" s="896" t="s">
        <v>435</v>
      </c>
      <c r="H5" s="896" t="s">
        <v>436</v>
      </c>
      <c r="I5" s="896" t="s">
        <v>437</v>
      </c>
      <c r="J5" s="896" t="s">
        <v>438</v>
      </c>
      <c r="K5" s="896" t="s">
        <v>439</v>
      </c>
      <c r="L5" s="897" t="s">
        <v>440</v>
      </c>
      <c r="M5" s="898"/>
    </row>
    <row r="6" spans="1:244" ht="10.5" customHeight="1">
      <c r="A6" s="474"/>
      <c r="B6" s="220"/>
      <c r="C6" s="474" t="s">
        <v>441</v>
      </c>
      <c r="D6" s="220"/>
      <c r="E6" s="896"/>
      <c r="F6" s="896"/>
      <c r="G6" s="896"/>
      <c r="H6" s="896"/>
      <c r="I6" s="896"/>
      <c r="J6" s="896"/>
      <c r="K6" s="896"/>
      <c r="L6" s="897"/>
      <c r="M6" s="898"/>
    </row>
    <row r="7" spans="1:244" ht="10.5" customHeight="1">
      <c r="A7" s="474"/>
      <c r="B7" s="220"/>
      <c r="C7" s="72" t="s">
        <v>442</v>
      </c>
      <c r="D7" s="301"/>
      <c r="E7" s="896"/>
      <c r="F7" s="896"/>
      <c r="G7" s="896"/>
      <c r="H7" s="896"/>
      <c r="I7" s="896"/>
      <c r="J7" s="896"/>
      <c r="K7" s="896"/>
      <c r="L7" s="897"/>
      <c r="M7" s="898"/>
    </row>
    <row r="8" spans="1:244" ht="10.5" customHeight="1">
      <c r="A8" s="474"/>
      <c r="B8" s="220"/>
      <c r="C8" s="302" t="s">
        <v>443</v>
      </c>
      <c r="D8" s="301"/>
      <c r="E8" s="896"/>
      <c r="F8" s="896"/>
      <c r="G8" s="896"/>
      <c r="H8" s="896"/>
      <c r="I8" s="896"/>
      <c r="J8" s="896"/>
      <c r="K8" s="896"/>
      <c r="L8" s="897"/>
      <c r="M8" s="898"/>
    </row>
    <row r="9" spans="1:244" ht="4.5" customHeight="1">
      <c r="A9" s="16"/>
      <c r="B9" s="223"/>
      <c r="C9" s="474"/>
      <c r="D9" s="301"/>
      <c r="E9" s="303"/>
      <c r="F9" s="303"/>
      <c r="G9" s="303"/>
      <c r="H9" s="303"/>
      <c r="I9" s="303"/>
      <c r="J9" s="303"/>
      <c r="K9" s="304"/>
      <c r="L9" s="304"/>
    </row>
    <row r="10" spans="1:244" ht="15.75" customHeight="1">
      <c r="A10" s="305"/>
      <c r="B10" s="306" t="s">
        <v>32</v>
      </c>
      <c r="C10" s="529">
        <v>15</v>
      </c>
      <c r="D10" s="530" t="s">
        <v>398</v>
      </c>
      <c r="E10" s="665">
        <f>SUM(E11:E26)</f>
        <v>2877</v>
      </c>
      <c r="F10" s="665">
        <f>SUM(F11:F26)</f>
        <v>1328</v>
      </c>
      <c r="G10" s="665">
        <f>SUM(G11:G26)</f>
        <v>520</v>
      </c>
      <c r="H10" s="665">
        <f t="shared" ref="H10:K10" si="0">SUM(H11:H26)</f>
        <v>363</v>
      </c>
      <c r="I10" s="665">
        <f t="shared" si="0"/>
        <v>559</v>
      </c>
      <c r="J10" s="665">
        <f t="shared" si="0"/>
        <v>100</v>
      </c>
      <c r="K10" s="665">
        <f t="shared" si="0"/>
        <v>5</v>
      </c>
      <c r="L10" s="529">
        <f>SUM(L11:L26)</f>
        <v>2</v>
      </c>
      <c r="M10" s="307"/>
      <c r="N10" s="510"/>
      <c r="O10" s="510"/>
      <c r="P10" s="510"/>
      <c r="Q10" s="510"/>
      <c r="R10" s="510"/>
      <c r="S10" s="510"/>
      <c r="T10" s="510"/>
      <c r="U10" s="510"/>
      <c r="V10" s="510"/>
      <c r="W10" s="510"/>
      <c r="X10" s="510"/>
      <c r="Y10" s="510"/>
      <c r="Z10" s="510"/>
      <c r="AA10" s="510"/>
      <c r="AB10" s="510"/>
      <c r="AC10" s="510"/>
      <c r="AD10" s="510"/>
      <c r="AE10" s="510"/>
      <c r="AF10" s="510"/>
      <c r="AG10" s="510"/>
      <c r="AH10" s="510"/>
      <c r="AI10" s="510"/>
      <c r="AJ10" s="510"/>
      <c r="AK10" s="510"/>
      <c r="AL10" s="510"/>
      <c r="AM10" s="510"/>
      <c r="AN10" s="510"/>
      <c r="AO10" s="510"/>
      <c r="AP10" s="510"/>
      <c r="AQ10" s="510"/>
      <c r="AR10" s="510"/>
      <c r="AS10" s="510"/>
      <c r="AT10" s="510"/>
      <c r="AU10" s="510"/>
      <c r="AV10" s="510"/>
      <c r="AW10" s="510"/>
      <c r="AX10" s="510"/>
      <c r="AY10" s="510"/>
      <c r="AZ10" s="510"/>
      <c r="BA10" s="510"/>
      <c r="BB10" s="510"/>
      <c r="BC10" s="510"/>
      <c r="BD10" s="510"/>
      <c r="BE10" s="510"/>
      <c r="BF10" s="510"/>
      <c r="BG10" s="510"/>
      <c r="BH10" s="510"/>
      <c r="BI10" s="510"/>
      <c r="BJ10" s="510"/>
      <c r="BK10" s="510"/>
      <c r="BL10" s="510"/>
      <c r="BM10" s="510"/>
      <c r="BN10" s="510"/>
      <c r="BO10" s="510"/>
      <c r="BP10" s="510"/>
      <c r="BQ10" s="510"/>
      <c r="BR10" s="510"/>
      <c r="BS10" s="510"/>
      <c r="BT10" s="510"/>
      <c r="BU10" s="510"/>
      <c r="BV10" s="510"/>
      <c r="BW10" s="510"/>
      <c r="BX10" s="510"/>
      <c r="BY10" s="510"/>
      <c r="BZ10" s="510"/>
      <c r="CA10" s="510"/>
      <c r="CB10" s="510"/>
      <c r="CC10" s="510"/>
      <c r="CD10" s="510"/>
      <c r="CE10" s="510"/>
      <c r="CF10" s="510"/>
      <c r="CG10" s="510"/>
      <c r="CH10" s="510"/>
      <c r="CI10" s="510"/>
      <c r="CJ10" s="510"/>
      <c r="CK10" s="510"/>
      <c r="CL10" s="510"/>
      <c r="CM10" s="510"/>
      <c r="CN10" s="510"/>
      <c r="CO10" s="510"/>
      <c r="CP10" s="510"/>
      <c r="CQ10" s="510"/>
      <c r="CR10" s="510"/>
      <c r="CS10" s="510"/>
      <c r="CT10" s="510"/>
      <c r="CU10" s="510"/>
      <c r="CV10" s="510"/>
      <c r="CW10" s="510"/>
      <c r="CX10" s="510"/>
      <c r="CY10" s="510"/>
      <c r="CZ10" s="510"/>
      <c r="DA10" s="510"/>
      <c r="DB10" s="510"/>
      <c r="DC10" s="510"/>
      <c r="DD10" s="510"/>
      <c r="DE10" s="510"/>
      <c r="DF10" s="510"/>
      <c r="DG10" s="510"/>
      <c r="DH10" s="510"/>
      <c r="DI10" s="510"/>
      <c r="DJ10" s="510"/>
      <c r="DK10" s="510"/>
      <c r="DL10" s="510"/>
      <c r="DM10" s="510"/>
      <c r="DN10" s="510"/>
      <c r="DO10" s="510"/>
      <c r="DP10" s="510"/>
      <c r="DQ10" s="510"/>
      <c r="DR10" s="510"/>
      <c r="DS10" s="510"/>
      <c r="DT10" s="510"/>
      <c r="DU10" s="510"/>
      <c r="DV10" s="510"/>
      <c r="DW10" s="510"/>
      <c r="DX10" s="510"/>
      <c r="DY10" s="510"/>
      <c r="DZ10" s="510"/>
      <c r="EA10" s="510"/>
      <c r="EB10" s="510"/>
      <c r="EC10" s="510"/>
      <c r="ED10" s="510"/>
      <c r="EE10" s="510"/>
      <c r="EF10" s="510"/>
      <c r="EG10" s="510"/>
      <c r="EH10" s="510"/>
      <c r="EI10" s="510"/>
      <c r="EJ10" s="510"/>
      <c r="EK10" s="510"/>
      <c r="EL10" s="510"/>
      <c r="EM10" s="510"/>
      <c r="EN10" s="510"/>
      <c r="EO10" s="510"/>
      <c r="EP10" s="510"/>
      <c r="EQ10" s="510"/>
      <c r="ER10" s="510"/>
      <c r="ES10" s="510"/>
      <c r="ET10" s="510"/>
      <c r="EU10" s="510"/>
      <c r="EV10" s="510"/>
      <c r="EW10" s="510"/>
      <c r="EX10" s="510"/>
      <c r="EY10" s="510"/>
      <c r="EZ10" s="510"/>
      <c r="FA10" s="510"/>
      <c r="FB10" s="510"/>
      <c r="FC10" s="510"/>
      <c r="FD10" s="510"/>
      <c r="FE10" s="510"/>
      <c r="FF10" s="510"/>
      <c r="FG10" s="510"/>
      <c r="FH10" s="510"/>
      <c r="FI10" s="510"/>
      <c r="FJ10" s="510"/>
      <c r="FK10" s="510"/>
      <c r="FL10" s="510"/>
      <c r="FM10" s="510"/>
      <c r="FN10" s="510"/>
      <c r="FO10" s="510"/>
      <c r="FP10" s="510"/>
      <c r="FQ10" s="510"/>
      <c r="FR10" s="510"/>
      <c r="FS10" s="510"/>
      <c r="FT10" s="510"/>
      <c r="FU10" s="510"/>
      <c r="FV10" s="510"/>
      <c r="FW10" s="510"/>
      <c r="FX10" s="510"/>
      <c r="FY10" s="510"/>
      <c r="FZ10" s="510"/>
      <c r="GA10" s="510"/>
      <c r="GB10" s="510"/>
      <c r="GC10" s="510"/>
      <c r="GD10" s="510"/>
      <c r="GE10" s="510"/>
      <c r="GF10" s="510"/>
      <c r="GG10" s="510"/>
      <c r="GH10" s="510"/>
      <c r="GI10" s="510"/>
      <c r="GJ10" s="510"/>
      <c r="GK10" s="510"/>
      <c r="GL10" s="510"/>
      <c r="GM10" s="510"/>
      <c r="GN10" s="510"/>
      <c r="GO10" s="510"/>
      <c r="GP10" s="510"/>
      <c r="GQ10" s="510"/>
      <c r="GR10" s="510"/>
      <c r="GS10" s="510"/>
      <c r="GT10" s="510"/>
      <c r="GU10" s="510"/>
      <c r="GV10" s="510"/>
      <c r="GW10" s="510"/>
      <c r="GX10" s="510"/>
      <c r="GY10" s="510"/>
      <c r="GZ10" s="510"/>
      <c r="HA10" s="510"/>
      <c r="HB10" s="510"/>
      <c r="HC10" s="510"/>
      <c r="HD10" s="510"/>
      <c r="HE10" s="510"/>
      <c r="HF10" s="510"/>
      <c r="HG10" s="510"/>
      <c r="HH10" s="510"/>
      <c r="HI10" s="510"/>
      <c r="HJ10" s="510"/>
      <c r="HK10" s="510"/>
      <c r="HL10" s="510"/>
      <c r="HM10" s="510"/>
      <c r="HN10" s="510"/>
      <c r="HO10" s="510"/>
      <c r="HP10" s="510"/>
      <c r="HQ10" s="510"/>
      <c r="HR10" s="510"/>
      <c r="HS10" s="510"/>
      <c r="HT10" s="510"/>
      <c r="HU10" s="510"/>
      <c r="HV10" s="510"/>
      <c r="HW10" s="510"/>
      <c r="HX10" s="510"/>
      <c r="HY10" s="510"/>
      <c r="HZ10" s="510"/>
      <c r="IA10" s="510"/>
      <c r="IB10" s="510"/>
      <c r="IC10" s="510"/>
      <c r="ID10" s="510"/>
      <c r="IE10" s="510"/>
      <c r="IF10" s="510"/>
      <c r="IG10" s="510"/>
      <c r="IH10" s="510"/>
      <c r="II10" s="510"/>
      <c r="IJ10" s="510"/>
    </row>
    <row r="11" spans="1:244" ht="15.75" customHeight="1">
      <c r="A11" s="474"/>
      <c r="B11" s="212" t="s">
        <v>33</v>
      </c>
      <c r="C11" s="531">
        <v>1</v>
      </c>
      <c r="D11" s="532"/>
      <c r="E11" s="666">
        <f>SUM(F11:L11)</f>
        <v>62</v>
      </c>
      <c r="F11" s="667">
        <v>41</v>
      </c>
      <c r="G11" s="667">
        <v>0</v>
      </c>
      <c r="H11" s="667">
        <v>0</v>
      </c>
      <c r="I11" s="668">
        <v>21</v>
      </c>
      <c r="J11" s="669" t="s">
        <v>367</v>
      </c>
      <c r="K11" s="670" t="s">
        <v>367</v>
      </c>
      <c r="L11" s="671" t="s">
        <v>367</v>
      </c>
      <c r="M11" s="155"/>
      <c r="N11" s="80"/>
    </row>
    <row r="12" spans="1:244" ht="15.75" customHeight="1">
      <c r="A12" s="474"/>
      <c r="B12" s="308" t="s">
        <v>3</v>
      </c>
      <c r="C12" s="533" t="s">
        <v>367</v>
      </c>
      <c r="D12" s="534"/>
      <c r="E12" s="672" t="s">
        <v>367</v>
      </c>
      <c r="F12" s="672" t="s">
        <v>367</v>
      </c>
      <c r="G12" s="672" t="s">
        <v>367</v>
      </c>
      <c r="H12" s="672" t="s">
        <v>367</v>
      </c>
      <c r="I12" s="672" t="s">
        <v>367</v>
      </c>
      <c r="J12" s="672" t="s">
        <v>367</v>
      </c>
      <c r="K12" s="670" t="s">
        <v>367</v>
      </c>
      <c r="L12" s="671" t="s">
        <v>367</v>
      </c>
      <c r="M12" s="80"/>
      <c r="N12" s="80"/>
    </row>
    <row r="13" spans="1:244" ht="15.75" customHeight="1">
      <c r="A13" s="474"/>
      <c r="B13" s="308" t="s">
        <v>4</v>
      </c>
      <c r="C13" s="535">
        <v>2</v>
      </c>
      <c r="D13" s="536" t="s">
        <v>399</v>
      </c>
      <c r="E13" s="666">
        <f t="shared" ref="E13:E18" si="1">SUM(F13:L13)</f>
        <v>520</v>
      </c>
      <c r="F13" s="667">
        <v>221</v>
      </c>
      <c r="G13" s="667">
        <v>74</v>
      </c>
      <c r="H13" s="667">
        <v>79</v>
      </c>
      <c r="I13" s="668">
        <v>118</v>
      </c>
      <c r="J13" s="667">
        <v>28</v>
      </c>
      <c r="K13" s="667">
        <v>0</v>
      </c>
      <c r="L13" s="668">
        <v>0</v>
      </c>
      <c r="M13" s="309"/>
      <c r="N13" s="80"/>
    </row>
    <row r="14" spans="1:244" ht="15.75" customHeight="1">
      <c r="A14" s="474" t="s">
        <v>131</v>
      </c>
      <c r="B14" s="308" t="s">
        <v>5</v>
      </c>
      <c r="C14" s="535">
        <v>1</v>
      </c>
      <c r="D14" s="537"/>
      <c r="E14" s="666">
        <f t="shared" si="1"/>
        <v>36</v>
      </c>
      <c r="F14" s="667">
        <v>15</v>
      </c>
      <c r="G14" s="667">
        <v>19</v>
      </c>
      <c r="H14" s="667">
        <v>2</v>
      </c>
      <c r="I14" s="668">
        <v>0</v>
      </c>
      <c r="J14" s="672" t="s">
        <v>367</v>
      </c>
      <c r="K14" s="670" t="s">
        <v>367</v>
      </c>
      <c r="L14" s="671" t="s">
        <v>367</v>
      </c>
      <c r="M14" s="309"/>
      <c r="N14" s="80"/>
    </row>
    <row r="15" spans="1:244" ht="15.75" customHeight="1">
      <c r="A15" s="474"/>
      <c r="B15" s="308" t="s">
        <v>34</v>
      </c>
      <c r="C15" s="535">
        <v>1</v>
      </c>
      <c r="D15" s="537"/>
      <c r="E15" s="666">
        <f t="shared" si="1"/>
        <v>125</v>
      </c>
      <c r="F15" s="667">
        <v>58</v>
      </c>
      <c r="G15" s="667">
        <v>15</v>
      </c>
      <c r="H15" s="667">
        <v>31</v>
      </c>
      <c r="I15" s="668">
        <v>21</v>
      </c>
      <c r="J15" s="672" t="s">
        <v>367</v>
      </c>
      <c r="K15" s="670" t="s">
        <v>367</v>
      </c>
      <c r="L15" s="671" t="s">
        <v>367</v>
      </c>
      <c r="M15" s="155"/>
      <c r="N15" s="80"/>
    </row>
    <row r="16" spans="1:244" ht="15.75" customHeight="1">
      <c r="A16" s="474"/>
      <c r="B16" s="308" t="s">
        <v>7</v>
      </c>
      <c r="C16" s="535">
        <v>2</v>
      </c>
      <c r="D16" s="537"/>
      <c r="E16" s="666">
        <f t="shared" si="1"/>
        <v>1175</v>
      </c>
      <c r="F16" s="667">
        <v>575</v>
      </c>
      <c r="G16" s="667">
        <v>272</v>
      </c>
      <c r="H16" s="667">
        <v>130</v>
      </c>
      <c r="I16" s="668">
        <v>198</v>
      </c>
      <c r="J16" s="672" t="s">
        <v>367</v>
      </c>
      <c r="K16" s="672" t="s">
        <v>367</v>
      </c>
      <c r="L16" s="671" t="s">
        <v>367</v>
      </c>
      <c r="M16" s="155"/>
      <c r="N16" s="80"/>
    </row>
    <row r="17" spans="1:14" ht="15.75" customHeight="1">
      <c r="A17" s="474"/>
      <c r="B17" s="308" t="s">
        <v>35</v>
      </c>
      <c r="C17" s="535">
        <v>1</v>
      </c>
      <c r="D17" s="532" t="s">
        <v>399</v>
      </c>
      <c r="E17" s="666">
        <f t="shared" si="1"/>
        <v>246</v>
      </c>
      <c r="F17" s="667">
        <v>110</v>
      </c>
      <c r="G17" s="667">
        <v>47</v>
      </c>
      <c r="H17" s="667">
        <v>40</v>
      </c>
      <c r="I17" s="668">
        <v>37</v>
      </c>
      <c r="J17" s="667">
        <v>10</v>
      </c>
      <c r="K17" s="673">
        <v>1</v>
      </c>
      <c r="L17" s="674">
        <v>1</v>
      </c>
      <c r="M17" s="155"/>
      <c r="N17" s="80"/>
    </row>
    <row r="18" spans="1:14" ht="15.75" customHeight="1">
      <c r="A18" s="474"/>
      <c r="B18" s="308" t="s">
        <v>36</v>
      </c>
      <c r="C18" s="535">
        <v>1</v>
      </c>
      <c r="D18" s="537"/>
      <c r="E18" s="666">
        <f t="shared" si="1"/>
        <v>33</v>
      </c>
      <c r="F18" s="667">
        <v>14</v>
      </c>
      <c r="G18" s="667">
        <v>15</v>
      </c>
      <c r="H18" s="667">
        <v>2</v>
      </c>
      <c r="I18" s="668">
        <v>2</v>
      </c>
      <c r="J18" s="672" t="s">
        <v>367</v>
      </c>
      <c r="K18" s="675" t="s">
        <v>367</v>
      </c>
      <c r="L18" s="676" t="s">
        <v>367</v>
      </c>
      <c r="M18" s="155"/>
      <c r="N18" s="80"/>
    </row>
    <row r="19" spans="1:14" ht="15.75" customHeight="1">
      <c r="A19" s="474"/>
      <c r="B19" s="308" t="s">
        <v>37</v>
      </c>
      <c r="C19" s="533" t="s">
        <v>367</v>
      </c>
      <c r="D19" s="534"/>
      <c r="E19" s="672" t="s">
        <v>367</v>
      </c>
      <c r="F19" s="672" t="s">
        <v>367</v>
      </c>
      <c r="G19" s="672" t="s">
        <v>367</v>
      </c>
      <c r="H19" s="672" t="s">
        <v>367</v>
      </c>
      <c r="I19" s="672" t="s">
        <v>367</v>
      </c>
      <c r="J19" s="672" t="s">
        <v>367</v>
      </c>
      <c r="K19" s="670" t="s">
        <v>367</v>
      </c>
      <c r="L19" s="671" t="s">
        <v>367</v>
      </c>
      <c r="N19" s="80"/>
    </row>
    <row r="20" spans="1:14" ht="15.75" customHeight="1">
      <c r="A20" s="474"/>
      <c r="B20" s="308" t="s">
        <v>38</v>
      </c>
      <c r="C20" s="535">
        <v>1</v>
      </c>
      <c r="D20" s="536" t="s">
        <v>399</v>
      </c>
      <c r="E20" s="666">
        <f>SUM(F20:L20)</f>
        <v>402</v>
      </c>
      <c r="F20" s="667">
        <v>142</v>
      </c>
      <c r="G20" s="667">
        <v>13</v>
      </c>
      <c r="H20" s="667">
        <v>65</v>
      </c>
      <c r="I20" s="668">
        <v>115</v>
      </c>
      <c r="J20" s="673">
        <v>62</v>
      </c>
      <c r="K20" s="673">
        <v>4</v>
      </c>
      <c r="L20" s="674">
        <v>1</v>
      </c>
      <c r="M20" s="155"/>
      <c r="N20" s="80"/>
    </row>
    <row r="21" spans="1:14" ht="15.75" customHeight="1">
      <c r="A21" s="474"/>
      <c r="B21" s="308" t="s">
        <v>12</v>
      </c>
      <c r="C21" s="535">
        <v>1</v>
      </c>
      <c r="D21" s="538"/>
      <c r="E21" s="666">
        <f>SUM(F21:L21)</f>
        <v>73</v>
      </c>
      <c r="F21" s="667">
        <v>46</v>
      </c>
      <c r="G21" s="667">
        <v>17</v>
      </c>
      <c r="H21" s="667">
        <v>4</v>
      </c>
      <c r="I21" s="668">
        <v>6</v>
      </c>
      <c r="J21" s="672" t="s">
        <v>367</v>
      </c>
      <c r="K21" s="670" t="s">
        <v>367</v>
      </c>
      <c r="L21" s="671" t="s">
        <v>367</v>
      </c>
      <c r="M21" s="155"/>
      <c r="N21" s="80"/>
    </row>
    <row r="22" spans="1:14" ht="15.75" customHeight="1">
      <c r="A22" s="474" t="s">
        <v>400</v>
      </c>
      <c r="B22" s="308" t="s">
        <v>13</v>
      </c>
      <c r="C22" s="535">
        <v>1</v>
      </c>
      <c r="D22" s="538"/>
      <c r="E22" s="666">
        <f>SUM(F22:L22)</f>
        <v>12</v>
      </c>
      <c r="F22" s="667">
        <v>7</v>
      </c>
      <c r="G22" s="667">
        <v>3</v>
      </c>
      <c r="H22" s="667">
        <v>0</v>
      </c>
      <c r="I22" s="668">
        <v>2</v>
      </c>
      <c r="J22" s="672" t="s">
        <v>367</v>
      </c>
      <c r="K22" s="670" t="s">
        <v>367</v>
      </c>
      <c r="L22" s="671" t="s">
        <v>367</v>
      </c>
      <c r="M22" s="155"/>
      <c r="N22" s="80"/>
    </row>
    <row r="23" spans="1:14" ht="15.75" customHeight="1">
      <c r="A23" s="474"/>
      <c r="B23" s="308" t="s">
        <v>39</v>
      </c>
      <c r="C23" s="533" t="s">
        <v>367</v>
      </c>
      <c r="D23" s="538"/>
      <c r="E23" s="672" t="s">
        <v>367</v>
      </c>
      <c r="F23" s="672" t="s">
        <v>367</v>
      </c>
      <c r="G23" s="672" t="s">
        <v>367</v>
      </c>
      <c r="H23" s="672" t="s">
        <v>367</v>
      </c>
      <c r="I23" s="672" t="s">
        <v>367</v>
      </c>
      <c r="J23" s="672" t="s">
        <v>367</v>
      </c>
      <c r="K23" s="670" t="s">
        <v>367</v>
      </c>
      <c r="L23" s="671" t="s">
        <v>367</v>
      </c>
      <c r="M23" s="80"/>
      <c r="N23" s="80"/>
    </row>
    <row r="24" spans="1:14" ht="15.75" customHeight="1">
      <c r="A24" s="474"/>
      <c r="B24" s="308" t="s">
        <v>15</v>
      </c>
      <c r="C24" s="535">
        <v>1</v>
      </c>
      <c r="D24" s="538"/>
      <c r="E24" s="677">
        <f t="shared" ref="E24:E53" si="2">SUM(F24:L24)</f>
        <v>114</v>
      </c>
      <c r="F24" s="667">
        <v>80</v>
      </c>
      <c r="G24" s="667">
        <v>5</v>
      </c>
      <c r="H24" s="667">
        <v>2</v>
      </c>
      <c r="I24" s="668">
        <v>27</v>
      </c>
      <c r="J24" s="672" t="s">
        <v>367</v>
      </c>
      <c r="K24" s="670" t="s">
        <v>367</v>
      </c>
      <c r="L24" s="671" t="s">
        <v>367</v>
      </c>
      <c r="M24" s="155"/>
      <c r="N24" s="80"/>
    </row>
    <row r="25" spans="1:14" ht="15.75" customHeight="1">
      <c r="A25" s="474"/>
      <c r="B25" s="308" t="s">
        <v>40</v>
      </c>
      <c r="C25" s="535">
        <v>1</v>
      </c>
      <c r="D25" s="538"/>
      <c r="E25" s="677">
        <f t="shared" si="2"/>
        <v>14</v>
      </c>
      <c r="F25" s="667">
        <v>9</v>
      </c>
      <c r="G25" s="667">
        <v>3</v>
      </c>
      <c r="H25" s="667">
        <v>0</v>
      </c>
      <c r="I25" s="668">
        <v>2</v>
      </c>
      <c r="J25" s="672" t="s">
        <v>367</v>
      </c>
      <c r="K25" s="670" t="s">
        <v>367</v>
      </c>
      <c r="L25" s="671" t="s">
        <v>367</v>
      </c>
      <c r="M25" s="155"/>
      <c r="N25" s="80"/>
    </row>
    <row r="26" spans="1:14" ht="15.75" customHeight="1">
      <c r="A26" s="16"/>
      <c r="B26" s="310" t="s">
        <v>41</v>
      </c>
      <c r="C26" s="539">
        <v>1</v>
      </c>
      <c r="D26" s="540"/>
      <c r="E26" s="677">
        <f t="shared" si="2"/>
        <v>65</v>
      </c>
      <c r="F26" s="667">
        <v>10</v>
      </c>
      <c r="G26" s="667">
        <v>37</v>
      </c>
      <c r="H26" s="667">
        <v>8</v>
      </c>
      <c r="I26" s="668">
        <v>10</v>
      </c>
      <c r="J26" s="678" t="s">
        <v>367</v>
      </c>
      <c r="K26" s="670" t="s">
        <v>367</v>
      </c>
      <c r="L26" s="679" t="s">
        <v>367</v>
      </c>
      <c r="M26" s="155"/>
      <c r="N26" s="80"/>
    </row>
    <row r="27" spans="1:14" ht="15.75" customHeight="1">
      <c r="A27" s="474"/>
      <c r="B27" s="895" t="s">
        <v>401</v>
      </c>
      <c r="C27" s="895"/>
      <c r="D27" s="895"/>
      <c r="E27" s="680">
        <f t="shared" si="2"/>
        <v>201</v>
      </c>
      <c r="F27" s="681">
        <v>88</v>
      </c>
      <c r="G27" s="681">
        <v>37</v>
      </c>
      <c r="H27" s="681">
        <v>29</v>
      </c>
      <c r="I27" s="681">
        <v>45</v>
      </c>
      <c r="J27" s="681">
        <v>2</v>
      </c>
      <c r="K27" s="681">
        <v>0</v>
      </c>
      <c r="L27" s="682">
        <v>0</v>
      </c>
      <c r="M27" s="155"/>
    </row>
    <row r="28" spans="1:14" ht="15.75" customHeight="1">
      <c r="A28" s="474"/>
      <c r="B28" s="891" t="s">
        <v>402</v>
      </c>
      <c r="C28" s="891"/>
      <c r="D28" s="891"/>
      <c r="E28" s="683">
        <f t="shared" si="2"/>
        <v>220</v>
      </c>
      <c r="F28" s="684">
        <v>113</v>
      </c>
      <c r="G28" s="684">
        <v>34</v>
      </c>
      <c r="H28" s="684">
        <v>22</v>
      </c>
      <c r="I28" s="684">
        <v>48</v>
      </c>
      <c r="J28" s="684">
        <v>3</v>
      </c>
      <c r="K28" s="684">
        <v>0</v>
      </c>
      <c r="L28" s="685">
        <v>0</v>
      </c>
      <c r="M28" s="155"/>
    </row>
    <row r="29" spans="1:14" ht="15.75" customHeight="1">
      <c r="A29" s="474"/>
      <c r="B29" s="891" t="s">
        <v>403</v>
      </c>
      <c r="C29" s="891"/>
      <c r="D29" s="891"/>
      <c r="E29" s="686">
        <f t="shared" si="2"/>
        <v>251</v>
      </c>
      <c r="F29" s="684">
        <v>133</v>
      </c>
      <c r="G29" s="684">
        <v>44</v>
      </c>
      <c r="H29" s="684">
        <v>27</v>
      </c>
      <c r="I29" s="684">
        <v>46</v>
      </c>
      <c r="J29" s="684">
        <v>1</v>
      </c>
      <c r="K29" s="684">
        <v>0</v>
      </c>
      <c r="L29" s="685">
        <v>0</v>
      </c>
      <c r="M29" s="155"/>
    </row>
    <row r="30" spans="1:14" ht="15.75" customHeight="1">
      <c r="A30" s="474" t="s">
        <v>404</v>
      </c>
      <c r="B30" s="891" t="s">
        <v>405</v>
      </c>
      <c r="C30" s="891"/>
      <c r="D30" s="891"/>
      <c r="E30" s="683">
        <f t="shared" si="2"/>
        <v>202</v>
      </c>
      <c r="F30" s="684">
        <v>97</v>
      </c>
      <c r="G30" s="684">
        <v>29</v>
      </c>
      <c r="H30" s="684">
        <v>30</v>
      </c>
      <c r="I30" s="684">
        <v>45</v>
      </c>
      <c r="J30" s="684">
        <v>1</v>
      </c>
      <c r="K30" s="684">
        <v>0</v>
      </c>
      <c r="L30" s="685">
        <v>0</v>
      </c>
      <c r="M30" s="155"/>
    </row>
    <row r="31" spans="1:14" ht="15.75" customHeight="1">
      <c r="A31" s="474"/>
      <c r="B31" s="891" t="s">
        <v>406</v>
      </c>
      <c r="C31" s="891"/>
      <c r="D31" s="891"/>
      <c r="E31" s="683">
        <f t="shared" si="2"/>
        <v>225</v>
      </c>
      <c r="F31" s="684">
        <v>99</v>
      </c>
      <c r="G31" s="684">
        <v>35</v>
      </c>
      <c r="H31" s="684">
        <v>26</v>
      </c>
      <c r="I31" s="684">
        <v>51</v>
      </c>
      <c r="J31" s="684">
        <v>14</v>
      </c>
      <c r="K31" s="684">
        <v>0</v>
      </c>
      <c r="L31" s="685">
        <v>0</v>
      </c>
      <c r="M31" s="155"/>
    </row>
    <row r="32" spans="1:14" ht="15.75" customHeight="1">
      <c r="A32" s="474"/>
      <c r="B32" s="891" t="s">
        <v>407</v>
      </c>
      <c r="C32" s="891"/>
      <c r="D32" s="891"/>
      <c r="E32" s="686">
        <f t="shared" si="2"/>
        <v>247</v>
      </c>
      <c r="F32" s="684">
        <v>117</v>
      </c>
      <c r="G32" s="684">
        <v>42</v>
      </c>
      <c r="H32" s="684">
        <v>31</v>
      </c>
      <c r="I32" s="684">
        <v>44</v>
      </c>
      <c r="J32" s="684">
        <v>13</v>
      </c>
      <c r="K32" s="684">
        <v>0</v>
      </c>
      <c r="L32" s="685">
        <v>0</v>
      </c>
      <c r="M32" s="155"/>
    </row>
    <row r="33" spans="1:13" ht="15.75" customHeight="1">
      <c r="A33" s="474"/>
      <c r="B33" s="891" t="s">
        <v>408</v>
      </c>
      <c r="C33" s="891"/>
      <c r="D33" s="891"/>
      <c r="E33" s="677">
        <f t="shared" si="2"/>
        <v>239</v>
      </c>
      <c r="F33" s="684">
        <v>98</v>
      </c>
      <c r="G33" s="684">
        <v>61</v>
      </c>
      <c r="H33" s="684">
        <v>25</v>
      </c>
      <c r="I33" s="684">
        <v>41</v>
      </c>
      <c r="J33" s="684">
        <v>14</v>
      </c>
      <c r="K33" s="684">
        <v>0</v>
      </c>
      <c r="L33" s="685">
        <v>0</v>
      </c>
      <c r="M33" s="155"/>
    </row>
    <row r="34" spans="1:13" ht="15.75" customHeight="1">
      <c r="A34" s="474"/>
      <c r="B34" s="891" t="s">
        <v>409</v>
      </c>
      <c r="C34" s="891"/>
      <c r="D34" s="891"/>
      <c r="E34" s="683">
        <f t="shared" si="2"/>
        <v>232</v>
      </c>
      <c r="F34" s="684">
        <v>111</v>
      </c>
      <c r="G34" s="684">
        <v>46</v>
      </c>
      <c r="H34" s="684">
        <v>23</v>
      </c>
      <c r="I34" s="684">
        <v>40</v>
      </c>
      <c r="J34" s="684">
        <v>10</v>
      </c>
      <c r="K34" s="684">
        <v>2</v>
      </c>
      <c r="L34" s="685">
        <v>0</v>
      </c>
      <c r="M34" s="155"/>
    </row>
    <row r="35" spans="1:13" ht="15.75" customHeight="1">
      <c r="A35" s="474" t="s">
        <v>400</v>
      </c>
      <c r="B35" s="891" t="s">
        <v>410</v>
      </c>
      <c r="C35" s="891"/>
      <c r="D35" s="891"/>
      <c r="E35" s="683">
        <f t="shared" si="2"/>
        <v>221</v>
      </c>
      <c r="F35" s="684">
        <v>108</v>
      </c>
      <c r="G35" s="684">
        <v>36</v>
      </c>
      <c r="H35" s="684">
        <v>19</v>
      </c>
      <c r="I35" s="684">
        <v>50</v>
      </c>
      <c r="J35" s="684">
        <v>7</v>
      </c>
      <c r="K35" s="684">
        <v>1</v>
      </c>
      <c r="L35" s="685">
        <v>0</v>
      </c>
      <c r="M35" s="155"/>
    </row>
    <row r="36" spans="1:13" ht="15.75" customHeight="1">
      <c r="A36" s="474"/>
      <c r="B36" s="891" t="s">
        <v>411</v>
      </c>
      <c r="C36" s="891"/>
      <c r="D36" s="891"/>
      <c r="E36" s="683">
        <f t="shared" si="2"/>
        <v>297</v>
      </c>
      <c r="F36" s="684">
        <v>130</v>
      </c>
      <c r="G36" s="684">
        <v>49</v>
      </c>
      <c r="H36" s="684">
        <v>44</v>
      </c>
      <c r="I36" s="684">
        <v>61</v>
      </c>
      <c r="J36" s="684">
        <v>11</v>
      </c>
      <c r="K36" s="684">
        <v>1</v>
      </c>
      <c r="L36" s="685">
        <v>1</v>
      </c>
      <c r="M36" s="155"/>
    </row>
    <row r="37" spans="1:13" ht="15.75" customHeight="1">
      <c r="A37" s="474"/>
      <c r="B37" s="891" t="s">
        <v>412</v>
      </c>
      <c r="C37" s="891"/>
      <c r="D37" s="891"/>
      <c r="E37" s="683">
        <f t="shared" si="2"/>
        <v>259</v>
      </c>
      <c r="F37" s="684">
        <v>108</v>
      </c>
      <c r="G37" s="684">
        <v>57</v>
      </c>
      <c r="H37" s="684">
        <v>41</v>
      </c>
      <c r="I37" s="684">
        <v>44</v>
      </c>
      <c r="J37" s="684">
        <v>8</v>
      </c>
      <c r="K37" s="684">
        <v>0</v>
      </c>
      <c r="L37" s="685">
        <v>1</v>
      </c>
      <c r="M37" s="155"/>
    </row>
    <row r="38" spans="1:13" ht="15.75" customHeight="1">
      <c r="A38" s="16"/>
      <c r="B38" s="894" t="s">
        <v>413</v>
      </c>
      <c r="C38" s="894"/>
      <c r="D38" s="894"/>
      <c r="E38" s="686">
        <f t="shared" si="2"/>
        <v>283</v>
      </c>
      <c r="F38" s="687">
        <v>126</v>
      </c>
      <c r="G38" s="687">
        <v>50</v>
      </c>
      <c r="H38" s="687">
        <v>46</v>
      </c>
      <c r="I38" s="687">
        <v>44</v>
      </c>
      <c r="J38" s="687">
        <v>16</v>
      </c>
      <c r="K38" s="687">
        <v>1</v>
      </c>
      <c r="L38" s="688">
        <v>0</v>
      </c>
      <c r="M38" s="155"/>
    </row>
    <row r="39" spans="1:13" ht="15.75" customHeight="1">
      <c r="A39" s="474"/>
      <c r="B39" s="895" t="s">
        <v>444</v>
      </c>
      <c r="C39" s="895"/>
      <c r="D39" s="895"/>
      <c r="E39" s="680">
        <f t="shared" si="2"/>
        <v>3</v>
      </c>
      <c r="F39" s="689">
        <v>0</v>
      </c>
      <c r="G39" s="689">
        <v>0</v>
      </c>
      <c r="H39" s="689">
        <v>0</v>
      </c>
      <c r="I39" s="689">
        <v>0</v>
      </c>
      <c r="J39" s="689">
        <v>3</v>
      </c>
      <c r="K39" s="689">
        <v>0</v>
      </c>
      <c r="L39" s="690">
        <v>0</v>
      </c>
      <c r="M39" s="155"/>
    </row>
    <row r="40" spans="1:13" ht="15.75" customHeight="1">
      <c r="A40" s="300"/>
      <c r="B40" s="891" t="s">
        <v>445</v>
      </c>
      <c r="C40" s="891"/>
      <c r="D40" s="891"/>
      <c r="E40" s="683">
        <f t="shared" si="2"/>
        <v>2</v>
      </c>
      <c r="F40" s="689">
        <v>0</v>
      </c>
      <c r="G40" s="689">
        <v>0</v>
      </c>
      <c r="H40" s="689">
        <v>0</v>
      </c>
      <c r="I40" s="689">
        <v>0</v>
      </c>
      <c r="J40" s="689">
        <v>2</v>
      </c>
      <c r="K40" s="689">
        <v>0</v>
      </c>
      <c r="L40" s="690">
        <v>0</v>
      </c>
      <c r="M40" s="155"/>
    </row>
    <row r="41" spans="1:13" ht="15.75" customHeight="1">
      <c r="A41" s="300"/>
      <c r="B41" s="891" t="s">
        <v>446</v>
      </c>
      <c r="C41" s="891"/>
      <c r="D41" s="891"/>
      <c r="E41" s="683">
        <f t="shared" si="2"/>
        <v>2</v>
      </c>
      <c r="F41" s="689">
        <v>0</v>
      </c>
      <c r="G41" s="689">
        <v>1</v>
      </c>
      <c r="H41" s="689">
        <v>0</v>
      </c>
      <c r="I41" s="689">
        <v>0</v>
      </c>
      <c r="J41" s="689">
        <v>1</v>
      </c>
      <c r="K41" s="689">
        <v>0</v>
      </c>
      <c r="L41" s="690">
        <v>0</v>
      </c>
      <c r="M41" s="155"/>
    </row>
    <row r="42" spans="1:13" ht="15.75" customHeight="1">
      <c r="A42" s="300" t="s">
        <v>414</v>
      </c>
      <c r="B42" s="891" t="s">
        <v>447</v>
      </c>
      <c r="C42" s="891"/>
      <c r="D42" s="891"/>
      <c r="E42" s="686">
        <f>SUM(F42:L42)</f>
        <v>7</v>
      </c>
      <c r="F42" s="689">
        <v>4</v>
      </c>
      <c r="G42" s="689">
        <v>1</v>
      </c>
      <c r="H42" s="689">
        <v>0</v>
      </c>
      <c r="I42" s="689">
        <v>0</v>
      </c>
      <c r="J42" s="689">
        <v>2</v>
      </c>
      <c r="K42" s="689">
        <v>0</v>
      </c>
      <c r="L42" s="690">
        <v>0</v>
      </c>
      <c r="M42" s="155"/>
    </row>
    <row r="43" spans="1:13" ht="15.75" customHeight="1">
      <c r="A43" s="300"/>
      <c r="B43" s="891" t="s">
        <v>448</v>
      </c>
      <c r="C43" s="891"/>
      <c r="D43" s="891"/>
      <c r="E43" s="683">
        <f t="shared" si="2"/>
        <v>183</v>
      </c>
      <c r="F43" s="689">
        <v>110</v>
      </c>
      <c r="G43" s="689">
        <v>13</v>
      </c>
      <c r="H43" s="689">
        <v>11</v>
      </c>
      <c r="I43" s="689">
        <v>49</v>
      </c>
      <c r="J43" s="689">
        <v>0</v>
      </c>
      <c r="K43" s="689">
        <v>0</v>
      </c>
      <c r="L43" s="690">
        <v>0</v>
      </c>
      <c r="M43" s="155"/>
    </row>
    <row r="44" spans="1:13" ht="15.75" customHeight="1">
      <c r="A44" s="300" t="s">
        <v>416</v>
      </c>
      <c r="B44" s="891" t="s">
        <v>449</v>
      </c>
      <c r="C44" s="891"/>
      <c r="D44" s="891"/>
      <c r="E44" s="683">
        <f t="shared" si="2"/>
        <v>730</v>
      </c>
      <c r="F44" s="689">
        <v>403</v>
      </c>
      <c r="G44" s="689">
        <v>77</v>
      </c>
      <c r="H44" s="689">
        <v>81</v>
      </c>
      <c r="I44" s="689">
        <v>165</v>
      </c>
      <c r="J44" s="689">
        <v>4</v>
      </c>
      <c r="K44" s="689">
        <v>0</v>
      </c>
      <c r="L44" s="690">
        <v>0</v>
      </c>
      <c r="M44" s="155"/>
    </row>
    <row r="45" spans="1:13" ht="15.75" customHeight="1">
      <c r="A45" s="300"/>
      <c r="B45" s="891" t="s">
        <v>450</v>
      </c>
      <c r="C45" s="891"/>
      <c r="D45" s="891"/>
      <c r="E45" s="683">
        <f t="shared" si="2"/>
        <v>622</v>
      </c>
      <c r="F45" s="689">
        <v>325</v>
      </c>
      <c r="G45" s="689">
        <v>103</v>
      </c>
      <c r="H45" s="689">
        <v>75</v>
      </c>
      <c r="I45" s="689">
        <v>119</v>
      </c>
      <c r="J45" s="689">
        <v>0</v>
      </c>
      <c r="K45" s="689">
        <v>0</v>
      </c>
      <c r="L45" s="690">
        <v>0</v>
      </c>
      <c r="M45" s="155"/>
    </row>
    <row r="46" spans="1:13" ht="15.75" customHeight="1">
      <c r="A46" s="300" t="s">
        <v>420</v>
      </c>
      <c r="B46" s="891" t="s">
        <v>451</v>
      </c>
      <c r="C46" s="891"/>
      <c r="D46" s="891"/>
      <c r="E46" s="686">
        <f t="shared" si="2"/>
        <v>348</v>
      </c>
      <c r="F46" s="689">
        <v>169</v>
      </c>
      <c r="G46" s="689">
        <v>58</v>
      </c>
      <c r="H46" s="689">
        <v>63</v>
      </c>
      <c r="I46" s="689">
        <v>58</v>
      </c>
      <c r="J46" s="689">
        <v>0</v>
      </c>
      <c r="K46" s="689">
        <v>0</v>
      </c>
      <c r="L46" s="690">
        <v>0</v>
      </c>
      <c r="M46" s="155"/>
    </row>
    <row r="47" spans="1:13" ht="15.75" customHeight="1">
      <c r="A47" s="300"/>
      <c r="B47" s="891" t="s">
        <v>452</v>
      </c>
      <c r="C47" s="891"/>
      <c r="D47" s="891"/>
      <c r="E47" s="677">
        <f t="shared" si="2"/>
        <v>240</v>
      </c>
      <c r="F47" s="689">
        <v>105</v>
      </c>
      <c r="G47" s="689">
        <v>43</v>
      </c>
      <c r="H47" s="689">
        <v>31</v>
      </c>
      <c r="I47" s="689">
        <v>57</v>
      </c>
      <c r="J47" s="689">
        <v>3</v>
      </c>
      <c r="K47" s="689">
        <v>1</v>
      </c>
      <c r="L47" s="690">
        <v>0</v>
      </c>
      <c r="M47" s="155"/>
    </row>
    <row r="48" spans="1:13" ht="15.75" customHeight="1">
      <c r="A48" s="300" t="s">
        <v>624</v>
      </c>
      <c r="B48" s="891" t="s">
        <v>453</v>
      </c>
      <c r="C48" s="891"/>
      <c r="D48" s="891"/>
      <c r="E48" s="683">
        <f t="shared" si="2"/>
        <v>193</v>
      </c>
      <c r="F48" s="689">
        <v>74</v>
      </c>
      <c r="G48" s="689">
        <v>45</v>
      </c>
      <c r="H48" s="689">
        <v>27</v>
      </c>
      <c r="I48" s="689">
        <v>43</v>
      </c>
      <c r="J48" s="689">
        <v>4</v>
      </c>
      <c r="K48" s="689">
        <v>0</v>
      </c>
      <c r="L48" s="690">
        <v>0</v>
      </c>
      <c r="M48" s="155"/>
    </row>
    <row r="49" spans="1:13" ht="15.75" customHeight="1">
      <c r="A49" s="300"/>
      <c r="B49" s="891" t="s">
        <v>454</v>
      </c>
      <c r="C49" s="891"/>
      <c r="D49" s="891"/>
      <c r="E49" s="683">
        <f t="shared" si="2"/>
        <v>164</v>
      </c>
      <c r="F49" s="689">
        <v>57</v>
      </c>
      <c r="G49" s="689">
        <v>51</v>
      </c>
      <c r="H49" s="689">
        <v>32</v>
      </c>
      <c r="I49" s="689">
        <v>23</v>
      </c>
      <c r="J49" s="689">
        <v>1</v>
      </c>
      <c r="K49" s="689">
        <v>0</v>
      </c>
      <c r="L49" s="690">
        <v>0</v>
      </c>
      <c r="M49" s="155"/>
    </row>
    <row r="50" spans="1:13" ht="15.75" customHeight="1">
      <c r="A50" s="300" t="s">
        <v>400</v>
      </c>
      <c r="B50" s="891" t="s">
        <v>455</v>
      </c>
      <c r="C50" s="891"/>
      <c r="D50" s="891"/>
      <c r="E50" s="686">
        <f t="shared" si="2"/>
        <v>129</v>
      </c>
      <c r="F50" s="689">
        <v>38</v>
      </c>
      <c r="G50" s="689">
        <v>42</v>
      </c>
      <c r="H50" s="689">
        <v>22</v>
      </c>
      <c r="I50" s="689">
        <v>20</v>
      </c>
      <c r="J50" s="689">
        <v>7</v>
      </c>
      <c r="K50" s="689">
        <v>0</v>
      </c>
      <c r="L50" s="690">
        <v>0</v>
      </c>
      <c r="M50" s="155"/>
    </row>
    <row r="51" spans="1:13" ht="15.75" customHeight="1">
      <c r="A51" s="474"/>
      <c r="B51" s="891" t="s">
        <v>456</v>
      </c>
      <c r="C51" s="891"/>
      <c r="D51" s="891"/>
      <c r="E51" s="677">
        <f t="shared" si="2"/>
        <v>85</v>
      </c>
      <c r="F51" s="689">
        <v>24</v>
      </c>
      <c r="G51" s="689">
        <v>24</v>
      </c>
      <c r="H51" s="689">
        <v>12</v>
      </c>
      <c r="I51" s="689">
        <v>18</v>
      </c>
      <c r="J51" s="689">
        <v>7</v>
      </c>
      <c r="K51" s="689">
        <v>0</v>
      </c>
      <c r="L51" s="690">
        <v>0</v>
      </c>
      <c r="M51" s="155"/>
    </row>
    <row r="52" spans="1:13" ht="15.75" customHeight="1">
      <c r="A52" s="474"/>
      <c r="B52" s="891" t="s">
        <v>457</v>
      </c>
      <c r="C52" s="891"/>
      <c r="D52" s="891"/>
      <c r="E52" s="683">
        <f t="shared" si="2"/>
        <v>49</v>
      </c>
      <c r="F52" s="689">
        <v>11</v>
      </c>
      <c r="G52" s="689">
        <v>22</v>
      </c>
      <c r="H52" s="689">
        <v>6</v>
      </c>
      <c r="I52" s="689">
        <v>4</v>
      </c>
      <c r="J52" s="689">
        <v>5</v>
      </c>
      <c r="K52" s="689">
        <v>1</v>
      </c>
      <c r="L52" s="690">
        <v>0</v>
      </c>
      <c r="M52" s="309"/>
    </row>
    <row r="53" spans="1:13" ht="15.75" customHeight="1">
      <c r="A53" s="474"/>
      <c r="B53" s="891" t="s">
        <v>458</v>
      </c>
      <c r="C53" s="891"/>
      <c r="D53" s="891"/>
      <c r="E53" s="683">
        <f t="shared" si="2"/>
        <v>30</v>
      </c>
      <c r="F53" s="689">
        <v>4</v>
      </c>
      <c r="G53" s="689">
        <v>20</v>
      </c>
      <c r="H53" s="689">
        <v>2</v>
      </c>
      <c r="I53" s="689">
        <v>1</v>
      </c>
      <c r="J53" s="689">
        <v>3</v>
      </c>
      <c r="K53" s="689">
        <v>0</v>
      </c>
      <c r="L53" s="690">
        <v>0</v>
      </c>
      <c r="M53" s="155"/>
    </row>
    <row r="54" spans="1:13" ht="15.75" customHeight="1" thickBot="1">
      <c r="A54" s="112"/>
      <c r="B54" s="892" t="s">
        <v>459</v>
      </c>
      <c r="C54" s="892"/>
      <c r="D54" s="892"/>
      <c r="E54" s="691">
        <f>SUM(F54:L54)</f>
        <v>90</v>
      </c>
      <c r="F54" s="689">
        <v>4</v>
      </c>
      <c r="G54" s="689">
        <v>20</v>
      </c>
      <c r="H54" s="689">
        <v>1</v>
      </c>
      <c r="I54" s="689">
        <v>2</v>
      </c>
      <c r="J54" s="689">
        <v>58</v>
      </c>
      <c r="K54" s="689">
        <v>3</v>
      </c>
      <c r="L54" s="692">
        <v>2</v>
      </c>
      <c r="M54" s="155"/>
    </row>
    <row r="55" spans="1:13" ht="17.25" customHeight="1">
      <c r="A55" s="80"/>
      <c r="B55" s="893" t="s">
        <v>644</v>
      </c>
      <c r="C55" s="893"/>
      <c r="D55" s="893"/>
      <c r="E55" s="893"/>
      <c r="F55" s="893"/>
      <c r="G55" s="893"/>
      <c r="H55" s="893"/>
      <c r="I55" s="893"/>
      <c r="J55" s="893"/>
      <c r="K55" s="893"/>
      <c r="L55" s="893"/>
    </row>
    <row r="56" spans="1:13">
      <c r="A56" s="80"/>
      <c r="B56" s="80"/>
      <c r="C56" s="80"/>
      <c r="D56" s="80"/>
      <c r="E56" s="80"/>
      <c r="F56" s="80"/>
      <c r="G56" s="80"/>
      <c r="H56" s="80"/>
      <c r="I56" s="80"/>
      <c r="J56" s="80"/>
      <c r="K56" s="80"/>
      <c r="L56" s="80"/>
    </row>
    <row r="57" spans="1:13">
      <c r="A57" s="80"/>
      <c r="B57" s="80"/>
      <c r="C57" s="80"/>
      <c r="D57" s="80"/>
      <c r="E57" s="80"/>
      <c r="F57" s="80"/>
      <c r="G57" s="80"/>
      <c r="H57" s="80"/>
      <c r="I57" s="80"/>
      <c r="J57" s="80"/>
      <c r="K57" s="80"/>
      <c r="L57" s="80"/>
    </row>
    <row r="58" spans="1:13">
      <c r="A58" s="80"/>
      <c r="B58" s="80"/>
      <c r="C58" s="80"/>
      <c r="D58" s="80"/>
      <c r="E58" s="80"/>
      <c r="F58" s="80"/>
      <c r="G58" s="80"/>
      <c r="H58" s="80"/>
      <c r="I58" s="80"/>
      <c r="J58" s="80"/>
      <c r="K58" s="80"/>
      <c r="L58" s="80"/>
    </row>
    <row r="59" spans="1:13">
      <c r="A59" s="80"/>
      <c r="B59" s="80"/>
      <c r="C59" s="80"/>
      <c r="D59" s="80"/>
      <c r="E59" s="80"/>
      <c r="F59" s="80"/>
      <c r="G59" s="80"/>
      <c r="H59" s="80"/>
      <c r="I59" s="80"/>
      <c r="J59" s="80"/>
      <c r="K59" s="80"/>
      <c r="L59" s="80"/>
    </row>
    <row r="60" spans="1:13">
      <c r="A60" s="80"/>
      <c r="B60" s="80"/>
      <c r="C60" s="80"/>
      <c r="D60" s="80"/>
      <c r="E60" s="80"/>
      <c r="F60" s="80"/>
      <c r="G60" s="80"/>
      <c r="H60" s="80"/>
      <c r="I60" s="80"/>
      <c r="J60" s="80"/>
      <c r="K60" s="80"/>
      <c r="L60" s="80"/>
    </row>
    <row r="61" spans="1:13">
      <c r="L61" s="80"/>
    </row>
    <row r="62" spans="1:13">
      <c r="L62" s="80"/>
    </row>
    <row r="63" spans="1:13">
      <c r="L63" s="80"/>
    </row>
    <row r="64" spans="1:13">
      <c r="L64" s="80"/>
    </row>
    <row r="65" spans="12:12">
      <c r="L65" s="80"/>
    </row>
    <row r="66" spans="12:12">
      <c r="L66" s="80"/>
    </row>
    <row r="67" spans="12:12">
      <c r="L67" s="80"/>
    </row>
    <row r="68" spans="12:12">
      <c r="L68" s="80"/>
    </row>
    <row r="69" spans="12:12">
      <c r="L69" s="80"/>
    </row>
    <row r="70" spans="12:12">
      <c r="L70" s="80"/>
    </row>
    <row r="71" spans="12:12">
      <c r="L71" s="80"/>
    </row>
    <row r="72" spans="12:12">
      <c r="L72" s="80"/>
    </row>
    <row r="73" spans="12:12">
      <c r="L73" s="80"/>
    </row>
    <row r="74" spans="12:12">
      <c r="L74" s="80"/>
    </row>
    <row r="75" spans="12:12">
      <c r="L75" s="80"/>
    </row>
    <row r="76" spans="12:12">
      <c r="L76" s="80"/>
    </row>
    <row r="77" spans="12:12">
      <c r="L77" s="80"/>
    </row>
    <row r="78" spans="12:12">
      <c r="L78" s="80"/>
    </row>
    <row r="79" spans="12:12">
      <c r="L79" s="80"/>
    </row>
    <row r="80" spans="12:12">
      <c r="L80" s="80"/>
    </row>
    <row r="81" spans="12:12">
      <c r="L81" s="80"/>
    </row>
    <row r="82" spans="12:12">
      <c r="L82" s="80"/>
    </row>
  </sheetData>
  <mergeCells count="39">
    <mergeCell ref="C3:C4"/>
    <mergeCell ref="E5:E8"/>
    <mergeCell ref="F5:F8"/>
    <mergeCell ref="G5:G8"/>
    <mergeCell ref="H5:H8"/>
    <mergeCell ref="I5:I8"/>
    <mergeCell ref="J5:J8"/>
    <mergeCell ref="K5:K8"/>
    <mergeCell ref="L5:L8"/>
    <mergeCell ref="M5:M8"/>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52:D52"/>
    <mergeCell ref="B53:D53"/>
    <mergeCell ref="B54:D54"/>
    <mergeCell ref="B55:L55"/>
    <mergeCell ref="B47:D47"/>
    <mergeCell ref="B48:D48"/>
    <mergeCell ref="B49:D49"/>
    <mergeCell ref="B50:D50"/>
    <mergeCell ref="B51:D51"/>
  </mergeCells>
  <phoneticPr fontId="45"/>
  <printOptions horizontalCentered="1" verticalCentered="1"/>
  <pageMargins left="0.78749999999999998" right="0.78749999999999998" top="0.86597222222222203" bottom="0.55138888888888904" header="0.511811023622047" footer="0.511811023622047"/>
  <pageSetup paperSize="9" scale="91"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14"/>
  <sheetViews>
    <sheetView showGridLines="0" view="pageBreakPreview" zoomScaleNormal="100" workbookViewId="0"/>
  </sheetViews>
  <sheetFormatPr defaultColWidth="12.5" defaultRowHeight="17.25"/>
  <cols>
    <col min="1" max="1" width="12.5" style="505"/>
    <col min="2" max="9" width="10" style="505" customWidth="1"/>
    <col min="10" max="257" width="12.5" style="505"/>
    <col min="258" max="265" width="10" style="505" customWidth="1"/>
    <col min="266" max="513" width="12.5" style="505"/>
    <col min="514" max="521" width="10" style="505" customWidth="1"/>
    <col min="522" max="769" width="12.5" style="505"/>
    <col min="770" max="777" width="10" style="505" customWidth="1"/>
    <col min="778" max="1024" width="12.5" style="505"/>
    <col min="1025" max="16384" width="12.5" style="506"/>
  </cols>
  <sheetData>
    <row r="1" spans="1:14">
      <c r="A1" s="512" t="s">
        <v>460</v>
      </c>
    </row>
    <row r="2" spans="1:14">
      <c r="A2" s="112"/>
      <c r="B2" s="311"/>
      <c r="C2" s="311"/>
      <c r="D2" s="311"/>
      <c r="E2" s="311"/>
      <c r="F2" s="311"/>
      <c r="G2" s="311"/>
      <c r="H2" s="311" t="s">
        <v>461</v>
      </c>
      <c r="I2" s="311" t="s">
        <v>588</v>
      </c>
    </row>
    <row r="3" spans="1:14" ht="16.5" customHeight="1">
      <c r="A3" s="816"/>
      <c r="B3" s="901" t="s">
        <v>462</v>
      </c>
      <c r="C3" s="901" t="s">
        <v>463</v>
      </c>
      <c r="D3" s="901" t="s">
        <v>464</v>
      </c>
      <c r="E3" s="901" t="s">
        <v>465</v>
      </c>
      <c r="F3" s="900" t="s">
        <v>466</v>
      </c>
      <c r="G3" s="312" t="s">
        <v>467</v>
      </c>
      <c r="H3" s="312" t="s">
        <v>468</v>
      </c>
      <c r="I3" s="901" t="s">
        <v>469</v>
      </c>
    </row>
    <row r="4" spans="1:14" ht="16.5" customHeight="1">
      <c r="A4" s="816"/>
      <c r="B4" s="901"/>
      <c r="C4" s="901"/>
      <c r="D4" s="901"/>
      <c r="E4" s="901"/>
      <c r="F4" s="900"/>
      <c r="G4" s="313" t="s">
        <v>470</v>
      </c>
      <c r="H4" s="313" t="s">
        <v>470</v>
      </c>
      <c r="I4" s="901"/>
    </row>
    <row r="5" spans="1:14" ht="36" customHeight="1">
      <c r="A5" s="314" t="s">
        <v>340</v>
      </c>
      <c r="B5" s="693">
        <f t="shared" ref="B5:I5" si="0">SUM(B6:B11)</f>
        <v>1790</v>
      </c>
      <c r="C5" s="694">
        <f t="shared" si="0"/>
        <v>90244</v>
      </c>
      <c r="D5" s="694">
        <f t="shared" si="0"/>
        <v>34328</v>
      </c>
      <c r="E5" s="694">
        <f t="shared" si="0"/>
        <v>27931</v>
      </c>
      <c r="F5" s="694">
        <f t="shared" si="0"/>
        <v>14</v>
      </c>
      <c r="G5" s="694">
        <f t="shared" si="0"/>
        <v>232</v>
      </c>
      <c r="H5" s="694">
        <f t="shared" si="0"/>
        <v>1544</v>
      </c>
      <c r="I5" s="694">
        <f t="shared" si="0"/>
        <v>0</v>
      </c>
    </row>
    <row r="6" spans="1:14" ht="36" customHeight="1">
      <c r="A6" s="315" t="s">
        <v>471</v>
      </c>
      <c r="B6" s="695">
        <v>2</v>
      </c>
      <c r="C6" s="696">
        <v>61</v>
      </c>
      <c r="D6" s="696">
        <v>27</v>
      </c>
      <c r="E6" s="696">
        <v>27</v>
      </c>
      <c r="F6" s="696">
        <v>0</v>
      </c>
      <c r="G6" s="696">
        <v>2</v>
      </c>
      <c r="H6" s="696">
        <v>0</v>
      </c>
      <c r="I6" s="696">
        <v>0</v>
      </c>
    </row>
    <row r="7" spans="1:14" ht="36" customHeight="1">
      <c r="A7" s="315" t="s">
        <v>472</v>
      </c>
      <c r="B7" s="695">
        <v>42</v>
      </c>
      <c r="C7" s="696">
        <v>1285</v>
      </c>
      <c r="D7" s="696">
        <v>506</v>
      </c>
      <c r="E7" s="696">
        <v>468</v>
      </c>
      <c r="F7" s="696">
        <v>2</v>
      </c>
      <c r="G7" s="696">
        <v>12</v>
      </c>
      <c r="H7" s="696">
        <v>28</v>
      </c>
      <c r="I7" s="696">
        <v>0</v>
      </c>
      <c r="K7" s="155"/>
      <c r="L7" s="155"/>
      <c r="M7" s="155"/>
      <c r="N7" s="155"/>
    </row>
    <row r="8" spans="1:14" ht="36" customHeight="1">
      <c r="A8" s="315" t="s">
        <v>473</v>
      </c>
      <c r="B8" s="695">
        <v>1298</v>
      </c>
      <c r="C8" s="696">
        <v>49000</v>
      </c>
      <c r="D8" s="696">
        <v>21395</v>
      </c>
      <c r="E8" s="696">
        <v>16565</v>
      </c>
      <c r="F8" s="696">
        <v>1</v>
      </c>
      <c r="G8" s="696">
        <v>166</v>
      </c>
      <c r="H8" s="696">
        <v>1131</v>
      </c>
      <c r="I8" s="696">
        <v>0</v>
      </c>
    </row>
    <row r="9" spans="1:14" ht="36" customHeight="1">
      <c r="A9" s="315" t="s">
        <v>474</v>
      </c>
      <c r="B9" s="695">
        <v>288</v>
      </c>
      <c r="C9" s="696">
        <v>19589</v>
      </c>
      <c r="D9" s="696">
        <v>6867</v>
      </c>
      <c r="E9" s="696">
        <v>5591</v>
      </c>
      <c r="F9" s="696">
        <v>3</v>
      </c>
      <c r="G9" s="696">
        <v>28</v>
      </c>
      <c r="H9" s="696">
        <v>257</v>
      </c>
      <c r="I9" s="696">
        <v>0</v>
      </c>
    </row>
    <row r="10" spans="1:14" ht="36" customHeight="1">
      <c r="A10" s="315" t="s">
        <v>475</v>
      </c>
      <c r="B10" s="695">
        <v>126</v>
      </c>
      <c r="C10" s="696">
        <v>19525</v>
      </c>
      <c r="D10" s="696">
        <v>5235</v>
      </c>
      <c r="E10" s="696">
        <v>5026</v>
      </c>
      <c r="F10" s="696">
        <v>8</v>
      </c>
      <c r="G10" s="696">
        <v>11</v>
      </c>
      <c r="H10" s="696">
        <v>107</v>
      </c>
      <c r="I10" s="696">
        <v>0</v>
      </c>
    </row>
    <row r="11" spans="1:14" ht="36" customHeight="1">
      <c r="A11" s="316" t="s">
        <v>469</v>
      </c>
      <c r="B11" s="697">
        <v>34</v>
      </c>
      <c r="C11" s="698">
        <v>784</v>
      </c>
      <c r="D11" s="698">
        <v>298</v>
      </c>
      <c r="E11" s="698">
        <v>254</v>
      </c>
      <c r="F11" s="698">
        <v>0</v>
      </c>
      <c r="G11" s="698">
        <v>13</v>
      </c>
      <c r="H11" s="698">
        <v>21</v>
      </c>
      <c r="I11" s="698">
        <v>0</v>
      </c>
    </row>
    <row r="12" spans="1:14" ht="21" customHeight="1">
      <c r="A12" s="474"/>
    </row>
    <row r="13" spans="1:14" ht="21" customHeight="1"/>
    <row r="14" spans="1:14" ht="21" customHeight="1"/>
  </sheetData>
  <mergeCells count="7">
    <mergeCell ref="F3:F4"/>
    <mergeCell ref="I3:I4"/>
    <mergeCell ref="A3:A4"/>
    <mergeCell ref="B3:B4"/>
    <mergeCell ref="C3:C4"/>
    <mergeCell ref="D3:D4"/>
    <mergeCell ref="E3:E4"/>
  </mergeCells>
  <phoneticPr fontId="45"/>
  <pageMargins left="0.78749999999999998" right="0.78749999999999998" top="0.71319444444444502" bottom="0.55138888888888904" header="0.511811023622047" footer="0.511811023622047"/>
  <pageSetup paperSize="9" orientation="landscape"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3"/>
  <sheetViews>
    <sheetView showGridLines="0" view="pageBreakPreview" zoomScaleNormal="100" workbookViewId="0"/>
  </sheetViews>
  <sheetFormatPr defaultColWidth="9" defaultRowHeight="13.5"/>
  <cols>
    <col min="1" max="1" width="17.5" style="49" customWidth="1"/>
    <col min="2" max="2" width="20" style="49" customWidth="1"/>
    <col min="3" max="4" width="19.375" style="49" customWidth="1"/>
    <col min="5" max="5" width="7.5" style="49" customWidth="1"/>
    <col min="6" max="256" width="9" style="49"/>
    <col min="257" max="257" width="17.5" style="49" customWidth="1"/>
    <col min="258" max="258" width="20" style="49" customWidth="1"/>
    <col min="259" max="260" width="19.375" style="49" customWidth="1"/>
    <col min="261" max="261" width="7.5" style="49" customWidth="1"/>
    <col min="262" max="512" width="9" style="49"/>
    <col min="513" max="513" width="17.5" style="49" customWidth="1"/>
    <col min="514" max="514" width="20" style="49" customWidth="1"/>
    <col min="515" max="516" width="19.375" style="49" customWidth="1"/>
    <col min="517" max="517" width="7.5" style="49" customWidth="1"/>
    <col min="518" max="768" width="9" style="49"/>
    <col min="769" max="769" width="17.5" style="49" customWidth="1"/>
    <col min="770" max="770" width="20" style="49" customWidth="1"/>
    <col min="771" max="772" width="19.375" style="49" customWidth="1"/>
    <col min="773" max="773" width="7.5" style="49" customWidth="1"/>
    <col min="774" max="1024" width="9" style="49"/>
    <col min="1025" max="16384" width="9" style="506"/>
  </cols>
  <sheetData>
    <row r="1" spans="1:4" ht="20.25" customHeight="1">
      <c r="A1" s="317" t="s">
        <v>476</v>
      </c>
      <c r="B1" s="318"/>
      <c r="C1" s="319"/>
      <c r="D1" s="319"/>
    </row>
    <row r="2" spans="1:4">
      <c r="A2" s="320"/>
      <c r="B2" s="320"/>
      <c r="C2" s="320"/>
      <c r="D2" s="248" t="s">
        <v>588</v>
      </c>
    </row>
    <row r="3" spans="1:4" ht="16.5" customHeight="1">
      <c r="A3" s="321"/>
      <c r="B3" s="902" t="s">
        <v>601</v>
      </c>
      <c r="C3" s="902" t="s">
        <v>477</v>
      </c>
      <c r="D3" s="902" t="s">
        <v>478</v>
      </c>
    </row>
    <row r="4" spans="1:4" ht="16.5" customHeight="1">
      <c r="A4" s="322"/>
      <c r="B4" s="902"/>
      <c r="C4" s="902"/>
      <c r="D4" s="902"/>
    </row>
    <row r="5" spans="1:4" ht="16.5" customHeight="1">
      <c r="A5" s="323"/>
      <c r="B5" s="902"/>
      <c r="C5" s="902"/>
      <c r="D5" s="902"/>
    </row>
    <row r="6" spans="1:4" ht="16.5" customHeight="1">
      <c r="A6" s="324" t="s">
        <v>32</v>
      </c>
      <c r="B6" s="699">
        <f>SUM(B7:B22)</f>
        <v>16044</v>
      </c>
      <c r="C6" s="700">
        <f>SUM(C7:C22)</f>
        <v>16017</v>
      </c>
      <c r="D6" s="701">
        <f t="shared" ref="D6:D21" si="0">C6/B6*100</f>
        <v>99.831712789827975</v>
      </c>
    </row>
    <row r="7" spans="1:4" ht="16.5" customHeight="1">
      <c r="A7" s="325" t="s">
        <v>33</v>
      </c>
      <c r="B7" s="702">
        <v>986</v>
      </c>
      <c r="C7" s="703">
        <v>978</v>
      </c>
      <c r="D7" s="704">
        <f t="shared" si="0"/>
        <v>99.188640973630825</v>
      </c>
    </row>
    <row r="8" spans="1:4" ht="16.5" customHeight="1">
      <c r="A8" s="325" t="s">
        <v>3</v>
      </c>
      <c r="B8" s="702">
        <v>639</v>
      </c>
      <c r="C8" s="703">
        <v>665</v>
      </c>
      <c r="D8" s="704">
        <f t="shared" si="0"/>
        <v>104.06885758998435</v>
      </c>
    </row>
    <row r="9" spans="1:4" ht="16.5" customHeight="1">
      <c r="A9" s="325" t="s">
        <v>4</v>
      </c>
      <c r="B9" s="702">
        <v>1062</v>
      </c>
      <c r="C9" s="703">
        <v>1061</v>
      </c>
      <c r="D9" s="704">
        <f t="shared" si="0"/>
        <v>99.905838041431267</v>
      </c>
    </row>
    <row r="10" spans="1:4" ht="16.5" customHeight="1">
      <c r="A10" s="325" t="s">
        <v>5</v>
      </c>
      <c r="B10" s="702">
        <v>1083</v>
      </c>
      <c r="C10" s="703">
        <v>1062</v>
      </c>
      <c r="D10" s="704">
        <f t="shared" si="0"/>
        <v>98.06094182825484</v>
      </c>
    </row>
    <row r="11" spans="1:4" ht="16.5" customHeight="1">
      <c r="A11" s="325" t="s">
        <v>34</v>
      </c>
      <c r="B11" s="702">
        <v>998</v>
      </c>
      <c r="C11" s="703">
        <v>986</v>
      </c>
      <c r="D11" s="704">
        <f t="shared" si="0"/>
        <v>98.797595190380761</v>
      </c>
    </row>
    <row r="12" spans="1:4" ht="16.5" customHeight="1">
      <c r="A12" s="325" t="s">
        <v>7</v>
      </c>
      <c r="B12" s="702">
        <v>641</v>
      </c>
      <c r="C12" s="703">
        <v>674</v>
      </c>
      <c r="D12" s="704">
        <f t="shared" si="0"/>
        <v>105.14820592823713</v>
      </c>
    </row>
    <row r="13" spans="1:4" ht="16.5" customHeight="1">
      <c r="A13" s="325" t="s">
        <v>35</v>
      </c>
      <c r="B13" s="702">
        <v>830</v>
      </c>
      <c r="C13" s="703">
        <v>821</v>
      </c>
      <c r="D13" s="704">
        <f t="shared" si="0"/>
        <v>98.915662650602414</v>
      </c>
    </row>
    <row r="14" spans="1:4" ht="16.5" customHeight="1">
      <c r="A14" s="325" t="s">
        <v>36</v>
      </c>
      <c r="B14" s="702">
        <v>735</v>
      </c>
      <c r="C14" s="703">
        <v>764</v>
      </c>
      <c r="D14" s="704">
        <f t="shared" si="0"/>
        <v>103.94557823129252</v>
      </c>
    </row>
    <row r="15" spans="1:4" ht="16.5" customHeight="1">
      <c r="A15" s="325" t="s">
        <v>37</v>
      </c>
      <c r="B15" s="702">
        <v>408</v>
      </c>
      <c r="C15" s="703">
        <v>393</v>
      </c>
      <c r="D15" s="704">
        <f t="shared" si="0"/>
        <v>96.32352941176471</v>
      </c>
    </row>
    <row r="16" spans="1:4" ht="16.5" customHeight="1">
      <c r="A16" s="325" t="s">
        <v>38</v>
      </c>
      <c r="B16" s="702">
        <v>1595</v>
      </c>
      <c r="C16" s="703">
        <v>1576</v>
      </c>
      <c r="D16" s="704">
        <f t="shared" si="0"/>
        <v>98.808777429467085</v>
      </c>
    </row>
    <row r="17" spans="1:4" ht="16.5" customHeight="1">
      <c r="A17" s="325" t="s">
        <v>12</v>
      </c>
      <c r="B17" s="702">
        <v>815</v>
      </c>
      <c r="C17" s="703">
        <v>803</v>
      </c>
      <c r="D17" s="704">
        <f t="shared" si="0"/>
        <v>98.527607361963192</v>
      </c>
    </row>
    <row r="18" spans="1:4" ht="16.5" customHeight="1">
      <c r="A18" s="325" t="s">
        <v>13</v>
      </c>
      <c r="B18" s="702">
        <v>811</v>
      </c>
      <c r="C18" s="703">
        <v>823</v>
      </c>
      <c r="D18" s="704">
        <f t="shared" si="0"/>
        <v>101.47965474722565</v>
      </c>
    </row>
    <row r="19" spans="1:4" ht="16.5" customHeight="1">
      <c r="A19" s="325" t="s">
        <v>39</v>
      </c>
      <c r="B19" s="702">
        <v>1370</v>
      </c>
      <c r="C19" s="703">
        <v>1327</v>
      </c>
      <c r="D19" s="704">
        <f t="shared" si="0"/>
        <v>96.861313868613138</v>
      </c>
    </row>
    <row r="20" spans="1:4" ht="16.5" customHeight="1">
      <c r="A20" s="325" t="s">
        <v>15</v>
      </c>
      <c r="B20" s="702">
        <v>1914</v>
      </c>
      <c r="C20" s="703">
        <v>1951</v>
      </c>
      <c r="D20" s="704">
        <f t="shared" si="0"/>
        <v>101.93312434691745</v>
      </c>
    </row>
    <row r="21" spans="1:4" ht="16.5" customHeight="1">
      <c r="A21" s="325" t="s">
        <v>40</v>
      </c>
      <c r="B21" s="702">
        <v>1082</v>
      </c>
      <c r="C21" s="703">
        <v>1066</v>
      </c>
      <c r="D21" s="704">
        <f t="shared" si="0"/>
        <v>98.521256931608136</v>
      </c>
    </row>
    <row r="22" spans="1:4" ht="16.5" customHeight="1">
      <c r="A22" s="326" t="s">
        <v>41</v>
      </c>
      <c r="B22" s="705">
        <v>1075</v>
      </c>
      <c r="C22" s="706">
        <v>1067</v>
      </c>
      <c r="D22" s="707">
        <f>C22/B22*100</f>
        <v>99.255813953488371</v>
      </c>
    </row>
    <row r="23" spans="1:4">
      <c r="A23" s="327"/>
    </row>
  </sheetData>
  <mergeCells count="3">
    <mergeCell ref="B3:B5"/>
    <mergeCell ref="C3:C5"/>
    <mergeCell ref="D3:D5"/>
  </mergeCells>
  <phoneticPr fontId="45"/>
  <pageMargins left="0.78749999999999998" right="0.78749999999999998" top="0.98402777777777795" bottom="0.98402777777777795" header="0.511811023622047" footer="0.511811023622047"/>
  <pageSetup paperSize="9" scale="110"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2"/>
  <sheetViews>
    <sheetView showGridLines="0" view="pageBreakPreview" zoomScaleNormal="100" workbookViewId="0"/>
  </sheetViews>
  <sheetFormatPr defaultColWidth="12.5" defaultRowHeight="17.25"/>
  <cols>
    <col min="1" max="7" width="12.5" style="80"/>
    <col min="8" max="8" width="7.625" style="328" customWidth="1"/>
    <col min="9" max="263" width="12.5" style="80"/>
    <col min="264" max="264" width="7.625" style="80" customWidth="1"/>
    <col min="265" max="519" width="12.5" style="80"/>
    <col min="520" max="520" width="7.625" style="80" customWidth="1"/>
    <col min="521" max="775" width="12.5" style="80"/>
    <col min="776" max="776" width="7.625" style="80" customWidth="1"/>
    <col min="777" max="1024" width="12.5" style="80"/>
    <col min="1025" max="16384" width="12.5" style="506"/>
  </cols>
  <sheetData>
    <row r="1" spans="1:243" ht="15" customHeight="1">
      <c r="A1" s="778" t="s">
        <v>479</v>
      </c>
    </row>
    <row r="2" spans="1:243" ht="18" customHeight="1">
      <c r="A2" s="329"/>
      <c r="B2" s="329"/>
      <c r="C2" s="329"/>
      <c r="D2" s="329"/>
      <c r="E2" s="329"/>
      <c r="F2" s="330" t="s">
        <v>480</v>
      </c>
      <c r="G2" s="331" t="s">
        <v>612</v>
      </c>
    </row>
    <row r="3" spans="1:243" ht="12.75" customHeight="1">
      <c r="A3" s="332"/>
      <c r="B3" s="910" t="s">
        <v>481</v>
      </c>
      <c r="C3" s="910"/>
      <c r="D3" s="910"/>
      <c r="E3" s="910"/>
      <c r="F3" s="911" t="s">
        <v>482</v>
      </c>
      <c r="G3" s="911"/>
    </row>
    <row r="4" spans="1:243" ht="12.75" customHeight="1">
      <c r="A4" s="904" t="s">
        <v>131</v>
      </c>
      <c r="B4" s="333"/>
      <c r="C4" s="334" t="s">
        <v>483</v>
      </c>
      <c r="D4" s="335" t="s">
        <v>484</v>
      </c>
      <c r="E4" s="334" t="s">
        <v>485</v>
      </c>
      <c r="F4" s="334"/>
      <c r="G4" s="336" t="s">
        <v>477</v>
      </c>
    </row>
    <row r="5" spans="1:243" ht="12.75" customHeight="1">
      <c r="A5" s="904"/>
      <c r="B5" s="333" t="s">
        <v>28</v>
      </c>
      <c r="C5" s="337" t="s">
        <v>477</v>
      </c>
      <c r="D5" s="335" t="s">
        <v>477</v>
      </c>
      <c r="E5" s="337" t="s">
        <v>477</v>
      </c>
      <c r="F5" s="337" t="s">
        <v>486</v>
      </c>
      <c r="G5" s="335"/>
    </row>
    <row r="6" spans="1:243" ht="12.75" customHeight="1">
      <c r="A6" s="338"/>
      <c r="B6" s="495"/>
      <c r="C6" s="494" t="s">
        <v>487</v>
      </c>
      <c r="D6" s="339" t="s">
        <v>487</v>
      </c>
      <c r="E6" s="494" t="s">
        <v>487</v>
      </c>
      <c r="F6" s="494"/>
      <c r="G6" s="340" t="s">
        <v>487</v>
      </c>
    </row>
    <row r="7" spans="1:243" ht="15" customHeight="1">
      <c r="A7" s="874" t="s">
        <v>488</v>
      </c>
      <c r="B7" s="912">
        <f>SUM(B9:B40)</f>
        <v>16044</v>
      </c>
      <c r="C7" s="708">
        <f>C9+C11+C13+C15+C17+C19+C21+C23+C25+C27+C29+C31+C33+C35+C37+C39</f>
        <v>15687</v>
      </c>
      <c r="D7" s="708">
        <f>D9+D11+D13+D15+D17+D19+D21+D23+D25+D27+D29+D31+D33+D35+D37+D39</f>
        <v>15803</v>
      </c>
      <c r="E7" s="708">
        <f>E9+E11+E13+E15+E17+E19+E21+E23+E25+E27+E29+E31+E33+E35+E37+E39</f>
        <v>15998</v>
      </c>
      <c r="F7" s="913">
        <f>SUM(F9:F40)</f>
        <v>16468</v>
      </c>
      <c r="G7" s="708">
        <f>G9+G11+G13+G15+G17+G19+G21+G23+G25+G27+G29+G31+G33+G35+G37+G39</f>
        <v>15557</v>
      </c>
      <c r="I7" s="341"/>
      <c r="J7" s="328"/>
      <c r="K7" s="341"/>
      <c r="L7" s="341"/>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1"/>
      <c r="AN7" s="341"/>
      <c r="AO7" s="341"/>
      <c r="AP7" s="341"/>
      <c r="AQ7" s="341"/>
      <c r="AR7" s="341"/>
      <c r="AS7" s="341"/>
      <c r="AT7" s="341"/>
      <c r="AU7" s="341"/>
      <c r="AV7" s="341"/>
      <c r="AW7" s="341"/>
      <c r="AX7" s="341"/>
      <c r="AY7" s="341"/>
      <c r="AZ7" s="341"/>
      <c r="BA7" s="341"/>
      <c r="BB7" s="341"/>
      <c r="BC7" s="341"/>
      <c r="BD7" s="341"/>
      <c r="BE7" s="341"/>
      <c r="BF7" s="341"/>
      <c r="BG7" s="341"/>
      <c r="BH7" s="341"/>
      <c r="BI7" s="341"/>
      <c r="BJ7" s="341"/>
      <c r="BK7" s="341"/>
      <c r="BL7" s="341"/>
      <c r="BM7" s="341"/>
      <c r="BN7" s="341"/>
      <c r="BO7" s="341"/>
      <c r="BP7" s="341"/>
      <c r="BQ7" s="341"/>
      <c r="BR7" s="341"/>
      <c r="BS7" s="341"/>
      <c r="BT7" s="341"/>
      <c r="BU7" s="341"/>
      <c r="BV7" s="341"/>
      <c r="BW7" s="341"/>
      <c r="BX7" s="341"/>
      <c r="BY7" s="341"/>
      <c r="BZ7" s="341"/>
      <c r="CA7" s="341"/>
      <c r="CB7" s="341"/>
      <c r="CC7" s="341"/>
      <c r="CD7" s="341"/>
      <c r="CE7" s="341"/>
      <c r="CF7" s="341"/>
      <c r="CG7" s="341"/>
      <c r="CH7" s="341"/>
      <c r="CI7" s="341"/>
      <c r="CJ7" s="341"/>
      <c r="CK7" s="341"/>
      <c r="CL7" s="341"/>
      <c r="CM7" s="341"/>
      <c r="CN7" s="341"/>
      <c r="CO7" s="341"/>
      <c r="CP7" s="341"/>
      <c r="CQ7" s="341"/>
      <c r="CR7" s="341"/>
      <c r="CS7" s="341"/>
      <c r="CT7" s="341"/>
      <c r="CU7" s="341"/>
      <c r="CV7" s="341"/>
      <c r="CW7" s="341"/>
      <c r="CX7" s="341"/>
      <c r="CY7" s="341"/>
      <c r="CZ7" s="341"/>
      <c r="DA7" s="341"/>
      <c r="DB7" s="341"/>
      <c r="DC7" s="341"/>
      <c r="DD7" s="341"/>
      <c r="DE7" s="341"/>
      <c r="DF7" s="341"/>
      <c r="DG7" s="341"/>
      <c r="DH7" s="341"/>
      <c r="DI7" s="341"/>
      <c r="DJ7" s="341"/>
      <c r="DK7" s="341"/>
      <c r="DL7" s="341"/>
      <c r="DM7" s="341"/>
      <c r="DN7" s="341"/>
      <c r="DO7" s="341"/>
      <c r="DP7" s="341"/>
      <c r="DQ7" s="341"/>
      <c r="DR7" s="341"/>
      <c r="DS7" s="341"/>
      <c r="DT7" s="341"/>
      <c r="DU7" s="341"/>
      <c r="DV7" s="341"/>
      <c r="DW7" s="341"/>
      <c r="DX7" s="341"/>
      <c r="DY7" s="341"/>
      <c r="DZ7" s="341"/>
      <c r="EA7" s="341"/>
      <c r="EB7" s="341"/>
      <c r="EC7" s="341"/>
      <c r="ED7" s="341"/>
      <c r="EE7" s="341"/>
      <c r="EF7" s="341"/>
      <c r="EG7" s="341"/>
      <c r="EH7" s="341"/>
      <c r="EI7" s="341"/>
      <c r="EJ7" s="341"/>
      <c r="EK7" s="341"/>
      <c r="EL7" s="341"/>
      <c r="EM7" s="341"/>
      <c r="EN7" s="341"/>
      <c r="EO7" s="341"/>
      <c r="EP7" s="341"/>
      <c r="EQ7" s="341"/>
      <c r="ER7" s="341"/>
      <c r="ES7" s="341"/>
      <c r="ET7" s="341"/>
      <c r="EU7" s="341"/>
      <c r="EV7" s="341"/>
      <c r="EW7" s="341"/>
      <c r="EX7" s="341"/>
      <c r="EY7" s="341"/>
      <c r="EZ7" s="341"/>
      <c r="FA7" s="341"/>
      <c r="FB7" s="341"/>
      <c r="FC7" s="341"/>
      <c r="FD7" s="341"/>
      <c r="FE7" s="341"/>
      <c r="FF7" s="341"/>
      <c r="FG7" s="341"/>
      <c r="FH7" s="341"/>
      <c r="FI7" s="341"/>
      <c r="FJ7" s="341"/>
      <c r="FK7" s="341"/>
      <c r="FL7" s="341"/>
      <c r="FM7" s="341"/>
      <c r="FN7" s="341"/>
      <c r="FO7" s="341"/>
      <c r="FP7" s="341"/>
      <c r="FQ7" s="341"/>
      <c r="FR7" s="341"/>
      <c r="FS7" s="341"/>
      <c r="FT7" s="341"/>
      <c r="FU7" s="341"/>
      <c r="FV7" s="341"/>
      <c r="FW7" s="341"/>
      <c r="FX7" s="341"/>
      <c r="FY7" s="341"/>
      <c r="FZ7" s="341"/>
      <c r="GA7" s="341"/>
      <c r="GB7" s="341"/>
      <c r="GC7" s="341"/>
      <c r="GD7" s="341"/>
      <c r="GE7" s="341"/>
      <c r="GF7" s="341"/>
      <c r="GG7" s="341"/>
      <c r="GH7" s="341"/>
      <c r="GI7" s="341"/>
      <c r="GJ7" s="341"/>
      <c r="GK7" s="341"/>
      <c r="GL7" s="341"/>
      <c r="GM7" s="341"/>
      <c r="GN7" s="341"/>
      <c r="GO7" s="341"/>
      <c r="GP7" s="341"/>
      <c r="GQ7" s="341"/>
      <c r="GR7" s="341"/>
      <c r="GS7" s="341"/>
      <c r="GT7" s="341"/>
      <c r="GU7" s="341"/>
      <c r="GV7" s="341"/>
      <c r="GW7" s="341"/>
      <c r="GX7" s="341"/>
      <c r="GY7" s="341"/>
      <c r="GZ7" s="341"/>
      <c r="HA7" s="341"/>
      <c r="HB7" s="341"/>
      <c r="HC7" s="341"/>
      <c r="HD7" s="341"/>
      <c r="HE7" s="341"/>
      <c r="HF7" s="341"/>
      <c r="HG7" s="341"/>
      <c r="HH7" s="341"/>
      <c r="HI7" s="341"/>
      <c r="HJ7" s="341"/>
      <c r="HK7" s="341"/>
      <c r="HL7" s="341"/>
      <c r="HM7" s="341"/>
      <c r="HN7" s="341"/>
      <c r="HO7" s="341"/>
      <c r="HP7" s="341"/>
      <c r="HQ7" s="341"/>
      <c r="HR7" s="341"/>
      <c r="HS7" s="341"/>
      <c r="HT7" s="341"/>
      <c r="HU7" s="341"/>
      <c r="HV7" s="341"/>
      <c r="HW7" s="341"/>
      <c r="HX7" s="341"/>
      <c r="HY7" s="341"/>
      <c r="HZ7" s="341"/>
      <c r="IA7" s="341"/>
      <c r="IB7" s="341"/>
      <c r="IC7" s="341"/>
      <c r="ID7" s="341"/>
      <c r="IE7" s="341"/>
      <c r="IF7" s="341"/>
      <c r="IG7" s="341"/>
      <c r="IH7" s="341"/>
      <c r="II7" s="341"/>
    </row>
    <row r="8" spans="1:243" ht="15" customHeight="1">
      <c r="A8" s="874"/>
      <c r="B8" s="912"/>
      <c r="C8" s="709">
        <f>C7/B7*100</f>
        <v>97.774869109947645</v>
      </c>
      <c r="D8" s="709">
        <f>D7/B7*100</f>
        <v>98.497880827723762</v>
      </c>
      <c r="E8" s="709">
        <f>E7/B7*100</f>
        <v>99.713288456743953</v>
      </c>
      <c r="F8" s="913"/>
      <c r="G8" s="710">
        <f>G7/F7*100</f>
        <v>94.468059266456166</v>
      </c>
      <c r="I8" s="328"/>
      <c r="J8" s="328"/>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c r="AJ8" s="342"/>
      <c r="AK8" s="342"/>
      <c r="AL8" s="342"/>
      <c r="AM8" s="342"/>
      <c r="AN8" s="342"/>
      <c r="AO8" s="342"/>
      <c r="AP8" s="342"/>
      <c r="AQ8" s="342"/>
      <c r="AR8" s="342"/>
      <c r="AS8" s="342"/>
      <c r="AT8" s="342"/>
      <c r="AU8" s="342"/>
      <c r="AV8" s="342"/>
      <c r="AW8" s="342"/>
      <c r="AX8" s="342"/>
      <c r="AY8" s="342"/>
      <c r="AZ8" s="342"/>
      <c r="BA8" s="342"/>
      <c r="BB8" s="342"/>
      <c r="BC8" s="342"/>
      <c r="BD8" s="342"/>
      <c r="BE8" s="342"/>
      <c r="BF8" s="342"/>
      <c r="BG8" s="342"/>
      <c r="BH8" s="342"/>
      <c r="BI8" s="342"/>
      <c r="BJ8" s="342"/>
      <c r="BK8" s="342"/>
      <c r="BL8" s="342"/>
      <c r="BM8" s="342"/>
      <c r="BN8" s="342"/>
      <c r="BO8" s="342"/>
      <c r="BP8" s="342"/>
      <c r="BQ8" s="342"/>
      <c r="BR8" s="342"/>
      <c r="BS8" s="342"/>
      <c r="BT8" s="342"/>
      <c r="BU8" s="342"/>
      <c r="BV8" s="342"/>
      <c r="BW8" s="342"/>
      <c r="BX8" s="342"/>
      <c r="BY8" s="342"/>
      <c r="BZ8" s="342"/>
      <c r="CA8" s="342"/>
      <c r="CB8" s="342"/>
      <c r="CC8" s="342"/>
      <c r="CD8" s="342"/>
      <c r="CE8" s="342"/>
      <c r="CF8" s="342"/>
      <c r="CG8" s="342"/>
      <c r="CH8" s="342"/>
      <c r="CI8" s="342"/>
      <c r="CJ8" s="342"/>
      <c r="CK8" s="342"/>
      <c r="CL8" s="342"/>
      <c r="CM8" s="342"/>
      <c r="CN8" s="342"/>
      <c r="CO8" s="342"/>
      <c r="CP8" s="342"/>
      <c r="CQ8" s="342"/>
      <c r="CR8" s="342"/>
      <c r="CS8" s="342"/>
      <c r="CT8" s="342"/>
      <c r="CU8" s="342"/>
      <c r="CV8" s="342"/>
      <c r="CW8" s="342"/>
      <c r="CX8" s="342"/>
      <c r="CY8" s="342"/>
      <c r="CZ8" s="342"/>
      <c r="DA8" s="342"/>
      <c r="DB8" s="342"/>
      <c r="DC8" s="342"/>
      <c r="DD8" s="342"/>
      <c r="DE8" s="342"/>
      <c r="DF8" s="342"/>
      <c r="DG8" s="342"/>
      <c r="DH8" s="342"/>
      <c r="DI8" s="342"/>
      <c r="DJ8" s="342"/>
      <c r="DK8" s="342"/>
      <c r="DL8" s="342"/>
      <c r="DM8" s="342"/>
      <c r="DN8" s="342"/>
      <c r="DO8" s="342"/>
      <c r="DP8" s="342"/>
      <c r="DQ8" s="342"/>
      <c r="DR8" s="342"/>
      <c r="DS8" s="342"/>
      <c r="DT8" s="342"/>
      <c r="DU8" s="342"/>
      <c r="DV8" s="342"/>
      <c r="DW8" s="342"/>
      <c r="DX8" s="342"/>
      <c r="DY8" s="342"/>
      <c r="DZ8" s="342"/>
      <c r="EA8" s="342"/>
      <c r="EB8" s="342"/>
      <c r="EC8" s="342"/>
      <c r="ED8" s="342"/>
      <c r="EE8" s="342"/>
      <c r="EF8" s="342"/>
      <c r="EG8" s="342"/>
      <c r="EH8" s="342"/>
      <c r="EI8" s="342"/>
      <c r="EJ8" s="342"/>
      <c r="EK8" s="342"/>
      <c r="EL8" s="342"/>
      <c r="EM8" s="342"/>
      <c r="EN8" s="342"/>
      <c r="EO8" s="342"/>
      <c r="EP8" s="342"/>
      <c r="EQ8" s="342"/>
      <c r="ER8" s="342"/>
      <c r="ES8" s="342"/>
      <c r="ET8" s="342"/>
      <c r="EU8" s="342"/>
      <c r="EV8" s="342"/>
      <c r="EW8" s="342"/>
      <c r="EX8" s="342"/>
      <c r="EY8" s="342"/>
      <c r="EZ8" s="342"/>
      <c r="FA8" s="342"/>
      <c r="FB8" s="342"/>
      <c r="FC8" s="342"/>
      <c r="FD8" s="342"/>
      <c r="FE8" s="342"/>
      <c r="FF8" s="342"/>
      <c r="FG8" s="342"/>
      <c r="FH8" s="342"/>
      <c r="FI8" s="342"/>
      <c r="FJ8" s="342"/>
      <c r="FK8" s="342"/>
      <c r="FL8" s="342"/>
      <c r="FM8" s="342"/>
      <c r="FN8" s="342"/>
      <c r="FO8" s="342"/>
      <c r="FP8" s="342"/>
      <c r="FQ8" s="342"/>
      <c r="FR8" s="342"/>
      <c r="FS8" s="342"/>
      <c r="FT8" s="342"/>
      <c r="FU8" s="342"/>
      <c r="FV8" s="342"/>
      <c r="FW8" s="342"/>
      <c r="FX8" s="342"/>
      <c r="FY8" s="342"/>
      <c r="FZ8" s="342"/>
      <c r="GA8" s="342"/>
      <c r="GB8" s="342"/>
      <c r="GC8" s="342"/>
      <c r="GD8" s="342"/>
      <c r="GE8" s="342"/>
      <c r="GF8" s="342"/>
      <c r="GG8" s="342"/>
      <c r="GH8" s="342"/>
      <c r="GI8" s="342"/>
      <c r="GJ8" s="342"/>
      <c r="GK8" s="342"/>
      <c r="GL8" s="342"/>
      <c r="GM8" s="342"/>
      <c r="GN8" s="342"/>
      <c r="GO8" s="342"/>
      <c r="GP8" s="342"/>
      <c r="GQ8" s="342"/>
      <c r="GR8" s="342"/>
      <c r="GS8" s="342"/>
      <c r="GT8" s="342"/>
      <c r="GU8" s="342"/>
      <c r="GV8" s="342"/>
      <c r="GW8" s="342"/>
      <c r="GX8" s="342"/>
      <c r="GY8" s="342"/>
      <c r="GZ8" s="342"/>
      <c r="HA8" s="342"/>
      <c r="HB8" s="342"/>
      <c r="HC8" s="342"/>
      <c r="HD8" s="342"/>
      <c r="HE8" s="342"/>
      <c r="HF8" s="342"/>
      <c r="HG8" s="342"/>
      <c r="HH8" s="342"/>
      <c r="HI8" s="342"/>
      <c r="HJ8" s="342"/>
      <c r="HK8" s="342"/>
      <c r="HL8" s="342"/>
      <c r="HM8" s="342"/>
      <c r="HN8" s="342"/>
      <c r="HO8" s="342"/>
      <c r="HP8" s="342"/>
      <c r="HQ8" s="342"/>
      <c r="HR8" s="342"/>
      <c r="HS8" s="342"/>
      <c r="HT8" s="342"/>
      <c r="HU8" s="342"/>
      <c r="HV8" s="342"/>
      <c r="HW8" s="342"/>
      <c r="HX8" s="342"/>
      <c r="HY8" s="342"/>
      <c r="HZ8" s="342"/>
      <c r="IA8" s="342"/>
      <c r="IB8" s="342"/>
      <c r="IC8" s="342"/>
      <c r="ID8" s="342"/>
      <c r="IE8" s="342"/>
      <c r="IF8" s="342"/>
      <c r="IG8" s="342"/>
      <c r="IH8" s="342"/>
      <c r="II8" s="342"/>
    </row>
    <row r="9" spans="1:243" ht="15" customHeight="1">
      <c r="A9" s="904" t="s">
        <v>344</v>
      </c>
      <c r="B9" s="905">
        <v>986</v>
      </c>
      <c r="C9" s="711">
        <v>965</v>
      </c>
      <c r="D9" s="711">
        <v>956</v>
      </c>
      <c r="E9" s="711">
        <v>966</v>
      </c>
      <c r="F9" s="906">
        <v>1108</v>
      </c>
      <c r="G9" s="711">
        <v>994</v>
      </c>
      <c r="I9" s="328"/>
      <c r="J9" s="328"/>
    </row>
    <row r="10" spans="1:243" ht="15" customHeight="1">
      <c r="A10" s="904"/>
      <c r="B10" s="905"/>
      <c r="C10" s="709">
        <f>C9/B9*100</f>
        <v>97.870182555780943</v>
      </c>
      <c r="D10" s="709">
        <f>D9/B9*100</f>
        <v>96.957403651115612</v>
      </c>
      <c r="E10" s="709">
        <f>E9/B9*100</f>
        <v>97.97160243407707</v>
      </c>
      <c r="F10" s="906"/>
      <c r="G10" s="710">
        <f>G9/F9*100</f>
        <v>89.711191335740068</v>
      </c>
      <c r="I10" s="328"/>
      <c r="J10" s="328"/>
      <c r="K10" s="343"/>
      <c r="L10" s="343"/>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3"/>
      <c r="AN10" s="343"/>
      <c r="AO10" s="343"/>
      <c r="AP10" s="343"/>
      <c r="AQ10" s="343"/>
      <c r="AR10" s="343"/>
      <c r="AS10" s="343"/>
      <c r="AT10" s="343"/>
      <c r="AU10" s="343"/>
      <c r="AV10" s="343"/>
      <c r="AW10" s="343"/>
      <c r="AX10" s="343"/>
      <c r="AY10" s="343"/>
      <c r="AZ10" s="343"/>
      <c r="BA10" s="343"/>
      <c r="BB10" s="343"/>
      <c r="BC10" s="343"/>
      <c r="BD10" s="343"/>
      <c r="BE10" s="343"/>
      <c r="BF10" s="343"/>
      <c r="BG10" s="343"/>
      <c r="BH10" s="343"/>
      <c r="BI10" s="343"/>
      <c r="BJ10" s="343"/>
      <c r="BK10" s="343"/>
      <c r="BL10" s="343"/>
      <c r="BM10" s="343"/>
      <c r="BN10" s="343"/>
      <c r="BO10" s="343"/>
      <c r="BP10" s="343"/>
      <c r="BQ10" s="343"/>
      <c r="BR10" s="343"/>
      <c r="BS10" s="343"/>
      <c r="BT10" s="343"/>
      <c r="BU10" s="343"/>
      <c r="BV10" s="343"/>
      <c r="BW10" s="343"/>
      <c r="BX10" s="343"/>
      <c r="BY10" s="343"/>
      <c r="BZ10" s="343"/>
      <c r="CA10" s="343"/>
      <c r="CB10" s="343"/>
      <c r="CC10" s="343"/>
      <c r="CD10" s="343"/>
      <c r="CE10" s="343"/>
      <c r="CF10" s="343"/>
      <c r="CG10" s="343"/>
      <c r="CH10" s="343"/>
      <c r="CI10" s="343"/>
      <c r="CJ10" s="343"/>
      <c r="CK10" s="343"/>
      <c r="CL10" s="343"/>
      <c r="CM10" s="343"/>
      <c r="CN10" s="343"/>
      <c r="CO10" s="343"/>
      <c r="CP10" s="343"/>
      <c r="CQ10" s="343"/>
      <c r="CR10" s="343"/>
      <c r="CS10" s="343"/>
      <c r="CT10" s="343"/>
      <c r="CU10" s="343"/>
      <c r="CV10" s="343"/>
      <c r="CW10" s="343"/>
      <c r="CX10" s="343"/>
      <c r="CY10" s="343"/>
      <c r="CZ10" s="343"/>
      <c r="DA10" s="343"/>
      <c r="DB10" s="343"/>
      <c r="DC10" s="343"/>
      <c r="DD10" s="343"/>
      <c r="DE10" s="343"/>
      <c r="DF10" s="343"/>
      <c r="DG10" s="343"/>
      <c r="DH10" s="343"/>
      <c r="DI10" s="343"/>
      <c r="DJ10" s="343"/>
      <c r="DK10" s="343"/>
      <c r="DL10" s="343"/>
      <c r="DM10" s="343"/>
      <c r="DN10" s="343"/>
      <c r="DO10" s="343"/>
      <c r="DP10" s="343"/>
      <c r="DQ10" s="343"/>
      <c r="DR10" s="343"/>
      <c r="DS10" s="343"/>
      <c r="DT10" s="343"/>
      <c r="DU10" s="343"/>
      <c r="DV10" s="343"/>
      <c r="DW10" s="343"/>
      <c r="DX10" s="343"/>
      <c r="DY10" s="343"/>
      <c r="DZ10" s="343"/>
      <c r="EA10" s="343"/>
      <c r="EB10" s="343"/>
      <c r="EC10" s="343"/>
      <c r="ED10" s="343"/>
      <c r="EE10" s="343"/>
      <c r="EF10" s="343"/>
      <c r="EG10" s="343"/>
      <c r="EH10" s="343"/>
      <c r="EI10" s="343"/>
      <c r="EJ10" s="343"/>
      <c r="EK10" s="343"/>
      <c r="EL10" s="343"/>
      <c r="EM10" s="343"/>
      <c r="EN10" s="343"/>
      <c r="EO10" s="343"/>
      <c r="EP10" s="343"/>
      <c r="EQ10" s="343"/>
      <c r="ER10" s="343"/>
      <c r="ES10" s="343"/>
      <c r="ET10" s="343"/>
      <c r="EU10" s="343"/>
      <c r="EV10" s="343"/>
      <c r="EW10" s="343"/>
      <c r="EX10" s="343"/>
      <c r="EY10" s="343"/>
      <c r="EZ10" s="343"/>
      <c r="FA10" s="343"/>
      <c r="FB10" s="343"/>
      <c r="FC10" s="343"/>
      <c r="FD10" s="343"/>
      <c r="FE10" s="343"/>
      <c r="FF10" s="343"/>
      <c r="FG10" s="343"/>
      <c r="FH10" s="343"/>
      <c r="FI10" s="343"/>
      <c r="FJ10" s="343"/>
      <c r="FK10" s="343"/>
      <c r="FL10" s="343"/>
      <c r="FM10" s="343"/>
      <c r="FN10" s="343"/>
      <c r="FO10" s="343"/>
      <c r="FP10" s="343"/>
      <c r="FQ10" s="343"/>
      <c r="FR10" s="343"/>
      <c r="FS10" s="343"/>
      <c r="FT10" s="343"/>
      <c r="FU10" s="343"/>
      <c r="FV10" s="343"/>
      <c r="FW10" s="343"/>
      <c r="FX10" s="343"/>
      <c r="FY10" s="343"/>
      <c r="FZ10" s="343"/>
      <c r="GA10" s="343"/>
      <c r="GB10" s="343"/>
      <c r="GC10" s="343"/>
      <c r="GD10" s="343"/>
      <c r="GE10" s="343"/>
      <c r="GF10" s="343"/>
      <c r="GG10" s="343"/>
      <c r="GH10" s="343"/>
      <c r="GI10" s="343"/>
      <c r="GJ10" s="343"/>
      <c r="GK10" s="343"/>
      <c r="GL10" s="343"/>
      <c r="GM10" s="343"/>
      <c r="GN10" s="343"/>
      <c r="GO10" s="343"/>
      <c r="GP10" s="343"/>
      <c r="GQ10" s="343"/>
      <c r="GR10" s="343"/>
      <c r="GS10" s="343"/>
      <c r="GT10" s="343"/>
      <c r="GU10" s="343"/>
      <c r="GV10" s="343"/>
      <c r="GW10" s="343"/>
      <c r="GX10" s="343"/>
      <c r="GY10" s="343"/>
      <c r="GZ10" s="343"/>
      <c r="HA10" s="343"/>
      <c r="HB10" s="343"/>
      <c r="HC10" s="343"/>
      <c r="HD10" s="343"/>
      <c r="HE10" s="343"/>
      <c r="HF10" s="343"/>
      <c r="HG10" s="343"/>
      <c r="HH10" s="343"/>
      <c r="HI10" s="343"/>
      <c r="HJ10" s="343"/>
      <c r="HK10" s="343"/>
      <c r="HL10" s="343"/>
      <c r="HM10" s="343"/>
      <c r="HN10" s="343"/>
      <c r="HO10" s="343"/>
      <c r="HP10" s="343"/>
      <c r="HQ10" s="343"/>
      <c r="HR10" s="343"/>
      <c r="HS10" s="343"/>
      <c r="HT10" s="343"/>
      <c r="HU10" s="343"/>
      <c r="HV10" s="343"/>
      <c r="HW10" s="343"/>
      <c r="HX10" s="343"/>
      <c r="HY10" s="343"/>
      <c r="HZ10" s="343"/>
      <c r="IA10" s="343"/>
      <c r="IB10" s="343"/>
      <c r="IC10" s="343"/>
      <c r="ID10" s="343"/>
      <c r="IE10" s="343"/>
      <c r="IF10" s="343"/>
      <c r="IG10" s="343"/>
      <c r="IH10" s="343"/>
      <c r="II10" s="343"/>
    </row>
    <row r="11" spans="1:243" ht="15" customHeight="1">
      <c r="A11" s="904" t="s">
        <v>3</v>
      </c>
      <c r="B11" s="905">
        <v>639</v>
      </c>
      <c r="C11" s="711">
        <v>664</v>
      </c>
      <c r="D11" s="711">
        <v>668</v>
      </c>
      <c r="E11" s="711">
        <v>671</v>
      </c>
      <c r="F11" s="906">
        <v>680</v>
      </c>
      <c r="G11" s="711">
        <v>633</v>
      </c>
      <c r="I11" s="328"/>
      <c r="J11" s="328"/>
    </row>
    <row r="12" spans="1:243" ht="15" customHeight="1">
      <c r="A12" s="904"/>
      <c r="B12" s="905"/>
      <c r="C12" s="709">
        <f>C11/B11*100</f>
        <v>103.91236306729263</v>
      </c>
      <c r="D12" s="709">
        <f>D11/B11*100</f>
        <v>104.53834115805947</v>
      </c>
      <c r="E12" s="709">
        <f>E11/B11*100</f>
        <v>105.00782472613459</v>
      </c>
      <c r="F12" s="906"/>
      <c r="G12" s="710">
        <f>G11/F11*100</f>
        <v>93.088235294117652</v>
      </c>
      <c r="I12" s="328"/>
      <c r="J12" s="328"/>
      <c r="K12" s="343"/>
      <c r="L12" s="343"/>
      <c r="M12" s="343"/>
      <c r="N12" s="343"/>
      <c r="O12" s="343"/>
      <c r="P12" s="343"/>
      <c r="Q12" s="343"/>
      <c r="R12" s="343"/>
      <c r="S12" s="343"/>
      <c r="T12" s="343"/>
      <c r="U12" s="343"/>
      <c r="V12" s="343"/>
      <c r="W12" s="343"/>
      <c r="X12" s="343"/>
      <c r="Y12" s="343"/>
      <c r="Z12" s="343"/>
      <c r="AA12" s="343"/>
      <c r="AB12" s="343"/>
      <c r="AC12" s="343"/>
      <c r="AD12" s="343"/>
      <c r="AE12" s="343"/>
      <c r="AF12" s="343"/>
      <c r="AG12" s="343"/>
      <c r="AH12" s="343"/>
      <c r="AI12" s="343"/>
      <c r="AJ12" s="343"/>
      <c r="AK12" s="343"/>
      <c r="AL12" s="343"/>
      <c r="AM12" s="343"/>
      <c r="AN12" s="343"/>
      <c r="AO12" s="343"/>
      <c r="AP12" s="343"/>
      <c r="AQ12" s="343"/>
      <c r="AR12" s="343"/>
      <c r="AS12" s="343"/>
      <c r="AT12" s="343"/>
      <c r="AU12" s="343"/>
      <c r="AV12" s="343"/>
      <c r="AW12" s="343"/>
      <c r="AX12" s="343"/>
      <c r="AY12" s="343"/>
      <c r="AZ12" s="343"/>
      <c r="BA12" s="343"/>
      <c r="BB12" s="343"/>
      <c r="BC12" s="343"/>
      <c r="BD12" s="343"/>
      <c r="BE12" s="343"/>
      <c r="BF12" s="343"/>
      <c r="BG12" s="343"/>
      <c r="BH12" s="343"/>
      <c r="BI12" s="343"/>
      <c r="BJ12" s="343"/>
      <c r="BK12" s="343"/>
      <c r="BL12" s="343"/>
      <c r="BM12" s="343"/>
      <c r="BN12" s="343"/>
      <c r="BO12" s="343"/>
      <c r="BP12" s="343"/>
      <c r="BQ12" s="343"/>
      <c r="BR12" s="343"/>
      <c r="BS12" s="343"/>
      <c r="BT12" s="343"/>
      <c r="BU12" s="343"/>
      <c r="BV12" s="343"/>
      <c r="BW12" s="343"/>
      <c r="BX12" s="343"/>
      <c r="BY12" s="343"/>
      <c r="BZ12" s="343"/>
      <c r="CA12" s="343"/>
      <c r="CB12" s="343"/>
      <c r="CC12" s="343"/>
      <c r="CD12" s="343"/>
      <c r="CE12" s="343"/>
      <c r="CF12" s="343"/>
      <c r="CG12" s="343"/>
      <c r="CH12" s="343"/>
      <c r="CI12" s="343"/>
      <c r="CJ12" s="343"/>
      <c r="CK12" s="343"/>
      <c r="CL12" s="343"/>
      <c r="CM12" s="343"/>
      <c r="CN12" s="343"/>
      <c r="CO12" s="343"/>
      <c r="CP12" s="343"/>
      <c r="CQ12" s="343"/>
      <c r="CR12" s="343"/>
      <c r="CS12" s="343"/>
      <c r="CT12" s="343"/>
      <c r="CU12" s="343"/>
      <c r="CV12" s="343"/>
      <c r="CW12" s="343"/>
      <c r="CX12" s="343"/>
      <c r="CY12" s="343"/>
      <c r="CZ12" s="343"/>
      <c r="DA12" s="343"/>
      <c r="DB12" s="343"/>
      <c r="DC12" s="343"/>
      <c r="DD12" s="343"/>
      <c r="DE12" s="343"/>
      <c r="DF12" s="343"/>
      <c r="DG12" s="343"/>
      <c r="DH12" s="343"/>
      <c r="DI12" s="343"/>
      <c r="DJ12" s="343"/>
      <c r="DK12" s="343"/>
      <c r="DL12" s="343"/>
      <c r="DM12" s="343"/>
      <c r="DN12" s="343"/>
      <c r="DO12" s="343"/>
      <c r="DP12" s="343"/>
      <c r="DQ12" s="343"/>
      <c r="DR12" s="343"/>
      <c r="DS12" s="343"/>
      <c r="DT12" s="343"/>
      <c r="DU12" s="343"/>
      <c r="DV12" s="343"/>
      <c r="DW12" s="343"/>
      <c r="DX12" s="343"/>
      <c r="DY12" s="343"/>
      <c r="DZ12" s="343"/>
      <c r="EA12" s="343"/>
      <c r="EB12" s="343"/>
      <c r="EC12" s="343"/>
      <c r="ED12" s="343"/>
      <c r="EE12" s="343"/>
      <c r="EF12" s="343"/>
      <c r="EG12" s="343"/>
      <c r="EH12" s="343"/>
      <c r="EI12" s="343"/>
      <c r="EJ12" s="343"/>
      <c r="EK12" s="343"/>
      <c r="EL12" s="343"/>
      <c r="EM12" s="343"/>
      <c r="EN12" s="343"/>
      <c r="EO12" s="343"/>
      <c r="EP12" s="343"/>
      <c r="EQ12" s="343"/>
      <c r="ER12" s="343"/>
      <c r="ES12" s="343"/>
      <c r="ET12" s="343"/>
      <c r="EU12" s="343"/>
      <c r="EV12" s="343"/>
      <c r="EW12" s="343"/>
      <c r="EX12" s="343"/>
      <c r="EY12" s="343"/>
      <c r="EZ12" s="343"/>
      <c r="FA12" s="343"/>
      <c r="FB12" s="343"/>
      <c r="FC12" s="343"/>
      <c r="FD12" s="343"/>
      <c r="FE12" s="343"/>
      <c r="FF12" s="343"/>
      <c r="FG12" s="343"/>
      <c r="FH12" s="343"/>
      <c r="FI12" s="343"/>
      <c r="FJ12" s="343"/>
      <c r="FK12" s="343"/>
      <c r="FL12" s="343"/>
      <c r="FM12" s="343"/>
      <c r="FN12" s="343"/>
      <c r="FO12" s="343"/>
      <c r="FP12" s="343"/>
      <c r="FQ12" s="343"/>
      <c r="FR12" s="343"/>
      <c r="FS12" s="343"/>
      <c r="FT12" s="343"/>
      <c r="FU12" s="343"/>
      <c r="FV12" s="343"/>
      <c r="FW12" s="343"/>
      <c r="FX12" s="343"/>
      <c r="FY12" s="343"/>
      <c r="FZ12" s="343"/>
      <c r="GA12" s="343"/>
      <c r="GB12" s="343"/>
      <c r="GC12" s="343"/>
      <c r="GD12" s="343"/>
      <c r="GE12" s="343"/>
      <c r="GF12" s="343"/>
      <c r="GG12" s="343"/>
      <c r="GH12" s="343"/>
      <c r="GI12" s="343"/>
      <c r="GJ12" s="343"/>
      <c r="GK12" s="343"/>
      <c r="GL12" s="343"/>
      <c r="GM12" s="343"/>
      <c r="GN12" s="343"/>
      <c r="GO12" s="343"/>
      <c r="GP12" s="343"/>
      <c r="GQ12" s="343"/>
      <c r="GR12" s="343"/>
      <c r="GS12" s="343"/>
      <c r="GT12" s="343"/>
      <c r="GU12" s="343"/>
      <c r="GV12" s="343"/>
      <c r="GW12" s="343"/>
      <c r="GX12" s="343"/>
      <c r="GY12" s="343"/>
      <c r="GZ12" s="343"/>
      <c r="HA12" s="343"/>
      <c r="HB12" s="343"/>
      <c r="HC12" s="343"/>
      <c r="HD12" s="343"/>
      <c r="HE12" s="343"/>
      <c r="HF12" s="343"/>
      <c r="HG12" s="343"/>
      <c r="HH12" s="343"/>
      <c r="HI12" s="343"/>
      <c r="HJ12" s="343"/>
      <c r="HK12" s="343"/>
      <c r="HL12" s="343"/>
      <c r="HM12" s="343"/>
      <c r="HN12" s="343"/>
      <c r="HO12" s="343"/>
      <c r="HP12" s="343"/>
      <c r="HQ12" s="343"/>
      <c r="HR12" s="343"/>
      <c r="HS12" s="343"/>
      <c r="HT12" s="343"/>
      <c r="HU12" s="343"/>
      <c r="HV12" s="343"/>
      <c r="HW12" s="343"/>
      <c r="HX12" s="343"/>
      <c r="HY12" s="343"/>
      <c r="HZ12" s="343"/>
      <c r="IA12" s="343"/>
      <c r="IB12" s="343"/>
      <c r="IC12" s="343"/>
      <c r="ID12" s="343"/>
      <c r="IE12" s="343"/>
      <c r="IF12" s="343"/>
      <c r="IG12" s="343"/>
      <c r="IH12" s="343"/>
      <c r="II12" s="343"/>
    </row>
    <row r="13" spans="1:243" ht="15" customHeight="1">
      <c r="A13" s="904" t="s">
        <v>4</v>
      </c>
      <c r="B13" s="905">
        <v>1062</v>
      </c>
      <c r="C13" s="711">
        <v>1042</v>
      </c>
      <c r="D13" s="711">
        <v>1044</v>
      </c>
      <c r="E13" s="711">
        <v>1068</v>
      </c>
      <c r="F13" s="906">
        <v>1069</v>
      </c>
      <c r="G13" s="711">
        <v>1013</v>
      </c>
      <c r="I13" s="328"/>
      <c r="J13" s="328"/>
    </row>
    <row r="14" spans="1:243" ht="15" customHeight="1">
      <c r="A14" s="904"/>
      <c r="B14" s="905"/>
      <c r="C14" s="709">
        <f>C13/B13*100</f>
        <v>98.116760828625232</v>
      </c>
      <c r="D14" s="709">
        <f>D13/B13*100</f>
        <v>98.305084745762713</v>
      </c>
      <c r="E14" s="709">
        <f>E13/B13*100</f>
        <v>100.56497175141243</v>
      </c>
      <c r="F14" s="906"/>
      <c r="G14" s="710">
        <f>G13/F13*100</f>
        <v>94.761459307764255</v>
      </c>
      <c r="I14" s="328"/>
      <c r="J14" s="328"/>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3"/>
      <c r="AY14" s="343"/>
      <c r="AZ14" s="343"/>
      <c r="BA14" s="343"/>
      <c r="BB14" s="343"/>
      <c r="BC14" s="343"/>
      <c r="BD14" s="343"/>
      <c r="BE14" s="343"/>
      <c r="BF14" s="343"/>
      <c r="BG14" s="343"/>
      <c r="BH14" s="343"/>
      <c r="BI14" s="343"/>
      <c r="BJ14" s="343"/>
      <c r="BK14" s="343"/>
      <c r="BL14" s="343"/>
      <c r="BM14" s="343"/>
      <c r="BN14" s="343"/>
      <c r="BO14" s="343"/>
      <c r="BP14" s="343"/>
      <c r="BQ14" s="343"/>
      <c r="BR14" s="343"/>
      <c r="BS14" s="343"/>
      <c r="BT14" s="343"/>
      <c r="BU14" s="343"/>
      <c r="BV14" s="343"/>
      <c r="BW14" s="343"/>
      <c r="BX14" s="343"/>
      <c r="BY14" s="343"/>
      <c r="BZ14" s="343"/>
      <c r="CA14" s="343"/>
      <c r="CB14" s="343"/>
      <c r="CC14" s="343"/>
      <c r="CD14" s="343"/>
      <c r="CE14" s="343"/>
      <c r="CF14" s="343"/>
      <c r="CG14" s="343"/>
      <c r="CH14" s="343"/>
      <c r="CI14" s="343"/>
      <c r="CJ14" s="343"/>
      <c r="CK14" s="343"/>
      <c r="CL14" s="343"/>
      <c r="CM14" s="343"/>
      <c r="CN14" s="343"/>
      <c r="CO14" s="343"/>
      <c r="CP14" s="343"/>
      <c r="CQ14" s="343"/>
      <c r="CR14" s="343"/>
      <c r="CS14" s="343"/>
      <c r="CT14" s="343"/>
      <c r="CU14" s="343"/>
      <c r="CV14" s="343"/>
      <c r="CW14" s="343"/>
      <c r="CX14" s="343"/>
      <c r="CY14" s="343"/>
      <c r="CZ14" s="343"/>
      <c r="DA14" s="343"/>
      <c r="DB14" s="343"/>
      <c r="DC14" s="343"/>
      <c r="DD14" s="343"/>
      <c r="DE14" s="343"/>
      <c r="DF14" s="343"/>
      <c r="DG14" s="343"/>
      <c r="DH14" s="343"/>
      <c r="DI14" s="343"/>
      <c r="DJ14" s="343"/>
      <c r="DK14" s="343"/>
      <c r="DL14" s="343"/>
      <c r="DM14" s="343"/>
      <c r="DN14" s="343"/>
      <c r="DO14" s="343"/>
      <c r="DP14" s="343"/>
      <c r="DQ14" s="343"/>
      <c r="DR14" s="343"/>
      <c r="DS14" s="343"/>
      <c r="DT14" s="343"/>
      <c r="DU14" s="343"/>
      <c r="DV14" s="343"/>
      <c r="DW14" s="343"/>
      <c r="DX14" s="343"/>
      <c r="DY14" s="343"/>
      <c r="DZ14" s="343"/>
      <c r="EA14" s="343"/>
      <c r="EB14" s="343"/>
      <c r="EC14" s="343"/>
      <c r="ED14" s="343"/>
      <c r="EE14" s="343"/>
      <c r="EF14" s="343"/>
      <c r="EG14" s="343"/>
      <c r="EH14" s="343"/>
      <c r="EI14" s="343"/>
      <c r="EJ14" s="343"/>
      <c r="EK14" s="343"/>
      <c r="EL14" s="343"/>
      <c r="EM14" s="343"/>
      <c r="EN14" s="343"/>
      <c r="EO14" s="343"/>
      <c r="EP14" s="343"/>
      <c r="EQ14" s="343"/>
      <c r="ER14" s="343"/>
      <c r="ES14" s="343"/>
      <c r="ET14" s="343"/>
      <c r="EU14" s="343"/>
      <c r="EV14" s="343"/>
      <c r="EW14" s="343"/>
      <c r="EX14" s="343"/>
      <c r="EY14" s="343"/>
      <c r="EZ14" s="343"/>
      <c r="FA14" s="343"/>
      <c r="FB14" s="343"/>
      <c r="FC14" s="343"/>
      <c r="FD14" s="343"/>
      <c r="FE14" s="343"/>
      <c r="FF14" s="343"/>
      <c r="FG14" s="343"/>
      <c r="FH14" s="343"/>
      <c r="FI14" s="343"/>
      <c r="FJ14" s="343"/>
      <c r="FK14" s="343"/>
      <c r="FL14" s="343"/>
      <c r="FM14" s="343"/>
      <c r="FN14" s="343"/>
      <c r="FO14" s="343"/>
      <c r="FP14" s="343"/>
      <c r="FQ14" s="343"/>
      <c r="FR14" s="343"/>
      <c r="FS14" s="343"/>
      <c r="FT14" s="343"/>
      <c r="FU14" s="343"/>
      <c r="FV14" s="343"/>
      <c r="FW14" s="343"/>
      <c r="FX14" s="343"/>
      <c r="FY14" s="343"/>
      <c r="FZ14" s="343"/>
      <c r="GA14" s="343"/>
      <c r="GB14" s="343"/>
      <c r="GC14" s="343"/>
      <c r="GD14" s="343"/>
      <c r="GE14" s="343"/>
      <c r="GF14" s="343"/>
      <c r="GG14" s="343"/>
      <c r="GH14" s="343"/>
      <c r="GI14" s="343"/>
      <c r="GJ14" s="343"/>
      <c r="GK14" s="343"/>
      <c r="GL14" s="343"/>
      <c r="GM14" s="343"/>
      <c r="GN14" s="343"/>
      <c r="GO14" s="343"/>
      <c r="GP14" s="343"/>
      <c r="GQ14" s="343"/>
      <c r="GR14" s="343"/>
      <c r="GS14" s="343"/>
      <c r="GT14" s="343"/>
      <c r="GU14" s="343"/>
      <c r="GV14" s="343"/>
      <c r="GW14" s="343"/>
      <c r="GX14" s="343"/>
      <c r="GY14" s="343"/>
      <c r="GZ14" s="343"/>
      <c r="HA14" s="343"/>
      <c r="HB14" s="343"/>
      <c r="HC14" s="343"/>
      <c r="HD14" s="343"/>
      <c r="HE14" s="343"/>
      <c r="HF14" s="343"/>
      <c r="HG14" s="343"/>
      <c r="HH14" s="343"/>
      <c r="HI14" s="343"/>
      <c r="HJ14" s="343"/>
      <c r="HK14" s="343"/>
      <c r="HL14" s="343"/>
      <c r="HM14" s="343"/>
      <c r="HN14" s="343"/>
      <c r="HO14" s="343"/>
      <c r="HP14" s="343"/>
      <c r="HQ14" s="343"/>
      <c r="HR14" s="343"/>
      <c r="HS14" s="343"/>
      <c r="HT14" s="343"/>
      <c r="HU14" s="343"/>
      <c r="HV14" s="343"/>
      <c r="HW14" s="343"/>
      <c r="HX14" s="343"/>
      <c r="HY14" s="343"/>
      <c r="HZ14" s="343"/>
      <c r="IA14" s="343"/>
      <c r="IB14" s="343"/>
      <c r="IC14" s="343"/>
      <c r="ID14" s="343"/>
      <c r="IE14" s="343"/>
      <c r="IF14" s="343"/>
      <c r="IG14" s="343"/>
      <c r="IH14" s="343"/>
      <c r="II14" s="343"/>
    </row>
    <row r="15" spans="1:243" ht="15" customHeight="1">
      <c r="A15" s="904" t="s">
        <v>5</v>
      </c>
      <c r="B15" s="905">
        <v>1083</v>
      </c>
      <c r="C15" s="711">
        <v>1000</v>
      </c>
      <c r="D15" s="711">
        <v>1013</v>
      </c>
      <c r="E15" s="711">
        <v>1020</v>
      </c>
      <c r="F15" s="906">
        <v>1054</v>
      </c>
      <c r="G15" s="711">
        <v>1055</v>
      </c>
      <c r="I15" s="328"/>
      <c r="J15" s="328"/>
    </row>
    <row r="16" spans="1:243" ht="15" customHeight="1">
      <c r="A16" s="904"/>
      <c r="B16" s="905"/>
      <c r="C16" s="709">
        <f>C15/B15*100</f>
        <v>92.336103416435819</v>
      </c>
      <c r="D16" s="709">
        <f>D15/B15*100</f>
        <v>93.536472760849492</v>
      </c>
      <c r="E16" s="709">
        <f>E15/B15*100</f>
        <v>94.18282548476455</v>
      </c>
      <c r="F16" s="906"/>
      <c r="G16" s="710">
        <f>G15/F15*100</f>
        <v>100.09487666034155</v>
      </c>
      <c r="I16" s="328"/>
      <c r="J16" s="328"/>
      <c r="K16" s="343"/>
      <c r="L16" s="343"/>
      <c r="M16" s="343"/>
      <c r="N16" s="343"/>
      <c r="O16" s="343"/>
      <c r="P16" s="343"/>
      <c r="Q16" s="343"/>
      <c r="R16" s="343"/>
      <c r="S16" s="343"/>
      <c r="T16" s="343"/>
      <c r="U16" s="343"/>
      <c r="V16" s="343"/>
      <c r="W16" s="343"/>
      <c r="X16" s="343"/>
      <c r="Y16" s="343"/>
      <c r="Z16" s="343"/>
      <c r="AA16" s="343"/>
      <c r="AB16" s="343"/>
      <c r="AC16" s="343"/>
      <c r="AD16" s="343"/>
      <c r="AE16" s="343"/>
      <c r="AF16" s="343"/>
      <c r="AG16" s="343"/>
      <c r="AH16" s="343"/>
      <c r="AI16" s="343"/>
      <c r="AJ16" s="343"/>
      <c r="AK16" s="343"/>
      <c r="AL16" s="343"/>
      <c r="AM16" s="343"/>
      <c r="AN16" s="343"/>
      <c r="AO16" s="343"/>
      <c r="AP16" s="343"/>
      <c r="AQ16" s="343"/>
      <c r="AR16" s="343"/>
      <c r="AS16" s="343"/>
      <c r="AT16" s="343"/>
      <c r="AU16" s="343"/>
      <c r="AV16" s="343"/>
      <c r="AW16" s="343"/>
      <c r="AX16" s="343"/>
      <c r="AY16" s="343"/>
      <c r="AZ16" s="343"/>
      <c r="BA16" s="343"/>
      <c r="BB16" s="343"/>
      <c r="BC16" s="343"/>
      <c r="BD16" s="343"/>
      <c r="BE16" s="343"/>
      <c r="BF16" s="343"/>
      <c r="BG16" s="343"/>
      <c r="BH16" s="343"/>
      <c r="BI16" s="343"/>
      <c r="BJ16" s="343"/>
      <c r="BK16" s="343"/>
      <c r="BL16" s="343"/>
      <c r="BM16" s="343"/>
      <c r="BN16" s="343"/>
      <c r="BO16" s="343"/>
      <c r="BP16" s="343"/>
      <c r="BQ16" s="343"/>
      <c r="BR16" s="343"/>
      <c r="BS16" s="343"/>
      <c r="BT16" s="343"/>
      <c r="BU16" s="343"/>
      <c r="BV16" s="343"/>
      <c r="BW16" s="343"/>
      <c r="BX16" s="343"/>
      <c r="BY16" s="343"/>
      <c r="BZ16" s="343"/>
      <c r="CA16" s="343"/>
      <c r="CB16" s="343"/>
      <c r="CC16" s="343"/>
      <c r="CD16" s="343"/>
      <c r="CE16" s="343"/>
      <c r="CF16" s="343"/>
      <c r="CG16" s="343"/>
      <c r="CH16" s="343"/>
      <c r="CI16" s="343"/>
      <c r="CJ16" s="343"/>
      <c r="CK16" s="343"/>
      <c r="CL16" s="343"/>
      <c r="CM16" s="343"/>
      <c r="CN16" s="343"/>
      <c r="CO16" s="343"/>
      <c r="CP16" s="343"/>
      <c r="CQ16" s="343"/>
      <c r="CR16" s="343"/>
      <c r="CS16" s="343"/>
      <c r="CT16" s="343"/>
      <c r="CU16" s="343"/>
      <c r="CV16" s="343"/>
      <c r="CW16" s="343"/>
      <c r="CX16" s="343"/>
      <c r="CY16" s="343"/>
      <c r="CZ16" s="343"/>
      <c r="DA16" s="343"/>
      <c r="DB16" s="343"/>
      <c r="DC16" s="343"/>
      <c r="DD16" s="343"/>
      <c r="DE16" s="343"/>
      <c r="DF16" s="343"/>
      <c r="DG16" s="343"/>
      <c r="DH16" s="343"/>
      <c r="DI16" s="343"/>
      <c r="DJ16" s="343"/>
      <c r="DK16" s="343"/>
      <c r="DL16" s="343"/>
      <c r="DM16" s="343"/>
      <c r="DN16" s="343"/>
      <c r="DO16" s="343"/>
      <c r="DP16" s="343"/>
      <c r="DQ16" s="343"/>
      <c r="DR16" s="343"/>
      <c r="DS16" s="343"/>
      <c r="DT16" s="343"/>
      <c r="DU16" s="343"/>
      <c r="DV16" s="343"/>
      <c r="DW16" s="343"/>
      <c r="DX16" s="343"/>
      <c r="DY16" s="343"/>
      <c r="DZ16" s="343"/>
      <c r="EA16" s="343"/>
      <c r="EB16" s="343"/>
      <c r="EC16" s="343"/>
      <c r="ED16" s="343"/>
      <c r="EE16" s="343"/>
      <c r="EF16" s="343"/>
      <c r="EG16" s="343"/>
      <c r="EH16" s="343"/>
      <c r="EI16" s="343"/>
      <c r="EJ16" s="343"/>
      <c r="EK16" s="343"/>
      <c r="EL16" s="343"/>
      <c r="EM16" s="343"/>
      <c r="EN16" s="343"/>
      <c r="EO16" s="343"/>
      <c r="EP16" s="343"/>
      <c r="EQ16" s="343"/>
      <c r="ER16" s="343"/>
      <c r="ES16" s="343"/>
      <c r="ET16" s="343"/>
      <c r="EU16" s="343"/>
      <c r="EV16" s="343"/>
      <c r="EW16" s="343"/>
      <c r="EX16" s="343"/>
      <c r="EY16" s="343"/>
      <c r="EZ16" s="343"/>
      <c r="FA16" s="343"/>
      <c r="FB16" s="343"/>
      <c r="FC16" s="343"/>
      <c r="FD16" s="343"/>
      <c r="FE16" s="343"/>
      <c r="FF16" s="343"/>
      <c r="FG16" s="343"/>
      <c r="FH16" s="343"/>
      <c r="FI16" s="343"/>
      <c r="FJ16" s="343"/>
      <c r="FK16" s="343"/>
      <c r="FL16" s="343"/>
      <c r="FM16" s="343"/>
      <c r="FN16" s="343"/>
      <c r="FO16" s="343"/>
      <c r="FP16" s="343"/>
      <c r="FQ16" s="343"/>
      <c r="FR16" s="343"/>
      <c r="FS16" s="343"/>
      <c r="FT16" s="343"/>
      <c r="FU16" s="343"/>
      <c r="FV16" s="343"/>
      <c r="FW16" s="343"/>
      <c r="FX16" s="343"/>
      <c r="FY16" s="343"/>
      <c r="FZ16" s="343"/>
      <c r="GA16" s="343"/>
      <c r="GB16" s="343"/>
      <c r="GC16" s="343"/>
      <c r="GD16" s="343"/>
      <c r="GE16" s="343"/>
      <c r="GF16" s="343"/>
      <c r="GG16" s="343"/>
      <c r="GH16" s="343"/>
      <c r="GI16" s="343"/>
      <c r="GJ16" s="343"/>
      <c r="GK16" s="343"/>
      <c r="GL16" s="343"/>
      <c r="GM16" s="343"/>
      <c r="GN16" s="343"/>
      <c r="GO16" s="343"/>
      <c r="GP16" s="343"/>
      <c r="GQ16" s="343"/>
      <c r="GR16" s="343"/>
      <c r="GS16" s="343"/>
      <c r="GT16" s="343"/>
      <c r="GU16" s="343"/>
      <c r="GV16" s="343"/>
      <c r="GW16" s="343"/>
      <c r="GX16" s="343"/>
      <c r="GY16" s="343"/>
      <c r="GZ16" s="343"/>
      <c r="HA16" s="343"/>
      <c r="HB16" s="343"/>
      <c r="HC16" s="343"/>
      <c r="HD16" s="343"/>
      <c r="HE16" s="343"/>
      <c r="HF16" s="343"/>
      <c r="HG16" s="343"/>
      <c r="HH16" s="343"/>
      <c r="HI16" s="343"/>
      <c r="HJ16" s="343"/>
      <c r="HK16" s="343"/>
      <c r="HL16" s="343"/>
      <c r="HM16" s="343"/>
      <c r="HN16" s="343"/>
      <c r="HO16" s="343"/>
      <c r="HP16" s="343"/>
      <c r="HQ16" s="343"/>
      <c r="HR16" s="343"/>
      <c r="HS16" s="343"/>
      <c r="HT16" s="343"/>
      <c r="HU16" s="343"/>
      <c r="HV16" s="343"/>
      <c r="HW16" s="343"/>
      <c r="HX16" s="343"/>
      <c r="HY16" s="343"/>
      <c r="HZ16" s="343"/>
      <c r="IA16" s="343"/>
      <c r="IB16" s="343"/>
      <c r="IC16" s="343"/>
      <c r="ID16" s="343"/>
      <c r="IE16" s="343"/>
      <c r="IF16" s="343"/>
      <c r="IG16" s="343"/>
      <c r="IH16" s="343"/>
      <c r="II16" s="343"/>
    </row>
    <row r="17" spans="1:243" ht="15" customHeight="1">
      <c r="A17" s="904" t="s">
        <v>345</v>
      </c>
      <c r="B17" s="905">
        <v>998</v>
      </c>
      <c r="C17" s="711">
        <v>957</v>
      </c>
      <c r="D17" s="711">
        <v>956</v>
      </c>
      <c r="E17" s="711">
        <v>975</v>
      </c>
      <c r="F17" s="906">
        <v>922</v>
      </c>
      <c r="G17" s="711">
        <v>902</v>
      </c>
      <c r="J17" s="328"/>
    </row>
    <row r="18" spans="1:243" ht="15" customHeight="1">
      <c r="A18" s="904"/>
      <c r="B18" s="905"/>
      <c r="C18" s="709">
        <f>C17/B17*100</f>
        <v>95.891783567134269</v>
      </c>
      <c r="D18" s="709">
        <f>D17/B17*100</f>
        <v>95.791583166332657</v>
      </c>
      <c r="E18" s="709">
        <f>E17/B17*100</f>
        <v>97.695390781563134</v>
      </c>
      <c r="F18" s="906"/>
      <c r="G18" s="710">
        <f>G17/F17*100</f>
        <v>97.830802603036886</v>
      </c>
      <c r="I18" s="328"/>
      <c r="J18" s="328"/>
      <c r="K18" s="343"/>
      <c r="L18" s="343"/>
      <c r="M18" s="343"/>
      <c r="N18" s="343"/>
      <c r="O18" s="343"/>
      <c r="P18" s="343"/>
      <c r="Q18" s="343"/>
      <c r="R18" s="343"/>
      <c r="S18" s="343"/>
      <c r="T18" s="343"/>
      <c r="U18" s="343"/>
      <c r="V18" s="343"/>
      <c r="W18" s="343"/>
      <c r="X18" s="343"/>
      <c r="Y18" s="343"/>
      <c r="Z18" s="343"/>
      <c r="AA18" s="343"/>
      <c r="AB18" s="343"/>
      <c r="AC18" s="343"/>
      <c r="AD18" s="343"/>
      <c r="AE18" s="343"/>
      <c r="AF18" s="343"/>
      <c r="AG18" s="343"/>
      <c r="AH18" s="343"/>
      <c r="AI18" s="343"/>
      <c r="AJ18" s="343"/>
      <c r="AK18" s="343"/>
      <c r="AL18" s="343"/>
      <c r="AM18" s="343"/>
      <c r="AN18" s="343"/>
      <c r="AO18" s="343"/>
      <c r="AP18" s="343"/>
      <c r="AQ18" s="343"/>
      <c r="AR18" s="343"/>
      <c r="AS18" s="343"/>
      <c r="AT18" s="343"/>
      <c r="AU18" s="343"/>
      <c r="AV18" s="343"/>
      <c r="AW18" s="343"/>
      <c r="AX18" s="343"/>
      <c r="AY18" s="343"/>
      <c r="AZ18" s="343"/>
      <c r="BA18" s="343"/>
      <c r="BB18" s="343"/>
      <c r="BC18" s="343"/>
      <c r="BD18" s="343"/>
      <c r="BE18" s="343"/>
      <c r="BF18" s="343"/>
      <c r="BG18" s="343"/>
      <c r="BH18" s="343"/>
      <c r="BI18" s="343"/>
      <c r="BJ18" s="343"/>
      <c r="BK18" s="343"/>
      <c r="BL18" s="343"/>
      <c r="BM18" s="343"/>
      <c r="BN18" s="343"/>
      <c r="BO18" s="343"/>
      <c r="BP18" s="343"/>
      <c r="BQ18" s="343"/>
      <c r="BR18" s="343"/>
      <c r="BS18" s="343"/>
      <c r="BT18" s="343"/>
      <c r="BU18" s="343"/>
      <c r="BV18" s="343"/>
      <c r="BW18" s="343"/>
      <c r="BX18" s="343"/>
      <c r="BY18" s="343"/>
      <c r="BZ18" s="343"/>
      <c r="CA18" s="343"/>
      <c r="CB18" s="343"/>
      <c r="CC18" s="343"/>
      <c r="CD18" s="343"/>
      <c r="CE18" s="343"/>
      <c r="CF18" s="343"/>
      <c r="CG18" s="343"/>
      <c r="CH18" s="343"/>
      <c r="CI18" s="343"/>
      <c r="CJ18" s="343"/>
      <c r="CK18" s="343"/>
      <c r="CL18" s="343"/>
      <c r="CM18" s="343"/>
      <c r="CN18" s="343"/>
      <c r="CO18" s="343"/>
      <c r="CP18" s="343"/>
      <c r="CQ18" s="343"/>
      <c r="CR18" s="343"/>
      <c r="CS18" s="343"/>
      <c r="CT18" s="343"/>
      <c r="CU18" s="343"/>
      <c r="CV18" s="343"/>
      <c r="CW18" s="343"/>
      <c r="CX18" s="343"/>
      <c r="CY18" s="343"/>
      <c r="CZ18" s="343"/>
      <c r="DA18" s="343"/>
      <c r="DB18" s="343"/>
      <c r="DC18" s="343"/>
      <c r="DD18" s="343"/>
      <c r="DE18" s="343"/>
      <c r="DF18" s="343"/>
      <c r="DG18" s="343"/>
      <c r="DH18" s="343"/>
      <c r="DI18" s="343"/>
      <c r="DJ18" s="343"/>
      <c r="DK18" s="343"/>
      <c r="DL18" s="343"/>
      <c r="DM18" s="343"/>
      <c r="DN18" s="343"/>
      <c r="DO18" s="343"/>
      <c r="DP18" s="343"/>
      <c r="DQ18" s="343"/>
      <c r="DR18" s="343"/>
      <c r="DS18" s="343"/>
      <c r="DT18" s="343"/>
      <c r="DU18" s="343"/>
      <c r="DV18" s="343"/>
      <c r="DW18" s="343"/>
      <c r="DX18" s="343"/>
      <c r="DY18" s="343"/>
      <c r="DZ18" s="343"/>
      <c r="EA18" s="343"/>
      <c r="EB18" s="343"/>
      <c r="EC18" s="343"/>
      <c r="ED18" s="343"/>
      <c r="EE18" s="343"/>
      <c r="EF18" s="343"/>
      <c r="EG18" s="343"/>
      <c r="EH18" s="343"/>
      <c r="EI18" s="343"/>
      <c r="EJ18" s="343"/>
      <c r="EK18" s="343"/>
      <c r="EL18" s="343"/>
      <c r="EM18" s="343"/>
      <c r="EN18" s="343"/>
      <c r="EO18" s="343"/>
      <c r="EP18" s="343"/>
      <c r="EQ18" s="343"/>
      <c r="ER18" s="343"/>
      <c r="ES18" s="343"/>
      <c r="ET18" s="343"/>
      <c r="EU18" s="343"/>
      <c r="EV18" s="343"/>
      <c r="EW18" s="343"/>
      <c r="EX18" s="343"/>
      <c r="EY18" s="343"/>
      <c r="EZ18" s="343"/>
      <c r="FA18" s="343"/>
      <c r="FB18" s="343"/>
      <c r="FC18" s="343"/>
      <c r="FD18" s="343"/>
      <c r="FE18" s="343"/>
      <c r="FF18" s="343"/>
      <c r="FG18" s="343"/>
      <c r="FH18" s="343"/>
      <c r="FI18" s="343"/>
      <c r="FJ18" s="343"/>
      <c r="FK18" s="343"/>
      <c r="FL18" s="343"/>
      <c r="FM18" s="343"/>
      <c r="FN18" s="343"/>
      <c r="FO18" s="343"/>
      <c r="FP18" s="343"/>
      <c r="FQ18" s="343"/>
      <c r="FR18" s="343"/>
      <c r="FS18" s="343"/>
      <c r="FT18" s="343"/>
      <c r="FU18" s="343"/>
      <c r="FV18" s="343"/>
      <c r="FW18" s="343"/>
      <c r="FX18" s="343"/>
      <c r="FY18" s="343"/>
      <c r="FZ18" s="343"/>
      <c r="GA18" s="343"/>
      <c r="GB18" s="343"/>
      <c r="GC18" s="343"/>
      <c r="GD18" s="343"/>
      <c r="GE18" s="343"/>
      <c r="GF18" s="343"/>
      <c r="GG18" s="343"/>
      <c r="GH18" s="343"/>
      <c r="GI18" s="343"/>
      <c r="GJ18" s="343"/>
      <c r="GK18" s="343"/>
      <c r="GL18" s="343"/>
      <c r="GM18" s="343"/>
      <c r="GN18" s="343"/>
      <c r="GO18" s="343"/>
      <c r="GP18" s="343"/>
      <c r="GQ18" s="343"/>
      <c r="GR18" s="343"/>
      <c r="GS18" s="343"/>
      <c r="GT18" s="343"/>
      <c r="GU18" s="343"/>
      <c r="GV18" s="343"/>
      <c r="GW18" s="343"/>
      <c r="GX18" s="343"/>
      <c r="GY18" s="343"/>
      <c r="GZ18" s="343"/>
      <c r="HA18" s="343"/>
      <c r="HB18" s="343"/>
      <c r="HC18" s="343"/>
      <c r="HD18" s="343"/>
      <c r="HE18" s="343"/>
      <c r="HF18" s="343"/>
      <c r="HG18" s="343"/>
      <c r="HH18" s="343"/>
      <c r="HI18" s="343"/>
      <c r="HJ18" s="343"/>
      <c r="HK18" s="343"/>
      <c r="HL18" s="343"/>
      <c r="HM18" s="343"/>
      <c r="HN18" s="343"/>
      <c r="HO18" s="343"/>
      <c r="HP18" s="343"/>
      <c r="HQ18" s="343"/>
      <c r="HR18" s="343"/>
      <c r="HS18" s="343"/>
      <c r="HT18" s="343"/>
      <c r="HU18" s="343"/>
      <c r="HV18" s="343"/>
      <c r="HW18" s="343"/>
      <c r="HX18" s="343"/>
      <c r="HY18" s="343"/>
      <c r="HZ18" s="343"/>
      <c r="IA18" s="343"/>
      <c r="IB18" s="343"/>
      <c r="IC18" s="343"/>
      <c r="ID18" s="343"/>
      <c r="IE18" s="343"/>
      <c r="IF18" s="343"/>
      <c r="IG18" s="343"/>
      <c r="IH18" s="343"/>
      <c r="II18" s="343"/>
    </row>
    <row r="19" spans="1:243" ht="15" customHeight="1">
      <c r="A19" s="904" t="s">
        <v>7</v>
      </c>
      <c r="B19" s="905">
        <v>641</v>
      </c>
      <c r="C19" s="711">
        <v>659</v>
      </c>
      <c r="D19" s="711">
        <v>667</v>
      </c>
      <c r="E19" s="711">
        <v>654</v>
      </c>
      <c r="F19" s="906">
        <v>560</v>
      </c>
      <c r="G19" s="711">
        <v>558</v>
      </c>
      <c r="I19" s="328"/>
      <c r="J19" s="328"/>
    </row>
    <row r="20" spans="1:243" ht="15" customHeight="1">
      <c r="A20" s="904"/>
      <c r="B20" s="905"/>
      <c r="C20" s="709">
        <f>C19/B19*100</f>
        <v>102.80811232449298</v>
      </c>
      <c r="D20" s="709">
        <f>D19/B19*100</f>
        <v>104.05616224648986</v>
      </c>
      <c r="E20" s="709">
        <f>E19/B19*100</f>
        <v>102.02808112324493</v>
      </c>
      <c r="F20" s="906"/>
      <c r="G20" s="710">
        <f>G19/F19*100</f>
        <v>99.642857142857139</v>
      </c>
      <c r="I20" s="328"/>
      <c r="J20" s="328"/>
      <c r="K20" s="343"/>
      <c r="L20" s="343"/>
      <c r="M20" s="343"/>
      <c r="N20" s="343"/>
      <c r="O20" s="343"/>
      <c r="P20" s="343"/>
      <c r="Q20" s="343"/>
      <c r="R20" s="343"/>
      <c r="S20" s="343"/>
      <c r="T20" s="343"/>
      <c r="U20" s="343"/>
      <c r="V20" s="343"/>
      <c r="W20" s="343"/>
      <c r="X20" s="343"/>
      <c r="Y20" s="343"/>
      <c r="Z20" s="343"/>
      <c r="AA20" s="343"/>
      <c r="AB20" s="343"/>
      <c r="AC20" s="343"/>
      <c r="AD20" s="343"/>
      <c r="AE20" s="343"/>
      <c r="AF20" s="343"/>
      <c r="AG20" s="343"/>
      <c r="AH20" s="343"/>
      <c r="AI20" s="343"/>
      <c r="AJ20" s="343"/>
      <c r="AK20" s="343"/>
      <c r="AL20" s="343"/>
      <c r="AM20" s="343"/>
      <c r="AN20" s="343"/>
      <c r="AO20" s="343"/>
      <c r="AP20" s="343"/>
      <c r="AQ20" s="343"/>
      <c r="AR20" s="343"/>
      <c r="AS20" s="343"/>
      <c r="AT20" s="343"/>
      <c r="AU20" s="343"/>
      <c r="AV20" s="343"/>
      <c r="AW20" s="343"/>
      <c r="AX20" s="343"/>
      <c r="AY20" s="343"/>
      <c r="AZ20" s="343"/>
      <c r="BA20" s="343"/>
      <c r="BB20" s="343"/>
      <c r="BC20" s="343"/>
      <c r="BD20" s="343"/>
      <c r="BE20" s="343"/>
      <c r="BF20" s="343"/>
      <c r="BG20" s="343"/>
      <c r="BH20" s="343"/>
      <c r="BI20" s="343"/>
      <c r="BJ20" s="343"/>
      <c r="BK20" s="343"/>
      <c r="BL20" s="343"/>
      <c r="BM20" s="343"/>
      <c r="BN20" s="343"/>
      <c r="BO20" s="343"/>
      <c r="BP20" s="343"/>
      <c r="BQ20" s="343"/>
      <c r="BR20" s="343"/>
      <c r="BS20" s="343"/>
      <c r="BT20" s="343"/>
      <c r="BU20" s="343"/>
      <c r="BV20" s="343"/>
      <c r="BW20" s="343"/>
      <c r="BX20" s="343"/>
      <c r="BY20" s="343"/>
      <c r="BZ20" s="343"/>
      <c r="CA20" s="343"/>
      <c r="CB20" s="343"/>
      <c r="CC20" s="343"/>
      <c r="CD20" s="343"/>
      <c r="CE20" s="343"/>
      <c r="CF20" s="343"/>
      <c r="CG20" s="343"/>
      <c r="CH20" s="343"/>
      <c r="CI20" s="343"/>
      <c r="CJ20" s="343"/>
      <c r="CK20" s="343"/>
      <c r="CL20" s="343"/>
      <c r="CM20" s="343"/>
      <c r="CN20" s="343"/>
      <c r="CO20" s="343"/>
      <c r="CP20" s="343"/>
      <c r="CQ20" s="343"/>
      <c r="CR20" s="343"/>
      <c r="CS20" s="343"/>
      <c r="CT20" s="343"/>
      <c r="CU20" s="343"/>
      <c r="CV20" s="343"/>
      <c r="CW20" s="343"/>
      <c r="CX20" s="343"/>
      <c r="CY20" s="343"/>
      <c r="CZ20" s="343"/>
      <c r="DA20" s="343"/>
      <c r="DB20" s="343"/>
      <c r="DC20" s="343"/>
      <c r="DD20" s="343"/>
      <c r="DE20" s="343"/>
      <c r="DF20" s="343"/>
      <c r="DG20" s="343"/>
      <c r="DH20" s="343"/>
      <c r="DI20" s="343"/>
      <c r="DJ20" s="343"/>
      <c r="DK20" s="343"/>
      <c r="DL20" s="343"/>
      <c r="DM20" s="343"/>
      <c r="DN20" s="343"/>
      <c r="DO20" s="343"/>
      <c r="DP20" s="343"/>
      <c r="DQ20" s="343"/>
      <c r="DR20" s="343"/>
      <c r="DS20" s="343"/>
      <c r="DT20" s="343"/>
      <c r="DU20" s="343"/>
      <c r="DV20" s="343"/>
      <c r="DW20" s="343"/>
      <c r="DX20" s="343"/>
      <c r="DY20" s="343"/>
      <c r="DZ20" s="343"/>
      <c r="EA20" s="343"/>
      <c r="EB20" s="343"/>
      <c r="EC20" s="343"/>
      <c r="ED20" s="343"/>
      <c r="EE20" s="343"/>
      <c r="EF20" s="343"/>
      <c r="EG20" s="343"/>
      <c r="EH20" s="343"/>
      <c r="EI20" s="343"/>
      <c r="EJ20" s="343"/>
      <c r="EK20" s="343"/>
      <c r="EL20" s="343"/>
      <c r="EM20" s="343"/>
      <c r="EN20" s="343"/>
      <c r="EO20" s="343"/>
      <c r="EP20" s="343"/>
      <c r="EQ20" s="343"/>
      <c r="ER20" s="343"/>
      <c r="ES20" s="343"/>
      <c r="ET20" s="343"/>
      <c r="EU20" s="343"/>
      <c r="EV20" s="343"/>
      <c r="EW20" s="343"/>
      <c r="EX20" s="343"/>
      <c r="EY20" s="343"/>
      <c r="EZ20" s="343"/>
      <c r="FA20" s="343"/>
      <c r="FB20" s="343"/>
      <c r="FC20" s="343"/>
      <c r="FD20" s="343"/>
      <c r="FE20" s="343"/>
      <c r="FF20" s="343"/>
      <c r="FG20" s="343"/>
      <c r="FH20" s="343"/>
      <c r="FI20" s="343"/>
      <c r="FJ20" s="343"/>
      <c r="FK20" s="343"/>
      <c r="FL20" s="343"/>
      <c r="FM20" s="343"/>
      <c r="FN20" s="343"/>
      <c r="FO20" s="343"/>
      <c r="FP20" s="343"/>
      <c r="FQ20" s="343"/>
      <c r="FR20" s="343"/>
      <c r="FS20" s="343"/>
      <c r="FT20" s="343"/>
      <c r="FU20" s="343"/>
      <c r="FV20" s="343"/>
      <c r="FW20" s="343"/>
      <c r="FX20" s="343"/>
      <c r="FY20" s="343"/>
      <c r="FZ20" s="343"/>
      <c r="GA20" s="343"/>
      <c r="GB20" s="343"/>
      <c r="GC20" s="343"/>
      <c r="GD20" s="343"/>
      <c r="GE20" s="343"/>
      <c r="GF20" s="343"/>
      <c r="GG20" s="343"/>
      <c r="GH20" s="343"/>
      <c r="GI20" s="343"/>
      <c r="GJ20" s="343"/>
      <c r="GK20" s="343"/>
      <c r="GL20" s="343"/>
      <c r="GM20" s="343"/>
      <c r="GN20" s="343"/>
      <c r="GO20" s="343"/>
      <c r="GP20" s="343"/>
      <c r="GQ20" s="343"/>
      <c r="GR20" s="343"/>
      <c r="GS20" s="343"/>
      <c r="GT20" s="343"/>
      <c r="GU20" s="343"/>
      <c r="GV20" s="343"/>
      <c r="GW20" s="343"/>
      <c r="GX20" s="343"/>
      <c r="GY20" s="343"/>
      <c r="GZ20" s="343"/>
      <c r="HA20" s="343"/>
      <c r="HB20" s="343"/>
      <c r="HC20" s="343"/>
      <c r="HD20" s="343"/>
      <c r="HE20" s="343"/>
      <c r="HF20" s="343"/>
      <c r="HG20" s="343"/>
      <c r="HH20" s="343"/>
      <c r="HI20" s="343"/>
      <c r="HJ20" s="343"/>
      <c r="HK20" s="343"/>
      <c r="HL20" s="343"/>
      <c r="HM20" s="343"/>
      <c r="HN20" s="343"/>
      <c r="HO20" s="343"/>
      <c r="HP20" s="343"/>
      <c r="HQ20" s="343"/>
      <c r="HR20" s="343"/>
      <c r="HS20" s="343"/>
      <c r="HT20" s="343"/>
      <c r="HU20" s="343"/>
      <c r="HV20" s="343"/>
      <c r="HW20" s="343"/>
      <c r="HX20" s="343"/>
      <c r="HY20" s="343"/>
      <c r="HZ20" s="343"/>
      <c r="IA20" s="343"/>
      <c r="IB20" s="343"/>
      <c r="IC20" s="343"/>
      <c r="ID20" s="343"/>
      <c r="IE20" s="343"/>
      <c r="IF20" s="343"/>
      <c r="IG20" s="343"/>
      <c r="IH20" s="343"/>
      <c r="II20" s="343"/>
    </row>
    <row r="21" spans="1:243" ht="15" customHeight="1">
      <c r="A21" s="904" t="s">
        <v>346</v>
      </c>
      <c r="B21" s="905">
        <v>830</v>
      </c>
      <c r="C21" s="711">
        <v>801</v>
      </c>
      <c r="D21" s="711">
        <v>807</v>
      </c>
      <c r="E21" s="711">
        <v>811</v>
      </c>
      <c r="F21" s="906">
        <v>811</v>
      </c>
      <c r="G21" s="711">
        <v>765</v>
      </c>
      <c r="I21" s="328"/>
      <c r="J21" s="328"/>
    </row>
    <row r="22" spans="1:243" ht="15" customHeight="1">
      <c r="A22" s="904"/>
      <c r="B22" s="905"/>
      <c r="C22" s="709">
        <f>C21/B21*100</f>
        <v>96.506024096385545</v>
      </c>
      <c r="D22" s="709">
        <f>D21/B21*100</f>
        <v>97.228915662650607</v>
      </c>
      <c r="E22" s="709">
        <f>E21/B21*100</f>
        <v>97.710843373493972</v>
      </c>
      <c r="F22" s="906"/>
      <c r="G22" s="710">
        <f>G21/F21*100</f>
        <v>94.327990135635019</v>
      </c>
      <c r="I22" s="328"/>
      <c r="J22" s="328"/>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3"/>
      <c r="BW22" s="343"/>
      <c r="BX22" s="343"/>
      <c r="BY22" s="343"/>
      <c r="BZ22" s="343"/>
      <c r="CA22" s="343"/>
      <c r="CB22" s="343"/>
      <c r="CC22" s="343"/>
      <c r="CD22" s="343"/>
      <c r="CE22" s="343"/>
      <c r="CF22" s="343"/>
      <c r="CG22" s="343"/>
      <c r="CH22" s="343"/>
      <c r="CI22" s="343"/>
      <c r="CJ22" s="343"/>
      <c r="CK22" s="343"/>
      <c r="CL22" s="343"/>
      <c r="CM22" s="343"/>
      <c r="CN22" s="343"/>
      <c r="CO22" s="343"/>
      <c r="CP22" s="343"/>
      <c r="CQ22" s="343"/>
      <c r="CR22" s="343"/>
      <c r="CS22" s="343"/>
      <c r="CT22" s="343"/>
      <c r="CU22" s="343"/>
      <c r="CV22" s="343"/>
      <c r="CW22" s="343"/>
      <c r="CX22" s="343"/>
      <c r="CY22" s="343"/>
      <c r="CZ22" s="343"/>
      <c r="DA22" s="343"/>
      <c r="DB22" s="343"/>
      <c r="DC22" s="343"/>
      <c r="DD22" s="343"/>
      <c r="DE22" s="343"/>
      <c r="DF22" s="343"/>
      <c r="DG22" s="343"/>
      <c r="DH22" s="343"/>
      <c r="DI22" s="343"/>
      <c r="DJ22" s="343"/>
      <c r="DK22" s="343"/>
      <c r="DL22" s="343"/>
      <c r="DM22" s="343"/>
      <c r="DN22" s="343"/>
      <c r="DO22" s="343"/>
      <c r="DP22" s="343"/>
      <c r="DQ22" s="343"/>
      <c r="DR22" s="343"/>
      <c r="DS22" s="343"/>
      <c r="DT22" s="343"/>
      <c r="DU22" s="343"/>
      <c r="DV22" s="343"/>
      <c r="DW22" s="343"/>
      <c r="DX22" s="343"/>
      <c r="DY22" s="343"/>
      <c r="DZ22" s="343"/>
      <c r="EA22" s="343"/>
      <c r="EB22" s="343"/>
      <c r="EC22" s="343"/>
      <c r="ED22" s="343"/>
      <c r="EE22" s="343"/>
      <c r="EF22" s="343"/>
      <c r="EG22" s="343"/>
      <c r="EH22" s="343"/>
      <c r="EI22" s="343"/>
      <c r="EJ22" s="343"/>
      <c r="EK22" s="343"/>
      <c r="EL22" s="343"/>
      <c r="EM22" s="343"/>
      <c r="EN22" s="343"/>
      <c r="EO22" s="343"/>
      <c r="EP22" s="343"/>
      <c r="EQ22" s="343"/>
      <c r="ER22" s="343"/>
      <c r="ES22" s="343"/>
      <c r="ET22" s="343"/>
      <c r="EU22" s="343"/>
      <c r="EV22" s="343"/>
      <c r="EW22" s="343"/>
      <c r="EX22" s="343"/>
      <c r="EY22" s="343"/>
      <c r="EZ22" s="343"/>
      <c r="FA22" s="343"/>
      <c r="FB22" s="343"/>
      <c r="FC22" s="343"/>
      <c r="FD22" s="343"/>
      <c r="FE22" s="343"/>
      <c r="FF22" s="343"/>
      <c r="FG22" s="343"/>
      <c r="FH22" s="343"/>
      <c r="FI22" s="343"/>
      <c r="FJ22" s="343"/>
      <c r="FK22" s="343"/>
      <c r="FL22" s="343"/>
      <c r="FM22" s="343"/>
      <c r="FN22" s="343"/>
      <c r="FO22" s="343"/>
      <c r="FP22" s="343"/>
      <c r="FQ22" s="343"/>
      <c r="FR22" s="343"/>
      <c r="FS22" s="343"/>
      <c r="FT22" s="343"/>
      <c r="FU22" s="343"/>
      <c r="FV22" s="343"/>
      <c r="FW22" s="343"/>
      <c r="FX22" s="343"/>
      <c r="FY22" s="343"/>
      <c r="FZ22" s="343"/>
      <c r="GA22" s="343"/>
      <c r="GB22" s="343"/>
      <c r="GC22" s="343"/>
      <c r="GD22" s="343"/>
      <c r="GE22" s="343"/>
      <c r="GF22" s="343"/>
      <c r="GG22" s="343"/>
      <c r="GH22" s="343"/>
      <c r="GI22" s="343"/>
      <c r="GJ22" s="343"/>
      <c r="GK22" s="343"/>
      <c r="GL22" s="343"/>
      <c r="GM22" s="343"/>
      <c r="GN22" s="343"/>
      <c r="GO22" s="343"/>
      <c r="GP22" s="343"/>
      <c r="GQ22" s="343"/>
      <c r="GR22" s="343"/>
      <c r="GS22" s="343"/>
      <c r="GT22" s="343"/>
      <c r="GU22" s="343"/>
      <c r="GV22" s="343"/>
      <c r="GW22" s="343"/>
      <c r="GX22" s="343"/>
      <c r="GY22" s="343"/>
      <c r="GZ22" s="343"/>
      <c r="HA22" s="343"/>
      <c r="HB22" s="343"/>
      <c r="HC22" s="343"/>
      <c r="HD22" s="343"/>
      <c r="HE22" s="343"/>
      <c r="HF22" s="343"/>
      <c r="HG22" s="343"/>
      <c r="HH22" s="343"/>
      <c r="HI22" s="343"/>
      <c r="HJ22" s="343"/>
      <c r="HK22" s="343"/>
      <c r="HL22" s="343"/>
      <c r="HM22" s="343"/>
      <c r="HN22" s="343"/>
      <c r="HO22" s="343"/>
      <c r="HP22" s="343"/>
      <c r="HQ22" s="343"/>
      <c r="HR22" s="343"/>
      <c r="HS22" s="343"/>
      <c r="HT22" s="343"/>
      <c r="HU22" s="343"/>
      <c r="HV22" s="343"/>
      <c r="HW22" s="343"/>
      <c r="HX22" s="343"/>
      <c r="HY22" s="343"/>
      <c r="HZ22" s="343"/>
      <c r="IA22" s="343"/>
      <c r="IB22" s="343"/>
      <c r="IC22" s="343"/>
      <c r="ID22" s="343"/>
      <c r="IE22" s="343"/>
      <c r="IF22" s="343"/>
      <c r="IG22" s="343"/>
      <c r="IH22" s="343"/>
      <c r="II22" s="343"/>
    </row>
    <row r="23" spans="1:243" ht="15" customHeight="1">
      <c r="A23" s="904" t="s">
        <v>347</v>
      </c>
      <c r="B23" s="905">
        <v>735</v>
      </c>
      <c r="C23" s="711">
        <v>757</v>
      </c>
      <c r="D23" s="711">
        <v>738</v>
      </c>
      <c r="E23" s="711">
        <v>734</v>
      </c>
      <c r="F23" s="906">
        <v>783</v>
      </c>
      <c r="G23" s="711">
        <v>729</v>
      </c>
    </row>
    <row r="24" spans="1:243" ht="15" customHeight="1">
      <c r="A24" s="904"/>
      <c r="B24" s="905"/>
      <c r="C24" s="709">
        <f>C23/B23*100</f>
        <v>102.99319727891157</v>
      </c>
      <c r="D24" s="709">
        <f>D23/B23*100</f>
        <v>100.40816326530613</v>
      </c>
      <c r="E24" s="709">
        <f>E23/B23*100</f>
        <v>99.863945578231295</v>
      </c>
      <c r="F24" s="906"/>
      <c r="G24" s="710">
        <f>G23/F23*100</f>
        <v>93.103448275862064</v>
      </c>
      <c r="J24" s="343"/>
      <c r="K24" s="343"/>
      <c r="L24" s="343"/>
      <c r="M24" s="343"/>
      <c r="N24" s="343"/>
      <c r="O24" s="343"/>
      <c r="P24" s="343"/>
      <c r="Q24" s="343"/>
      <c r="R24" s="343"/>
      <c r="S24" s="343"/>
      <c r="T24" s="343"/>
      <c r="U24" s="343"/>
      <c r="V24" s="343"/>
      <c r="W24" s="343"/>
      <c r="X24" s="343"/>
      <c r="Y24" s="343"/>
      <c r="Z24" s="343"/>
      <c r="AA24" s="343"/>
      <c r="AB24" s="343"/>
      <c r="AC24" s="343"/>
      <c r="AD24" s="343"/>
      <c r="AE24" s="343"/>
      <c r="AF24" s="343"/>
      <c r="AG24" s="343"/>
      <c r="AH24" s="343"/>
      <c r="AI24" s="343"/>
      <c r="AJ24" s="343"/>
      <c r="AK24" s="343"/>
      <c r="AL24" s="343"/>
      <c r="AM24" s="343"/>
      <c r="AN24" s="343"/>
      <c r="AO24" s="343"/>
      <c r="AP24" s="343"/>
      <c r="AQ24" s="343"/>
      <c r="AR24" s="343"/>
      <c r="AS24" s="343"/>
      <c r="AT24" s="343"/>
      <c r="AU24" s="343"/>
      <c r="AV24" s="343"/>
      <c r="AW24" s="343"/>
      <c r="AX24" s="343"/>
      <c r="AY24" s="343"/>
      <c r="AZ24" s="343"/>
      <c r="BA24" s="343"/>
      <c r="BB24" s="343"/>
      <c r="BC24" s="343"/>
      <c r="BD24" s="343"/>
      <c r="BE24" s="343"/>
      <c r="BF24" s="343"/>
      <c r="BG24" s="343"/>
      <c r="BH24" s="343"/>
      <c r="BI24" s="343"/>
      <c r="BJ24" s="343"/>
      <c r="BK24" s="343"/>
      <c r="BL24" s="343"/>
      <c r="BM24" s="343"/>
      <c r="BN24" s="343"/>
      <c r="BO24" s="343"/>
      <c r="BP24" s="343"/>
      <c r="BQ24" s="343"/>
      <c r="BR24" s="343"/>
      <c r="BS24" s="343"/>
      <c r="BT24" s="343"/>
      <c r="BU24" s="343"/>
      <c r="BV24" s="343"/>
      <c r="BW24" s="343"/>
      <c r="BX24" s="343"/>
      <c r="BY24" s="343"/>
      <c r="BZ24" s="343"/>
      <c r="CA24" s="343"/>
      <c r="CB24" s="343"/>
      <c r="CC24" s="343"/>
      <c r="CD24" s="343"/>
      <c r="CE24" s="343"/>
      <c r="CF24" s="343"/>
      <c r="CG24" s="343"/>
      <c r="CH24" s="343"/>
      <c r="CI24" s="343"/>
      <c r="CJ24" s="343"/>
      <c r="CK24" s="343"/>
      <c r="CL24" s="343"/>
      <c r="CM24" s="343"/>
      <c r="CN24" s="343"/>
      <c r="CO24" s="343"/>
      <c r="CP24" s="343"/>
      <c r="CQ24" s="343"/>
      <c r="CR24" s="343"/>
      <c r="CS24" s="343"/>
      <c r="CT24" s="343"/>
      <c r="CU24" s="343"/>
      <c r="CV24" s="343"/>
      <c r="CW24" s="343"/>
      <c r="CX24" s="343"/>
      <c r="CY24" s="343"/>
      <c r="CZ24" s="343"/>
      <c r="DA24" s="343"/>
      <c r="DB24" s="343"/>
      <c r="DC24" s="343"/>
      <c r="DD24" s="343"/>
      <c r="DE24" s="343"/>
      <c r="DF24" s="343"/>
      <c r="DG24" s="343"/>
      <c r="DH24" s="343"/>
      <c r="DI24" s="343"/>
      <c r="DJ24" s="343"/>
      <c r="DK24" s="343"/>
      <c r="DL24" s="343"/>
      <c r="DM24" s="343"/>
      <c r="DN24" s="343"/>
      <c r="DO24" s="343"/>
      <c r="DP24" s="343"/>
      <c r="DQ24" s="343"/>
      <c r="DR24" s="343"/>
      <c r="DS24" s="343"/>
      <c r="DT24" s="343"/>
      <c r="DU24" s="343"/>
      <c r="DV24" s="343"/>
      <c r="DW24" s="343"/>
      <c r="DX24" s="343"/>
      <c r="DY24" s="343"/>
      <c r="DZ24" s="343"/>
      <c r="EA24" s="343"/>
      <c r="EB24" s="343"/>
      <c r="EC24" s="343"/>
      <c r="ED24" s="343"/>
      <c r="EE24" s="343"/>
      <c r="EF24" s="343"/>
      <c r="EG24" s="343"/>
      <c r="EH24" s="343"/>
      <c r="EI24" s="343"/>
      <c r="EJ24" s="343"/>
      <c r="EK24" s="343"/>
      <c r="EL24" s="343"/>
      <c r="EM24" s="343"/>
      <c r="EN24" s="343"/>
      <c r="EO24" s="343"/>
      <c r="EP24" s="343"/>
      <c r="EQ24" s="343"/>
      <c r="ER24" s="343"/>
      <c r="ES24" s="343"/>
      <c r="ET24" s="343"/>
      <c r="EU24" s="343"/>
      <c r="EV24" s="343"/>
      <c r="EW24" s="343"/>
      <c r="EX24" s="343"/>
      <c r="EY24" s="343"/>
      <c r="EZ24" s="343"/>
      <c r="FA24" s="343"/>
      <c r="FB24" s="343"/>
      <c r="FC24" s="343"/>
      <c r="FD24" s="343"/>
      <c r="FE24" s="343"/>
      <c r="FF24" s="343"/>
      <c r="FG24" s="343"/>
      <c r="FH24" s="343"/>
      <c r="FI24" s="343"/>
      <c r="FJ24" s="343"/>
      <c r="FK24" s="343"/>
      <c r="FL24" s="343"/>
      <c r="FM24" s="343"/>
      <c r="FN24" s="343"/>
      <c r="FO24" s="343"/>
      <c r="FP24" s="343"/>
      <c r="FQ24" s="343"/>
      <c r="FR24" s="343"/>
      <c r="FS24" s="343"/>
      <c r="FT24" s="343"/>
      <c r="FU24" s="343"/>
      <c r="FV24" s="343"/>
      <c r="FW24" s="343"/>
      <c r="FX24" s="343"/>
      <c r="FY24" s="343"/>
      <c r="FZ24" s="343"/>
      <c r="GA24" s="343"/>
      <c r="GB24" s="343"/>
      <c r="GC24" s="343"/>
      <c r="GD24" s="343"/>
      <c r="GE24" s="343"/>
      <c r="GF24" s="343"/>
      <c r="GG24" s="343"/>
      <c r="GH24" s="343"/>
      <c r="GI24" s="343"/>
      <c r="GJ24" s="343"/>
      <c r="GK24" s="343"/>
      <c r="GL24" s="343"/>
      <c r="GM24" s="343"/>
      <c r="GN24" s="343"/>
      <c r="GO24" s="343"/>
      <c r="GP24" s="343"/>
      <c r="GQ24" s="343"/>
      <c r="GR24" s="343"/>
      <c r="GS24" s="343"/>
      <c r="GT24" s="343"/>
      <c r="GU24" s="343"/>
      <c r="GV24" s="343"/>
      <c r="GW24" s="343"/>
      <c r="GX24" s="343"/>
      <c r="GY24" s="343"/>
      <c r="GZ24" s="343"/>
      <c r="HA24" s="343"/>
      <c r="HB24" s="343"/>
      <c r="HC24" s="343"/>
      <c r="HD24" s="343"/>
      <c r="HE24" s="343"/>
      <c r="HF24" s="343"/>
      <c r="HG24" s="343"/>
      <c r="HH24" s="343"/>
      <c r="HI24" s="343"/>
      <c r="HJ24" s="343"/>
      <c r="HK24" s="343"/>
      <c r="HL24" s="343"/>
      <c r="HM24" s="343"/>
      <c r="HN24" s="343"/>
      <c r="HO24" s="343"/>
      <c r="HP24" s="343"/>
      <c r="HQ24" s="343"/>
      <c r="HR24" s="343"/>
      <c r="HS24" s="343"/>
      <c r="HT24" s="343"/>
      <c r="HU24" s="343"/>
      <c r="HV24" s="343"/>
      <c r="HW24" s="343"/>
      <c r="HX24" s="343"/>
      <c r="HY24" s="343"/>
      <c r="HZ24" s="343"/>
      <c r="IA24" s="343"/>
      <c r="IB24" s="343"/>
      <c r="IC24" s="343"/>
      <c r="ID24" s="343"/>
      <c r="IE24" s="343"/>
      <c r="IF24" s="343"/>
      <c r="IG24" s="343"/>
      <c r="IH24" s="343"/>
      <c r="II24" s="343"/>
    </row>
    <row r="25" spans="1:243" ht="15" customHeight="1">
      <c r="A25" s="904" t="s">
        <v>348</v>
      </c>
      <c r="B25" s="905">
        <v>408</v>
      </c>
      <c r="C25" s="711">
        <v>379</v>
      </c>
      <c r="D25" s="711">
        <v>387</v>
      </c>
      <c r="E25" s="711">
        <v>411</v>
      </c>
      <c r="F25" s="906">
        <v>422</v>
      </c>
      <c r="G25" s="711">
        <v>400</v>
      </c>
    </row>
    <row r="26" spans="1:243" ht="15" customHeight="1">
      <c r="A26" s="904"/>
      <c r="B26" s="905"/>
      <c r="C26" s="709">
        <f>C25/B25*100</f>
        <v>92.892156862745097</v>
      </c>
      <c r="D26" s="709">
        <f>D25/B25*100</f>
        <v>94.85294117647058</v>
      </c>
      <c r="E26" s="709">
        <f>E25/B25*100</f>
        <v>100.73529411764706</v>
      </c>
      <c r="F26" s="906"/>
      <c r="G26" s="710">
        <f>G25/F25*100</f>
        <v>94.786729857819907</v>
      </c>
      <c r="J26" s="343"/>
      <c r="K26" s="343"/>
      <c r="L26" s="343"/>
      <c r="M26" s="343"/>
      <c r="N26" s="343"/>
      <c r="O26" s="343"/>
      <c r="P26" s="343"/>
      <c r="Q26" s="343"/>
      <c r="R26" s="343"/>
      <c r="S26" s="343"/>
      <c r="T26" s="343"/>
      <c r="U26" s="343"/>
      <c r="V26" s="343"/>
      <c r="W26" s="343"/>
      <c r="X26" s="343"/>
      <c r="Y26" s="343"/>
      <c r="Z26" s="343"/>
      <c r="AA26" s="343"/>
      <c r="AB26" s="343"/>
      <c r="AC26" s="343"/>
      <c r="AD26" s="343"/>
      <c r="AE26" s="343"/>
      <c r="AF26" s="343"/>
      <c r="AG26" s="343"/>
      <c r="AH26" s="343"/>
      <c r="AI26" s="343"/>
      <c r="AJ26" s="343"/>
      <c r="AK26" s="343"/>
      <c r="AL26" s="343"/>
      <c r="AM26" s="343"/>
      <c r="AN26" s="343"/>
      <c r="AO26" s="343"/>
      <c r="AP26" s="343"/>
      <c r="AQ26" s="343"/>
      <c r="AR26" s="343"/>
      <c r="AS26" s="343"/>
      <c r="AT26" s="343"/>
      <c r="AU26" s="343"/>
      <c r="AV26" s="343"/>
      <c r="AW26" s="343"/>
      <c r="AX26" s="343"/>
      <c r="AY26" s="343"/>
      <c r="AZ26" s="343"/>
      <c r="BA26" s="343"/>
      <c r="BB26" s="343"/>
      <c r="BC26" s="343"/>
      <c r="BD26" s="343"/>
      <c r="BE26" s="343"/>
      <c r="BF26" s="343"/>
      <c r="BG26" s="343"/>
      <c r="BH26" s="343"/>
      <c r="BI26" s="343"/>
      <c r="BJ26" s="343"/>
      <c r="BK26" s="343"/>
      <c r="BL26" s="343"/>
      <c r="BM26" s="343"/>
      <c r="BN26" s="343"/>
      <c r="BO26" s="343"/>
      <c r="BP26" s="343"/>
      <c r="BQ26" s="343"/>
      <c r="BR26" s="343"/>
      <c r="BS26" s="343"/>
      <c r="BT26" s="343"/>
      <c r="BU26" s="343"/>
      <c r="BV26" s="343"/>
      <c r="BW26" s="343"/>
      <c r="BX26" s="343"/>
      <c r="BY26" s="343"/>
      <c r="BZ26" s="343"/>
      <c r="CA26" s="343"/>
      <c r="CB26" s="343"/>
      <c r="CC26" s="343"/>
      <c r="CD26" s="343"/>
      <c r="CE26" s="343"/>
      <c r="CF26" s="343"/>
      <c r="CG26" s="343"/>
      <c r="CH26" s="343"/>
      <c r="CI26" s="343"/>
      <c r="CJ26" s="343"/>
      <c r="CK26" s="343"/>
      <c r="CL26" s="343"/>
      <c r="CM26" s="343"/>
      <c r="CN26" s="343"/>
      <c r="CO26" s="343"/>
      <c r="CP26" s="343"/>
      <c r="CQ26" s="343"/>
      <c r="CR26" s="343"/>
      <c r="CS26" s="343"/>
      <c r="CT26" s="343"/>
      <c r="CU26" s="343"/>
      <c r="CV26" s="343"/>
      <c r="CW26" s="343"/>
      <c r="CX26" s="343"/>
      <c r="CY26" s="343"/>
      <c r="CZ26" s="343"/>
      <c r="DA26" s="343"/>
      <c r="DB26" s="343"/>
      <c r="DC26" s="343"/>
      <c r="DD26" s="343"/>
      <c r="DE26" s="343"/>
      <c r="DF26" s="343"/>
      <c r="DG26" s="343"/>
      <c r="DH26" s="343"/>
      <c r="DI26" s="343"/>
      <c r="DJ26" s="343"/>
      <c r="DK26" s="343"/>
      <c r="DL26" s="343"/>
      <c r="DM26" s="343"/>
      <c r="DN26" s="343"/>
      <c r="DO26" s="343"/>
      <c r="DP26" s="343"/>
      <c r="DQ26" s="343"/>
      <c r="DR26" s="343"/>
      <c r="DS26" s="343"/>
      <c r="DT26" s="343"/>
      <c r="DU26" s="343"/>
      <c r="DV26" s="343"/>
      <c r="DW26" s="343"/>
      <c r="DX26" s="343"/>
      <c r="DY26" s="343"/>
      <c r="DZ26" s="343"/>
      <c r="EA26" s="343"/>
      <c r="EB26" s="343"/>
      <c r="EC26" s="343"/>
      <c r="ED26" s="343"/>
      <c r="EE26" s="343"/>
      <c r="EF26" s="343"/>
      <c r="EG26" s="343"/>
      <c r="EH26" s="343"/>
      <c r="EI26" s="343"/>
      <c r="EJ26" s="343"/>
      <c r="EK26" s="343"/>
      <c r="EL26" s="343"/>
      <c r="EM26" s="343"/>
      <c r="EN26" s="343"/>
      <c r="EO26" s="343"/>
      <c r="EP26" s="343"/>
      <c r="EQ26" s="343"/>
      <c r="ER26" s="343"/>
      <c r="ES26" s="343"/>
      <c r="ET26" s="343"/>
      <c r="EU26" s="343"/>
      <c r="EV26" s="343"/>
      <c r="EW26" s="343"/>
      <c r="EX26" s="343"/>
      <c r="EY26" s="343"/>
      <c r="EZ26" s="343"/>
      <c r="FA26" s="343"/>
      <c r="FB26" s="343"/>
      <c r="FC26" s="343"/>
      <c r="FD26" s="343"/>
      <c r="FE26" s="343"/>
      <c r="FF26" s="343"/>
      <c r="FG26" s="343"/>
      <c r="FH26" s="343"/>
      <c r="FI26" s="343"/>
      <c r="FJ26" s="343"/>
      <c r="FK26" s="343"/>
      <c r="FL26" s="343"/>
      <c r="FM26" s="343"/>
      <c r="FN26" s="343"/>
      <c r="FO26" s="343"/>
      <c r="FP26" s="343"/>
      <c r="FQ26" s="343"/>
      <c r="FR26" s="343"/>
      <c r="FS26" s="343"/>
      <c r="FT26" s="343"/>
      <c r="FU26" s="343"/>
      <c r="FV26" s="343"/>
      <c r="FW26" s="343"/>
      <c r="FX26" s="343"/>
      <c r="FY26" s="343"/>
      <c r="FZ26" s="343"/>
      <c r="GA26" s="343"/>
      <c r="GB26" s="343"/>
      <c r="GC26" s="343"/>
      <c r="GD26" s="343"/>
      <c r="GE26" s="343"/>
      <c r="GF26" s="343"/>
      <c r="GG26" s="343"/>
      <c r="GH26" s="343"/>
      <c r="GI26" s="343"/>
      <c r="GJ26" s="343"/>
      <c r="GK26" s="343"/>
      <c r="GL26" s="343"/>
      <c r="GM26" s="343"/>
      <c r="GN26" s="343"/>
      <c r="GO26" s="343"/>
      <c r="GP26" s="343"/>
      <c r="GQ26" s="343"/>
      <c r="GR26" s="343"/>
      <c r="GS26" s="343"/>
      <c r="GT26" s="343"/>
      <c r="GU26" s="343"/>
      <c r="GV26" s="343"/>
      <c r="GW26" s="343"/>
      <c r="GX26" s="343"/>
      <c r="GY26" s="343"/>
      <c r="GZ26" s="343"/>
      <c r="HA26" s="343"/>
      <c r="HB26" s="343"/>
      <c r="HC26" s="343"/>
      <c r="HD26" s="343"/>
      <c r="HE26" s="343"/>
      <c r="HF26" s="343"/>
      <c r="HG26" s="343"/>
      <c r="HH26" s="343"/>
      <c r="HI26" s="343"/>
      <c r="HJ26" s="343"/>
      <c r="HK26" s="343"/>
      <c r="HL26" s="343"/>
      <c r="HM26" s="343"/>
      <c r="HN26" s="343"/>
      <c r="HO26" s="343"/>
      <c r="HP26" s="343"/>
      <c r="HQ26" s="343"/>
      <c r="HR26" s="343"/>
      <c r="HS26" s="343"/>
      <c r="HT26" s="343"/>
      <c r="HU26" s="343"/>
      <c r="HV26" s="343"/>
      <c r="HW26" s="343"/>
      <c r="HX26" s="343"/>
      <c r="HY26" s="343"/>
      <c r="HZ26" s="343"/>
      <c r="IA26" s="343"/>
      <c r="IB26" s="343"/>
      <c r="IC26" s="343"/>
      <c r="ID26" s="343"/>
      <c r="IE26" s="343"/>
      <c r="IF26" s="343"/>
      <c r="IG26" s="343"/>
      <c r="IH26" s="343"/>
      <c r="II26" s="343"/>
    </row>
    <row r="27" spans="1:243" ht="15" customHeight="1">
      <c r="A27" s="904" t="s">
        <v>349</v>
      </c>
      <c r="B27" s="905">
        <v>1595</v>
      </c>
      <c r="C27" s="711">
        <v>1543</v>
      </c>
      <c r="D27" s="711">
        <v>1555</v>
      </c>
      <c r="E27" s="711">
        <v>1569</v>
      </c>
      <c r="F27" s="906">
        <v>1518</v>
      </c>
      <c r="G27" s="711">
        <v>1443</v>
      </c>
    </row>
    <row r="28" spans="1:243" ht="15" customHeight="1">
      <c r="A28" s="904"/>
      <c r="B28" s="905"/>
      <c r="C28" s="709">
        <f>C27/B27*100</f>
        <v>96.739811912225704</v>
      </c>
      <c r="D28" s="709">
        <f>D27/B27*100</f>
        <v>97.492163009404393</v>
      </c>
      <c r="E28" s="709">
        <f>E27/B27*100</f>
        <v>98.369905956112859</v>
      </c>
      <c r="F28" s="906"/>
      <c r="G28" s="710">
        <f>G27/F27*100</f>
        <v>95.059288537549406</v>
      </c>
      <c r="J28" s="343"/>
      <c r="K28" s="343"/>
      <c r="L28" s="343"/>
      <c r="M28" s="343"/>
      <c r="N28" s="343"/>
      <c r="O28" s="343"/>
      <c r="P28" s="343"/>
      <c r="Q28" s="343"/>
      <c r="R28" s="343"/>
      <c r="S28" s="343"/>
      <c r="T28" s="343"/>
      <c r="U28" s="343"/>
      <c r="V28" s="343"/>
      <c r="W28" s="343"/>
      <c r="X28" s="343"/>
      <c r="Y28" s="343"/>
      <c r="Z28" s="343"/>
      <c r="AA28" s="343"/>
      <c r="AB28" s="343"/>
      <c r="AC28" s="343"/>
      <c r="AD28" s="343"/>
      <c r="AE28" s="343"/>
      <c r="AF28" s="343"/>
      <c r="AG28" s="343"/>
      <c r="AH28" s="343"/>
      <c r="AI28" s="343"/>
      <c r="AJ28" s="343"/>
      <c r="AK28" s="343"/>
      <c r="AL28" s="343"/>
      <c r="AM28" s="343"/>
      <c r="AN28" s="343"/>
      <c r="AO28" s="343"/>
      <c r="AP28" s="343"/>
      <c r="AQ28" s="343"/>
      <c r="AR28" s="343"/>
      <c r="AS28" s="343"/>
      <c r="AT28" s="343"/>
      <c r="AU28" s="343"/>
      <c r="AV28" s="343"/>
      <c r="AW28" s="343"/>
      <c r="AX28" s="343"/>
      <c r="AY28" s="343"/>
      <c r="AZ28" s="343"/>
      <c r="BA28" s="343"/>
      <c r="BB28" s="343"/>
      <c r="BC28" s="343"/>
      <c r="BD28" s="343"/>
      <c r="BE28" s="343"/>
      <c r="BF28" s="343"/>
      <c r="BG28" s="343"/>
      <c r="BH28" s="343"/>
      <c r="BI28" s="343"/>
      <c r="BJ28" s="343"/>
      <c r="BK28" s="343"/>
      <c r="BL28" s="343"/>
      <c r="BM28" s="343"/>
      <c r="BN28" s="343"/>
      <c r="BO28" s="343"/>
      <c r="BP28" s="343"/>
      <c r="BQ28" s="343"/>
      <c r="BR28" s="343"/>
      <c r="BS28" s="343"/>
      <c r="BT28" s="343"/>
      <c r="BU28" s="343"/>
      <c r="BV28" s="343"/>
      <c r="BW28" s="343"/>
      <c r="BX28" s="343"/>
      <c r="BY28" s="343"/>
      <c r="BZ28" s="343"/>
      <c r="CA28" s="343"/>
      <c r="CB28" s="343"/>
      <c r="CC28" s="343"/>
      <c r="CD28" s="343"/>
      <c r="CE28" s="343"/>
      <c r="CF28" s="343"/>
      <c r="CG28" s="343"/>
      <c r="CH28" s="343"/>
      <c r="CI28" s="343"/>
      <c r="CJ28" s="343"/>
      <c r="CK28" s="343"/>
      <c r="CL28" s="343"/>
      <c r="CM28" s="343"/>
      <c r="CN28" s="343"/>
      <c r="CO28" s="343"/>
      <c r="CP28" s="343"/>
      <c r="CQ28" s="343"/>
      <c r="CR28" s="343"/>
      <c r="CS28" s="343"/>
      <c r="CT28" s="343"/>
      <c r="CU28" s="343"/>
      <c r="CV28" s="343"/>
      <c r="CW28" s="343"/>
      <c r="CX28" s="343"/>
      <c r="CY28" s="343"/>
      <c r="CZ28" s="343"/>
      <c r="DA28" s="343"/>
      <c r="DB28" s="343"/>
      <c r="DC28" s="343"/>
      <c r="DD28" s="343"/>
      <c r="DE28" s="343"/>
      <c r="DF28" s="343"/>
      <c r="DG28" s="343"/>
      <c r="DH28" s="343"/>
      <c r="DI28" s="343"/>
      <c r="DJ28" s="343"/>
      <c r="DK28" s="343"/>
      <c r="DL28" s="343"/>
      <c r="DM28" s="343"/>
      <c r="DN28" s="343"/>
      <c r="DO28" s="343"/>
      <c r="DP28" s="343"/>
      <c r="DQ28" s="343"/>
      <c r="DR28" s="343"/>
      <c r="DS28" s="343"/>
      <c r="DT28" s="343"/>
      <c r="DU28" s="343"/>
      <c r="DV28" s="343"/>
      <c r="DW28" s="343"/>
      <c r="DX28" s="343"/>
      <c r="DY28" s="343"/>
      <c r="DZ28" s="343"/>
      <c r="EA28" s="343"/>
      <c r="EB28" s="343"/>
      <c r="EC28" s="343"/>
      <c r="ED28" s="343"/>
      <c r="EE28" s="343"/>
      <c r="EF28" s="343"/>
      <c r="EG28" s="343"/>
      <c r="EH28" s="343"/>
      <c r="EI28" s="343"/>
      <c r="EJ28" s="343"/>
      <c r="EK28" s="343"/>
      <c r="EL28" s="343"/>
      <c r="EM28" s="343"/>
      <c r="EN28" s="343"/>
      <c r="EO28" s="343"/>
      <c r="EP28" s="343"/>
      <c r="EQ28" s="343"/>
      <c r="ER28" s="343"/>
      <c r="ES28" s="343"/>
      <c r="ET28" s="343"/>
      <c r="EU28" s="343"/>
      <c r="EV28" s="343"/>
      <c r="EW28" s="343"/>
      <c r="EX28" s="343"/>
      <c r="EY28" s="343"/>
      <c r="EZ28" s="343"/>
      <c r="FA28" s="343"/>
      <c r="FB28" s="343"/>
      <c r="FC28" s="343"/>
      <c r="FD28" s="343"/>
      <c r="FE28" s="343"/>
      <c r="FF28" s="343"/>
      <c r="FG28" s="343"/>
      <c r="FH28" s="343"/>
      <c r="FI28" s="343"/>
      <c r="FJ28" s="343"/>
      <c r="FK28" s="343"/>
      <c r="FL28" s="343"/>
      <c r="FM28" s="343"/>
      <c r="FN28" s="343"/>
      <c r="FO28" s="343"/>
      <c r="FP28" s="343"/>
      <c r="FQ28" s="343"/>
      <c r="FR28" s="343"/>
      <c r="FS28" s="343"/>
      <c r="FT28" s="343"/>
      <c r="FU28" s="343"/>
      <c r="FV28" s="343"/>
      <c r="FW28" s="343"/>
      <c r="FX28" s="343"/>
      <c r="FY28" s="343"/>
      <c r="FZ28" s="343"/>
      <c r="GA28" s="343"/>
      <c r="GB28" s="343"/>
      <c r="GC28" s="343"/>
      <c r="GD28" s="343"/>
      <c r="GE28" s="343"/>
      <c r="GF28" s="343"/>
      <c r="GG28" s="343"/>
      <c r="GH28" s="343"/>
      <c r="GI28" s="343"/>
      <c r="GJ28" s="343"/>
      <c r="GK28" s="343"/>
      <c r="GL28" s="343"/>
      <c r="GM28" s="343"/>
      <c r="GN28" s="343"/>
      <c r="GO28" s="343"/>
      <c r="GP28" s="343"/>
      <c r="GQ28" s="343"/>
      <c r="GR28" s="343"/>
      <c r="GS28" s="343"/>
      <c r="GT28" s="343"/>
      <c r="GU28" s="343"/>
      <c r="GV28" s="343"/>
      <c r="GW28" s="343"/>
      <c r="GX28" s="343"/>
      <c r="GY28" s="343"/>
      <c r="GZ28" s="343"/>
      <c r="HA28" s="343"/>
      <c r="HB28" s="343"/>
      <c r="HC28" s="343"/>
      <c r="HD28" s="343"/>
      <c r="HE28" s="343"/>
      <c r="HF28" s="343"/>
      <c r="HG28" s="343"/>
      <c r="HH28" s="343"/>
      <c r="HI28" s="343"/>
      <c r="HJ28" s="343"/>
      <c r="HK28" s="343"/>
      <c r="HL28" s="343"/>
      <c r="HM28" s="343"/>
      <c r="HN28" s="343"/>
      <c r="HO28" s="343"/>
      <c r="HP28" s="343"/>
      <c r="HQ28" s="343"/>
      <c r="HR28" s="343"/>
      <c r="HS28" s="343"/>
      <c r="HT28" s="343"/>
      <c r="HU28" s="343"/>
      <c r="HV28" s="343"/>
      <c r="HW28" s="343"/>
      <c r="HX28" s="343"/>
      <c r="HY28" s="343"/>
      <c r="HZ28" s="343"/>
      <c r="IA28" s="343"/>
      <c r="IB28" s="343"/>
      <c r="IC28" s="343"/>
      <c r="ID28" s="343"/>
      <c r="IE28" s="343"/>
      <c r="IF28" s="343"/>
      <c r="IG28" s="343"/>
      <c r="IH28" s="343"/>
      <c r="II28" s="343"/>
    </row>
    <row r="29" spans="1:243" ht="15" customHeight="1">
      <c r="A29" s="904" t="s">
        <v>12</v>
      </c>
      <c r="B29" s="905">
        <v>815</v>
      </c>
      <c r="C29" s="711">
        <v>812</v>
      </c>
      <c r="D29" s="711">
        <v>810</v>
      </c>
      <c r="E29" s="711">
        <v>833</v>
      </c>
      <c r="F29" s="906">
        <v>882</v>
      </c>
      <c r="G29" s="711">
        <v>763</v>
      </c>
    </row>
    <row r="30" spans="1:243" ht="15" customHeight="1">
      <c r="A30" s="904"/>
      <c r="B30" s="905"/>
      <c r="C30" s="709">
        <f>C29/B29*100</f>
        <v>99.631901840490798</v>
      </c>
      <c r="D30" s="709">
        <f>D29/B29*100</f>
        <v>99.386503067484668</v>
      </c>
      <c r="E30" s="709">
        <f>E29/B29*100</f>
        <v>102.20858895705523</v>
      </c>
      <c r="F30" s="906"/>
      <c r="G30" s="710">
        <f>G29/F29*100</f>
        <v>86.507936507936506</v>
      </c>
      <c r="J30" s="343"/>
      <c r="K30" s="343"/>
      <c r="L30" s="343"/>
      <c r="M30" s="343"/>
      <c r="N30" s="343"/>
      <c r="O30" s="343"/>
      <c r="P30" s="343"/>
      <c r="Q30" s="343"/>
      <c r="R30" s="343"/>
      <c r="S30" s="343"/>
      <c r="T30" s="343"/>
      <c r="U30" s="343"/>
      <c r="V30" s="343"/>
      <c r="W30" s="343"/>
      <c r="X30" s="343"/>
      <c r="Y30" s="343"/>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3"/>
      <c r="BV30" s="343"/>
      <c r="BW30" s="343"/>
      <c r="BX30" s="343"/>
      <c r="BY30" s="343"/>
      <c r="BZ30" s="343"/>
      <c r="CA30" s="343"/>
      <c r="CB30" s="343"/>
      <c r="CC30" s="343"/>
      <c r="CD30" s="343"/>
      <c r="CE30" s="343"/>
      <c r="CF30" s="343"/>
      <c r="CG30" s="343"/>
      <c r="CH30" s="343"/>
      <c r="CI30" s="343"/>
      <c r="CJ30" s="343"/>
      <c r="CK30" s="343"/>
      <c r="CL30" s="343"/>
      <c r="CM30" s="343"/>
      <c r="CN30" s="343"/>
      <c r="CO30" s="343"/>
      <c r="CP30" s="343"/>
      <c r="CQ30" s="343"/>
      <c r="CR30" s="343"/>
      <c r="CS30" s="343"/>
      <c r="CT30" s="343"/>
      <c r="CU30" s="343"/>
      <c r="CV30" s="343"/>
      <c r="CW30" s="343"/>
      <c r="CX30" s="343"/>
      <c r="CY30" s="343"/>
      <c r="CZ30" s="343"/>
      <c r="DA30" s="343"/>
      <c r="DB30" s="343"/>
      <c r="DC30" s="343"/>
      <c r="DD30" s="343"/>
      <c r="DE30" s="343"/>
      <c r="DF30" s="343"/>
      <c r="DG30" s="343"/>
      <c r="DH30" s="343"/>
      <c r="DI30" s="343"/>
      <c r="DJ30" s="343"/>
      <c r="DK30" s="343"/>
      <c r="DL30" s="343"/>
      <c r="DM30" s="343"/>
      <c r="DN30" s="343"/>
      <c r="DO30" s="343"/>
      <c r="DP30" s="343"/>
      <c r="DQ30" s="343"/>
      <c r="DR30" s="343"/>
      <c r="DS30" s="343"/>
      <c r="DT30" s="343"/>
      <c r="DU30" s="343"/>
      <c r="DV30" s="343"/>
      <c r="DW30" s="343"/>
      <c r="DX30" s="343"/>
      <c r="DY30" s="343"/>
      <c r="DZ30" s="343"/>
      <c r="EA30" s="343"/>
      <c r="EB30" s="343"/>
      <c r="EC30" s="343"/>
      <c r="ED30" s="343"/>
      <c r="EE30" s="343"/>
      <c r="EF30" s="343"/>
      <c r="EG30" s="343"/>
      <c r="EH30" s="343"/>
      <c r="EI30" s="343"/>
      <c r="EJ30" s="343"/>
      <c r="EK30" s="343"/>
      <c r="EL30" s="343"/>
      <c r="EM30" s="343"/>
      <c r="EN30" s="343"/>
      <c r="EO30" s="343"/>
      <c r="EP30" s="343"/>
      <c r="EQ30" s="343"/>
      <c r="ER30" s="343"/>
      <c r="ES30" s="343"/>
      <c r="ET30" s="343"/>
      <c r="EU30" s="343"/>
      <c r="EV30" s="343"/>
      <c r="EW30" s="343"/>
      <c r="EX30" s="343"/>
      <c r="EY30" s="343"/>
      <c r="EZ30" s="343"/>
      <c r="FA30" s="343"/>
      <c r="FB30" s="343"/>
      <c r="FC30" s="343"/>
      <c r="FD30" s="343"/>
      <c r="FE30" s="343"/>
      <c r="FF30" s="343"/>
      <c r="FG30" s="343"/>
      <c r="FH30" s="343"/>
      <c r="FI30" s="343"/>
      <c r="FJ30" s="343"/>
      <c r="FK30" s="343"/>
      <c r="FL30" s="343"/>
      <c r="FM30" s="343"/>
      <c r="FN30" s="343"/>
      <c r="FO30" s="343"/>
      <c r="FP30" s="343"/>
      <c r="FQ30" s="343"/>
      <c r="FR30" s="343"/>
      <c r="FS30" s="343"/>
      <c r="FT30" s="343"/>
      <c r="FU30" s="343"/>
      <c r="FV30" s="343"/>
      <c r="FW30" s="343"/>
      <c r="FX30" s="343"/>
      <c r="FY30" s="343"/>
      <c r="FZ30" s="343"/>
      <c r="GA30" s="343"/>
      <c r="GB30" s="343"/>
      <c r="GC30" s="343"/>
      <c r="GD30" s="343"/>
      <c r="GE30" s="343"/>
      <c r="GF30" s="343"/>
      <c r="GG30" s="343"/>
      <c r="GH30" s="343"/>
      <c r="GI30" s="343"/>
      <c r="GJ30" s="343"/>
      <c r="GK30" s="343"/>
      <c r="GL30" s="343"/>
      <c r="GM30" s="343"/>
      <c r="GN30" s="343"/>
      <c r="GO30" s="343"/>
      <c r="GP30" s="343"/>
      <c r="GQ30" s="343"/>
      <c r="GR30" s="343"/>
      <c r="GS30" s="343"/>
      <c r="GT30" s="343"/>
      <c r="GU30" s="343"/>
      <c r="GV30" s="343"/>
      <c r="GW30" s="343"/>
      <c r="GX30" s="343"/>
      <c r="GY30" s="343"/>
      <c r="GZ30" s="343"/>
      <c r="HA30" s="343"/>
      <c r="HB30" s="343"/>
      <c r="HC30" s="343"/>
      <c r="HD30" s="343"/>
      <c r="HE30" s="343"/>
      <c r="HF30" s="343"/>
      <c r="HG30" s="343"/>
      <c r="HH30" s="343"/>
      <c r="HI30" s="343"/>
      <c r="HJ30" s="343"/>
      <c r="HK30" s="343"/>
      <c r="HL30" s="343"/>
      <c r="HM30" s="343"/>
      <c r="HN30" s="343"/>
      <c r="HO30" s="343"/>
      <c r="HP30" s="343"/>
      <c r="HQ30" s="343"/>
      <c r="HR30" s="343"/>
      <c r="HS30" s="343"/>
      <c r="HT30" s="343"/>
      <c r="HU30" s="343"/>
      <c r="HV30" s="343"/>
      <c r="HW30" s="343"/>
      <c r="HX30" s="343"/>
      <c r="HY30" s="343"/>
      <c r="HZ30" s="343"/>
      <c r="IA30" s="343"/>
      <c r="IB30" s="343"/>
      <c r="IC30" s="343"/>
      <c r="ID30" s="343"/>
      <c r="IE30" s="343"/>
      <c r="IF30" s="343"/>
      <c r="IG30" s="343"/>
      <c r="IH30" s="343"/>
      <c r="II30" s="343"/>
    </row>
    <row r="31" spans="1:243" ht="15" customHeight="1">
      <c r="A31" s="904" t="s">
        <v>13</v>
      </c>
      <c r="B31" s="905">
        <v>811</v>
      </c>
      <c r="C31" s="711">
        <v>787</v>
      </c>
      <c r="D31" s="711">
        <v>796</v>
      </c>
      <c r="E31" s="711">
        <v>831</v>
      </c>
      <c r="F31" s="906">
        <v>832</v>
      </c>
      <c r="G31" s="711">
        <v>804</v>
      </c>
    </row>
    <row r="32" spans="1:243" ht="15" customHeight="1">
      <c r="A32" s="904"/>
      <c r="B32" s="905"/>
      <c r="C32" s="709">
        <f>C31/B31*100</f>
        <v>97.04069050554871</v>
      </c>
      <c r="D32" s="709">
        <f>D31/B31*100</f>
        <v>98.150431565967949</v>
      </c>
      <c r="E32" s="709">
        <f>E31/B31*100</f>
        <v>102.46609124537609</v>
      </c>
      <c r="F32" s="906"/>
      <c r="G32" s="710">
        <f>G31/F31*100</f>
        <v>96.634615384615387</v>
      </c>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3"/>
      <c r="BU32" s="343"/>
      <c r="BV32" s="343"/>
      <c r="BW32" s="343"/>
      <c r="BX32" s="343"/>
      <c r="BY32" s="343"/>
      <c r="BZ32" s="343"/>
      <c r="CA32" s="343"/>
      <c r="CB32" s="343"/>
      <c r="CC32" s="343"/>
      <c r="CD32" s="343"/>
      <c r="CE32" s="343"/>
      <c r="CF32" s="343"/>
      <c r="CG32" s="343"/>
      <c r="CH32" s="343"/>
      <c r="CI32" s="343"/>
      <c r="CJ32" s="343"/>
      <c r="CK32" s="343"/>
      <c r="CL32" s="343"/>
      <c r="CM32" s="343"/>
      <c r="CN32" s="343"/>
      <c r="CO32" s="343"/>
      <c r="CP32" s="343"/>
      <c r="CQ32" s="343"/>
      <c r="CR32" s="343"/>
      <c r="CS32" s="343"/>
      <c r="CT32" s="343"/>
      <c r="CU32" s="343"/>
      <c r="CV32" s="343"/>
      <c r="CW32" s="343"/>
      <c r="CX32" s="343"/>
      <c r="CY32" s="343"/>
      <c r="CZ32" s="343"/>
      <c r="DA32" s="343"/>
      <c r="DB32" s="343"/>
      <c r="DC32" s="343"/>
      <c r="DD32" s="343"/>
      <c r="DE32" s="343"/>
      <c r="DF32" s="343"/>
      <c r="DG32" s="343"/>
      <c r="DH32" s="343"/>
      <c r="DI32" s="343"/>
      <c r="DJ32" s="343"/>
      <c r="DK32" s="343"/>
      <c r="DL32" s="343"/>
      <c r="DM32" s="343"/>
      <c r="DN32" s="343"/>
      <c r="DO32" s="343"/>
      <c r="DP32" s="343"/>
      <c r="DQ32" s="343"/>
      <c r="DR32" s="343"/>
      <c r="DS32" s="343"/>
      <c r="DT32" s="343"/>
      <c r="DU32" s="343"/>
      <c r="DV32" s="343"/>
      <c r="DW32" s="343"/>
      <c r="DX32" s="343"/>
      <c r="DY32" s="343"/>
      <c r="DZ32" s="343"/>
      <c r="EA32" s="343"/>
      <c r="EB32" s="343"/>
      <c r="EC32" s="343"/>
      <c r="ED32" s="343"/>
      <c r="EE32" s="343"/>
      <c r="EF32" s="343"/>
      <c r="EG32" s="343"/>
      <c r="EH32" s="343"/>
      <c r="EI32" s="343"/>
      <c r="EJ32" s="343"/>
      <c r="EK32" s="343"/>
      <c r="EL32" s="343"/>
      <c r="EM32" s="343"/>
      <c r="EN32" s="343"/>
      <c r="EO32" s="343"/>
      <c r="EP32" s="343"/>
      <c r="EQ32" s="343"/>
      <c r="ER32" s="343"/>
      <c r="ES32" s="343"/>
      <c r="ET32" s="343"/>
      <c r="EU32" s="343"/>
      <c r="EV32" s="343"/>
      <c r="EW32" s="343"/>
      <c r="EX32" s="343"/>
      <c r="EY32" s="343"/>
      <c r="EZ32" s="343"/>
      <c r="FA32" s="343"/>
      <c r="FB32" s="343"/>
      <c r="FC32" s="343"/>
      <c r="FD32" s="343"/>
      <c r="FE32" s="343"/>
      <c r="FF32" s="343"/>
      <c r="FG32" s="343"/>
      <c r="FH32" s="343"/>
      <c r="FI32" s="343"/>
      <c r="FJ32" s="343"/>
      <c r="FK32" s="343"/>
      <c r="FL32" s="343"/>
      <c r="FM32" s="343"/>
      <c r="FN32" s="343"/>
      <c r="FO32" s="343"/>
      <c r="FP32" s="343"/>
      <c r="FQ32" s="343"/>
      <c r="FR32" s="343"/>
      <c r="FS32" s="343"/>
      <c r="FT32" s="343"/>
      <c r="FU32" s="343"/>
      <c r="FV32" s="343"/>
      <c r="FW32" s="343"/>
      <c r="FX32" s="343"/>
      <c r="FY32" s="343"/>
      <c r="FZ32" s="343"/>
      <c r="GA32" s="343"/>
      <c r="GB32" s="343"/>
      <c r="GC32" s="343"/>
      <c r="GD32" s="343"/>
      <c r="GE32" s="343"/>
      <c r="GF32" s="343"/>
      <c r="GG32" s="343"/>
      <c r="GH32" s="343"/>
      <c r="GI32" s="343"/>
      <c r="GJ32" s="343"/>
      <c r="GK32" s="343"/>
      <c r="GL32" s="343"/>
      <c r="GM32" s="343"/>
      <c r="GN32" s="343"/>
      <c r="GO32" s="343"/>
      <c r="GP32" s="343"/>
      <c r="GQ32" s="343"/>
      <c r="GR32" s="343"/>
      <c r="GS32" s="343"/>
      <c r="GT32" s="343"/>
      <c r="GU32" s="343"/>
      <c r="GV32" s="343"/>
      <c r="GW32" s="343"/>
      <c r="GX32" s="343"/>
      <c r="GY32" s="343"/>
      <c r="GZ32" s="343"/>
      <c r="HA32" s="343"/>
      <c r="HB32" s="343"/>
      <c r="HC32" s="343"/>
      <c r="HD32" s="343"/>
      <c r="HE32" s="343"/>
      <c r="HF32" s="343"/>
      <c r="HG32" s="343"/>
      <c r="HH32" s="343"/>
      <c r="HI32" s="343"/>
      <c r="HJ32" s="343"/>
      <c r="HK32" s="343"/>
      <c r="HL32" s="343"/>
      <c r="HM32" s="343"/>
      <c r="HN32" s="343"/>
      <c r="HO32" s="343"/>
      <c r="HP32" s="343"/>
      <c r="HQ32" s="343"/>
      <c r="HR32" s="343"/>
      <c r="HS32" s="343"/>
      <c r="HT32" s="343"/>
      <c r="HU32" s="343"/>
      <c r="HV32" s="343"/>
      <c r="HW32" s="343"/>
      <c r="HX32" s="343"/>
      <c r="HY32" s="343"/>
      <c r="HZ32" s="343"/>
      <c r="IA32" s="343"/>
      <c r="IB32" s="343"/>
      <c r="IC32" s="343"/>
      <c r="ID32" s="343"/>
      <c r="IE32" s="343"/>
      <c r="IF32" s="343"/>
      <c r="IG32" s="343"/>
      <c r="IH32" s="343"/>
      <c r="II32" s="343"/>
    </row>
    <row r="33" spans="1:243" ht="15" customHeight="1">
      <c r="A33" s="904" t="s">
        <v>350</v>
      </c>
      <c r="B33" s="905">
        <v>1370</v>
      </c>
      <c r="C33" s="711">
        <v>1324</v>
      </c>
      <c r="D33" s="711">
        <v>1350</v>
      </c>
      <c r="E33" s="711">
        <v>1374</v>
      </c>
      <c r="F33" s="906">
        <v>1483</v>
      </c>
      <c r="G33" s="711">
        <v>1408</v>
      </c>
    </row>
    <row r="34" spans="1:243" ht="15" customHeight="1">
      <c r="A34" s="904"/>
      <c r="B34" s="905"/>
      <c r="C34" s="709">
        <f>C33/B33*100</f>
        <v>96.642335766423358</v>
      </c>
      <c r="D34" s="709">
        <f>D33/B33*100</f>
        <v>98.540145985401466</v>
      </c>
      <c r="E34" s="709">
        <f>E33/B33*100</f>
        <v>100.29197080291972</v>
      </c>
      <c r="F34" s="906"/>
      <c r="G34" s="710">
        <f>G33/F33*100</f>
        <v>94.942683749157112</v>
      </c>
      <c r="I34" s="343"/>
      <c r="J34" s="343"/>
      <c r="K34" s="343"/>
      <c r="L34" s="343"/>
      <c r="M34" s="343"/>
      <c r="N34" s="343"/>
      <c r="O34" s="343"/>
      <c r="P34" s="343"/>
      <c r="Q34" s="343"/>
      <c r="R34" s="343"/>
      <c r="S34" s="343"/>
      <c r="T34" s="343"/>
      <c r="U34" s="343"/>
      <c r="V34" s="343"/>
      <c r="W34" s="343"/>
      <c r="X34" s="343"/>
      <c r="Y34" s="343"/>
      <c r="Z34" s="343"/>
      <c r="AA34" s="343"/>
      <c r="AB34" s="343"/>
      <c r="AC34" s="343"/>
      <c r="AD34" s="343"/>
      <c r="AE34" s="343"/>
      <c r="AF34" s="343"/>
      <c r="AG34" s="343"/>
      <c r="AH34" s="343"/>
      <c r="AI34" s="343"/>
      <c r="AJ34" s="343"/>
      <c r="AK34" s="343"/>
      <c r="AL34" s="343"/>
      <c r="AM34" s="343"/>
      <c r="AN34" s="343"/>
      <c r="AO34" s="343"/>
      <c r="AP34" s="343"/>
      <c r="AQ34" s="343"/>
      <c r="AR34" s="343"/>
      <c r="AS34" s="343"/>
      <c r="AT34" s="343"/>
      <c r="AU34" s="343"/>
      <c r="AV34" s="343"/>
      <c r="AW34" s="343"/>
      <c r="AX34" s="343"/>
      <c r="AY34" s="343"/>
      <c r="AZ34" s="343"/>
      <c r="BA34" s="343"/>
      <c r="BB34" s="343"/>
      <c r="BC34" s="343"/>
      <c r="BD34" s="343"/>
      <c r="BE34" s="343"/>
      <c r="BF34" s="343"/>
      <c r="BG34" s="343"/>
      <c r="BH34" s="343"/>
      <c r="BI34" s="343"/>
      <c r="BJ34" s="343"/>
      <c r="BK34" s="343"/>
      <c r="BL34" s="343"/>
      <c r="BM34" s="343"/>
      <c r="BN34" s="343"/>
      <c r="BO34" s="343"/>
      <c r="BP34" s="343"/>
      <c r="BQ34" s="343"/>
      <c r="BR34" s="343"/>
      <c r="BS34" s="343"/>
      <c r="BT34" s="343"/>
      <c r="BU34" s="343"/>
      <c r="BV34" s="343"/>
      <c r="BW34" s="343"/>
      <c r="BX34" s="343"/>
      <c r="BY34" s="343"/>
      <c r="BZ34" s="343"/>
      <c r="CA34" s="343"/>
      <c r="CB34" s="343"/>
      <c r="CC34" s="343"/>
      <c r="CD34" s="343"/>
      <c r="CE34" s="343"/>
      <c r="CF34" s="343"/>
      <c r="CG34" s="343"/>
      <c r="CH34" s="343"/>
      <c r="CI34" s="343"/>
      <c r="CJ34" s="343"/>
      <c r="CK34" s="343"/>
      <c r="CL34" s="343"/>
      <c r="CM34" s="343"/>
      <c r="CN34" s="343"/>
      <c r="CO34" s="343"/>
      <c r="CP34" s="343"/>
      <c r="CQ34" s="343"/>
      <c r="CR34" s="343"/>
      <c r="CS34" s="343"/>
      <c r="CT34" s="343"/>
      <c r="CU34" s="343"/>
      <c r="CV34" s="343"/>
      <c r="CW34" s="343"/>
      <c r="CX34" s="343"/>
      <c r="CY34" s="343"/>
      <c r="CZ34" s="343"/>
      <c r="DA34" s="343"/>
      <c r="DB34" s="343"/>
      <c r="DC34" s="343"/>
      <c r="DD34" s="343"/>
      <c r="DE34" s="343"/>
      <c r="DF34" s="343"/>
      <c r="DG34" s="343"/>
      <c r="DH34" s="343"/>
      <c r="DI34" s="343"/>
      <c r="DJ34" s="343"/>
      <c r="DK34" s="343"/>
      <c r="DL34" s="343"/>
      <c r="DM34" s="343"/>
      <c r="DN34" s="343"/>
      <c r="DO34" s="343"/>
      <c r="DP34" s="343"/>
      <c r="DQ34" s="343"/>
      <c r="DR34" s="343"/>
      <c r="DS34" s="343"/>
      <c r="DT34" s="343"/>
      <c r="DU34" s="343"/>
      <c r="DV34" s="343"/>
      <c r="DW34" s="343"/>
      <c r="DX34" s="343"/>
      <c r="DY34" s="343"/>
      <c r="DZ34" s="343"/>
      <c r="EA34" s="343"/>
      <c r="EB34" s="343"/>
      <c r="EC34" s="343"/>
      <c r="ED34" s="343"/>
      <c r="EE34" s="343"/>
      <c r="EF34" s="343"/>
      <c r="EG34" s="343"/>
      <c r="EH34" s="343"/>
      <c r="EI34" s="343"/>
      <c r="EJ34" s="343"/>
      <c r="EK34" s="343"/>
      <c r="EL34" s="343"/>
      <c r="EM34" s="343"/>
      <c r="EN34" s="343"/>
      <c r="EO34" s="343"/>
      <c r="EP34" s="343"/>
      <c r="EQ34" s="343"/>
      <c r="ER34" s="343"/>
      <c r="ES34" s="343"/>
      <c r="ET34" s="343"/>
      <c r="EU34" s="343"/>
      <c r="EV34" s="343"/>
      <c r="EW34" s="343"/>
      <c r="EX34" s="343"/>
      <c r="EY34" s="343"/>
      <c r="EZ34" s="343"/>
      <c r="FA34" s="343"/>
      <c r="FB34" s="343"/>
      <c r="FC34" s="343"/>
      <c r="FD34" s="343"/>
      <c r="FE34" s="343"/>
      <c r="FF34" s="343"/>
      <c r="FG34" s="343"/>
      <c r="FH34" s="343"/>
      <c r="FI34" s="343"/>
      <c r="FJ34" s="343"/>
      <c r="FK34" s="343"/>
      <c r="FL34" s="343"/>
      <c r="FM34" s="343"/>
      <c r="FN34" s="343"/>
      <c r="FO34" s="343"/>
      <c r="FP34" s="343"/>
      <c r="FQ34" s="343"/>
      <c r="FR34" s="343"/>
      <c r="FS34" s="343"/>
      <c r="FT34" s="343"/>
      <c r="FU34" s="343"/>
      <c r="FV34" s="343"/>
      <c r="FW34" s="343"/>
      <c r="FX34" s="343"/>
      <c r="FY34" s="343"/>
      <c r="FZ34" s="343"/>
      <c r="GA34" s="343"/>
      <c r="GB34" s="343"/>
      <c r="GC34" s="343"/>
      <c r="GD34" s="343"/>
      <c r="GE34" s="343"/>
      <c r="GF34" s="343"/>
      <c r="GG34" s="343"/>
      <c r="GH34" s="343"/>
      <c r="GI34" s="343"/>
      <c r="GJ34" s="343"/>
      <c r="GK34" s="343"/>
      <c r="GL34" s="343"/>
      <c r="GM34" s="343"/>
      <c r="GN34" s="343"/>
      <c r="GO34" s="343"/>
      <c r="GP34" s="343"/>
      <c r="GQ34" s="343"/>
      <c r="GR34" s="343"/>
      <c r="GS34" s="343"/>
      <c r="GT34" s="343"/>
      <c r="GU34" s="343"/>
      <c r="GV34" s="343"/>
      <c r="GW34" s="343"/>
      <c r="GX34" s="343"/>
      <c r="GY34" s="343"/>
      <c r="GZ34" s="343"/>
      <c r="HA34" s="343"/>
      <c r="HB34" s="343"/>
      <c r="HC34" s="343"/>
      <c r="HD34" s="343"/>
      <c r="HE34" s="343"/>
      <c r="HF34" s="343"/>
      <c r="HG34" s="343"/>
      <c r="HH34" s="343"/>
      <c r="HI34" s="343"/>
      <c r="HJ34" s="343"/>
      <c r="HK34" s="343"/>
      <c r="HL34" s="343"/>
      <c r="HM34" s="343"/>
      <c r="HN34" s="343"/>
      <c r="HO34" s="343"/>
      <c r="HP34" s="343"/>
      <c r="HQ34" s="343"/>
      <c r="HR34" s="343"/>
      <c r="HS34" s="343"/>
      <c r="HT34" s="343"/>
      <c r="HU34" s="343"/>
      <c r="HV34" s="343"/>
      <c r="HW34" s="343"/>
      <c r="HX34" s="343"/>
      <c r="HY34" s="343"/>
      <c r="HZ34" s="343"/>
      <c r="IA34" s="343"/>
      <c r="IB34" s="343"/>
      <c r="IC34" s="343"/>
      <c r="ID34" s="343"/>
      <c r="IE34" s="343"/>
      <c r="IF34" s="343"/>
      <c r="IG34" s="343"/>
      <c r="IH34" s="343"/>
      <c r="II34" s="343"/>
    </row>
    <row r="35" spans="1:243" ht="15" customHeight="1">
      <c r="A35" s="904" t="s">
        <v>15</v>
      </c>
      <c r="B35" s="905">
        <v>1914</v>
      </c>
      <c r="C35" s="711">
        <v>1891</v>
      </c>
      <c r="D35" s="711">
        <v>1898</v>
      </c>
      <c r="E35" s="711">
        <v>1945</v>
      </c>
      <c r="F35" s="906">
        <v>2014</v>
      </c>
      <c r="G35" s="711">
        <v>1928</v>
      </c>
    </row>
    <row r="36" spans="1:243" ht="15" customHeight="1">
      <c r="A36" s="904"/>
      <c r="B36" s="905"/>
      <c r="C36" s="709">
        <f>C35/B35*100</f>
        <v>98.798328108672933</v>
      </c>
      <c r="D36" s="709">
        <f>D35/B35*100</f>
        <v>99.164054336468126</v>
      </c>
      <c r="E36" s="709">
        <f>E35/B35*100</f>
        <v>101.61964472309299</v>
      </c>
      <c r="F36" s="906"/>
      <c r="G36" s="710">
        <f>G35/F35*100</f>
        <v>95.729890764647465</v>
      </c>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343"/>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3"/>
      <c r="BU36" s="343"/>
      <c r="BV36" s="343"/>
      <c r="BW36" s="343"/>
      <c r="BX36" s="343"/>
      <c r="BY36" s="343"/>
      <c r="BZ36" s="343"/>
      <c r="CA36" s="343"/>
      <c r="CB36" s="343"/>
      <c r="CC36" s="343"/>
      <c r="CD36" s="343"/>
      <c r="CE36" s="343"/>
      <c r="CF36" s="343"/>
      <c r="CG36" s="343"/>
      <c r="CH36" s="343"/>
      <c r="CI36" s="343"/>
      <c r="CJ36" s="343"/>
      <c r="CK36" s="343"/>
      <c r="CL36" s="343"/>
      <c r="CM36" s="343"/>
      <c r="CN36" s="343"/>
      <c r="CO36" s="343"/>
      <c r="CP36" s="343"/>
      <c r="CQ36" s="343"/>
      <c r="CR36" s="343"/>
      <c r="CS36" s="343"/>
      <c r="CT36" s="343"/>
      <c r="CU36" s="343"/>
      <c r="CV36" s="343"/>
      <c r="CW36" s="343"/>
      <c r="CX36" s="343"/>
      <c r="CY36" s="343"/>
      <c r="CZ36" s="343"/>
      <c r="DA36" s="343"/>
      <c r="DB36" s="343"/>
      <c r="DC36" s="343"/>
      <c r="DD36" s="343"/>
      <c r="DE36" s="343"/>
      <c r="DF36" s="343"/>
      <c r="DG36" s="343"/>
      <c r="DH36" s="343"/>
      <c r="DI36" s="343"/>
      <c r="DJ36" s="343"/>
      <c r="DK36" s="343"/>
      <c r="DL36" s="343"/>
      <c r="DM36" s="343"/>
      <c r="DN36" s="343"/>
      <c r="DO36" s="343"/>
      <c r="DP36" s="343"/>
      <c r="DQ36" s="343"/>
      <c r="DR36" s="343"/>
      <c r="DS36" s="343"/>
      <c r="DT36" s="343"/>
      <c r="DU36" s="343"/>
      <c r="DV36" s="343"/>
      <c r="DW36" s="343"/>
      <c r="DX36" s="343"/>
      <c r="DY36" s="343"/>
      <c r="DZ36" s="343"/>
      <c r="EA36" s="343"/>
      <c r="EB36" s="343"/>
      <c r="EC36" s="343"/>
      <c r="ED36" s="343"/>
      <c r="EE36" s="343"/>
      <c r="EF36" s="343"/>
      <c r="EG36" s="343"/>
      <c r="EH36" s="343"/>
      <c r="EI36" s="343"/>
      <c r="EJ36" s="343"/>
      <c r="EK36" s="343"/>
      <c r="EL36" s="343"/>
      <c r="EM36" s="343"/>
      <c r="EN36" s="343"/>
      <c r="EO36" s="343"/>
      <c r="EP36" s="343"/>
      <c r="EQ36" s="343"/>
      <c r="ER36" s="343"/>
      <c r="ES36" s="343"/>
      <c r="ET36" s="343"/>
      <c r="EU36" s="343"/>
      <c r="EV36" s="343"/>
      <c r="EW36" s="343"/>
      <c r="EX36" s="343"/>
      <c r="EY36" s="343"/>
      <c r="EZ36" s="343"/>
      <c r="FA36" s="343"/>
      <c r="FB36" s="343"/>
      <c r="FC36" s="343"/>
      <c r="FD36" s="343"/>
      <c r="FE36" s="343"/>
      <c r="FF36" s="343"/>
      <c r="FG36" s="343"/>
      <c r="FH36" s="343"/>
      <c r="FI36" s="343"/>
      <c r="FJ36" s="343"/>
      <c r="FK36" s="343"/>
      <c r="FL36" s="343"/>
      <c r="FM36" s="343"/>
      <c r="FN36" s="343"/>
      <c r="FO36" s="343"/>
      <c r="FP36" s="343"/>
      <c r="FQ36" s="343"/>
      <c r="FR36" s="343"/>
      <c r="FS36" s="343"/>
      <c r="FT36" s="343"/>
      <c r="FU36" s="343"/>
      <c r="FV36" s="343"/>
      <c r="FW36" s="343"/>
      <c r="FX36" s="343"/>
      <c r="FY36" s="343"/>
      <c r="FZ36" s="343"/>
      <c r="GA36" s="343"/>
      <c r="GB36" s="343"/>
      <c r="GC36" s="343"/>
      <c r="GD36" s="343"/>
      <c r="GE36" s="343"/>
      <c r="GF36" s="343"/>
      <c r="GG36" s="343"/>
      <c r="GH36" s="343"/>
      <c r="GI36" s="343"/>
      <c r="GJ36" s="343"/>
      <c r="GK36" s="343"/>
      <c r="GL36" s="343"/>
      <c r="GM36" s="343"/>
      <c r="GN36" s="343"/>
      <c r="GO36" s="343"/>
      <c r="GP36" s="343"/>
      <c r="GQ36" s="343"/>
      <c r="GR36" s="343"/>
      <c r="GS36" s="343"/>
      <c r="GT36" s="343"/>
      <c r="GU36" s="343"/>
      <c r="GV36" s="343"/>
      <c r="GW36" s="343"/>
      <c r="GX36" s="343"/>
      <c r="GY36" s="343"/>
      <c r="GZ36" s="343"/>
      <c r="HA36" s="343"/>
      <c r="HB36" s="343"/>
      <c r="HC36" s="343"/>
      <c r="HD36" s="343"/>
      <c r="HE36" s="343"/>
      <c r="HF36" s="343"/>
      <c r="HG36" s="343"/>
      <c r="HH36" s="343"/>
      <c r="HI36" s="343"/>
      <c r="HJ36" s="343"/>
      <c r="HK36" s="343"/>
      <c r="HL36" s="343"/>
      <c r="HM36" s="343"/>
      <c r="HN36" s="343"/>
      <c r="HO36" s="343"/>
      <c r="HP36" s="343"/>
      <c r="HQ36" s="343"/>
      <c r="HR36" s="343"/>
      <c r="HS36" s="343"/>
      <c r="HT36" s="343"/>
      <c r="HU36" s="343"/>
      <c r="HV36" s="343"/>
      <c r="HW36" s="343"/>
      <c r="HX36" s="343"/>
      <c r="HY36" s="343"/>
      <c r="HZ36" s="343"/>
      <c r="IA36" s="343"/>
      <c r="IB36" s="343"/>
      <c r="IC36" s="343"/>
      <c r="ID36" s="343"/>
      <c r="IE36" s="343"/>
      <c r="IF36" s="343"/>
      <c r="IG36" s="343"/>
      <c r="IH36" s="343"/>
      <c r="II36" s="343"/>
    </row>
    <row r="37" spans="1:243" ht="15" customHeight="1">
      <c r="A37" s="904" t="s">
        <v>351</v>
      </c>
      <c r="B37" s="905">
        <v>1082</v>
      </c>
      <c r="C37" s="711">
        <v>1054</v>
      </c>
      <c r="D37" s="711">
        <v>1080</v>
      </c>
      <c r="E37" s="711">
        <v>1067</v>
      </c>
      <c r="F37" s="906">
        <v>1173</v>
      </c>
      <c r="G37" s="711">
        <v>1071</v>
      </c>
    </row>
    <row r="38" spans="1:243" ht="15" customHeight="1">
      <c r="A38" s="904"/>
      <c r="B38" s="905"/>
      <c r="C38" s="709">
        <f>C37/B37*100</f>
        <v>97.412199630314234</v>
      </c>
      <c r="D38" s="709">
        <f>D37/B37*100</f>
        <v>99.815157116451019</v>
      </c>
      <c r="E38" s="709">
        <f>E37/B37*100</f>
        <v>98.613678373382626</v>
      </c>
      <c r="F38" s="906"/>
      <c r="G38" s="710">
        <f>G37/F37*100</f>
        <v>91.304347826086953</v>
      </c>
      <c r="I38" s="343"/>
      <c r="J38" s="343"/>
      <c r="K38" s="343"/>
      <c r="L38" s="343"/>
      <c r="M38" s="343"/>
      <c r="N38" s="343"/>
      <c r="O38" s="343"/>
      <c r="P38" s="343"/>
      <c r="Q38" s="343"/>
      <c r="R38" s="343"/>
      <c r="S38" s="343"/>
      <c r="T38" s="343"/>
      <c r="U38" s="343"/>
      <c r="V38" s="343"/>
      <c r="W38" s="343"/>
      <c r="X38" s="343"/>
      <c r="Y38" s="343"/>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3"/>
      <c r="BU38" s="343"/>
      <c r="BV38" s="343"/>
      <c r="BW38" s="343"/>
      <c r="BX38" s="343"/>
      <c r="BY38" s="343"/>
      <c r="BZ38" s="343"/>
      <c r="CA38" s="343"/>
      <c r="CB38" s="343"/>
      <c r="CC38" s="343"/>
      <c r="CD38" s="343"/>
      <c r="CE38" s="343"/>
      <c r="CF38" s="343"/>
      <c r="CG38" s="343"/>
      <c r="CH38" s="343"/>
      <c r="CI38" s="343"/>
      <c r="CJ38" s="343"/>
      <c r="CK38" s="343"/>
      <c r="CL38" s="343"/>
      <c r="CM38" s="343"/>
      <c r="CN38" s="343"/>
      <c r="CO38" s="343"/>
      <c r="CP38" s="343"/>
      <c r="CQ38" s="343"/>
      <c r="CR38" s="343"/>
      <c r="CS38" s="343"/>
      <c r="CT38" s="343"/>
      <c r="CU38" s="343"/>
      <c r="CV38" s="343"/>
      <c r="CW38" s="343"/>
      <c r="CX38" s="343"/>
      <c r="CY38" s="343"/>
      <c r="CZ38" s="343"/>
      <c r="DA38" s="343"/>
      <c r="DB38" s="343"/>
      <c r="DC38" s="343"/>
      <c r="DD38" s="343"/>
      <c r="DE38" s="343"/>
      <c r="DF38" s="343"/>
      <c r="DG38" s="343"/>
      <c r="DH38" s="343"/>
      <c r="DI38" s="343"/>
      <c r="DJ38" s="343"/>
      <c r="DK38" s="343"/>
      <c r="DL38" s="343"/>
      <c r="DM38" s="343"/>
      <c r="DN38" s="343"/>
      <c r="DO38" s="343"/>
      <c r="DP38" s="343"/>
      <c r="DQ38" s="343"/>
      <c r="DR38" s="343"/>
      <c r="DS38" s="343"/>
      <c r="DT38" s="343"/>
      <c r="DU38" s="343"/>
      <c r="DV38" s="343"/>
      <c r="DW38" s="343"/>
      <c r="DX38" s="343"/>
      <c r="DY38" s="343"/>
      <c r="DZ38" s="343"/>
      <c r="EA38" s="343"/>
      <c r="EB38" s="343"/>
      <c r="EC38" s="343"/>
      <c r="ED38" s="343"/>
      <c r="EE38" s="343"/>
      <c r="EF38" s="343"/>
      <c r="EG38" s="343"/>
      <c r="EH38" s="343"/>
      <c r="EI38" s="343"/>
      <c r="EJ38" s="343"/>
      <c r="EK38" s="343"/>
      <c r="EL38" s="343"/>
      <c r="EM38" s="343"/>
      <c r="EN38" s="343"/>
      <c r="EO38" s="343"/>
      <c r="EP38" s="343"/>
      <c r="EQ38" s="343"/>
      <c r="ER38" s="343"/>
      <c r="ES38" s="343"/>
      <c r="ET38" s="343"/>
      <c r="EU38" s="343"/>
      <c r="EV38" s="343"/>
      <c r="EW38" s="343"/>
      <c r="EX38" s="343"/>
      <c r="EY38" s="343"/>
      <c r="EZ38" s="343"/>
      <c r="FA38" s="343"/>
      <c r="FB38" s="343"/>
      <c r="FC38" s="343"/>
      <c r="FD38" s="343"/>
      <c r="FE38" s="343"/>
      <c r="FF38" s="343"/>
      <c r="FG38" s="343"/>
      <c r="FH38" s="343"/>
      <c r="FI38" s="343"/>
      <c r="FJ38" s="343"/>
      <c r="FK38" s="343"/>
      <c r="FL38" s="343"/>
      <c r="FM38" s="343"/>
      <c r="FN38" s="343"/>
      <c r="FO38" s="343"/>
      <c r="FP38" s="343"/>
      <c r="FQ38" s="343"/>
      <c r="FR38" s="343"/>
      <c r="FS38" s="343"/>
      <c r="FT38" s="343"/>
      <c r="FU38" s="343"/>
      <c r="FV38" s="343"/>
      <c r="FW38" s="343"/>
      <c r="FX38" s="343"/>
      <c r="FY38" s="343"/>
      <c r="FZ38" s="343"/>
      <c r="GA38" s="343"/>
      <c r="GB38" s="343"/>
      <c r="GC38" s="343"/>
      <c r="GD38" s="343"/>
      <c r="GE38" s="343"/>
      <c r="GF38" s="343"/>
      <c r="GG38" s="343"/>
      <c r="GH38" s="343"/>
      <c r="GI38" s="343"/>
      <c r="GJ38" s="343"/>
      <c r="GK38" s="343"/>
      <c r="GL38" s="343"/>
      <c r="GM38" s="343"/>
      <c r="GN38" s="343"/>
      <c r="GO38" s="343"/>
      <c r="GP38" s="343"/>
      <c r="GQ38" s="343"/>
      <c r="GR38" s="343"/>
      <c r="GS38" s="343"/>
      <c r="GT38" s="343"/>
      <c r="GU38" s="343"/>
      <c r="GV38" s="343"/>
      <c r="GW38" s="343"/>
      <c r="GX38" s="343"/>
      <c r="GY38" s="343"/>
      <c r="GZ38" s="343"/>
      <c r="HA38" s="343"/>
      <c r="HB38" s="343"/>
      <c r="HC38" s="343"/>
      <c r="HD38" s="343"/>
      <c r="HE38" s="343"/>
      <c r="HF38" s="343"/>
      <c r="HG38" s="343"/>
      <c r="HH38" s="343"/>
      <c r="HI38" s="343"/>
      <c r="HJ38" s="343"/>
      <c r="HK38" s="343"/>
      <c r="HL38" s="343"/>
      <c r="HM38" s="343"/>
      <c r="HN38" s="343"/>
      <c r="HO38" s="343"/>
      <c r="HP38" s="343"/>
      <c r="HQ38" s="343"/>
      <c r="HR38" s="343"/>
      <c r="HS38" s="343"/>
      <c r="HT38" s="343"/>
      <c r="HU38" s="343"/>
      <c r="HV38" s="343"/>
      <c r="HW38" s="343"/>
      <c r="HX38" s="343"/>
      <c r="HY38" s="343"/>
      <c r="HZ38" s="343"/>
      <c r="IA38" s="343"/>
      <c r="IB38" s="343"/>
      <c r="IC38" s="343"/>
      <c r="ID38" s="343"/>
      <c r="IE38" s="343"/>
      <c r="IF38" s="343"/>
      <c r="IG38" s="343"/>
      <c r="IH38" s="343"/>
      <c r="II38" s="343"/>
    </row>
    <row r="39" spans="1:243" ht="15" customHeight="1">
      <c r="A39" s="907" t="s">
        <v>352</v>
      </c>
      <c r="B39" s="908">
        <v>1075</v>
      </c>
      <c r="C39" s="711">
        <v>1052</v>
      </c>
      <c r="D39" s="711">
        <v>1078</v>
      </c>
      <c r="E39" s="711">
        <v>1069</v>
      </c>
      <c r="F39" s="909">
        <v>1157</v>
      </c>
      <c r="G39" s="711">
        <v>1091</v>
      </c>
    </row>
    <row r="40" spans="1:243" ht="15" customHeight="1">
      <c r="A40" s="907"/>
      <c r="B40" s="908"/>
      <c r="C40" s="712">
        <f>C39/B39*100</f>
        <v>97.860465116279073</v>
      </c>
      <c r="D40" s="712">
        <f>D39/B39*100</f>
        <v>100.27906976744185</v>
      </c>
      <c r="E40" s="712">
        <f>E39/B39*100</f>
        <v>99.441860465116278</v>
      </c>
      <c r="F40" s="909"/>
      <c r="G40" s="713">
        <f>G39/F39*100</f>
        <v>94.295592048401033</v>
      </c>
      <c r="I40" s="343"/>
      <c r="J40" s="343"/>
      <c r="K40" s="343"/>
      <c r="L40" s="343"/>
      <c r="M40" s="343"/>
      <c r="N40" s="343"/>
      <c r="O40" s="343"/>
      <c r="P40" s="343"/>
      <c r="Q40" s="343"/>
      <c r="R40" s="343"/>
      <c r="S40" s="343"/>
      <c r="T40" s="343"/>
      <c r="U40" s="343"/>
      <c r="V40" s="343"/>
      <c r="W40" s="343"/>
      <c r="X40" s="343"/>
      <c r="Y40" s="343"/>
      <c r="Z40" s="343"/>
      <c r="AA40" s="343"/>
      <c r="AB40" s="343"/>
      <c r="AC40" s="343"/>
      <c r="AD40" s="343"/>
      <c r="AE40" s="343"/>
      <c r="AF40" s="343"/>
      <c r="AG40" s="343"/>
      <c r="AH40" s="343"/>
      <c r="AI40" s="343"/>
      <c r="AJ40" s="343"/>
      <c r="AK40" s="343"/>
      <c r="AL40" s="343"/>
      <c r="AM40" s="343"/>
      <c r="AN40" s="343"/>
      <c r="AO40" s="343"/>
      <c r="AP40" s="343"/>
      <c r="AQ40" s="343"/>
      <c r="AR40" s="343"/>
      <c r="AS40" s="343"/>
      <c r="AT40" s="343"/>
      <c r="AU40" s="343"/>
      <c r="AV40" s="343"/>
      <c r="AW40" s="343"/>
      <c r="AX40" s="343"/>
      <c r="AY40" s="343"/>
      <c r="AZ40" s="343"/>
      <c r="BA40" s="343"/>
      <c r="BB40" s="343"/>
      <c r="BC40" s="343"/>
      <c r="BD40" s="343"/>
      <c r="BE40" s="343"/>
      <c r="BF40" s="343"/>
      <c r="BG40" s="343"/>
      <c r="BH40" s="343"/>
      <c r="BI40" s="343"/>
      <c r="BJ40" s="343"/>
      <c r="BK40" s="343"/>
      <c r="BL40" s="343"/>
      <c r="BM40" s="343"/>
      <c r="BN40" s="343"/>
      <c r="BO40" s="343"/>
      <c r="BP40" s="343"/>
      <c r="BQ40" s="343"/>
      <c r="BR40" s="343"/>
      <c r="BS40" s="343"/>
      <c r="BT40" s="343"/>
      <c r="BU40" s="343"/>
      <c r="BV40" s="343"/>
      <c r="BW40" s="343"/>
      <c r="BX40" s="343"/>
      <c r="BY40" s="343"/>
      <c r="BZ40" s="343"/>
      <c r="CA40" s="343"/>
      <c r="CB40" s="343"/>
      <c r="CC40" s="343"/>
      <c r="CD40" s="343"/>
      <c r="CE40" s="343"/>
      <c r="CF40" s="343"/>
      <c r="CG40" s="343"/>
      <c r="CH40" s="343"/>
      <c r="CI40" s="343"/>
      <c r="CJ40" s="343"/>
      <c r="CK40" s="343"/>
      <c r="CL40" s="343"/>
      <c r="CM40" s="343"/>
      <c r="CN40" s="343"/>
      <c r="CO40" s="343"/>
      <c r="CP40" s="343"/>
      <c r="CQ40" s="343"/>
      <c r="CR40" s="343"/>
      <c r="CS40" s="343"/>
      <c r="CT40" s="343"/>
      <c r="CU40" s="343"/>
      <c r="CV40" s="343"/>
      <c r="CW40" s="343"/>
      <c r="CX40" s="343"/>
      <c r="CY40" s="343"/>
      <c r="CZ40" s="343"/>
      <c r="DA40" s="343"/>
      <c r="DB40" s="343"/>
      <c r="DC40" s="343"/>
      <c r="DD40" s="343"/>
      <c r="DE40" s="343"/>
      <c r="DF40" s="343"/>
      <c r="DG40" s="343"/>
      <c r="DH40" s="343"/>
      <c r="DI40" s="343"/>
      <c r="DJ40" s="343"/>
      <c r="DK40" s="343"/>
      <c r="DL40" s="343"/>
      <c r="DM40" s="343"/>
      <c r="DN40" s="343"/>
      <c r="DO40" s="343"/>
      <c r="DP40" s="343"/>
      <c r="DQ40" s="343"/>
      <c r="DR40" s="343"/>
      <c r="DS40" s="343"/>
      <c r="DT40" s="343"/>
      <c r="DU40" s="343"/>
      <c r="DV40" s="343"/>
      <c r="DW40" s="343"/>
      <c r="DX40" s="343"/>
      <c r="DY40" s="343"/>
      <c r="DZ40" s="343"/>
      <c r="EA40" s="343"/>
      <c r="EB40" s="343"/>
      <c r="EC40" s="343"/>
      <c r="ED40" s="343"/>
      <c r="EE40" s="343"/>
      <c r="EF40" s="343"/>
      <c r="EG40" s="343"/>
      <c r="EH40" s="343"/>
      <c r="EI40" s="343"/>
      <c r="EJ40" s="343"/>
      <c r="EK40" s="343"/>
      <c r="EL40" s="343"/>
      <c r="EM40" s="343"/>
      <c r="EN40" s="343"/>
      <c r="EO40" s="343"/>
      <c r="EP40" s="343"/>
      <c r="EQ40" s="343"/>
      <c r="ER40" s="343"/>
      <c r="ES40" s="343"/>
      <c r="ET40" s="343"/>
      <c r="EU40" s="343"/>
      <c r="EV40" s="343"/>
      <c r="EW40" s="343"/>
      <c r="EX40" s="343"/>
      <c r="EY40" s="343"/>
      <c r="EZ40" s="343"/>
      <c r="FA40" s="343"/>
      <c r="FB40" s="343"/>
      <c r="FC40" s="343"/>
      <c r="FD40" s="343"/>
      <c r="FE40" s="343"/>
      <c r="FF40" s="343"/>
      <c r="FG40" s="343"/>
      <c r="FH40" s="343"/>
      <c r="FI40" s="343"/>
      <c r="FJ40" s="343"/>
      <c r="FK40" s="343"/>
      <c r="FL40" s="343"/>
      <c r="FM40" s="343"/>
      <c r="FN40" s="343"/>
      <c r="FO40" s="343"/>
      <c r="FP40" s="343"/>
      <c r="FQ40" s="343"/>
      <c r="FR40" s="343"/>
      <c r="FS40" s="343"/>
      <c r="FT40" s="343"/>
      <c r="FU40" s="343"/>
      <c r="FV40" s="343"/>
      <c r="FW40" s="343"/>
      <c r="FX40" s="343"/>
      <c r="FY40" s="343"/>
      <c r="FZ40" s="343"/>
      <c r="GA40" s="343"/>
      <c r="GB40" s="343"/>
      <c r="GC40" s="343"/>
      <c r="GD40" s="343"/>
      <c r="GE40" s="343"/>
      <c r="GF40" s="343"/>
      <c r="GG40" s="343"/>
      <c r="GH40" s="343"/>
      <c r="GI40" s="343"/>
      <c r="GJ40" s="343"/>
      <c r="GK40" s="343"/>
      <c r="GL40" s="343"/>
      <c r="GM40" s="343"/>
      <c r="GN40" s="343"/>
      <c r="GO40" s="343"/>
      <c r="GP40" s="343"/>
      <c r="GQ40" s="343"/>
      <c r="GR40" s="343"/>
      <c r="GS40" s="343"/>
      <c r="GT40" s="343"/>
      <c r="GU40" s="343"/>
      <c r="GV40" s="343"/>
      <c r="GW40" s="343"/>
      <c r="GX40" s="343"/>
      <c r="GY40" s="343"/>
      <c r="GZ40" s="343"/>
      <c r="HA40" s="343"/>
      <c r="HB40" s="343"/>
      <c r="HC40" s="343"/>
      <c r="HD40" s="343"/>
      <c r="HE40" s="343"/>
      <c r="HF40" s="343"/>
      <c r="HG40" s="343"/>
      <c r="HH40" s="343"/>
      <c r="HI40" s="343"/>
      <c r="HJ40" s="343"/>
      <c r="HK40" s="343"/>
      <c r="HL40" s="343"/>
      <c r="HM40" s="343"/>
      <c r="HN40" s="343"/>
      <c r="HO40" s="343"/>
      <c r="HP40" s="343"/>
      <c r="HQ40" s="343"/>
      <c r="HR40" s="343"/>
      <c r="HS40" s="343"/>
      <c r="HT40" s="343"/>
      <c r="HU40" s="343"/>
      <c r="HV40" s="343"/>
      <c r="HW40" s="343"/>
      <c r="HX40" s="343"/>
      <c r="HY40" s="343"/>
      <c r="HZ40" s="343"/>
      <c r="IA40" s="343"/>
      <c r="IB40" s="343"/>
      <c r="IC40" s="343"/>
      <c r="ID40" s="343"/>
      <c r="IE40" s="343"/>
      <c r="IF40" s="343"/>
      <c r="IG40" s="343"/>
      <c r="IH40" s="343"/>
      <c r="II40" s="343"/>
    </row>
    <row r="41" spans="1:243" ht="32.25" customHeight="1">
      <c r="A41" s="903"/>
      <c r="B41" s="903"/>
      <c r="C41" s="903"/>
      <c r="D41" s="903"/>
      <c r="E41" s="903"/>
      <c r="F41" s="903"/>
      <c r="G41" s="903"/>
    </row>
    <row r="42" spans="1:243">
      <c r="A42" s="476"/>
    </row>
  </sheetData>
  <mergeCells count="55">
    <mergeCell ref="B3:E3"/>
    <mergeCell ref="F3:G3"/>
    <mergeCell ref="A4:A5"/>
    <mergeCell ref="A7:A8"/>
    <mergeCell ref="B7:B8"/>
    <mergeCell ref="F7:F8"/>
    <mergeCell ref="A9:A10"/>
    <mergeCell ref="B9:B10"/>
    <mergeCell ref="F9:F10"/>
    <mergeCell ref="A11:A12"/>
    <mergeCell ref="B11:B12"/>
    <mergeCell ref="F11:F12"/>
    <mergeCell ref="A13:A14"/>
    <mergeCell ref="B13:B14"/>
    <mergeCell ref="F13:F14"/>
    <mergeCell ref="A15:A16"/>
    <mergeCell ref="B15:B16"/>
    <mergeCell ref="F15:F16"/>
    <mergeCell ref="A17:A18"/>
    <mergeCell ref="B17:B18"/>
    <mergeCell ref="F17:F18"/>
    <mergeCell ref="A19:A20"/>
    <mergeCell ref="B19:B20"/>
    <mergeCell ref="F19:F20"/>
    <mergeCell ref="A21:A22"/>
    <mergeCell ref="B21:B22"/>
    <mergeCell ref="F21:F22"/>
    <mergeCell ref="A23:A24"/>
    <mergeCell ref="B23:B24"/>
    <mergeCell ref="F23:F24"/>
    <mergeCell ref="A25:A26"/>
    <mergeCell ref="B25:B26"/>
    <mergeCell ref="F25:F26"/>
    <mergeCell ref="A27:A28"/>
    <mergeCell ref="B27:B28"/>
    <mergeCell ref="F27:F28"/>
    <mergeCell ref="A29:A30"/>
    <mergeCell ref="B29:B30"/>
    <mergeCell ref="F29:F30"/>
    <mergeCell ref="A31:A32"/>
    <mergeCell ref="B31:B32"/>
    <mergeCell ref="F31:F32"/>
    <mergeCell ref="A33:A34"/>
    <mergeCell ref="B33:B34"/>
    <mergeCell ref="F33:F34"/>
    <mergeCell ref="A35:A36"/>
    <mergeCell ref="B35:B36"/>
    <mergeCell ref="F35:F36"/>
    <mergeCell ref="A41:G41"/>
    <mergeCell ref="A37:A38"/>
    <mergeCell ref="B37:B38"/>
    <mergeCell ref="F37:F38"/>
    <mergeCell ref="A39:A40"/>
    <mergeCell ref="B39:B40"/>
    <mergeCell ref="F39:F40"/>
  </mergeCells>
  <phoneticPr fontId="45"/>
  <pageMargins left="0.78749999999999998" right="0.78749999999999998" top="0.86597222222222203" bottom="0.55138888888888904" header="0.511811023622047" footer="0.511811023622047"/>
  <pageSetup paperSize="9" scale="9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2"/>
  <sheetViews>
    <sheetView showGridLines="0" view="pageBreakPreview" zoomScaleNormal="100" workbookViewId="0"/>
  </sheetViews>
  <sheetFormatPr defaultColWidth="12.5" defaultRowHeight="17.25"/>
  <cols>
    <col min="1" max="7" width="12.5" style="80"/>
    <col min="8" max="8" width="7.625" style="328" customWidth="1"/>
    <col min="9" max="263" width="12.5" style="80"/>
    <col min="264" max="264" width="7.625" style="80" customWidth="1"/>
    <col min="265" max="519" width="12.5" style="80"/>
    <col min="520" max="520" width="7.625" style="80" customWidth="1"/>
    <col min="521" max="775" width="12.5" style="80"/>
    <col min="776" max="776" width="7.625" style="80" customWidth="1"/>
    <col min="777" max="1024" width="12.5" style="80"/>
    <col min="1025" max="16384" width="12.5" style="506"/>
  </cols>
  <sheetData>
    <row r="1" spans="1:237" ht="15" customHeight="1">
      <c r="A1" s="778" t="s">
        <v>489</v>
      </c>
    </row>
    <row r="2" spans="1:237" ht="18" customHeight="1">
      <c r="A2" s="247"/>
      <c r="B2" s="247"/>
      <c r="C2" s="247"/>
      <c r="D2" s="247"/>
      <c r="E2" s="247"/>
      <c r="F2" s="344" t="s">
        <v>480</v>
      </c>
      <c r="G2" s="331" t="s">
        <v>588</v>
      </c>
    </row>
    <row r="3" spans="1:237" ht="12.75" customHeight="1">
      <c r="A3" s="332"/>
      <c r="B3" s="910" t="s">
        <v>481</v>
      </c>
      <c r="C3" s="910"/>
      <c r="D3" s="910"/>
      <c r="E3" s="910"/>
      <c r="F3" s="911" t="s">
        <v>482</v>
      </c>
      <c r="G3" s="911"/>
    </row>
    <row r="4" spans="1:237" ht="12.75" customHeight="1">
      <c r="A4" s="904" t="s">
        <v>131</v>
      </c>
      <c r="B4" s="333"/>
      <c r="C4" s="334" t="s">
        <v>483</v>
      </c>
      <c r="D4" s="335" t="s">
        <v>484</v>
      </c>
      <c r="E4" s="334" t="s">
        <v>485</v>
      </c>
      <c r="F4" s="334"/>
      <c r="G4" s="336" t="s">
        <v>477</v>
      </c>
    </row>
    <row r="5" spans="1:237" ht="12.75" customHeight="1">
      <c r="A5" s="904"/>
      <c r="B5" s="333" t="s">
        <v>28</v>
      </c>
      <c r="C5" s="337" t="s">
        <v>477</v>
      </c>
      <c r="D5" s="335" t="s">
        <v>477</v>
      </c>
      <c r="E5" s="337" t="s">
        <v>477</v>
      </c>
      <c r="F5" s="337" t="s">
        <v>486</v>
      </c>
      <c r="G5" s="335"/>
    </row>
    <row r="6" spans="1:237" ht="12.75" customHeight="1">
      <c r="A6" s="338"/>
      <c r="B6" s="495"/>
      <c r="C6" s="494" t="s">
        <v>487</v>
      </c>
      <c r="D6" s="339" t="s">
        <v>487</v>
      </c>
      <c r="E6" s="494" t="s">
        <v>487</v>
      </c>
      <c r="F6" s="494"/>
      <c r="G6" s="340" t="s">
        <v>487</v>
      </c>
    </row>
    <row r="7" spans="1:237" ht="15" customHeight="1">
      <c r="A7" s="874" t="s">
        <v>488</v>
      </c>
      <c r="B7" s="912">
        <f>SUM(B9:B40)</f>
        <v>16044</v>
      </c>
      <c r="C7" s="708">
        <f>C9+C11+C13+C15+C17+C19+C21+C23+C25+C27+C29+C31+C33+C35+C37+C39</f>
        <v>15718</v>
      </c>
      <c r="D7" s="708">
        <f>D9+D11+D13+D15+D17+D19+D21+D23+D25+D27+D29+D31+D33+D35+D37+D39</f>
        <v>15838</v>
      </c>
      <c r="E7" s="708">
        <f>E9+E11+E13+E15+E17+E19+E21+E23+E25+E27+E29+E31+E33+E35+E37+E39</f>
        <v>16029</v>
      </c>
      <c r="F7" s="913">
        <f>SUM(F9:F40)</f>
        <v>16468</v>
      </c>
      <c r="G7" s="708">
        <f>G9+G11+G13+G15+G17+G19+G21+G23+G25+G27+G29+G31+G33+G35+G37+G39</f>
        <v>15622</v>
      </c>
      <c r="I7" s="341"/>
      <c r="J7" s="341"/>
      <c r="K7" s="341"/>
      <c r="L7" s="341"/>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1"/>
      <c r="AN7" s="341"/>
      <c r="AO7" s="341"/>
      <c r="AP7" s="341"/>
      <c r="AQ7" s="341"/>
      <c r="AR7" s="341"/>
      <c r="AS7" s="341"/>
      <c r="AT7" s="341"/>
      <c r="AU7" s="341"/>
      <c r="AV7" s="341"/>
      <c r="AW7" s="341"/>
      <c r="AX7" s="341"/>
      <c r="AY7" s="341"/>
      <c r="AZ7" s="341"/>
      <c r="BA7" s="341"/>
      <c r="BB7" s="341"/>
      <c r="BC7" s="341"/>
      <c r="BD7" s="341"/>
      <c r="BE7" s="341"/>
      <c r="BF7" s="341"/>
      <c r="BG7" s="341"/>
      <c r="BH7" s="341"/>
      <c r="BI7" s="341"/>
      <c r="BJ7" s="341"/>
      <c r="BK7" s="341"/>
      <c r="BL7" s="341"/>
      <c r="BM7" s="341"/>
      <c r="BN7" s="341"/>
      <c r="BO7" s="341"/>
      <c r="BP7" s="341"/>
      <c r="BQ7" s="341"/>
      <c r="BR7" s="341"/>
      <c r="BS7" s="341"/>
      <c r="BT7" s="341"/>
      <c r="BU7" s="341"/>
      <c r="BV7" s="341"/>
      <c r="BW7" s="341"/>
      <c r="BX7" s="341"/>
      <c r="BY7" s="341"/>
      <c r="BZ7" s="341"/>
      <c r="CA7" s="341"/>
      <c r="CB7" s="341"/>
      <c r="CC7" s="341"/>
      <c r="CD7" s="341"/>
      <c r="CE7" s="341"/>
      <c r="CF7" s="341"/>
      <c r="CG7" s="341"/>
      <c r="CH7" s="341"/>
      <c r="CI7" s="341"/>
      <c r="CJ7" s="341"/>
      <c r="CK7" s="341"/>
      <c r="CL7" s="341"/>
      <c r="CM7" s="341"/>
      <c r="CN7" s="341"/>
      <c r="CO7" s="341"/>
      <c r="CP7" s="341"/>
      <c r="CQ7" s="341"/>
      <c r="CR7" s="341"/>
      <c r="CS7" s="341"/>
      <c r="CT7" s="341"/>
      <c r="CU7" s="341"/>
      <c r="CV7" s="341"/>
      <c r="CW7" s="341"/>
      <c r="CX7" s="341"/>
      <c r="CY7" s="341"/>
      <c r="CZ7" s="341"/>
      <c r="DA7" s="341"/>
      <c r="DB7" s="341"/>
      <c r="DC7" s="341"/>
      <c r="DD7" s="341"/>
      <c r="DE7" s="341"/>
      <c r="DF7" s="341"/>
      <c r="DG7" s="341"/>
      <c r="DH7" s="341"/>
      <c r="DI7" s="341"/>
      <c r="DJ7" s="341"/>
      <c r="DK7" s="341"/>
      <c r="DL7" s="341"/>
      <c r="DM7" s="341"/>
      <c r="DN7" s="341"/>
      <c r="DO7" s="341"/>
      <c r="DP7" s="341"/>
      <c r="DQ7" s="341"/>
      <c r="DR7" s="341"/>
      <c r="DS7" s="341"/>
      <c r="DT7" s="341"/>
      <c r="DU7" s="341"/>
      <c r="DV7" s="341"/>
      <c r="DW7" s="341"/>
      <c r="DX7" s="341"/>
      <c r="DY7" s="341"/>
      <c r="DZ7" s="341"/>
      <c r="EA7" s="341"/>
      <c r="EB7" s="341"/>
      <c r="EC7" s="341"/>
      <c r="ED7" s="341"/>
      <c r="EE7" s="341"/>
      <c r="EF7" s="341"/>
      <c r="EG7" s="341"/>
      <c r="EH7" s="341"/>
      <c r="EI7" s="341"/>
      <c r="EJ7" s="341"/>
      <c r="EK7" s="341"/>
      <c r="EL7" s="341"/>
      <c r="EM7" s="341"/>
      <c r="EN7" s="341"/>
      <c r="EO7" s="341"/>
      <c r="EP7" s="341"/>
      <c r="EQ7" s="341"/>
      <c r="ER7" s="341"/>
      <c r="ES7" s="341"/>
      <c r="ET7" s="341"/>
      <c r="EU7" s="341"/>
      <c r="EV7" s="341"/>
      <c r="EW7" s="341"/>
      <c r="EX7" s="341"/>
      <c r="EY7" s="341"/>
      <c r="EZ7" s="341"/>
      <c r="FA7" s="341"/>
      <c r="FB7" s="341"/>
      <c r="FC7" s="341"/>
      <c r="FD7" s="341"/>
      <c r="FE7" s="341"/>
      <c r="FF7" s="341"/>
      <c r="FG7" s="341"/>
      <c r="FH7" s="341"/>
      <c r="FI7" s="341"/>
      <c r="FJ7" s="341"/>
      <c r="FK7" s="341"/>
      <c r="FL7" s="341"/>
      <c r="FM7" s="341"/>
      <c r="FN7" s="341"/>
      <c r="FO7" s="341"/>
      <c r="FP7" s="341"/>
      <c r="FQ7" s="341"/>
      <c r="FR7" s="341"/>
      <c r="FS7" s="341"/>
      <c r="FT7" s="341"/>
      <c r="FU7" s="341"/>
      <c r="FV7" s="341"/>
      <c r="FW7" s="341"/>
      <c r="FX7" s="341"/>
      <c r="FY7" s="341"/>
      <c r="FZ7" s="341"/>
      <c r="GA7" s="341"/>
      <c r="GB7" s="341"/>
      <c r="GC7" s="341"/>
      <c r="GD7" s="341"/>
      <c r="GE7" s="341"/>
      <c r="GF7" s="341"/>
      <c r="GG7" s="341"/>
      <c r="GH7" s="341"/>
      <c r="GI7" s="341"/>
      <c r="GJ7" s="341"/>
      <c r="GK7" s="341"/>
      <c r="GL7" s="341"/>
      <c r="GM7" s="341"/>
      <c r="GN7" s="341"/>
      <c r="GO7" s="341"/>
      <c r="GP7" s="341"/>
      <c r="GQ7" s="341"/>
      <c r="GR7" s="341"/>
      <c r="GS7" s="341"/>
      <c r="GT7" s="341"/>
      <c r="GU7" s="341"/>
      <c r="GV7" s="341"/>
      <c r="GW7" s="341"/>
      <c r="GX7" s="341"/>
      <c r="GY7" s="341"/>
      <c r="GZ7" s="341"/>
      <c r="HA7" s="341"/>
      <c r="HB7" s="341"/>
      <c r="HC7" s="341"/>
      <c r="HD7" s="341"/>
      <c r="HE7" s="341"/>
      <c r="HF7" s="341"/>
      <c r="HG7" s="341"/>
      <c r="HH7" s="341"/>
      <c r="HI7" s="341"/>
      <c r="HJ7" s="341"/>
      <c r="HK7" s="341"/>
      <c r="HL7" s="341"/>
      <c r="HM7" s="341"/>
      <c r="HN7" s="341"/>
      <c r="HO7" s="341"/>
      <c r="HP7" s="341"/>
      <c r="HQ7" s="341"/>
      <c r="HR7" s="341"/>
      <c r="HS7" s="341"/>
      <c r="HT7" s="341"/>
      <c r="HU7" s="341"/>
      <c r="HV7" s="341"/>
      <c r="HW7" s="341"/>
      <c r="HX7" s="341"/>
      <c r="HY7" s="341"/>
      <c r="HZ7" s="341"/>
      <c r="IA7" s="341"/>
      <c r="IB7" s="341"/>
      <c r="IC7" s="341"/>
    </row>
    <row r="8" spans="1:237" ht="15" customHeight="1">
      <c r="A8" s="874"/>
      <c r="B8" s="912"/>
      <c r="C8" s="709">
        <f>C7/B7*100</f>
        <v>97.968087758663685</v>
      </c>
      <c r="D8" s="709">
        <f>D7/B7*100</f>
        <v>98.716030914983804</v>
      </c>
      <c r="E8" s="709">
        <f>E7/B7*100</f>
        <v>99.90650710545998</v>
      </c>
      <c r="F8" s="913"/>
      <c r="G8" s="710">
        <f>G7/F7*100</f>
        <v>94.862764148651934</v>
      </c>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c r="AJ8" s="342"/>
      <c r="AK8" s="342"/>
      <c r="AL8" s="342"/>
      <c r="AM8" s="342"/>
      <c r="AN8" s="342"/>
      <c r="AO8" s="342"/>
      <c r="AP8" s="342"/>
      <c r="AQ8" s="342"/>
      <c r="AR8" s="342"/>
      <c r="AS8" s="342"/>
      <c r="AT8" s="342"/>
      <c r="AU8" s="342"/>
      <c r="AV8" s="342"/>
      <c r="AW8" s="342"/>
      <c r="AX8" s="342"/>
      <c r="AY8" s="342"/>
      <c r="AZ8" s="342"/>
      <c r="BA8" s="342"/>
      <c r="BB8" s="342"/>
      <c r="BC8" s="342"/>
      <c r="BD8" s="342"/>
      <c r="BE8" s="342"/>
      <c r="BF8" s="342"/>
      <c r="BG8" s="342"/>
      <c r="BH8" s="342"/>
      <c r="BI8" s="342"/>
      <c r="BJ8" s="342"/>
      <c r="BK8" s="342"/>
      <c r="BL8" s="342"/>
      <c r="BM8" s="342"/>
      <c r="BN8" s="342"/>
      <c r="BO8" s="342"/>
      <c r="BP8" s="342"/>
      <c r="BQ8" s="342"/>
      <c r="BR8" s="342"/>
      <c r="BS8" s="342"/>
      <c r="BT8" s="342"/>
      <c r="BU8" s="342"/>
      <c r="BV8" s="342"/>
      <c r="BW8" s="342"/>
      <c r="BX8" s="342"/>
      <c r="BY8" s="342"/>
      <c r="BZ8" s="342"/>
      <c r="CA8" s="342"/>
      <c r="CB8" s="342"/>
      <c r="CC8" s="342"/>
      <c r="CD8" s="342"/>
      <c r="CE8" s="342"/>
      <c r="CF8" s="342"/>
      <c r="CG8" s="342"/>
      <c r="CH8" s="342"/>
      <c r="CI8" s="342"/>
      <c r="CJ8" s="342"/>
      <c r="CK8" s="342"/>
      <c r="CL8" s="342"/>
      <c r="CM8" s="342"/>
      <c r="CN8" s="342"/>
      <c r="CO8" s="342"/>
      <c r="CP8" s="342"/>
      <c r="CQ8" s="342"/>
      <c r="CR8" s="342"/>
      <c r="CS8" s="342"/>
      <c r="CT8" s="342"/>
      <c r="CU8" s="342"/>
      <c r="CV8" s="342"/>
      <c r="CW8" s="342"/>
      <c r="CX8" s="342"/>
      <c r="CY8" s="342"/>
      <c r="CZ8" s="342"/>
      <c r="DA8" s="342"/>
      <c r="DB8" s="342"/>
      <c r="DC8" s="342"/>
      <c r="DD8" s="342"/>
      <c r="DE8" s="342"/>
      <c r="DF8" s="342"/>
      <c r="DG8" s="342"/>
      <c r="DH8" s="342"/>
      <c r="DI8" s="342"/>
      <c r="DJ8" s="342"/>
      <c r="DK8" s="342"/>
      <c r="DL8" s="342"/>
      <c r="DM8" s="342"/>
      <c r="DN8" s="342"/>
      <c r="DO8" s="342"/>
      <c r="DP8" s="342"/>
      <c r="DQ8" s="342"/>
      <c r="DR8" s="342"/>
      <c r="DS8" s="342"/>
      <c r="DT8" s="342"/>
      <c r="DU8" s="342"/>
      <c r="DV8" s="342"/>
      <c r="DW8" s="342"/>
      <c r="DX8" s="342"/>
      <c r="DY8" s="342"/>
      <c r="DZ8" s="342"/>
      <c r="EA8" s="342"/>
      <c r="EB8" s="342"/>
      <c r="EC8" s="342"/>
      <c r="ED8" s="342"/>
      <c r="EE8" s="342"/>
      <c r="EF8" s="342"/>
      <c r="EG8" s="342"/>
      <c r="EH8" s="342"/>
      <c r="EI8" s="342"/>
      <c r="EJ8" s="342"/>
      <c r="EK8" s="342"/>
      <c r="EL8" s="342"/>
      <c r="EM8" s="342"/>
      <c r="EN8" s="342"/>
      <c r="EO8" s="342"/>
      <c r="EP8" s="342"/>
      <c r="EQ8" s="342"/>
      <c r="ER8" s="342"/>
      <c r="ES8" s="342"/>
      <c r="ET8" s="342"/>
      <c r="EU8" s="342"/>
      <c r="EV8" s="342"/>
      <c r="EW8" s="342"/>
      <c r="EX8" s="342"/>
      <c r="EY8" s="342"/>
      <c r="EZ8" s="342"/>
      <c r="FA8" s="342"/>
      <c r="FB8" s="342"/>
      <c r="FC8" s="342"/>
      <c r="FD8" s="342"/>
      <c r="FE8" s="342"/>
      <c r="FF8" s="342"/>
      <c r="FG8" s="342"/>
      <c r="FH8" s="342"/>
      <c r="FI8" s="342"/>
      <c r="FJ8" s="342"/>
      <c r="FK8" s="342"/>
      <c r="FL8" s="342"/>
      <c r="FM8" s="342"/>
      <c r="FN8" s="342"/>
      <c r="FO8" s="342"/>
      <c r="FP8" s="342"/>
      <c r="FQ8" s="342"/>
      <c r="FR8" s="342"/>
      <c r="FS8" s="342"/>
      <c r="FT8" s="342"/>
      <c r="FU8" s="342"/>
      <c r="FV8" s="342"/>
      <c r="FW8" s="342"/>
      <c r="FX8" s="342"/>
      <c r="FY8" s="342"/>
      <c r="FZ8" s="342"/>
      <c r="GA8" s="342"/>
      <c r="GB8" s="342"/>
      <c r="GC8" s="342"/>
      <c r="GD8" s="342"/>
      <c r="GE8" s="342"/>
      <c r="GF8" s="342"/>
      <c r="GG8" s="342"/>
      <c r="GH8" s="342"/>
      <c r="GI8" s="342"/>
      <c r="GJ8" s="342"/>
      <c r="GK8" s="342"/>
      <c r="GL8" s="342"/>
      <c r="GM8" s="342"/>
      <c r="GN8" s="342"/>
      <c r="GO8" s="342"/>
      <c r="GP8" s="342"/>
      <c r="GQ8" s="342"/>
      <c r="GR8" s="342"/>
      <c r="GS8" s="342"/>
      <c r="GT8" s="342"/>
      <c r="GU8" s="342"/>
      <c r="GV8" s="342"/>
      <c r="GW8" s="342"/>
      <c r="GX8" s="342"/>
      <c r="GY8" s="342"/>
      <c r="GZ8" s="342"/>
      <c r="HA8" s="342"/>
      <c r="HB8" s="342"/>
      <c r="HC8" s="342"/>
      <c r="HD8" s="342"/>
      <c r="HE8" s="342"/>
      <c r="HF8" s="342"/>
      <c r="HG8" s="342"/>
      <c r="HH8" s="342"/>
      <c r="HI8" s="342"/>
      <c r="HJ8" s="342"/>
      <c r="HK8" s="342"/>
      <c r="HL8" s="342"/>
      <c r="HM8" s="342"/>
      <c r="HN8" s="342"/>
      <c r="HO8" s="342"/>
      <c r="HP8" s="342"/>
      <c r="HQ8" s="342"/>
      <c r="HR8" s="342"/>
      <c r="HS8" s="342"/>
      <c r="HT8" s="342"/>
      <c r="HU8" s="342"/>
      <c r="HV8" s="342"/>
      <c r="HW8" s="342"/>
      <c r="HX8" s="342"/>
      <c r="HY8" s="342"/>
      <c r="HZ8" s="342"/>
      <c r="IA8" s="342"/>
      <c r="IB8" s="342"/>
      <c r="IC8" s="342"/>
    </row>
    <row r="9" spans="1:237" ht="15" customHeight="1">
      <c r="A9" s="904" t="s">
        <v>344</v>
      </c>
      <c r="B9" s="905">
        <v>986</v>
      </c>
      <c r="C9" s="711">
        <v>965</v>
      </c>
      <c r="D9" s="711">
        <v>960</v>
      </c>
      <c r="E9" s="711">
        <v>962</v>
      </c>
      <c r="F9" s="906">
        <v>1108</v>
      </c>
      <c r="G9" s="711">
        <v>973</v>
      </c>
    </row>
    <row r="10" spans="1:237" ht="15" customHeight="1">
      <c r="A10" s="904"/>
      <c r="B10" s="905"/>
      <c r="C10" s="709">
        <f>C9/B9*100</f>
        <v>97.870182555780943</v>
      </c>
      <c r="D10" s="709">
        <f>D9/B9*100</f>
        <v>97.363083164300207</v>
      </c>
      <c r="E10" s="709">
        <f>E9/B9*100</f>
        <v>97.56592292089249</v>
      </c>
      <c r="F10" s="906"/>
      <c r="G10" s="710">
        <f>G9/F9*100</f>
        <v>87.815884476534308</v>
      </c>
      <c r="J10" s="343"/>
      <c r="K10" s="343"/>
      <c r="L10" s="343"/>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J10" s="343"/>
      <c r="AK10" s="343"/>
      <c r="AL10" s="343"/>
      <c r="AM10" s="343"/>
      <c r="AN10" s="343"/>
      <c r="AO10" s="343"/>
      <c r="AP10" s="343"/>
      <c r="AQ10" s="343"/>
      <c r="AR10" s="343"/>
      <c r="AS10" s="343"/>
      <c r="AT10" s="343"/>
      <c r="AU10" s="343"/>
      <c r="AV10" s="343"/>
      <c r="AW10" s="343"/>
      <c r="AX10" s="343"/>
      <c r="AY10" s="343"/>
      <c r="AZ10" s="343"/>
      <c r="BA10" s="343"/>
      <c r="BB10" s="343"/>
      <c r="BC10" s="343"/>
      <c r="BD10" s="343"/>
      <c r="BE10" s="343"/>
      <c r="BF10" s="343"/>
      <c r="BG10" s="343"/>
      <c r="BH10" s="343"/>
      <c r="BI10" s="343"/>
      <c r="BJ10" s="343"/>
      <c r="BK10" s="343"/>
      <c r="BL10" s="343"/>
      <c r="BM10" s="343"/>
      <c r="BN10" s="343"/>
      <c r="BO10" s="343"/>
      <c r="BP10" s="343"/>
      <c r="BQ10" s="343"/>
      <c r="BR10" s="343"/>
      <c r="BS10" s="343"/>
      <c r="BT10" s="343"/>
      <c r="BU10" s="343"/>
      <c r="BV10" s="343"/>
      <c r="BW10" s="343"/>
      <c r="BX10" s="343"/>
      <c r="BY10" s="343"/>
      <c r="BZ10" s="343"/>
      <c r="CA10" s="343"/>
      <c r="CB10" s="343"/>
      <c r="CC10" s="343"/>
      <c r="CD10" s="343"/>
      <c r="CE10" s="343"/>
      <c r="CF10" s="343"/>
      <c r="CG10" s="343"/>
      <c r="CH10" s="343"/>
      <c r="CI10" s="343"/>
      <c r="CJ10" s="343"/>
      <c r="CK10" s="343"/>
      <c r="CL10" s="343"/>
      <c r="CM10" s="343"/>
      <c r="CN10" s="343"/>
      <c r="CO10" s="343"/>
      <c r="CP10" s="343"/>
      <c r="CQ10" s="343"/>
      <c r="CR10" s="343"/>
      <c r="CS10" s="343"/>
      <c r="CT10" s="343"/>
      <c r="CU10" s="343"/>
      <c r="CV10" s="343"/>
      <c r="CW10" s="343"/>
      <c r="CX10" s="343"/>
      <c r="CY10" s="343"/>
      <c r="CZ10" s="343"/>
      <c r="DA10" s="343"/>
      <c r="DB10" s="343"/>
      <c r="DC10" s="343"/>
      <c r="DD10" s="343"/>
      <c r="DE10" s="343"/>
      <c r="DF10" s="343"/>
      <c r="DG10" s="343"/>
      <c r="DH10" s="343"/>
      <c r="DI10" s="343"/>
      <c r="DJ10" s="343"/>
      <c r="DK10" s="343"/>
      <c r="DL10" s="343"/>
      <c r="DM10" s="343"/>
      <c r="DN10" s="343"/>
      <c r="DO10" s="343"/>
      <c r="DP10" s="343"/>
      <c r="DQ10" s="343"/>
      <c r="DR10" s="343"/>
      <c r="DS10" s="343"/>
      <c r="DT10" s="343"/>
      <c r="DU10" s="343"/>
      <c r="DV10" s="343"/>
      <c r="DW10" s="343"/>
      <c r="DX10" s="343"/>
      <c r="DY10" s="343"/>
      <c r="DZ10" s="343"/>
      <c r="EA10" s="343"/>
      <c r="EB10" s="343"/>
      <c r="EC10" s="343"/>
      <c r="ED10" s="343"/>
      <c r="EE10" s="343"/>
      <c r="EF10" s="343"/>
      <c r="EG10" s="343"/>
      <c r="EH10" s="343"/>
      <c r="EI10" s="343"/>
      <c r="EJ10" s="343"/>
      <c r="EK10" s="343"/>
      <c r="EL10" s="343"/>
      <c r="EM10" s="343"/>
      <c r="EN10" s="343"/>
      <c r="EO10" s="343"/>
      <c r="EP10" s="343"/>
      <c r="EQ10" s="343"/>
      <c r="ER10" s="343"/>
      <c r="ES10" s="343"/>
      <c r="ET10" s="343"/>
      <c r="EU10" s="343"/>
      <c r="EV10" s="343"/>
      <c r="EW10" s="343"/>
      <c r="EX10" s="343"/>
      <c r="EY10" s="343"/>
      <c r="EZ10" s="343"/>
      <c r="FA10" s="343"/>
      <c r="FB10" s="343"/>
      <c r="FC10" s="343"/>
      <c r="FD10" s="343"/>
      <c r="FE10" s="343"/>
      <c r="FF10" s="343"/>
      <c r="FG10" s="343"/>
      <c r="FH10" s="343"/>
      <c r="FI10" s="343"/>
      <c r="FJ10" s="343"/>
      <c r="FK10" s="343"/>
      <c r="FL10" s="343"/>
      <c r="FM10" s="343"/>
      <c r="FN10" s="343"/>
      <c r="FO10" s="343"/>
      <c r="FP10" s="343"/>
      <c r="FQ10" s="343"/>
      <c r="FR10" s="343"/>
      <c r="FS10" s="343"/>
      <c r="FT10" s="343"/>
      <c r="FU10" s="343"/>
      <c r="FV10" s="343"/>
      <c r="FW10" s="343"/>
      <c r="FX10" s="343"/>
      <c r="FY10" s="343"/>
      <c r="FZ10" s="343"/>
      <c r="GA10" s="343"/>
      <c r="GB10" s="343"/>
      <c r="GC10" s="343"/>
      <c r="GD10" s="343"/>
      <c r="GE10" s="343"/>
      <c r="GF10" s="343"/>
      <c r="GG10" s="343"/>
      <c r="GH10" s="343"/>
      <c r="GI10" s="343"/>
      <c r="GJ10" s="343"/>
      <c r="GK10" s="343"/>
      <c r="GL10" s="343"/>
      <c r="GM10" s="343"/>
      <c r="GN10" s="343"/>
      <c r="GO10" s="343"/>
      <c r="GP10" s="343"/>
      <c r="GQ10" s="343"/>
      <c r="GR10" s="343"/>
      <c r="GS10" s="343"/>
      <c r="GT10" s="343"/>
      <c r="GU10" s="343"/>
      <c r="GV10" s="343"/>
      <c r="GW10" s="343"/>
      <c r="GX10" s="343"/>
      <c r="GY10" s="343"/>
      <c r="GZ10" s="343"/>
      <c r="HA10" s="343"/>
      <c r="HB10" s="343"/>
      <c r="HC10" s="343"/>
      <c r="HD10" s="343"/>
      <c r="HE10" s="343"/>
      <c r="HF10" s="343"/>
      <c r="HG10" s="343"/>
      <c r="HH10" s="343"/>
      <c r="HI10" s="343"/>
      <c r="HJ10" s="343"/>
      <c r="HK10" s="343"/>
      <c r="HL10" s="343"/>
      <c r="HM10" s="343"/>
      <c r="HN10" s="343"/>
      <c r="HO10" s="343"/>
      <c r="HP10" s="343"/>
      <c r="HQ10" s="343"/>
      <c r="HR10" s="343"/>
      <c r="HS10" s="343"/>
      <c r="HT10" s="343"/>
      <c r="HU10" s="343"/>
      <c r="HV10" s="343"/>
      <c r="HW10" s="343"/>
      <c r="HX10" s="343"/>
      <c r="HY10" s="343"/>
      <c r="HZ10" s="343"/>
      <c r="IA10" s="343"/>
      <c r="IB10" s="343"/>
      <c r="IC10" s="343"/>
    </row>
    <row r="11" spans="1:237" ht="15" customHeight="1">
      <c r="A11" s="904" t="s">
        <v>3</v>
      </c>
      <c r="B11" s="905">
        <v>639</v>
      </c>
      <c r="C11" s="711">
        <v>665</v>
      </c>
      <c r="D11" s="711">
        <v>671</v>
      </c>
      <c r="E11" s="711">
        <v>670</v>
      </c>
      <c r="F11" s="906">
        <v>680</v>
      </c>
      <c r="G11" s="711">
        <v>673</v>
      </c>
    </row>
    <row r="12" spans="1:237" ht="15" customHeight="1">
      <c r="A12" s="904"/>
      <c r="B12" s="905"/>
      <c r="C12" s="709">
        <f>C11/B11*100</f>
        <v>104.06885758998435</v>
      </c>
      <c r="D12" s="709">
        <f>D11/B11*100</f>
        <v>105.00782472613459</v>
      </c>
      <c r="E12" s="709">
        <f>E11/B11*100</f>
        <v>104.85133020344288</v>
      </c>
      <c r="F12" s="906"/>
      <c r="G12" s="710">
        <f>G11/F11*100</f>
        <v>98.970588235294116</v>
      </c>
      <c r="J12" s="343"/>
      <c r="K12" s="343"/>
      <c r="L12" s="343"/>
      <c r="M12" s="343"/>
      <c r="N12" s="343"/>
      <c r="O12" s="343"/>
      <c r="P12" s="343"/>
      <c r="Q12" s="343"/>
      <c r="R12" s="343"/>
      <c r="S12" s="343"/>
      <c r="T12" s="343"/>
      <c r="U12" s="343"/>
      <c r="V12" s="343"/>
      <c r="W12" s="343"/>
      <c r="X12" s="343"/>
      <c r="Y12" s="343"/>
      <c r="Z12" s="343"/>
      <c r="AA12" s="343"/>
      <c r="AB12" s="343"/>
      <c r="AC12" s="343"/>
      <c r="AD12" s="343"/>
      <c r="AE12" s="343"/>
      <c r="AF12" s="343"/>
      <c r="AG12" s="343"/>
      <c r="AH12" s="343"/>
      <c r="AI12" s="343"/>
      <c r="AJ12" s="343"/>
      <c r="AK12" s="343"/>
      <c r="AL12" s="343"/>
      <c r="AM12" s="343"/>
      <c r="AN12" s="343"/>
      <c r="AO12" s="343"/>
      <c r="AP12" s="343"/>
      <c r="AQ12" s="343"/>
      <c r="AR12" s="343"/>
      <c r="AS12" s="343"/>
      <c r="AT12" s="343"/>
      <c r="AU12" s="343"/>
      <c r="AV12" s="343"/>
      <c r="AW12" s="343"/>
      <c r="AX12" s="343"/>
      <c r="AY12" s="343"/>
      <c r="AZ12" s="343"/>
      <c r="BA12" s="343"/>
      <c r="BB12" s="343"/>
      <c r="BC12" s="343"/>
      <c r="BD12" s="343"/>
      <c r="BE12" s="343"/>
      <c r="BF12" s="343"/>
      <c r="BG12" s="343"/>
      <c r="BH12" s="343"/>
      <c r="BI12" s="343"/>
      <c r="BJ12" s="343"/>
      <c r="BK12" s="343"/>
      <c r="BL12" s="343"/>
      <c r="BM12" s="343"/>
      <c r="BN12" s="343"/>
      <c r="BO12" s="343"/>
      <c r="BP12" s="343"/>
      <c r="BQ12" s="343"/>
      <c r="BR12" s="343"/>
      <c r="BS12" s="343"/>
      <c r="BT12" s="343"/>
      <c r="BU12" s="343"/>
      <c r="BV12" s="343"/>
      <c r="BW12" s="343"/>
      <c r="BX12" s="343"/>
      <c r="BY12" s="343"/>
      <c r="BZ12" s="343"/>
      <c r="CA12" s="343"/>
      <c r="CB12" s="343"/>
      <c r="CC12" s="343"/>
      <c r="CD12" s="343"/>
      <c r="CE12" s="343"/>
      <c r="CF12" s="343"/>
      <c r="CG12" s="343"/>
      <c r="CH12" s="343"/>
      <c r="CI12" s="343"/>
      <c r="CJ12" s="343"/>
      <c r="CK12" s="343"/>
      <c r="CL12" s="343"/>
      <c r="CM12" s="343"/>
      <c r="CN12" s="343"/>
      <c r="CO12" s="343"/>
      <c r="CP12" s="343"/>
      <c r="CQ12" s="343"/>
      <c r="CR12" s="343"/>
      <c r="CS12" s="343"/>
      <c r="CT12" s="343"/>
      <c r="CU12" s="343"/>
      <c r="CV12" s="343"/>
      <c r="CW12" s="343"/>
      <c r="CX12" s="343"/>
      <c r="CY12" s="343"/>
      <c r="CZ12" s="343"/>
      <c r="DA12" s="343"/>
      <c r="DB12" s="343"/>
      <c r="DC12" s="343"/>
      <c r="DD12" s="343"/>
      <c r="DE12" s="343"/>
      <c r="DF12" s="343"/>
      <c r="DG12" s="343"/>
      <c r="DH12" s="343"/>
      <c r="DI12" s="343"/>
      <c r="DJ12" s="343"/>
      <c r="DK12" s="343"/>
      <c r="DL12" s="343"/>
      <c r="DM12" s="343"/>
      <c r="DN12" s="343"/>
      <c r="DO12" s="343"/>
      <c r="DP12" s="343"/>
      <c r="DQ12" s="343"/>
      <c r="DR12" s="343"/>
      <c r="DS12" s="343"/>
      <c r="DT12" s="343"/>
      <c r="DU12" s="343"/>
      <c r="DV12" s="343"/>
      <c r="DW12" s="343"/>
      <c r="DX12" s="343"/>
      <c r="DY12" s="343"/>
      <c r="DZ12" s="343"/>
      <c r="EA12" s="343"/>
      <c r="EB12" s="343"/>
      <c r="EC12" s="343"/>
      <c r="ED12" s="343"/>
      <c r="EE12" s="343"/>
      <c r="EF12" s="343"/>
      <c r="EG12" s="343"/>
      <c r="EH12" s="343"/>
      <c r="EI12" s="343"/>
      <c r="EJ12" s="343"/>
      <c r="EK12" s="343"/>
      <c r="EL12" s="343"/>
      <c r="EM12" s="343"/>
      <c r="EN12" s="343"/>
      <c r="EO12" s="343"/>
      <c r="EP12" s="343"/>
      <c r="EQ12" s="343"/>
      <c r="ER12" s="343"/>
      <c r="ES12" s="343"/>
      <c r="ET12" s="343"/>
      <c r="EU12" s="343"/>
      <c r="EV12" s="343"/>
      <c r="EW12" s="343"/>
      <c r="EX12" s="343"/>
      <c r="EY12" s="343"/>
      <c r="EZ12" s="343"/>
      <c r="FA12" s="343"/>
      <c r="FB12" s="343"/>
      <c r="FC12" s="343"/>
      <c r="FD12" s="343"/>
      <c r="FE12" s="343"/>
      <c r="FF12" s="343"/>
      <c r="FG12" s="343"/>
      <c r="FH12" s="343"/>
      <c r="FI12" s="343"/>
      <c r="FJ12" s="343"/>
      <c r="FK12" s="343"/>
      <c r="FL12" s="343"/>
      <c r="FM12" s="343"/>
      <c r="FN12" s="343"/>
      <c r="FO12" s="343"/>
      <c r="FP12" s="343"/>
      <c r="FQ12" s="343"/>
      <c r="FR12" s="343"/>
      <c r="FS12" s="343"/>
      <c r="FT12" s="343"/>
      <c r="FU12" s="343"/>
      <c r="FV12" s="343"/>
      <c r="FW12" s="343"/>
      <c r="FX12" s="343"/>
      <c r="FY12" s="343"/>
      <c r="FZ12" s="343"/>
      <c r="GA12" s="343"/>
      <c r="GB12" s="343"/>
      <c r="GC12" s="343"/>
      <c r="GD12" s="343"/>
      <c r="GE12" s="343"/>
      <c r="GF12" s="343"/>
      <c r="GG12" s="343"/>
      <c r="GH12" s="343"/>
      <c r="GI12" s="343"/>
      <c r="GJ12" s="343"/>
      <c r="GK12" s="343"/>
      <c r="GL12" s="343"/>
      <c r="GM12" s="343"/>
      <c r="GN12" s="343"/>
      <c r="GO12" s="343"/>
      <c r="GP12" s="343"/>
      <c r="GQ12" s="343"/>
      <c r="GR12" s="343"/>
      <c r="GS12" s="343"/>
      <c r="GT12" s="343"/>
      <c r="GU12" s="343"/>
      <c r="GV12" s="343"/>
      <c r="GW12" s="343"/>
      <c r="GX12" s="343"/>
      <c r="GY12" s="343"/>
      <c r="GZ12" s="343"/>
      <c r="HA12" s="343"/>
      <c r="HB12" s="343"/>
      <c r="HC12" s="343"/>
      <c r="HD12" s="343"/>
      <c r="HE12" s="343"/>
      <c r="HF12" s="343"/>
      <c r="HG12" s="343"/>
      <c r="HH12" s="343"/>
      <c r="HI12" s="343"/>
      <c r="HJ12" s="343"/>
      <c r="HK12" s="343"/>
      <c r="HL12" s="343"/>
      <c r="HM12" s="343"/>
      <c r="HN12" s="343"/>
      <c r="HO12" s="343"/>
      <c r="HP12" s="343"/>
      <c r="HQ12" s="343"/>
      <c r="HR12" s="343"/>
      <c r="HS12" s="343"/>
      <c r="HT12" s="343"/>
      <c r="HU12" s="343"/>
      <c r="HV12" s="343"/>
      <c r="HW12" s="343"/>
      <c r="HX12" s="343"/>
      <c r="HY12" s="343"/>
      <c r="HZ12" s="343"/>
      <c r="IA12" s="343"/>
      <c r="IB12" s="343"/>
      <c r="IC12" s="343"/>
    </row>
    <row r="13" spans="1:237" ht="15" customHeight="1">
      <c r="A13" s="904" t="s">
        <v>4</v>
      </c>
      <c r="B13" s="905">
        <v>1062</v>
      </c>
      <c r="C13" s="711">
        <v>1042</v>
      </c>
      <c r="D13" s="711">
        <v>1042</v>
      </c>
      <c r="E13" s="711">
        <v>1069</v>
      </c>
      <c r="F13" s="906">
        <v>1069</v>
      </c>
      <c r="G13" s="711">
        <v>1030</v>
      </c>
    </row>
    <row r="14" spans="1:237" ht="15" customHeight="1">
      <c r="A14" s="904"/>
      <c r="B14" s="905"/>
      <c r="C14" s="709">
        <f>C13/B13*100</f>
        <v>98.116760828625232</v>
      </c>
      <c r="D14" s="709">
        <f>D13/B13*100</f>
        <v>98.116760828625232</v>
      </c>
      <c r="E14" s="709">
        <f>E13/B13*100</f>
        <v>100.65913370998116</v>
      </c>
      <c r="F14" s="906"/>
      <c r="G14" s="710">
        <f>G13/F13*100</f>
        <v>96.35173058933583</v>
      </c>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3"/>
      <c r="AY14" s="343"/>
      <c r="AZ14" s="343"/>
      <c r="BA14" s="343"/>
      <c r="BB14" s="343"/>
      <c r="BC14" s="343"/>
      <c r="BD14" s="343"/>
      <c r="BE14" s="343"/>
      <c r="BF14" s="343"/>
      <c r="BG14" s="343"/>
      <c r="BH14" s="343"/>
      <c r="BI14" s="343"/>
      <c r="BJ14" s="343"/>
      <c r="BK14" s="343"/>
      <c r="BL14" s="343"/>
      <c r="BM14" s="343"/>
      <c r="BN14" s="343"/>
      <c r="BO14" s="343"/>
      <c r="BP14" s="343"/>
      <c r="BQ14" s="343"/>
      <c r="BR14" s="343"/>
      <c r="BS14" s="343"/>
      <c r="BT14" s="343"/>
      <c r="BU14" s="343"/>
      <c r="BV14" s="343"/>
      <c r="BW14" s="343"/>
      <c r="BX14" s="343"/>
      <c r="BY14" s="343"/>
      <c r="BZ14" s="343"/>
      <c r="CA14" s="343"/>
      <c r="CB14" s="343"/>
      <c r="CC14" s="343"/>
      <c r="CD14" s="343"/>
      <c r="CE14" s="343"/>
      <c r="CF14" s="343"/>
      <c r="CG14" s="343"/>
      <c r="CH14" s="343"/>
      <c r="CI14" s="343"/>
      <c r="CJ14" s="343"/>
      <c r="CK14" s="343"/>
      <c r="CL14" s="343"/>
      <c r="CM14" s="343"/>
      <c r="CN14" s="343"/>
      <c r="CO14" s="343"/>
      <c r="CP14" s="343"/>
      <c r="CQ14" s="343"/>
      <c r="CR14" s="343"/>
      <c r="CS14" s="343"/>
      <c r="CT14" s="343"/>
      <c r="CU14" s="343"/>
      <c r="CV14" s="343"/>
      <c r="CW14" s="343"/>
      <c r="CX14" s="343"/>
      <c r="CY14" s="343"/>
      <c r="CZ14" s="343"/>
      <c r="DA14" s="343"/>
      <c r="DB14" s="343"/>
      <c r="DC14" s="343"/>
      <c r="DD14" s="343"/>
      <c r="DE14" s="343"/>
      <c r="DF14" s="343"/>
      <c r="DG14" s="343"/>
      <c r="DH14" s="343"/>
      <c r="DI14" s="343"/>
      <c r="DJ14" s="343"/>
      <c r="DK14" s="343"/>
      <c r="DL14" s="343"/>
      <c r="DM14" s="343"/>
      <c r="DN14" s="343"/>
      <c r="DO14" s="343"/>
      <c r="DP14" s="343"/>
      <c r="DQ14" s="343"/>
      <c r="DR14" s="343"/>
      <c r="DS14" s="343"/>
      <c r="DT14" s="343"/>
      <c r="DU14" s="343"/>
      <c r="DV14" s="343"/>
      <c r="DW14" s="343"/>
      <c r="DX14" s="343"/>
      <c r="DY14" s="343"/>
      <c r="DZ14" s="343"/>
      <c r="EA14" s="343"/>
      <c r="EB14" s="343"/>
      <c r="EC14" s="343"/>
      <c r="ED14" s="343"/>
      <c r="EE14" s="343"/>
      <c r="EF14" s="343"/>
      <c r="EG14" s="343"/>
      <c r="EH14" s="343"/>
      <c r="EI14" s="343"/>
      <c r="EJ14" s="343"/>
      <c r="EK14" s="343"/>
      <c r="EL14" s="343"/>
      <c r="EM14" s="343"/>
      <c r="EN14" s="343"/>
      <c r="EO14" s="343"/>
      <c r="EP14" s="343"/>
      <c r="EQ14" s="343"/>
      <c r="ER14" s="343"/>
      <c r="ES14" s="343"/>
      <c r="ET14" s="343"/>
      <c r="EU14" s="343"/>
      <c r="EV14" s="343"/>
      <c r="EW14" s="343"/>
      <c r="EX14" s="343"/>
      <c r="EY14" s="343"/>
      <c r="EZ14" s="343"/>
      <c r="FA14" s="343"/>
      <c r="FB14" s="343"/>
      <c r="FC14" s="343"/>
      <c r="FD14" s="343"/>
      <c r="FE14" s="343"/>
      <c r="FF14" s="343"/>
      <c r="FG14" s="343"/>
      <c r="FH14" s="343"/>
      <c r="FI14" s="343"/>
      <c r="FJ14" s="343"/>
      <c r="FK14" s="343"/>
      <c r="FL14" s="343"/>
      <c r="FM14" s="343"/>
      <c r="FN14" s="343"/>
      <c r="FO14" s="343"/>
      <c r="FP14" s="343"/>
      <c r="FQ14" s="343"/>
      <c r="FR14" s="343"/>
      <c r="FS14" s="343"/>
      <c r="FT14" s="343"/>
      <c r="FU14" s="343"/>
      <c r="FV14" s="343"/>
      <c r="FW14" s="343"/>
      <c r="FX14" s="343"/>
      <c r="FY14" s="343"/>
      <c r="FZ14" s="343"/>
      <c r="GA14" s="343"/>
      <c r="GB14" s="343"/>
      <c r="GC14" s="343"/>
      <c r="GD14" s="343"/>
      <c r="GE14" s="343"/>
      <c r="GF14" s="343"/>
      <c r="GG14" s="343"/>
      <c r="GH14" s="343"/>
      <c r="GI14" s="343"/>
      <c r="GJ14" s="343"/>
      <c r="GK14" s="343"/>
      <c r="GL14" s="343"/>
      <c r="GM14" s="343"/>
      <c r="GN14" s="343"/>
      <c r="GO14" s="343"/>
      <c r="GP14" s="343"/>
      <c r="GQ14" s="343"/>
      <c r="GR14" s="343"/>
      <c r="GS14" s="343"/>
      <c r="GT14" s="343"/>
      <c r="GU14" s="343"/>
      <c r="GV14" s="343"/>
      <c r="GW14" s="343"/>
      <c r="GX14" s="343"/>
      <c r="GY14" s="343"/>
      <c r="GZ14" s="343"/>
      <c r="HA14" s="343"/>
      <c r="HB14" s="343"/>
      <c r="HC14" s="343"/>
      <c r="HD14" s="343"/>
      <c r="HE14" s="343"/>
      <c r="HF14" s="343"/>
      <c r="HG14" s="343"/>
      <c r="HH14" s="343"/>
      <c r="HI14" s="343"/>
      <c r="HJ14" s="343"/>
      <c r="HK14" s="343"/>
      <c r="HL14" s="343"/>
      <c r="HM14" s="343"/>
      <c r="HN14" s="343"/>
      <c r="HO14" s="343"/>
      <c r="HP14" s="343"/>
      <c r="HQ14" s="343"/>
      <c r="HR14" s="343"/>
      <c r="HS14" s="343"/>
      <c r="HT14" s="343"/>
      <c r="HU14" s="343"/>
      <c r="HV14" s="343"/>
      <c r="HW14" s="343"/>
      <c r="HX14" s="343"/>
      <c r="HY14" s="343"/>
      <c r="HZ14" s="343"/>
      <c r="IA14" s="343"/>
      <c r="IB14" s="343"/>
      <c r="IC14" s="343"/>
    </row>
    <row r="15" spans="1:237" ht="15" customHeight="1">
      <c r="A15" s="904" t="s">
        <v>5</v>
      </c>
      <c r="B15" s="905">
        <v>1083</v>
      </c>
      <c r="C15" s="711">
        <v>1003</v>
      </c>
      <c r="D15" s="711">
        <v>1013</v>
      </c>
      <c r="E15" s="711">
        <v>1037</v>
      </c>
      <c r="F15" s="906">
        <v>1054</v>
      </c>
      <c r="G15" s="711">
        <v>1070</v>
      </c>
    </row>
    <row r="16" spans="1:237" ht="15" customHeight="1">
      <c r="A16" s="904"/>
      <c r="B16" s="905"/>
      <c r="C16" s="709">
        <f>C15/B15*100</f>
        <v>92.613111726685133</v>
      </c>
      <c r="D16" s="709">
        <f>D15/B15*100</f>
        <v>93.536472760849492</v>
      </c>
      <c r="E16" s="709">
        <f>E15/B15*100</f>
        <v>95.752539242843952</v>
      </c>
      <c r="F16" s="906"/>
      <c r="G16" s="710">
        <f>G15/F15*100</f>
        <v>101.51802656546489</v>
      </c>
      <c r="J16" s="343"/>
      <c r="K16" s="343"/>
      <c r="L16" s="343"/>
      <c r="M16" s="343"/>
      <c r="N16" s="343"/>
      <c r="O16" s="343"/>
      <c r="P16" s="343"/>
      <c r="Q16" s="343"/>
      <c r="R16" s="343"/>
      <c r="S16" s="343"/>
      <c r="T16" s="343"/>
      <c r="U16" s="343"/>
      <c r="V16" s="343"/>
      <c r="W16" s="343"/>
      <c r="X16" s="343"/>
      <c r="Y16" s="343"/>
      <c r="Z16" s="343"/>
      <c r="AA16" s="343"/>
      <c r="AB16" s="343"/>
      <c r="AC16" s="343"/>
      <c r="AD16" s="343"/>
      <c r="AE16" s="343"/>
      <c r="AF16" s="343"/>
      <c r="AG16" s="343"/>
      <c r="AH16" s="343"/>
      <c r="AI16" s="343"/>
      <c r="AJ16" s="343"/>
      <c r="AK16" s="343"/>
      <c r="AL16" s="343"/>
      <c r="AM16" s="343"/>
      <c r="AN16" s="343"/>
      <c r="AO16" s="343"/>
      <c r="AP16" s="343"/>
      <c r="AQ16" s="343"/>
      <c r="AR16" s="343"/>
      <c r="AS16" s="343"/>
      <c r="AT16" s="343"/>
      <c r="AU16" s="343"/>
      <c r="AV16" s="343"/>
      <c r="AW16" s="343"/>
      <c r="AX16" s="343"/>
      <c r="AY16" s="343"/>
      <c r="AZ16" s="343"/>
      <c r="BA16" s="343"/>
      <c r="BB16" s="343"/>
      <c r="BC16" s="343"/>
      <c r="BD16" s="343"/>
      <c r="BE16" s="343"/>
      <c r="BF16" s="343"/>
      <c r="BG16" s="343"/>
      <c r="BH16" s="343"/>
      <c r="BI16" s="343"/>
      <c r="BJ16" s="343"/>
      <c r="BK16" s="343"/>
      <c r="BL16" s="343"/>
      <c r="BM16" s="343"/>
      <c r="BN16" s="343"/>
      <c r="BO16" s="343"/>
      <c r="BP16" s="343"/>
      <c r="BQ16" s="343"/>
      <c r="BR16" s="343"/>
      <c r="BS16" s="343"/>
      <c r="BT16" s="343"/>
      <c r="BU16" s="343"/>
      <c r="BV16" s="343"/>
      <c r="BW16" s="343"/>
      <c r="BX16" s="343"/>
      <c r="BY16" s="343"/>
      <c r="BZ16" s="343"/>
      <c r="CA16" s="343"/>
      <c r="CB16" s="343"/>
      <c r="CC16" s="343"/>
      <c r="CD16" s="343"/>
      <c r="CE16" s="343"/>
      <c r="CF16" s="343"/>
      <c r="CG16" s="343"/>
      <c r="CH16" s="343"/>
      <c r="CI16" s="343"/>
      <c r="CJ16" s="343"/>
      <c r="CK16" s="343"/>
      <c r="CL16" s="343"/>
      <c r="CM16" s="343"/>
      <c r="CN16" s="343"/>
      <c r="CO16" s="343"/>
      <c r="CP16" s="343"/>
      <c r="CQ16" s="343"/>
      <c r="CR16" s="343"/>
      <c r="CS16" s="343"/>
      <c r="CT16" s="343"/>
      <c r="CU16" s="343"/>
      <c r="CV16" s="343"/>
      <c r="CW16" s="343"/>
      <c r="CX16" s="343"/>
      <c r="CY16" s="343"/>
      <c r="CZ16" s="343"/>
      <c r="DA16" s="343"/>
      <c r="DB16" s="343"/>
      <c r="DC16" s="343"/>
      <c r="DD16" s="343"/>
      <c r="DE16" s="343"/>
      <c r="DF16" s="343"/>
      <c r="DG16" s="343"/>
      <c r="DH16" s="343"/>
      <c r="DI16" s="343"/>
      <c r="DJ16" s="343"/>
      <c r="DK16" s="343"/>
      <c r="DL16" s="343"/>
      <c r="DM16" s="343"/>
      <c r="DN16" s="343"/>
      <c r="DO16" s="343"/>
      <c r="DP16" s="343"/>
      <c r="DQ16" s="343"/>
      <c r="DR16" s="343"/>
      <c r="DS16" s="343"/>
      <c r="DT16" s="343"/>
      <c r="DU16" s="343"/>
      <c r="DV16" s="343"/>
      <c r="DW16" s="343"/>
      <c r="DX16" s="343"/>
      <c r="DY16" s="343"/>
      <c r="DZ16" s="343"/>
      <c r="EA16" s="343"/>
      <c r="EB16" s="343"/>
      <c r="EC16" s="343"/>
      <c r="ED16" s="343"/>
      <c r="EE16" s="343"/>
      <c r="EF16" s="343"/>
      <c r="EG16" s="343"/>
      <c r="EH16" s="343"/>
      <c r="EI16" s="343"/>
      <c r="EJ16" s="343"/>
      <c r="EK16" s="343"/>
      <c r="EL16" s="343"/>
      <c r="EM16" s="343"/>
      <c r="EN16" s="343"/>
      <c r="EO16" s="343"/>
      <c r="EP16" s="343"/>
      <c r="EQ16" s="343"/>
      <c r="ER16" s="343"/>
      <c r="ES16" s="343"/>
      <c r="ET16" s="343"/>
      <c r="EU16" s="343"/>
      <c r="EV16" s="343"/>
      <c r="EW16" s="343"/>
      <c r="EX16" s="343"/>
      <c r="EY16" s="343"/>
      <c r="EZ16" s="343"/>
      <c r="FA16" s="343"/>
      <c r="FB16" s="343"/>
      <c r="FC16" s="343"/>
      <c r="FD16" s="343"/>
      <c r="FE16" s="343"/>
      <c r="FF16" s="343"/>
      <c r="FG16" s="343"/>
      <c r="FH16" s="343"/>
      <c r="FI16" s="343"/>
      <c r="FJ16" s="343"/>
      <c r="FK16" s="343"/>
      <c r="FL16" s="343"/>
      <c r="FM16" s="343"/>
      <c r="FN16" s="343"/>
      <c r="FO16" s="343"/>
      <c r="FP16" s="343"/>
      <c r="FQ16" s="343"/>
      <c r="FR16" s="343"/>
      <c r="FS16" s="343"/>
      <c r="FT16" s="343"/>
      <c r="FU16" s="343"/>
      <c r="FV16" s="343"/>
      <c r="FW16" s="343"/>
      <c r="FX16" s="343"/>
      <c r="FY16" s="343"/>
      <c r="FZ16" s="343"/>
      <c r="GA16" s="343"/>
      <c r="GB16" s="343"/>
      <c r="GC16" s="343"/>
      <c r="GD16" s="343"/>
      <c r="GE16" s="343"/>
      <c r="GF16" s="343"/>
      <c r="GG16" s="343"/>
      <c r="GH16" s="343"/>
      <c r="GI16" s="343"/>
      <c r="GJ16" s="343"/>
      <c r="GK16" s="343"/>
      <c r="GL16" s="343"/>
      <c r="GM16" s="343"/>
      <c r="GN16" s="343"/>
      <c r="GO16" s="343"/>
      <c r="GP16" s="343"/>
      <c r="GQ16" s="343"/>
      <c r="GR16" s="343"/>
      <c r="GS16" s="343"/>
      <c r="GT16" s="343"/>
      <c r="GU16" s="343"/>
      <c r="GV16" s="343"/>
      <c r="GW16" s="343"/>
      <c r="GX16" s="343"/>
      <c r="GY16" s="343"/>
      <c r="GZ16" s="343"/>
      <c r="HA16" s="343"/>
      <c r="HB16" s="343"/>
      <c r="HC16" s="343"/>
      <c r="HD16" s="343"/>
      <c r="HE16" s="343"/>
      <c r="HF16" s="343"/>
      <c r="HG16" s="343"/>
      <c r="HH16" s="343"/>
      <c r="HI16" s="343"/>
      <c r="HJ16" s="343"/>
      <c r="HK16" s="343"/>
      <c r="HL16" s="343"/>
      <c r="HM16" s="343"/>
      <c r="HN16" s="343"/>
      <c r="HO16" s="343"/>
      <c r="HP16" s="343"/>
      <c r="HQ16" s="343"/>
      <c r="HR16" s="343"/>
      <c r="HS16" s="343"/>
      <c r="HT16" s="343"/>
      <c r="HU16" s="343"/>
      <c r="HV16" s="343"/>
      <c r="HW16" s="343"/>
      <c r="HX16" s="343"/>
      <c r="HY16" s="343"/>
      <c r="HZ16" s="343"/>
      <c r="IA16" s="343"/>
      <c r="IB16" s="343"/>
      <c r="IC16" s="343"/>
    </row>
    <row r="17" spans="1:237" ht="15" customHeight="1">
      <c r="A17" s="904" t="s">
        <v>345</v>
      </c>
      <c r="B17" s="905">
        <v>998</v>
      </c>
      <c r="C17" s="711">
        <v>956</v>
      </c>
      <c r="D17" s="711">
        <v>955</v>
      </c>
      <c r="E17" s="711">
        <v>978</v>
      </c>
      <c r="F17" s="906">
        <v>922</v>
      </c>
      <c r="G17" s="711">
        <v>863</v>
      </c>
    </row>
    <row r="18" spans="1:237" ht="15" customHeight="1">
      <c r="A18" s="904"/>
      <c r="B18" s="905"/>
      <c r="C18" s="709">
        <f>C17/B17*100</f>
        <v>95.791583166332657</v>
      </c>
      <c r="D18" s="709">
        <f>D17/B17*100</f>
        <v>95.69138276553106</v>
      </c>
      <c r="E18" s="709">
        <f>E17/B17*100</f>
        <v>97.99599198396794</v>
      </c>
      <c r="F18" s="906"/>
      <c r="G18" s="710">
        <f>G17/F17*100</f>
        <v>93.600867678958792</v>
      </c>
      <c r="J18" s="343"/>
      <c r="K18" s="343"/>
      <c r="L18" s="343"/>
      <c r="M18" s="343"/>
      <c r="N18" s="343"/>
      <c r="O18" s="343"/>
      <c r="P18" s="343"/>
      <c r="Q18" s="343"/>
      <c r="R18" s="343"/>
      <c r="S18" s="343"/>
      <c r="T18" s="343"/>
      <c r="U18" s="343"/>
      <c r="V18" s="343"/>
      <c r="W18" s="343"/>
      <c r="X18" s="343"/>
      <c r="Y18" s="343"/>
      <c r="Z18" s="343"/>
      <c r="AA18" s="343"/>
      <c r="AB18" s="343"/>
      <c r="AC18" s="343"/>
      <c r="AD18" s="343"/>
      <c r="AE18" s="343"/>
      <c r="AF18" s="343"/>
      <c r="AG18" s="343"/>
      <c r="AH18" s="343"/>
      <c r="AI18" s="343"/>
      <c r="AJ18" s="343"/>
      <c r="AK18" s="343"/>
      <c r="AL18" s="343"/>
      <c r="AM18" s="343"/>
      <c r="AN18" s="343"/>
      <c r="AO18" s="343"/>
      <c r="AP18" s="343"/>
      <c r="AQ18" s="343"/>
      <c r="AR18" s="343"/>
      <c r="AS18" s="343"/>
      <c r="AT18" s="343"/>
      <c r="AU18" s="343"/>
      <c r="AV18" s="343"/>
      <c r="AW18" s="343"/>
      <c r="AX18" s="343"/>
      <c r="AY18" s="343"/>
      <c r="AZ18" s="343"/>
      <c r="BA18" s="343"/>
      <c r="BB18" s="343"/>
      <c r="BC18" s="343"/>
      <c r="BD18" s="343"/>
      <c r="BE18" s="343"/>
      <c r="BF18" s="343"/>
      <c r="BG18" s="343"/>
      <c r="BH18" s="343"/>
      <c r="BI18" s="343"/>
      <c r="BJ18" s="343"/>
      <c r="BK18" s="343"/>
      <c r="BL18" s="343"/>
      <c r="BM18" s="343"/>
      <c r="BN18" s="343"/>
      <c r="BO18" s="343"/>
      <c r="BP18" s="343"/>
      <c r="BQ18" s="343"/>
      <c r="BR18" s="343"/>
      <c r="BS18" s="343"/>
      <c r="BT18" s="343"/>
      <c r="BU18" s="343"/>
      <c r="BV18" s="343"/>
      <c r="BW18" s="343"/>
      <c r="BX18" s="343"/>
      <c r="BY18" s="343"/>
      <c r="BZ18" s="343"/>
      <c r="CA18" s="343"/>
      <c r="CB18" s="343"/>
      <c r="CC18" s="343"/>
      <c r="CD18" s="343"/>
      <c r="CE18" s="343"/>
      <c r="CF18" s="343"/>
      <c r="CG18" s="343"/>
      <c r="CH18" s="343"/>
      <c r="CI18" s="343"/>
      <c r="CJ18" s="343"/>
      <c r="CK18" s="343"/>
      <c r="CL18" s="343"/>
      <c r="CM18" s="343"/>
      <c r="CN18" s="343"/>
      <c r="CO18" s="343"/>
      <c r="CP18" s="343"/>
      <c r="CQ18" s="343"/>
      <c r="CR18" s="343"/>
      <c r="CS18" s="343"/>
      <c r="CT18" s="343"/>
      <c r="CU18" s="343"/>
      <c r="CV18" s="343"/>
      <c r="CW18" s="343"/>
      <c r="CX18" s="343"/>
      <c r="CY18" s="343"/>
      <c r="CZ18" s="343"/>
      <c r="DA18" s="343"/>
      <c r="DB18" s="343"/>
      <c r="DC18" s="343"/>
      <c r="DD18" s="343"/>
      <c r="DE18" s="343"/>
      <c r="DF18" s="343"/>
      <c r="DG18" s="343"/>
      <c r="DH18" s="343"/>
      <c r="DI18" s="343"/>
      <c r="DJ18" s="343"/>
      <c r="DK18" s="343"/>
      <c r="DL18" s="343"/>
      <c r="DM18" s="343"/>
      <c r="DN18" s="343"/>
      <c r="DO18" s="343"/>
      <c r="DP18" s="343"/>
      <c r="DQ18" s="343"/>
      <c r="DR18" s="343"/>
      <c r="DS18" s="343"/>
      <c r="DT18" s="343"/>
      <c r="DU18" s="343"/>
      <c r="DV18" s="343"/>
      <c r="DW18" s="343"/>
      <c r="DX18" s="343"/>
      <c r="DY18" s="343"/>
      <c r="DZ18" s="343"/>
      <c r="EA18" s="343"/>
      <c r="EB18" s="343"/>
      <c r="EC18" s="343"/>
      <c r="ED18" s="343"/>
      <c r="EE18" s="343"/>
      <c r="EF18" s="343"/>
      <c r="EG18" s="343"/>
      <c r="EH18" s="343"/>
      <c r="EI18" s="343"/>
      <c r="EJ18" s="343"/>
      <c r="EK18" s="343"/>
      <c r="EL18" s="343"/>
      <c r="EM18" s="343"/>
      <c r="EN18" s="343"/>
      <c r="EO18" s="343"/>
      <c r="EP18" s="343"/>
      <c r="EQ18" s="343"/>
      <c r="ER18" s="343"/>
      <c r="ES18" s="343"/>
      <c r="ET18" s="343"/>
      <c r="EU18" s="343"/>
      <c r="EV18" s="343"/>
      <c r="EW18" s="343"/>
      <c r="EX18" s="343"/>
      <c r="EY18" s="343"/>
      <c r="EZ18" s="343"/>
      <c r="FA18" s="343"/>
      <c r="FB18" s="343"/>
      <c r="FC18" s="343"/>
      <c r="FD18" s="343"/>
      <c r="FE18" s="343"/>
      <c r="FF18" s="343"/>
      <c r="FG18" s="343"/>
      <c r="FH18" s="343"/>
      <c r="FI18" s="343"/>
      <c r="FJ18" s="343"/>
      <c r="FK18" s="343"/>
      <c r="FL18" s="343"/>
      <c r="FM18" s="343"/>
      <c r="FN18" s="343"/>
      <c r="FO18" s="343"/>
      <c r="FP18" s="343"/>
      <c r="FQ18" s="343"/>
      <c r="FR18" s="343"/>
      <c r="FS18" s="343"/>
      <c r="FT18" s="343"/>
      <c r="FU18" s="343"/>
      <c r="FV18" s="343"/>
      <c r="FW18" s="343"/>
      <c r="FX18" s="343"/>
      <c r="FY18" s="343"/>
      <c r="FZ18" s="343"/>
      <c r="GA18" s="343"/>
      <c r="GB18" s="343"/>
      <c r="GC18" s="343"/>
      <c r="GD18" s="343"/>
      <c r="GE18" s="343"/>
      <c r="GF18" s="343"/>
      <c r="GG18" s="343"/>
      <c r="GH18" s="343"/>
      <c r="GI18" s="343"/>
      <c r="GJ18" s="343"/>
      <c r="GK18" s="343"/>
      <c r="GL18" s="343"/>
      <c r="GM18" s="343"/>
      <c r="GN18" s="343"/>
      <c r="GO18" s="343"/>
      <c r="GP18" s="343"/>
      <c r="GQ18" s="343"/>
      <c r="GR18" s="343"/>
      <c r="GS18" s="343"/>
      <c r="GT18" s="343"/>
      <c r="GU18" s="343"/>
      <c r="GV18" s="343"/>
      <c r="GW18" s="343"/>
      <c r="GX18" s="343"/>
      <c r="GY18" s="343"/>
      <c r="GZ18" s="343"/>
      <c r="HA18" s="343"/>
      <c r="HB18" s="343"/>
      <c r="HC18" s="343"/>
      <c r="HD18" s="343"/>
      <c r="HE18" s="343"/>
      <c r="HF18" s="343"/>
      <c r="HG18" s="343"/>
      <c r="HH18" s="343"/>
      <c r="HI18" s="343"/>
      <c r="HJ18" s="343"/>
      <c r="HK18" s="343"/>
      <c r="HL18" s="343"/>
      <c r="HM18" s="343"/>
      <c r="HN18" s="343"/>
      <c r="HO18" s="343"/>
      <c r="HP18" s="343"/>
      <c r="HQ18" s="343"/>
      <c r="HR18" s="343"/>
      <c r="HS18" s="343"/>
      <c r="HT18" s="343"/>
      <c r="HU18" s="343"/>
      <c r="HV18" s="343"/>
      <c r="HW18" s="343"/>
      <c r="HX18" s="343"/>
      <c r="HY18" s="343"/>
      <c r="HZ18" s="343"/>
      <c r="IA18" s="343"/>
      <c r="IB18" s="343"/>
      <c r="IC18" s="343"/>
    </row>
    <row r="19" spans="1:237" ht="15" customHeight="1">
      <c r="A19" s="904" t="s">
        <v>7</v>
      </c>
      <c r="B19" s="905">
        <v>641</v>
      </c>
      <c r="C19" s="711">
        <v>660</v>
      </c>
      <c r="D19" s="711">
        <v>669</v>
      </c>
      <c r="E19" s="711">
        <v>663</v>
      </c>
      <c r="F19" s="906">
        <v>560</v>
      </c>
      <c r="G19" s="711">
        <v>563</v>
      </c>
    </row>
    <row r="20" spans="1:237" ht="15" customHeight="1">
      <c r="A20" s="904"/>
      <c r="B20" s="905"/>
      <c r="C20" s="709">
        <f>C19/B19*100</f>
        <v>102.96411856474259</v>
      </c>
      <c r="D20" s="709">
        <f>D19/B19*100</f>
        <v>104.36817472698907</v>
      </c>
      <c r="E20" s="709">
        <f>E19/B19*100</f>
        <v>103.43213728549141</v>
      </c>
      <c r="F20" s="906"/>
      <c r="G20" s="710">
        <f>G19/F19*100</f>
        <v>100.53571428571428</v>
      </c>
      <c r="J20" s="343"/>
      <c r="K20" s="343"/>
      <c r="L20" s="343"/>
      <c r="M20" s="343"/>
      <c r="N20" s="343"/>
      <c r="O20" s="343"/>
      <c r="P20" s="343"/>
      <c r="Q20" s="343"/>
      <c r="R20" s="343"/>
      <c r="S20" s="343"/>
      <c r="T20" s="343"/>
      <c r="U20" s="343"/>
      <c r="V20" s="343"/>
      <c r="W20" s="343"/>
      <c r="X20" s="343"/>
      <c r="Y20" s="343"/>
      <c r="Z20" s="343"/>
      <c r="AA20" s="343"/>
      <c r="AB20" s="343"/>
      <c r="AC20" s="343"/>
      <c r="AD20" s="343"/>
      <c r="AE20" s="343"/>
      <c r="AF20" s="343"/>
      <c r="AG20" s="343"/>
      <c r="AH20" s="343"/>
      <c r="AI20" s="343"/>
      <c r="AJ20" s="343"/>
      <c r="AK20" s="343"/>
      <c r="AL20" s="343"/>
      <c r="AM20" s="343"/>
      <c r="AN20" s="343"/>
      <c r="AO20" s="343"/>
      <c r="AP20" s="343"/>
      <c r="AQ20" s="343"/>
      <c r="AR20" s="343"/>
      <c r="AS20" s="343"/>
      <c r="AT20" s="343"/>
      <c r="AU20" s="343"/>
      <c r="AV20" s="343"/>
      <c r="AW20" s="343"/>
      <c r="AX20" s="343"/>
      <c r="AY20" s="343"/>
      <c r="AZ20" s="343"/>
      <c r="BA20" s="343"/>
      <c r="BB20" s="343"/>
      <c r="BC20" s="343"/>
      <c r="BD20" s="343"/>
      <c r="BE20" s="343"/>
      <c r="BF20" s="343"/>
      <c r="BG20" s="343"/>
      <c r="BH20" s="343"/>
      <c r="BI20" s="343"/>
      <c r="BJ20" s="343"/>
      <c r="BK20" s="343"/>
      <c r="BL20" s="343"/>
      <c r="BM20" s="343"/>
      <c r="BN20" s="343"/>
      <c r="BO20" s="343"/>
      <c r="BP20" s="343"/>
      <c r="BQ20" s="343"/>
      <c r="BR20" s="343"/>
      <c r="BS20" s="343"/>
      <c r="BT20" s="343"/>
      <c r="BU20" s="343"/>
      <c r="BV20" s="343"/>
      <c r="BW20" s="343"/>
      <c r="BX20" s="343"/>
      <c r="BY20" s="343"/>
      <c r="BZ20" s="343"/>
      <c r="CA20" s="343"/>
      <c r="CB20" s="343"/>
      <c r="CC20" s="343"/>
      <c r="CD20" s="343"/>
      <c r="CE20" s="343"/>
      <c r="CF20" s="343"/>
      <c r="CG20" s="343"/>
      <c r="CH20" s="343"/>
      <c r="CI20" s="343"/>
      <c r="CJ20" s="343"/>
      <c r="CK20" s="343"/>
      <c r="CL20" s="343"/>
      <c r="CM20" s="343"/>
      <c r="CN20" s="343"/>
      <c r="CO20" s="343"/>
      <c r="CP20" s="343"/>
      <c r="CQ20" s="343"/>
      <c r="CR20" s="343"/>
      <c r="CS20" s="343"/>
      <c r="CT20" s="343"/>
      <c r="CU20" s="343"/>
      <c r="CV20" s="343"/>
      <c r="CW20" s="343"/>
      <c r="CX20" s="343"/>
      <c r="CY20" s="343"/>
      <c r="CZ20" s="343"/>
      <c r="DA20" s="343"/>
      <c r="DB20" s="343"/>
      <c r="DC20" s="343"/>
      <c r="DD20" s="343"/>
      <c r="DE20" s="343"/>
      <c r="DF20" s="343"/>
      <c r="DG20" s="343"/>
      <c r="DH20" s="343"/>
      <c r="DI20" s="343"/>
      <c r="DJ20" s="343"/>
      <c r="DK20" s="343"/>
      <c r="DL20" s="343"/>
      <c r="DM20" s="343"/>
      <c r="DN20" s="343"/>
      <c r="DO20" s="343"/>
      <c r="DP20" s="343"/>
      <c r="DQ20" s="343"/>
      <c r="DR20" s="343"/>
      <c r="DS20" s="343"/>
      <c r="DT20" s="343"/>
      <c r="DU20" s="343"/>
      <c r="DV20" s="343"/>
      <c r="DW20" s="343"/>
      <c r="DX20" s="343"/>
      <c r="DY20" s="343"/>
      <c r="DZ20" s="343"/>
      <c r="EA20" s="343"/>
      <c r="EB20" s="343"/>
      <c r="EC20" s="343"/>
      <c r="ED20" s="343"/>
      <c r="EE20" s="343"/>
      <c r="EF20" s="343"/>
      <c r="EG20" s="343"/>
      <c r="EH20" s="343"/>
      <c r="EI20" s="343"/>
      <c r="EJ20" s="343"/>
      <c r="EK20" s="343"/>
      <c r="EL20" s="343"/>
      <c r="EM20" s="343"/>
      <c r="EN20" s="343"/>
      <c r="EO20" s="343"/>
      <c r="EP20" s="343"/>
      <c r="EQ20" s="343"/>
      <c r="ER20" s="343"/>
      <c r="ES20" s="343"/>
      <c r="ET20" s="343"/>
      <c r="EU20" s="343"/>
      <c r="EV20" s="343"/>
      <c r="EW20" s="343"/>
      <c r="EX20" s="343"/>
      <c r="EY20" s="343"/>
      <c r="EZ20" s="343"/>
      <c r="FA20" s="343"/>
      <c r="FB20" s="343"/>
      <c r="FC20" s="343"/>
      <c r="FD20" s="343"/>
      <c r="FE20" s="343"/>
      <c r="FF20" s="343"/>
      <c r="FG20" s="343"/>
      <c r="FH20" s="343"/>
      <c r="FI20" s="343"/>
      <c r="FJ20" s="343"/>
      <c r="FK20" s="343"/>
      <c r="FL20" s="343"/>
      <c r="FM20" s="343"/>
      <c r="FN20" s="343"/>
      <c r="FO20" s="343"/>
      <c r="FP20" s="343"/>
      <c r="FQ20" s="343"/>
      <c r="FR20" s="343"/>
      <c r="FS20" s="343"/>
      <c r="FT20" s="343"/>
      <c r="FU20" s="343"/>
      <c r="FV20" s="343"/>
      <c r="FW20" s="343"/>
      <c r="FX20" s="343"/>
      <c r="FY20" s="343"/>
      <c r="FZ20" s="343"/>
      <c r="GA20" s="343"/>
      <c r="GB20" s="343"/>
      <c r="GC20" s="343"/>
      <c r="GD20" s="343"/>
      <c r="GE20" s="343"/>
      <c r="GF20" s="343"/>
      <c r="GG20" s="343"/>
      <c r="GH20" s="343"/>
      <c r="GI20" s="343"/>
      <c r="GJ20" s="343"/>
      <c r="GK20" s="343"/>
      <c r="GL20" s="343"/>
      <c r="GM20" s="343"/>
      <c r="GN20" s="343"/>
      <c r="GO20" s="343"/>
      <c r="GP20" s="343"/>
      <c r="GQ20" s="343"/>
      <c r="GR20" s="343"/>
      <c r="GS20" s="343"/>
      <c r="GT20" s="343"/>
      <c r="GU20" s="343"/>
      <c r="GV20" s="343"/>
      <c r="GW20" s="343"/>
      <c r="GX20" s="343"/>
      <c r="GY20" s="343"/>
      <c r="GZ20" s="343"/>
      <c r="HA20" s="343"/>
      <c r="HB20" s="343"/>
      <c r="HC20" s="343"/>
      <c r="HD20" s="343"/>
      <c r="HE20" s="343"/>
      <c r="HF20" s="343"/>
      <c r="HG20" s="343"/>
      <c r="HH20" s="343"/>
      <c r="HI20" s="343"/>
      <c r="HJ20" s="343"/>
      <c r="HK20" s="343"/>
      <c r="HL20" s="343"/>
      <c r="HM20" s="343"/>
      <c r="HN20" s="343"/>
      <c r="HO20" s="343"/>
      <c r="HP20" s="343"/>
      <c r="HQ20" s="343"/>
      <c r="HR20" s="343"/>
      <c r="HS20" s="343"/>
      <c r="HT20" s="343"/>
      <c r="HU20" s="343"/>
      <c r="HV20" s="343"/>
      <c r="HW20" s="343"/>
      <c r="HX20" s="343"/>
      <c r="HY20" s="343"/>
      <c r="HZ20" s="343"/>
      <c r="IA20" s="343"/>
      <c r="IB20" s="343"/>
      <c r="IC20" s="343"/>
    </row>
    <row r="21" spans="1:237" ht="15" customHeight="1">
      <c r="A21" s="904" t="s">
        <v>346</v>
      </c>
      <c r="B21" s="905">
        <v>830</v>
      </c>
      <c r="C21" s="711">
        <v>802</v>
      </c>
      <c r="D21" s="711">
        <v>806</v>
      </c>
      <c r="E21" s="711">
        <v>812</v>
      </c>
      <c r="F21" s="906">
        <v>811</v>
      </c>
      <c r="G21" s="711">
        <v>778</v>
      </c>
    </row>
    <row r="22" spans="1:237" ht="15" customHeight="1">
      <c r="A22" s="904"/>
      <c r="B22" s="905"/>
      <c r="C22" s="709">
        <f>C21/B21*100</f>
        <v>96.626506024096386</v>
      </c>
      <c r="D22" s="709">
        <f>D21/B21*100</f>
        <v>97.108433734939752</v>
      </c>
      <c r="E22" s="709">
        <f>E21/B21*100</f>
        <v>97.831325301204814</v>
      </c>
      <c r="F22" s="906"/>
      <c r="G22" s="710">
        <f>G21/F21*100</f>
        <v>95.930949445129471</v>
      </c>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3"/>
      <c r="BW22" s="343"/>
      <c r="BX22" s="343"/>
      <c r="BY22" s="343"/>
      <c r="BZ22" s="343"/>
      <c r="CA22" s="343"/>
      <c r="CB22" s="343"/>
      <c r="CC22" s="343"/>
      <c r="CD22" s="343"/>
      <c r="CE22" s="343"/>
      <c r="CF22" s="343"/>
      <c r="CG22" s="343"/>
      <c r="CH22" s="343"/>
      <c r="CI22" s="343"/>
      <c r="CJ22" s="343"/>
      <c r="CK22" s="343"/>
      <c r="CL22" s="343"/>
      <c r="CM22" s="343"/>
      <c r="CN22" s="343"/>
      <c r="CO22" s="343"/>
      <c r="CP22" s="343"/>
      <c r="CQ22" s="343"/>
      <c r="CR22" s="343"/>
      <c r="CS22" s="343"/>
      <c r="CT22" s="343"/>
      <c r="CU22" s="343"/>
      <c r="CV22" s="343"/>
      <c r="CW22" s="343"/>
      <c r="CX22" s="343"/>
      <c r="CY22" s="343"/>
      <c r="CZ22" s="343"/>
      <c r="DA22" s="343"/>
      <c r="DB22" s="343"/>
      <c r="DC22" s="343"/>
      <c r="DD22" s="343"/>
      <c r="DE22" s="343"/>
      <c r="DF22" s="343"/>
      <c r="DG22" s="343"/>
      <c r="DH22" s="343"/>
      <c r="DI22" s="343"/>
      <c r="DJ22" s="343"/>
      <c r="DK22" s="343"/>
      <c r="DL22" s="343"/>
      <c r="DM22" s="343"/>
      <c r="DN22" s="343"/>
      <c r="DO22" s="343"/>
      <c r="DP22" s="343"/>
      <c r="DQ22" s="343"/>
      <c r="DR22" s="343"/>
      <c r="DS22" s="343"/>
      <c r="DT22" s="343"/>
      <c r="DU22" s="343"/>
      <c r="DV22" s="343"/>
      <c r="DW22" s="343"/>
      <c r="DX22" s="343"/>
      <c r="DY22" s="343"/>
      <c r="DZ22" s="343"/>
      <c r="EA22" s="343"/>
      <c r="EB22" s="343"/>
      <c r="EC22" s="343"/>
      <c r="ED22" s="343"/>
      <c r="EE22" s="343"/>
      <c r="EF22" s="343"/>
      <c r="EG22" s="343"/>
      <c r="EH22" s="343"/>
      <c r="EI22" s="343"/>
      <c r="EJ22" s="343"/>
      <c r="EK22" s="343"/>
      <c r="EL22" s="343"/>
      <c r="EM22" s="343"/>
      <c r="EN22" s="343"/>
      <c r="EO22" s="343"/>
      <c r="EP22" s="343"/>
      <c r="EQ22" s="343"/>
      <c r="ER22" s="343"/>
      <c r="ES22" s="343"/>
      <c r="ET22" s="343"/>
      <c r="EU22" s="343"/>
      <c r="EV22" s="343"/>
      <c r="EW22" s="343"/>
      <c r="EX22" s="343"/>
      <c r="EY22" s="343"/>
      <c r="EZ22" s="343"/>
      <c r="FA22" s="343"/>
      <c r="FB22" s="343"/>
      <c r="FC22" s="343"/>
      <c r="FD22" s="343"/>
      <c r="FE22" s="343"/>
      <c r="FF22" s="343"/>
      <c r="FG22" s="343"/>
      <c r="FH22" s="343"/>
      <c r="FI22" s="343"/>
      <c r="FJ22" s="343"/>
      <c r="FK22" s="343"/>
      <c r="FL22" s="343"/>
      <c r="FM22" s="343"/>
      <c r="FN22" s="343"/>
      <c r="FO22" s="343"/>
      <c r="FP22" s="343"/>
      <c r="FQ22" s="343"/>
      <c r="FR22" s="343"/>
      <c r="FS22" s="343"/>
      <c r="FT22" s="343"/>
      <c r="FU22" s="343"/>
      <c r="FV22" s="343"/>
      <c r="FW22" s="343"/>
      <c r="FX22" s="343"/>
      <c r="FY22" s="343"/>
      <c r="FZ22" s="343"/>
      <c r="GA22" s="343"/>
      <c r="GB22" s="343"/>
      <c r="GC22" s="343"/>
      <c r="GD22" s="343"/>
      <c r="GE22" s="343"/>
      <c r="GF22" s="343"/>
      <c r="GG22" s="343"/>
      <c r="GH22" s="343"/>
      <c r="GI22" s="343"/>
      <c r="GJ22" s="343"/>
      <c r="GK22" s="343"/>
      <c r="GL22" s="343"/>
      <c r="GM22" s="343"/>
      <c r="GN22" s="343"/>
      <c r="GO22" s="343"/>
      <c r="GP22" s="343"/>
      <c r="GQ22" s="343"/>
      <c r="GR22" s="343"/>
      <c r="GS22" s="343"/>
      <c r="GT22" s="343"/>
      <c r="GU22" s="343"/>
      <c r="GV22" s="343"/>
      <c r="GW22" s="343"/>
      <c r="GX22" s="343"/>
      <c r="GY22" s="343"/>
      <c r="GZ22" s="343"/>
      <c r="HA22" s="343"/>
      <c r="HB22" s="343"/>
      <c r="HC22" s="343"/>
      <c r="HD22" s="343"/>
      <c r="HE22" s="343"/>
      <c r="HF22" s="343"/>
      <c r="HG22" s="343"/>
      <c r="HH22" s="343"/>
      <c r="HI22" s="343"/>
      <c r="HJ22" s="343"/>
      <c r="HK22" s="343"/>
      <c r="HL22" s="343"/>
      <c r="HM22" s="343"/>
      <c r="HN22" s="343"/>
      <c r="HO22" s="343"/>
      <c r="HP22" s="343"/>
      <c r="HQ22" s="343"/>
      <c r="HR22" s="343"/>
      <c r="HS22" s="343"/>
      <c r="HT22" s="343"/>
      <c r="HU22" s="343"/>
      <c r="HV22" s="343"/>
      <c r="HW22" s="343"/>
      <c r="HX22" s="343"/>
      <c r="HY22" s="343"/>
      <c r="HZ22" s="343"/>
      <c r="IA22" s="343"/>
      <c r="IB22" s="343"/>
      <c r="IC22" s="343"/>
    </row>
    <row r="23" spans="1:237" ht="15" customHeight="1">
      <c r="A23" s="904" t="s">
        <v>347</v>
      </c>
      <c r="B23" s="905">
        <v>735</v>
      </c>
      <c r="C23" s="711">
        <v>759</v>
      </c>
      <c r="D23" s="711">
        <v>741</v>
      </c>
      <c r="E23" s="711">
        <v>733</v>
      </c>
      <c r="F23" s="906">
        <v>783</v>
      </c>
      <c r="G23" s="711">
        <v>729</v>
      </c>
    </row>
    <row r="24" spans="1:237" ht="15" customHeight="1">
      <c r="A24" s="904"/>
      <c r="B24" s="905"/>
      <c r="C24" s="709">
        <f>C23/B23*100</f>
        <v>103.26530612244898</v>
      </c>
      <c r="D24" s="709">
        <f>D23/B23*100</f>
        <v>100.81632653061226</v>
      </c>
      <c r="E24" s="709">
        <f>E23/B23*100</f>
        <v>99.72789115646259</v>
      </c>
      <c r="F24" s="906"/>
      <c r="G24" s="710">
        <f>G23/F23*100</f>
        <v>93.103448275862064</v>
      </c>
      <c r="J24" s="343"/>
      <c r="K24" s="343"/>
      <c r="L24" s="343"/>
      <c r="M24" s="343"/>
      <c r="N24" s="343"/>
      <c r="O24" s="343"/>
      <c r="P24" s="343"/>
      <c r="Q24" s="343"/>
      <c r="R24" s="343"/>
      <c r="S24" s="343"/>
      <c r="T24" s="343"/>
      <c r="U24" s="343"/>
      <c r="V24" s="343"/>
      <c r="W24" s="343"/>
      <c r="X24" s="343"/>
      <c r="Y24" s="343"/>
      <c r="Z24" s="343"/>
      <c r="AA24" s="343"/>
      <c r="AB24" s="343"/>
      <c r="AC24" s="343"/>
      <c r="AD24" s="343"/>
      <c r="AE24" s="343"/>
      <c r="AF24" s="343"/>
      <c r="AG24" s="343"/>
      <c r="AH24" s="343"/>
      <c r="AI24" s="343"/>
      <c r="AJ24" s="343"/>
      <c r="AK24" s="343"/>
      <c r="AL24" s="343"/>
      <c r="AM24" s="343"/>
      <c r="AN24" s="343"/>
      <c r="AO24" s="343"/>
      <c r="AP24" s="343"/>
      <c r="AQ24" s="343"/>
      <c r="AR24" s="343"/>
      <c r="AS24" s="343"/>
      <c r="AT24" s="343"/>
      <c r="AU24" s="343"/>
      <c r="AV24" s="343"/>
      <c r="AW24" s="343"/>
      <c r="AX24" s="343"/>
      <c r="AY24" s="343"/>
      <c r="AZ24" s="343"/>
      <c r="BA24" s="343"/>
      <c r="BB24" s="343"/>
      <c r="BC24" s="343"/>
      <c r="BD24" s="343"/>
      <c r="BE24" s="343"/>
      <c r="BF24" s="343"/>
      <c r="BG24" s="343"/>
      <c r="BH24" s="343"/>
      <c r="BI24" s="343"/>
      <c r="BJ24" s="343"/>
      <c r="BK24" s="343"/>
      <c r="BL24" s="343"/>
      <c r="BM24" s="343"/>
      <c r="BN24" s="343"/>
      <c r="BO24" s="343"/>
      <c r="BP24" s="343"/>
      <c r="BQ24" s="343"/>
      <c r="BR24" s="343"/>
      <c r="BS24" s="343"/>
      <c r="BT24" s="343"/>
      <c r="BU24" s="343"/>
      <c r="BV24" s="343"/>
      <c r="BW24" s="343"/>
      <c r="BX24" s="343"/>
      <c r="BY24" s="343"/>
      <c r="BZ24" s="343"/>
      <c r="CA24" s="343"/>
      <c r="CB24" s="343"/>
      <c r="CC24" s="343"/>
      <c r="CD24" s="343"/>
      <c r="CE24" s="343"/>
      <c r="CF24" s="343"/>
      <c r="CG24" s="343"/>
      <c r="CH24" s="343"/>
      <c r="CI24" s="343"/>
      <c r="CJ24" s="343"/>
      <c r="CK24" s="343"/>
      <c r="CL24" s="343"/>
      <c r="CM24" s="343"/>
      <c r="CN24" s="343"/>
      <c r="CO24" s="343"/>
      <c r="CP24" s="343"/>
      <c r="CQ24" s="343"/>
      <c r="CR24" s="343"/>
      <c r="CS24" s="343"/>
      <c r="CT24" s="343"/>
      <c r="CU24" s="343"/>
      <c r="CV24" s="343"/>
      <c r="CW24" s="343"/>
      <c r="CX24" s="343"/>
      <c r="CY24" s="343"/>
      <c r="CZ24" s="343"/>
      <c r="DA24" s="343"/>
      <c r="DB24" s="343"/>
      <c r="DC24" s="343"/>
      <c r="DD24" s="343"/>
      <c r="DE24" s="343"/>
      <c r="DF24" s="343"/>
      <c r="DG24" s="343"/>
      <c r="DH24" s="343"/>
      <c r="DI24" s="343"/>
      <c r="DJ24" s="343"/>
      <c r="DK24" s="343"/>
      <c r="DL24" s="343"/>
      <c r="DM24" s="343"/>
      <c r="DN24" s="343"/>
      <c r="DO24" s="343"/>
      <c r="DP24" s="343"/>
      <c r="DQ24" s="343"/>
      <c r="DR24" s="343"/>
      <c r="DS24" s="343"/>
      <c r="DT24" s="343"/>
      <c r="DU24" s="343"/>
      <c r="DV24" s="343"/>
      <c r="DW24" s="343"/>
      <c r="DX24" s="343"/>
      <c r="DY24" s="343"/>
      <c r="DZ24" s="343"/>
      <c r="EA24" s="343"/>
      <c r="EB24" s="343"/>
      <c r="EC24" s="343"/>
      <c r="ED24" s="343"/>
      <c r="EE24" s="343"/>
      <c r="EF24" s="343"/>
      <c r="EG24" s="343"/>
      <c r="EH24" s="343"/>
      <c r="EI24" s="343"/>
      <c r="EJ24" s="343"/>
      <c r="EK24" s="343"/>
      <c r="EL24" s="343"/>
      <c r="EM24" s="343"/>
      <c r="EN24" s="343"/>
      <c r="EO24" s="343"/>
      <c r="EP24" s="343"/>
      <c r="EQ24" s="343"/>
      <c r="ER24" s="343"/>
      <c r="ES24" s="343"/>
      <c r="ET24" s="343"/>
      <c r="EU24" s="343"/>
      <c r="EV24" s="343"/>
      <c r="EW24" s="343"/>
      <c r="EX24" s="343"/>
      <c r="EY24" s="343"/>
      <c r="EZ24" s="343"/>
      <c r="FA24" s="343"/>
      <c r="FB24" s="343"/>
      <c r="FC24" s="343"/>
      <c r="FD24" s="343"/>
      <c r="FE24" s="343"/>
      <c r="FF24" s="343"/>
      <c r="FG24" s="343"/>
      <c r="FH24" s="343"/>
      <c r="FI24" s="343"/>
      <c r="FJ24" s="343"/>
      <c r="FK24" s="343"/>
      <c r="FL24" s="343"/>
      <c r="FM24" s="343"/>
      <c r="FN24" s="343"/>
      <c r="FO24" s="343"/>
      <c r="FP24" s="343"/>
      <c r="FQ24" s="343"/>
      <c r="FR24" s="343"/>
      <c r="FS24" s="343"/>
      <c r="FT24" s="343"/>
      <c r="FU24" s="343"/>
      <c r="FV24" s="343"/>
      <c r="FW24" s="343"/>
      <c r="FX24" s="343"/>
      <c r="FY24" s="343"/>
      <c r="FZ24" s="343"/>
      <c r="GA24" s="343"/>
      <c r="GB24" s="343"/>
      <c r="GC24" s="343"/>
      <c r="GD24" s="343"/>
      <c r="GE24" s="343"/>
      <c r="GF24" s="343"/>
      <c r="GG24" s="343"/>
      <c r="GH24" s="343"/>
      <c r="GI24" s="343"/>
      <c r="GJ24" s="343"/>
      <c r="GK24" s="343"/>
      <c r="GL24" s="343"/>
      <c r="GM24" s="343"/>
      <c r="GN24" s="343"/>
      <c r="GO24" s="343"/>
      <c r="GP24" s="343"/>
      <c r="GQ24" s="343"/>
      <c r="GR24" s="343"/>
      <c r="GS24" s="343"/>
      <c r="GT24" s="343"/>
      <c r="GU24" s="343"/>
      <c r="GV24" s="343"/>
      <c r="GW24" s="343"/>
      <c r="GX24" s="343"/>
      <c r="GY24" s="343"/>
      <c r="GZ24" s="343"/>
      <c r="HA24" s="343"/>
      <c r="HB24" s="343"/>
      <c r="HC24" s="343"/>
      <c r="HD24" s="343"/>
      <c r="HE24" s="343"/>
      <c r="HF24" s="343"/>
      <c r="HG24" s="343"/>
      <c r="HH24" s="343"/>
      <c r="HI24" s="343"/>
      <c r="HJ24" s="343"/>
      <c r="HK24" s="343"/>
      <c r="HL24" s="343"/>
      <c r="HM24" s="343"/>
      <c r="HN24" s="343"/>
      <c r="HO24" s="343"/>
      <c r="HP24" s="343"/>
      <c r="HQ24" s="343"/>
      <c r="HR24" s="343"/>
      <c r="HS24" s="343"/>
      <c r="HT24" s="343"/>
      <c r="HU24" s="343"/>
      <c r="HV24" s="343"/>
      <c r="HW24" s="343"/>
      <c r="HX24" s="343"/>
      <c r="HY24" s="343"/>
      <c r="HZ24" s="343"/>
      <c r="IA24" s="343"/>
      <c r="IB24" s="343"/>
      <c r="IC24" s="343"/>
    </row>
    <row r="25" spans="1:237" ht="15" customHeight="1">
      <c r="A25" s="904" t="s">
        <v>348</v>
      </c>
      <c r="B25" s="905">
        <v>408</v>
      </c>
      <c r="C25" s="711">
        <v>379</v>
      </c>
      <c r="D25" s="711">
        <v>386</v>
      </c>
      <c r="E25" s="711">
        <v>414</v>
      </c>
      <c r="F25" s="906">
        <v>422</v>
      </c>
      <c r="G25" s="711">
        <v>385</v>
      </c>
    </row>
    <row r="26" spans="1:237" ht="15" customHeight="1">
      <c r="A26" s="904"/>
      <c r="B26" s="905"/>
      <c r="C26" s="709">
        <f>C25/B25*100</f>
        <v>92.892156862745097</v>
      </c>
      <c r="D26" s="709">
        <f>D25/B25*100</f>
        <v>94.607843137254903</v>
      </c>
      <c r="E26" s="709">
        <f>E25/B25*100</f>
        <v>101.47058823529412</v>
      </c>
      <c r="F26" s="906"/>
      <c r="G26" s="710">
        <f>G25/F25*100</f>
        <v>91.232227488151665</v>
      </c>
      <c r="I26" s="343"/>
      <c r="J26" s="343"/>
      <c r="K26" s="343"/>
      <c r="L26" s="343"/>
      <c r="M26" s="343"/>
      <c r="N26" s="343"/>
      <c r="O26" s="343"/>
      <c r="P26" s="343"/>
      <c r="Q26" s="343"/>
      <c r="R26" s="343"/>
      <c r="S26" s="343"/>
      <c r="T26" s="343"/>
      <c r="U26" s="343"/>
      <c r="V26" s="343"/>
      <c r="W26" s="343"/>
      <c r="X26" s="343"/>
      <c r="Y26" s="343"/>
      <c r="Z26" s="343"/>
      <c r="AA26" s="343"/>
      <c r="AB26" s="343"/>
      <c r="AC26" s="343"/>
      <c r="AD26" s="343"/>
      <c r="AE26" s="343"/>
      <c r="AF26" s="343"/>
      <c r="AG26" s="343"/>
      <c r="AH26" s="343"/>
      <c r="AI26" s="343"/>
      <c r="AJ26" s="343"/>
      <c r="AK26" s="343"/>
      <c r="AL26" s="343"/>
      <c r="AM26" s="343"/>
      <c r="AN26" s="343"/>
      <c r="AO26" s="343"/>
      <c r="AP26" s="343"/>
      <c r="AQ26" s="343"/>
      <c r="AR26" s="343"/>
      <c r="AS26" s="343"/>
      <c r="AT26" s="343"/>
      <c r="AU26" s="343"/>
      <c r="AV26" s="343"/>
      <c r="AW26" s="343"/>
      <c r="AX26" s="343"/>
      <c r="AY26" s="343"/>
      <c r="AZ26" s="343"/>
      <c r="BA26" s="343"/>
      <c r="BB26" s="343"/>
      <c r="BC26" s="343"/>
      <c r="BD26" s="343"/>
      <c r="BE26" s="343"/>
      <c r="BF26" s="343"/>
      <c r="BG26" s="343"/>
      <c r="BH26" s="343"/>
      <c r="BI26" s="343"/>
      <c r="BJ26" s="343"/>
      <c r="BK26" s="343"/>
      <c r="BL26" s="343"/>
      <c r="BM26" s="343"/>
      <c r="BN26" s="343"/>
      <c r="BO26" s="343"/>
      <c r="BP26" s="343"/>
      <c r="BQ26" s="343"/>
      <c r="BR26" s="343"/>
      <c r="BS26" s="343"/>
      <c r="BT26" s="343"/>
      <c r="BU26" s="343"/>
      <c r="BV26" s="343"/>
      <c r="BW26" s="343"/>
      <c r="BX26" s="343"/>
      <c r="BY26" s="343"/>
      <c r="BZ26" s="343"/>
      <c r="CA26" s="343"/>
      <c r="CB26" s="343"/>
      <c r="CC26" s="343"/>
      <c r="CD26" s="343"/>
      <c r="CE26" s="343"/>
      <c r="CF26" s="343"/>
      <c r="CG26" s="343"/>
      <c r="CH26" s="343"/>
      <c r="CI26" s="343"/>
      <c r="CJ26" s="343"/>
      <c r="CK26" s="343"/>
      <c r="CL26" s="343"/>
      <c r="CM26" s="343"/>
      <c r="CN26" s="343"/>
      <c r="CO26" s="343"/>
      <c r="CP26" s="343"/>
      <c r="CQ26" s="343"/>
      <c r="CR26" s="343"/>
      <c r="CS26" s="343"/>
      <c r="CT26" s="343"/>
      <c r="CU26" s="343"/>
      <c r="CV26" s="343"/>
      <c r="CW26" s="343"/>
      <c r="CX26" s="343"/>
      <c r="CY26" s="343"/>
      <c r="CZ26" s="343"/>
      <c r="DA26" s="343"/>
      <c r="DB26" s="343"/>
      <c r="DC26" s="343"/>
      <c r="DD26" s="343"/>
      <c r="DE26" s="343"/>
      <c r="DF26" s="343"/>
      <c r="DG26" s="343"/>
      <c r="DH26" s="343"/>
      <c r="DI26" s="343"/>
      <c r="DJ26" s="343"/>
      <c r="DK26" s="343"/>
      <c r="DL26" s="343"/>
      <c r="DM26" s="343"/>
      <c r="DN26" s="343"/>
      <c r="DO26" s="343"/>
      <c r="DP26" s="343"/>
      <c r="DQ26" s="343"/>
      <c r="DR26" s="343"/>
      <c r="DS26" s="343"/>
      <c r="DT26" s="343"/>
      <c r="DU26" s="343"/>
      <c r="DV26" s="343"/>
      <c r="DW26" s="343"/>
      <c r="DX26" s="343"/>
      <c r="DY26" s="343"/>
      <c r="DZ26" s="343"/>
      <c r="EA26" s="343"/>
      <c r="EB26" s="343"/>
      <c r="EC26" s="343"/>
      <c r="ED26" s="343"/>
      <c r="EE26" s="343"/>
      <c r="EF26" s="343"/>
      <c r="EG26" s="343"/>
      <c r="EH26" s="343"/>
      <c r="EI26" s="343"/>
      <c r="EJ26" s="343"/>
      <c r="EK26" s="343"/>
      <c r="EL26" s="343"/>
      <c r="EM26" s="343"/>
      <c r="EN26" s="343"/>
      <c r="EO26" s="343"/>
      <c r="EP26" s="343"/>
      <c r="EQ26" s="343"/>
      <c r="ER26" s="343"/>
      <c r="ES26" s="343"/>
      <c r="ET26" s="343"/>
      <c r="EU26" s="343"/>
      <c r="EV26" s="343"/>
      <c r="EW26" s="343"/>
      <c r="EX26" s="343"/>
      <c r="EY26" s="343"/>
      <c r="EZ26" s="343"/>
      <c r="FA26" s="343"/>
      <c r="FB26" s="343"/>
      <c r="FC26" s="343"/>
      <c r="FD26" s="343"/>
      <c r="FE26" s="343"/>
      <c r="FF26" s="343"/>
      <c r="FG26" s="343"/>
      <c r="FH26" s="343"/>
      <c r="FI26" s="343"/>
      <c r="FJ26" s="343"/>
      <c r="FK26" s="343"/>
      <c r="FL26" s="343"/>
      <c r="FM26" s="343"/>
      <c r="FN26" s="343"/>
      <c r="FO26" s="343"/>
      <c r="FP26" s="343"/>
      <c r="FQ26" s="343"/>
      <c r="FR26" s="343"/>
      <c r="FS26" s="343"/>
      <c r="FT26" s="343"/>
      <c r="FU26" s="343"/>
      <c r="FV26" s="343"/>
      <c r="FW26" s="343"/>
      <c r="FX26" s="343"/>
      <c r="FY26" s="343"/>
      <c r="FZ26" s="343"/>
      <c r="GA26" s="343"/>
      <c r="GB26" s="343"/>
      <c r="GC26" s="343"/>
      <c r="GD26" s="343"/>
      <c r="GE26" s="343"/>
      <c r="GF26" s="343"/>
      <c r="GG26" s="343"/>
      <c r="GH26" s="343"/>
      <c r="GI26" s="343"/>
      <c r="GJ26" s="343"/>
      <c r="GK26" s="343"/>
      <c r="GL26" s="343"/>
      <c r="GM26" s="343"/>
      <c r="GN26" s="343"/>
      <c r="GO26" s="343"/>
      <c r="GP26" s="343"/>
      <c r="GQ26" s="343"/>
      <c r="GR26" s="343"/>
      <c r="GS26" s="343"/>
      <c r="GT26" s="343"/>
      <c r="GU26" s="343"/>
      <c r="GV26" s="343"/>
      <c r="GW26" s="343"/>
      <c r="GX26" s="343"/>
      <c r="GY26" s="343"/>
      <c r="GZ26" s="343"/>
      <c r="HA26" s="343"/>
      <c r="HB26" s="343"/>
      <c r="HC26" s="343"/>
      <c r="HD26" s="343"/>
      <c r="HE26" s="343"/>
      <c r="HF26" s="343"/>
      <c r="HG26" s="343"/>
      <c r="HH26" s="343"/>
      <c r="HI26" s="343"/>
      <c r="HJ26" s="343"/>
      <c r="HK26" s="343"/>
      <c r="HL26" s="343"/>
      <c r="HM26" s="343"/>
      <c r="HN26" s="343"/>
      <c r="HO26" s="343"/>
      <c r="HP26" s="343"/>
      <c r="HQ26" s="343"/>
      <c r="HR26" s="343"/>
      <c r="HS26" s="343"/>
      <c r="HT26" s="343"/>
      <c r="HU26" s="343"/>
      <c r="HV26" s="343"/>
      <c r="HW26" s="343"/>
      <c r="HX26" s="343"/>
      <c r="HY26" s="343"/>
      <c r="HZ26" s="343"/>
      <c r="IA26" s="343"/>
      <c r="IB26" s="343"/>
      <c r="IC26" s="343"/>
    </row>
    <row r="27" spans="1:237" ht="15" customHeight="1">
      <c r="A27" s="904" t="s">
        <v>349</v>
      </c>
      <c r="B27" s="905">
        <v>1595</v>
      </c>
      <c r="C27" s="711">
        <v>1548</v>
      </c>
      <c r="D27" s="711">
        <v>1565</v>
      </c>
      <c r="E27" s="711">
        <v>1570</v>
      </c>
      <c r="F27" s="906">
        <v>1518</v>
      </c>
      <c r="G27" s="711">
        <v>1438</v>
      </c>
    </row>
    <row r="28" spans="1:237" ht="15" customHeight="1">
      <c r="A28" s="904"/>
      <c r="B28" s="905"/>
      <c r="C28" s="709">
        <f>C27/B27*100</f>
        <v>97.053291536050153</v>
      </c>
      <c r="D28" s="709">
        <f>D27/B27*100</f>
        <v>98.119122257053291</v>
      </c>
      <c r="E28" s="709">
        <f>E27/B27*100</f>
        <v>98.432601880877741</v>
      </c>
      <c r="F28" s="906"/>
      <c r="G28" s="710">
        <f>G27/F27*100</f>
        <v>94.729907773386032</v>
      </c>
      <c r="I28" s="343"/>
      <c r="J28" s="343"/>
      <c r="K28" s="343"/>
      <c r="L28" s="343"/>
      <c r="M28" s="343"/>
      <c r="N28" s="343"/>
      <c r="O28" s="343"/>
      <c r="P28" s="343"/>
      <c r="Q28" s="343"/>
      <c r="R28" s="343"/>
      <c r="S28" s="343"/>
      <c r="T28" s="343"/>
      <c r="U28" s="343"/>
      <c r="V28" s="343"/>
      <c r="W28" s="343"/>
      <c r="X28" s="343"/>
      <c r="Y28" s="343"/>
      <c r="Z28" s="343"/>
      <c r="AA28" s="343"/>
      <c r="AB28" s="343"/>
      <c r="AC28" s="343"/>
      <c r="AD28" s="343"/>
      <c r="AE28" s="343"/>
      <c r="AF28" s="343"/>
      <c r="AG28" s="343"/>
      <c r="AH28" s="343"/>
      <c r="AI28" s="343"/>
      <c r="AJ28" s="343"/>
      <c r="AK28" s="343"/>
      <c r="AL28" s="343"/>
      <c r="AM28" s="343"/>
      <c r="AN28" s="343"/>
      <c r="AO28" s="343"/>
      <c r="AP28" s="343"/>
      <c r="AQ28" s="343"/>
      <c r="AR28" s="343"/>
      <c r="AS28" s="343"/>
      <c r="AT28" s="343"/>
      <c r="AU28" s="343"/>
      <c r="AV28" s="343"/>
      <c r="AW28" s="343"/>
      <c r="AX28" s="343"/>
      <c r="AY28" s="343"/>
      <c r="AZ28" s="343"/>
      <c r="BA28" s="343"/>
      <c r="BB28" s="343"/>
      <c r="BC28" s="343"/>
      <c r="BD28" s="343"/>
      <c r="BE28" s="343"/>
      <c r="BF28" s="343"/>
      <c r="BG28" s="343"/>
      <c r="BH28" s="343"/>
      <c r="BI28" s="343"/>
      <c r="BJ28" s="343"/>
      <c r="BK28" s="343"/>
      <c r="BL28" s="343"/>
      <c r="BM28" s="343"/>
      <c r="BN28" s="343"/>
      <c r="BO28" s="343"/>
      <c r="BP28" s="343"/>
      <c r="BQ28" s="343"/>
      <c r="BR28" s="343"/>
      <c r="BS28" s="343"/>
      <c r="BT28" s="343"/>
      <c r="BU28" s="343"/>
      <c r="BV28" s="343"/>
      <c r="BW28" s="343"/>
      <c r="BX28" s="343"/>
      <c r="BY28" s="343"/>
      <c r="BZ28" s="343"/>
      <c r="CA28" s="343"/>
      <c r="CB28" s="343"/>
      <c r="CC28" s="343"/>
      <c r="CD28" s="343"/>
      <c r="CE28" s="343"/>
      <c r="CF28" s="343"/>
      <c r="CG28" s="343"/>
      <c r="CH28" s="343"/>
      <c r="CI28" s="343"/>
      <c r="CJ28" s="343"/>
      <c r="CK28" s="343"/>
      <c r="CL28" s="343"/>
      <c r="CM28" s="343"/>
      <c r="CN28" s="343"/>
      <c r="CO28" s="343"/>
      <c r="CP28" s="343"/>
      <c r="CQ28" s="343"/>
      <c r="CR28" s="343"/>
      <c r="CS28" s="343"/>
      <c r="CT28" s="343"/>
      <c r="CU28" s="343"/>
      <c r="CV28" s="343"/>
      <c r="CW28" s="343"/>
      <c r="CX28" s="343"/>
      <c r="CY28" s="343"/>
      <c r="CZ28" s="343"/>
      <c r="DA28" s="343"/>
      <c r="DB28" s="343"/>
      <c r="DC28" s="343"/>
      <c r="DD28" s="343"/>
      <c r="DE28" s="343"/>
      <c r="DF28" s="343"/>
      <c r="DG28" s="343"/>
      <c r="DH28" s="343"/>
      <c r="DI28" s="343"/>
      <c r="DJ28" s="343"/>
      <c r="DK28" s="343"/>
      <c r="DL28" s="343"/>
      <c r="DM28" s="343"/>
      <c r="DN28" s="343"/>
      <c r="DO28" s="343"/>
      <c r="DP28" s="343"/>
      <c r="DQ28" s="343"/>
      <c r="DR28" s="343"/>
      <c r="DS28" s="343"/>
      <c r="DT28" s="343"/>
      <c r="DU28" s="343"/>
      <c r="DV28" s="343"/>
      <c r="DW28" s="343"/>
      <c r="DX28" s="343"/>
      <c r="DY28" s="343"/>
      <c r="DZ28" s="343"/>
      <c r="EA28" s="343"/>
      <c r="EB28" s="343"/>
      <c r="EC28" s="343"/>
      <c r="ED28" s="343"/>
      <c r="EE28" s="343"/>
      <c r="EF28" s="343"/>
      <c r="EG28" s="343"/>
      <c r="EH28" s="343"/>
      <c r="EI28" s="343"/>
      <c r="EJ28" s="343"/>
      <c r="EK28" s="343"/>
      <c r="EL28" s="343"/>
      <c r="EM28" s="343"/>
      <c r="EN28" s="343"/>
      <c r="EO28" s="343"/>
      <c r="EP28" s="343"/>
      <c r="EQ28" s="343"/>
      <c r="ER28" s="343"/>
      <c r="ES28" s="343"/>
      <c r="ET28" s="343"/>
      <c r="EU28" s="343"/>
      <c r="EV28" s="343"/>
      <c r="EW28" s="343"/>
      <c r="EX28" s="343"/>
      <c r="EY28" s="343"/>
      <c r="EZ28" s="343"/>
      <c r="FA28" s="343"/>
      <c r="FB28" s="343"/>
      <c r="FC28" s="343"/>
      <c r="FD28" s="343"/>
      <c r="FE28" s="343"/>
      <c r="FF28" s="343"/>
      <c r="FG28" s="343"/>
      <c r="FH28" s="343"/>
      <c r="FI28" s="343"/>
      <c r="FJ28" s="343"/>
      <c r="FK28" s="343"/>
      <c r="FL28" s="343"/>
      <c r="FM28" s="343"/>
      <c r="FN28" s="343"/>
      <c r="FO28" s="343"/>
      <c r="FP28" s="343"/>
      <c r="FQ28" s="343"/>
      <c r="FR28" s="343"/>
      <c r="FS28" s="343"/>
      <c r="FT28" s="343"/>
      <c r="FU28" s="343"/>
      <c r="FV28" s="343"/>
      <c r="FW28" s="343"/>
      <c r="FX28" s="343"/>
      <c r="FY28" s="343"/>
      <c r="FZ28" s="343"/>
      <c r="GA28" s="343"/>
      <c r="GB28" s="343"/>
      <c r="GC28" s="343"/>
      <c r="GD28" s="343"/>
      <c r="GE28" s="343"/>
      <c r="GF28" s="343"/>
      <c r="GG28" s="343"/>
      <c r="GH28" s="343"/>
      <c r="GI28" s="343"/>
      <c r="GJ28" s="343"/>
      <c r="GK28" s="343"/>
      <c r="GL28" s="343"/>
      <c r="GM28" s="343"/>
      <c r="GN28" s="343"/>
      <c r="GO28" s="343"/>
      <c r="GP28" s="343"/>
      <c r="GQ28" s="343"/>
      <c r="GR28" s="343"/>
      <c r="GS28" s="343"/>
      <c r="GT28" s="343"/>
      <c r="GU28" s="343"/>
      <c r="GV28" s="343"/>
      <c r="GW28" s="343"/>
      <c r="GX28" s="343"/>
      <c r="GY28" s="343"/>
      <c r="GZ28" s="343"/>
      <c r="HA28" s="343"/>
      <c r="HB28" s="343"/>
      <c r="HC28" s="343"/>
      <c r="HD28" s="343"/>
      <c r="HE28" s="343"/>
      <c r="HF28" s="343"/>
      <c r="HG28" s="343"/>
      <c r="HH28" s="343"/>
      <c r="HI28" s="343"/>
      <c r="HJ28" s="343"/>
      <c r="HK28" s="343"/>
      <c r="HL28" s="343"/>
      <c r="HM28" s="343"/>
      <c r="HN28" s="343"/>
      <c r="HO28" s="343"/>
      <c r="HP28" s="343"/>
      <c r="HQ28" s="343"/>
      <c r="HR28" s="343"/>
      <c r="HS28" s="343"/>
      <c r="HT28" s="343"/>
      <c r="HU28" s="343"/>
      <c r="HV28" s="343"/>
      <c r="HW28" s="343"/>
      <c r="HX28" s="343"/>
      <c r="HY28" s="343"/>
      <c r="HZ28" s="343"/>
      <c r="IA28" s="343"/>
      <c r="IB28" s="343"/>
      <c r="IC28" s="343"/>
    </row>
    <row r="29" spans="1:237" ht="15" customHeight="1">
      <c r="A29" s="904" t="s">
        <v>12</v>
      </c>
      <c r="B29" s="905">
        <v>815</v>
      </c>
      <c r="C29" s="711">
        <v>814</v>
      </c>
      <c r="D29" s="711">
        <v>812</v>
      </c>
      <c r="E29" s="711">
        <v>829</v>
      </c>
      <c r="F29" s="906">
        <v>882</v>
      </c>
      <c r="G29" s="711">
        <v>791</v>
      </c>
    </row>
    <row r="30" spans="1:237" ht="15" customHeight="1">
      <c r="A30" s="904"/>
      <c r="B30" s="905"/>
      <c r="C30" s="709">
        <f>C29/B29*100</f>
        <v>99.877300613496928</v>
      </c>
      <c r="D30" s="709">
        <f>D29/B29*100</f>
        <v>99.631901840490798</v>
      </c>
      <c r="E30" s="709">
        <f>E29/B29*100</f>
        <v>101.71779141104294</v>
      </c>
      <c r="F30" s="906"/>
      <c r="G30" s="710">
        <f>G29/F29*100</f>
        <v>89.682539682539684</v>
      </c>
      <c r="I30" s="343"/>
      <c r="J30" s="343"/>
      <c r="K30" s="343"/>
      <c r="L30" s="343"/>
      <c r="M30" s="343"/>
      <c r="N30" s="343"/>
      <c r="O30" s="343"/>
      <c r="P30" s="343"/>
      <c r="Q30" s="343"/>
      <c r="R30" s="343"/>
      <c r="S30" s="343"/>
      <c r="T30" s="343"/>
      <c r="U30" s="343"/>
      <c r="V30" s="343"/>
      <c r="W30" s="343"/>
      <c r="X30" s="343"/>
      <c r="Y30" s="343"/>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3"/>
      <c r="BV30" s="343"/>
      <c r="BW30" s="343"/>
      <c r="BX30" s="343"/>
      <c r="BY30" s="343"/>
      <c r="BZ30" s="343"/>
      <c r="CA30" s="343"/>
      <c r="CB30" s="343"/>
      <c r="CC30" s="343"/>
      <c r="CD30" s="343"/>
      <c r="CE30" s="343"/>
      <c r="CF30" s="343"/>
      <c r="CG30" s="343"/>
      <c r="CH30" s="343"/>
      <c r="CI30" s="343"/>
      <c r="CJ30" s="343"/>
      <c r="CK30" s="343"/>
      <c r="CL30" s="343"/>
      <c r="CM30" s="343"/>
      <c r="CN30" s="343"/>
      <c r="CO30" s="343"/>
      <c r="CP30" s="343"/>
      <c r="CQ30" s="343"/>
      <c r="CR30" s="343"/>
      <c r="CS30" s="343"/>
      <c r="CT30" s="343"/>
      <c r="CU30" s="343"/>
      <c r="CV30" s="343"/>
      <c r="CW30" s="343"/>
      <c r="CX30" s="343"/>
      <c r="CY30" s="343"/>
      <c r="CZ30" s="343"/>
      <c r="DA30" s="343"/>
      <c r="DB30" s="343"/>
      <c r="DC30" s="343"/>
      <c r="DD30" s="343"/>
      <c r="DE30" s="343"/>
      <c r="DF30" s="343"/>
      <c r="DG30" s="343"/>
      <c r="DH30" s="343"/>
      <c r="DI30" s="343"/>
      <c r="DJ30" s="343"/>
      <c r="DK30" s="343"/>
      <c r="DL30" s="343"/>
      <c r="DM30" s="343"/>
      <c r="DN30" s="343"/>
      <c r="DO30" s="343"/>
      <c r="DP30" s="343"/>
      <c r="DQ30" s="343"/>
      <c r="DR30" s="343"/>
      <c r="DS30" s="343"/>
      <c r="DT30" s="343"/>
      <c r="DU30" s="343"/>
      <c r="DV30" s="343"/>
      <c r="DW30" s="343"/>
      <c r="DX30" s="343"/>
      <c r="DY30" s="343"/>
      <c r="DZ30" s="343"/>
      <c r="EA30" s="343"/>
      <c r="EB30" s="343"/>
      <c r="EC30" s="343"/>
      <c r="ED30" s="343"/>
      <c r="EE30" s="343"/>
      <c r="EF30" s="343"/>
      <c r="EG30" s="343"/>
      <c r="EH30" s="343"/>
      <c r="EI30" s="343"/>
      <c r="EJ30" s="343"/>
      <c r="EK30" s="343"/>
      <c r="EL30" s="343"/>
      <c r="EM30" s="343"/>
      <c r="EN30" s="343"/>
      <c r="EO30" s="343"/>
      <c r="EP30" s="343"/>
      <c r="EQ30" s="343"/>
      <c r="ER30" s="343"/>
      <c r="ES30" s="343"/>
      <c r="ET30" s="343"/>
      <c r="EU30" s="343"/>
      <c r="EV30" s="343"/>
      <c r="EW30" s="343"/>
      <c r="EX30" s="343"/>
      <c r="EY30" s="343"/>
      <c r="EZ30" s="343"/>
      <c r="FA30" s="343"/>
      <c r="FB30" s="343"/>
      <c r="FC30" s="343"/>
      <c r="FD30" s="343"/>
      <c r="FE30" s="343"/>
      <c r="FF30" s="343"/>
      <c r="FG30" s="343"/>
      <c r="FH30" s="343"/>
      <c r="FI30" s="343"/>
      <c r="FJ30" s="343"/>
      <c r="FK30" s="343"/>
      <c r="FL30" s="343"/>
      <c r="FM30" s="343"/>
      <c r="FN30" s="343"/>
      <c r="FO30" s="343"/>
      <c r="FP30" s="343"/>
      <c r="FQ30" s="343"/>
      <c r="FR30" s="343"/>
      <c r="FS30" s="343"/>
      <c r="FT30" s="343"/>
      <c r="FU30" s="343"/>
      <c r="FV30" s="343"/>
      <c r="FW30" s="343"/>
      <c r="FX30" s="343"/>
      <c r="FY30" s="343"/>
      <c r="FZ30" s="343"/>
      <c r="GA30" s="343"/>
      <c r="GB30" s="343"/>
      <c r="GC30" s="343"/>
      <c r="GD30" s="343"/>
      <c r="GE30" s="343"/>
      <c r="GF30" s="343"/>
      <c r="GG30" s="343"/>
      <c r="GH30" s="343"/>
      <c r="GI30" s="343"/>
      <c r="GJ30" s="343"/>
      <c r="GK30" s="343"/>
      <c r="GL30" s="343"/>
      <c r="GM30" s="343"/>
      <c r="GN30" s="343"/>
      <c r="GO30" s="343"/>
      <c r="GP30" s="343"/>
      <c r="GQ30" s="343"/>
      <c r="GR30" s="343"/>
      <c r="GS30" s="343"/>
      <c r="GT30" s="343"/>
      <c r="GU30" s="343"/>
      <c r="GV30" s="343"/>
      <c r="GW30" s="343"/>
      <c r="GX30" s="343"/>
      <c r="GY30" s="343"/>
      <c r="GZ30" s="343"/>
      <c r="HA30" s="343"/>
      <c r="HB30" s="343"/>
      <c r="HC30" s="343"/>
      <c r="HD30" s="343"/>
      <c r="HE30" s="343"/>
      <c r="HF30" s="343"/>
      <c r="HG30" s="343"/>
      <c r="HH30" s="343"/>
      <c r="HI30" s="343"/>
      <c r="HJ30" s="343"/>
      <c r="HK30" s="343"/>
      <c r="HL30" s="343"/>
      <c r="HM30" s="343"/>
      <c r="HN30" s="343"/>
      <c r="HO30" s="343"/>
      <c r="HP30" s="343"/>
      <c r="HQ30" s="343"/>
      <c r="HR30" s="343"/>
      <c r="HS30" s="343"/>
      <c r="HT30" s="343"/>
      <c r="HU30" s="343"/>
      <c r="HV30" s="343"/>
      <c r="HW30" s="343"/>
      <c r="HX30" s="343"/>
      <c r="HY30" s="343"/>
      <c r="HZ30" s="343"/>
      <c r="IA30" s="343"/>
      <c r="IB30" s="343"/>
      <c r="IC30" s="343"/>
    </row>
    <row r="31" spans="1:237" ht="15" customHeight="1">
      <c r="A31" s="904" t="s">
        <v>13</v>
      </c>
      <c r="B31" s="905">
        <v>811</v>
      </c>
      <c r="C31" s="711">
        <v>790</v>
      </c>
      <c r="D31" s="711">
        <v>798</v>
      </c>
      <c r="E31" s="711">
        <v>834</v>
      </c>
      <c r="F31" s="906">
        <v>832</v>
      </c>
      <c r="G31" s="711">
        <v>803</v>
      </c>
    </row>
    <row r="32" spans="1:237" ht="15" customHeight="1">
      <c r="A32" s="904"/>
      <c r="B32" s="905"/>
      <c r="C32" s="709">
        <f>C31/B31*100</f>
        <v>97.410604192355123</v>
      </c>
      <c r="D32" s="709">
        <f>D31/B31*100</f>
        <v>98.397040690505548</v>
      </c>
      <c r="E32" s="709">
        <f>E31/B31*100</f>
        <v>102.8360049321825</v>
      </c>
      <c r="F32" s="906"/>
      <c r="G32" s="710">
        <f>G31/F31*100</f>
        <v>96.514423076923066</v>
      </c>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3"/>
      <c r="BU32" s="343"/>
      <c r="BV32" s="343"/>
      <c r="BW32" s="343"/>
      <c r="BX32" s="343"/>
      <c r="BY32" s="343"/>
      <c r="BZ32" s="343"/>
      <c r="CA32" s="343"/>
      <c r="CB32" s="343"/>
      <c r="CC32" s="343"/>
      <c r="CD32" s="343"/>
      <c r="CE32" s="343"/>
      <c r="CF32" s="343"/>
      <c r="CG32" s="343"/>
      <c r="CH32" s="343"/>
      <c r="CI32" s="343"/>
      <c r="CJ32" s="343"/>
      <c r="CK32" s="343"/>
      <c r="CL32" s="343"/>
      <c r="CM32" s="343"/>
      <c r="CN32" s="343"/>
      <c r="CO32" s="343"/>
      <c r="CP32" s="343"/>
      <c r="CQ32" s="343"/>
      <c r="CR32" s="343"/>
      <c r="CS32" s="343"/>
      <c r="CT32" s="343"/>
      <c r="CU32" s="343"/>
      <c r="CV32" s="343"/>
      <c r="CW32" s="343"/>
      <c r="CX32" s="343"/>
      <c r="CY32" s="343"/>
      <c r="CZ32" s="343"/>
      <c r="DA32" s="343"/>
      <c r="DB32" s="343"/>
      <c r="DC32" s="343"/>
      <c r="DD32" s="343"/>
      <c r="DE32" s="343"/>
      <c r="DF32" s="343"/>
      <c r="DG32" s="343"/>
      <c r="DH32" s="343"/>
      <c r="DI32" s="343"/>
      <c r="DJ32" s="343"/>
      <c r="DK32" s="343"/>
      <c r="DL32" s="343"/>
      <c r="DM32" s="343"/>
      <c r="DN32" s="343"/>
      <c r="DO32" s="343"/>
      <c r="DP32" s="343"/>
      <c r="DQ32" s="343"/>
      <c r="DR32" s="343"/>
      <c r="DS32" s="343"/>
      <c r="DT32" s="343"/>
      <c r="DU32" s="343"/>
      <c r="DV32" s="343"/>
      <c r="DW32" s="343"/>
      <c r="DX32" s="343"/>
      <c r="DY32" s="343"/>
      <c r="DZ32" s="343"/>
      <c r="EA32" s="343"/>
      <c r="EB32" s="343"/>
      <c r="EC32" s="343"/>
      <c r="ED32" s="343"/>
      <c r="EE32" s="343"/>
      <c r="EF32" s="343"/>
      <c r="EG32" s="343"/>
      <c r="EH32" s="343"/>
      <c r="EI32" s="343"/>
      <c r="EJ32" s="343"/>
      <c r="EK32" s="343"/>
      <c r="EL32" s="343"/>
      <c r="EM32" s="343"/>
      <c r="EN32" s="343"/>
      <c r="EO32" s="343"/>
      <c r="EP32" s="343"/>
      <c r="EQ32" s="343"/>
      <c r="ER32" s="343"/>
      <c r="ES32" s="343"/>
      <c r="ET32" s="343"/>
      <c r="EU32" s="343"/>
      <c r="EV32" s="343"/>
      <c r="EW32" s="343"/>
      <c r="EX32" s="343"/>
      <c r="EY32" s="343"/>
      <c r="EZ32" s="343"/>
      <c r="FA32" s="343"/>
      <c r="FB32" s="343"/>
      <c r="FC32" s="343"/>
      <c r="FD32" s="343"/>
      <c r="FE32" s="343"/>
      <c r="FF32" s="343"/>
      <c r="FG32" s="343"/>
      <c r="FH32" s="343"/>
      <c r="FI32" s="343"/>
      <c r="FJ32" s="343"/>
      <c r="FK32" s="343"/>
      <c r="FL32" s="343"/>
      <c r="FM32" s="343"/>
      <c r="FN32" s="343"/>
      <c r="FO32" s="343"/>
      <c r="FP32" s="343"/>
      <c r="FQ32" s="343"/>
      <c r="FR32" s="343"/>
      <c r="FS32" s="343"/>
      <c r="FT32" s="343"/>
      <c r="FU32" s="343"/>
      <c r="FV32" s="343"/>
      <c r="FW32" s="343"/>
      <c r="FX32" s="343"/>
      <c r="FY32" s="343"/>
      <c r="FZ32" s="343"/>
      <c r="GA32" s="343"/>
      <c r="GB32" s="343"/>
      <c r="GC32" s="343"/>
      <c r="GD32" s="343"/>
      <c r="GE32" s="343"/>
      <c r="GF32" s="343"/>
      <c r="GG32" s="343"/>
      <c r="GH32" s="343"/>
      <c r="GI32" s="343"/>
      <c r="GJ32" s="343"/>
      <c r="GK32" s="343"/>
      <c r="GL32" s="343"/>
      <c r="GM32" s="343"/>
      <c r="GN32" s="343"/>
      <c r="GO32" s="343"/>
      <c r="GP32" s="343"/>
      <c r="GQ32" s="343"/>
      <c r="GR32" s="343"/>
      <c r="GS32" s="343"/>
      <c r="GT32" s="343"/>
      <c r="GU32" s="343"/>
      <c r="GV32" s="343"/>
      <c r="GW32" s="343"/>
      <c r="GX32" s="343"/>
      <c r="GY32" s="343"/>
      <c r="GZ32" s="343"/>
      <c r="HA32" s="343"/>
      <c r="HB32" s="343"/>
      <c r="HC32" s="343"/>
      <c r="HD32" s="343"/>
      <c r="HE32" s="343"/>
      <c r="HF32" s="343"/>
      <c r="HG32" s="343"/>
      <c r="HH32" s="343"/>
      <c r="HI32" s="343"/>
      <c r="HJ32" s="343"/>
      <c r="HK32" s="343"/>
      <c r="HL32" s="343"/>
      <c r="HM32" s="343"/>
      <c r="HN32" s="343"/>
      <c r="HO32" s="343"/>
      <c r="HP32" s="343"/>
      <c r="HQ32" s="343"/>
      <c r="HR32" s="343"/>
      <c r="HS32" s="343"/>
      <c r="HT32" s="343"/>
      <c r="HU32" s="343"/>
      <c r="HV32" s="343"/>
      <c r="HW32" s="343"/>
      <c r="HX32" s="343"/>
      <c r="HY32" s="343"/>
      <c r="HZ32" s="343"/>
      <c r="IA32" s="343"/>
      <c r="IB32" s="343"/>
      <c r="IC32" s="343"/>
    </row>
    <row r="33" spans="1:237" ht="15" customHeight="1">
      <c r="A33" s="904" t="s">
        <v>350</v>
      </c>
      <c r="B33" s="905">
        <v>1370</v>
      </c>
      <c r="C33" s="711">
        <v>1328</v>
      </c>
      <c r="D33" s="711">
        <v>1352</v>
      </c>
      <c r="E33" s="711">
        <v>1378</v>
      </c>
      <c r="F33" s="906">
        <v>1483</v>
      </c>
      <c r="G33" s="711">
        <v>1397</v>
      </c>
    </row>
    <row r="34" spans="1:237" ht="15" customHeight="1">
      <c r="A34" s="904"/>
      <c r="B34" s="905"/>
      <c r="C34" s="709">
        <f>C33/B33*100</f>
        <v>96.934306569343065</v>
      </c>
      <c r="D34" s="709">
        <f>D33/B33*100</f>
        <v>98.686131386861305</v>
      </c>
      <c r="E34" s="709">
        <f>E33/B33*100</f>
        <v>100.58394160583941</v>
      </c>
      <c r="F34" s="906"/>
      <c r="G34" s="710">
        <f>G33/F33*100</f>
        <v>94.200944032366834</v>
      </c>
      <c r="J34" s="343"/>
      <c r="K34" s="343"/>
      <c r="L34" s="343"/>
      <c r="M34" s="343"/>
      <c r="N34" s="343"/>
      <c r="O34" s="343"/>
      <c r="P34" s="343"/>
      <c r="Q34" s="343"/>
      <c r="R34" s="343"/>
      <c r="S34" s="343"/>
      <c r="T34" s="343"/>
      <c r="U34" s="343"/>
      <c r="V34" s="343"/>
      <c r="W34" s="343"/>
      <c r="X34" s="343"/>
      <c r="Y34" s="343"/>
      <c r="Z34" s="343"/>
      <c r="AA34" s="343"/>
      <c r="AB34" s="343"/>
      <c r="AC34" s="343"/>
      <c r="AD34" s="343"/>
      <c r="AE34" s="343"/>
      <c r="AF34" s="343"/>
      <c r="AG34" s="343"/>
      <c r="AH34" s="343"/>
      <c r="AI34" s="343"/>
      <c r="AJ34" s="343"/>
      <c r="AK34" s="343"/>
      <c r="AL34" s="343"/>
      <c r="AM34" s="343"/>
      <c r="AN34" s="343"/>
      <c r="AO34" s="343"/>
      <c r="AP34" s="343"/>
      <c r="AQ34" s="343"/>
      <c r="AR34" s="343"/>
      <c r="AS34" s="343"/>
      <c r="AT34" s="343"/>
      <c r="AU34" s="343"/>
      <c r="AV34" s="343"/>
      <c r="AW34" s="343"/>
      <c r="AX34" s="343"/>
      <c r="AY34" s="343"/>
      <c r="AZ34" s="343"/>
      <c r="BA34" s="343"/>
      <c r="BB34" s="343"/>
      <c r="BC34" s="343"/>
      <c r="BD34" s="343"/>
      <c r="BE34" s="343"/>
      <c r="BF34" s="343"/>
      <c r="BG34" s="343"/>
      <c r="BH34" s="343"/>
      <c r="BI34" s="343"/>
      <c r="BJ34" s="343"/>
      <c r="BK34" s="343"/>
      <c r="BL34" s="343"/>
      <c r="BM34" s="343"/>
      <c r="BN34" s="343"/>
      <c r="BO34" s="343"/>
      <c r="BP34" s="343"/>
      <c r="BQ34" s="343"/>
      <c r="BR34" s="343"/>
      <c r="BS34" s="343"/>
      <c r="BT34" s="343"/>
      <c r="BU34" s="343"/>
      <c r="BV34" s="343"/>
      <c r="BW34" s="343"/>
      <c r="BX34" s="343"/>
      <c r="BY34" s="343"/>
      <c r="BZ34" s="343"/>
      <c r="CA34" s="343"/>
      <c r="CB34" s="343"/>
      <c r="CC34" s="343"/>
      <c r="CD34" s="343"/>
      <c r="CE34" s="343"/>
      <c r="CF34" s="343"/>
      <c r="CG34" s="343"/>
      <c r="CH34" s="343"/>
      <c r="CI34" s="343"/>
      <c r="CJ34" s="343"/>
      <c r="CK34" s="343"/>
      <c r="CL34" s="343"/>
      <c r="CM34" s="343"/>
      <c r="CN34" s="343"/>
      <c r="CO34" s="343"/>
      <c r="CP34" s="343"/>
      <c r="CQ34" s="343"/>
      <c r="CR34" s="343"/>
      <c r="CS34" s="343"/>
      <c r="CT34" s="343"/>
      <c r="CU34" s="343"/>
      <c r="CV34" s="343"/>
      <c r="CW34" s="343"/>
      <c r="CX34" s="343"/>
      <c r="CY34" s="343"/>
      <c r="CZ34" s="343"/>
      <c r="DA34" s="343"/>
      <c r="DB34" s="343"/>
      <c r="DC34" s="343"/>
      <c r="DD34" s="343"/>
      <c r="DE34" s="343"/>
      <c r="DF34" s="343"/>
      <c r="DG34" s="343"/>
      <c r="DH34" s="343"/>
      <c r="DI34" s="343"/>
      <c r="DJ34" s="343"/>
      <c r="DK34" s="343"/>
      <c r="DL34" s="343"/>
      <c r="DM34" s="343"/>
      <c r="DN34" s="343"/>
      <c r="DO34" s="343"/>
      <c r="DP34" s="343"/>
      <c r="DQ34" s="343"/>
      <c r="DR34" s="343"/>
      <c r="DS34" s="343"/>
      <c r="DT34" s="343"/>
      <c r="DU34" s="343"/>
      <c r="DV34" s="343"/>
      <c r="DW34" s="343"/>
      <c r="DX34" s="343"/>
      <c r="DY34" s="343"/>
      <c r="DZ34" s="343"/>
      <c r="EA34" s="343"/>
      <c r="EB34" s="343"/>
      <c r="EC34" s="343"/>
      <c r="ED34" s="343"/>
      <c r="EE34" s="343"/>
      <c r="EF34" s="343"/>
      <c r="EG34" s="343"/>
      <c r="EH34" s="343"/>
      <c r="EI34" s="343"/>
      <c r="EJ34" s="343"/>
      <c r="EK34" s="343"/>
      <c r="EL34" s="343"/>
      <c r="EM34" s="343"/>
      <c r="EN34" s="343"/>
      <c r="EO34" s="343"/>
      <c r="EP34" s="343"/>
      <c r="EQ34" s="343"/>
      <c r="ER34" s="343"/>
      <c r="ES34" s="343"/>
      <c r="ET34" s="343"/>
      <c r="EU34" s="343"/>
      <c r="EV34" s="343"/>
      <c r="EW34" s="343"/>
      <c r="EX34" s="343"/>
      <c r="EY34" s="343"/>
      <c r="EZ34" s="343"/>
      <c r="FA34" s="343"/>
      <c r="FB34" s="343"/>
      <c r="FC34" s="343"/>
      <c r="FD34" s="343"/>
      <c r="FE34" s="343"/>
      <c r="FF34" s="343"/>
      <c r="FG34" s="343"/>
      <c r="FH34" s="343"/>
      <c r="FI34" s="343"/>
      <c r="FJ34" s="343"/>
      <c r="FK34" s="343"/>
      <c r="FL34" s="343"/>
      <c r="FM34" s="343"/>
      <c r="FN34" s="343"/>
      <c r="FO34" s="343"/>
      <c r="FP34" s="343"/>
      <c r="FQ34" s="343"/>
      <c r="FR34" s="343"/>
      <c r="FS34" s="343"/>
      <c r="FT34" s="343"/>
      <c r="FU34" s="343"/>
      <c r="FV34" s="343"/>
      <c r="FW34" s="343"/>
      <c r="FX34" s="343"/>
      <c r="FY34" s="343"/>
      <c r="FZ34" s="343"/>
      <c r="GA34" s="343"/>
      <c r="GB34" s="343"/>
      <c r="GC34" s="343"/>
      <c r="GD34" s="343"/>
      <c r="GE34" s="343"/>
      <c r="GF34" s="343"/>
      <c r="GG34" s="343"/>
      <c r="GH34" s="343"/>
      <c r="GI34" s="343"/>
      <c r="GJ34" s="343"/>
      <c r="GK34" s="343"/>
      <c r="GL34" s="343"/>
      <c r="GM34" s="343"/>
      <c r="GN34" s="343"/>
      <c r="GO34" s="343"/>
      <c r="GP34" s="343"/>
      <c r="GQ34" s="343"/>
      <c r="GR34" s="343"/>
      <c r="GS34" s="343"/>
      <c r="GT34" s="343"/>
      <c r="GU34" s="343"/>
      <c r="GV34" s="343"/>
      <c r="GW34" s="343"/>
      <c r="GX34" s="343"/>
      <c r="GY34" s="343"/>
      <c r="GZ34" s="343"/>
      <c r="HA34" s="343"/>
      <c r="HB34" s="343"/>
      <c r="HC34" s="343"/>
      <c r="HD34" s="343"/>
      <c r="HE34" s="343"/>
      <c r="HF34" s="343"/>
      <c r="HG34" s="343"/>
      <c r="HH34" s="343"/>
      <c r="HI34" s="343"/>
      <c r="HJ34" s="343"/>
      <c r="HK34" s="343"/>
      <c r="HL34" s="343"/>
      <c r="HM34" s="343"/>
      <c r="HN34" s="343"/>
      <c r="HO34" s="343"/>
      <c r="HP34" s="343"/>
      <c r="HQ34" s="343"/>
      <c r="HR34" s="343"/>
      <c r="HS34" s="343"/>
      <c r="HT34" s="343"/>
      <c r="HU34" s="343"/>
      <c r="HV34" s="343"/>
      <c r="HW34" s="343"/>
      <c r="HX34" s="343"/>
      <c r="HY34" s="343"/>
      <c r="HZ34" s="343"/>
      <c r="IA34" s="343"/>
      <c r="IB34" s="343"/>
      <c r="IC34" s="343"/>
    </row>
    <row r="35" spans="1:237" ht="15" customHeight="1">
      <c r="A35" s="904" t="s">
        <v>15</v>
      </c>
      <c r="B35" s="905">
        <v>1914</v>
      </c>
      <c r="C35" s="711">
        <v>1896</v>
      </c>
      <c r="D35" s="711">
        <v>1904</v>
      </c>
      <c r="E35" s="711">
        <v>1945</v>
      </c>
      <c r="F35" s="906">
        <v>2014</v>
      </c>
      <c r="G35" s="711">
        <v>1921</v>
      </c>
    </row>
    <row r="36" spans="1:237" ht="15" customHeight="1">
      <c r="A36" s="904"/>
      <c r="B36" s="905"/>
      <c r="C36" s="709">
        <f>C35/B35*100</f>
        <v>99.059561128526639</v>
      </c>
      <c r="D36" s="709">
        <f>D35/B35*100</f>
        <v>99.47753396029259</v>
      </c>
      <c r="E36" s="709">
        <f>E35/B35*100</f>
        <v>101.61964472309299</v>
      </c>
      <c r="F36" s="906"/>
      <c r="G36" s="710">
        <f>G35/F35*100</f>
        <v>95.382323733862961</v>
      </c>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343"/>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3"/>
      <c r="BU36" s="343"/>
      <c r="BV36" s="343"/>
      <c r="BW36" s="343"/>
      <c r="BX36" s="343"/>
      <c r="BY36" s="343"/>
      <c r="BZ36" s="343"/>
      <c r="CA36" s="343"/>
      <c r="CB36" s="343"/>
      <c r="CC36" s="343"/>
      <c r="CD36" s="343"/>
      <c r="CE36" s="343"/>
      <c r="CF36" s="343"/>
      <c r="CG36" s="343"/>
      <c r="CH36" s="343"/>
      <c r="CI36" s="343"/>
      <c r="CJ36" s="343"/>
      <c r="CK36" s="343"/>
      <c r="CL36" s="343"/>
      <c r="CM36" s="343"/>
      <c r="CN36" s="343"/>
      <c r="CO36" s="343"/>
      <c r="CP36" s="343"/>
      <c r="CQ36" s="343"/>
      <c r="CR36" s="343"/>
      <c r="CS36" s="343"/>
      <c r="CT36" s="343"/>
      <c r="CU36" s="343"/>
      <c r="CV36" s="343"/>
      <c r="CW36" s="343"/>
      <c r="CX36" s="343"/>
      <c r="CY36" s="343"/>
      <c r="CZ36" s="343"/>
      <c r="DA36" s="343"/>
      <c r="DB36" s="343"/>
      <c r="DC36" s="343"/>
      <c r="DD36" s="343"/>
      <c r="DE36" s="343"/>
      <c r="DF36" s="343"/>
      <c r="DG36" s="343"/>
      <c r="DH36" s="343"/>
      <c r="DI36" s="343"/>
      <c r="DJ36" s="343"/>
      <c r="DK36" s="343"/>
      <c r="DL36" s="343"/>
      <c r="DM36" s="343"/>
      <c r="DN36" s="343"/>
      <c r="DO36" s="343"/>
      <c r="DP36" s="343"/>
      <c r="DQ36" s="343"/>
      <c r="DR36" s="343"/>
      <c r="DS36" s="343"/>
      <c r="DT36" s="343"/>
      <c r="DU36" s="343"/>
      <c r="DV36" s="343"/>
      <c r="DW36" s="343"/>
      <c r="DX36" s="343"/>
      <c r="DY36" s="343"/>
      <c r="DZ36" s="343"/>
      <c r="EA36" s="343"/>
      <c r="EB36" s="343"/>
      <c r="EC36" s="343"/>
      <c r="ED36" s="343"/>
      <c r="EE36" s="343"/>
      <c r="EF36" s="343"/>
      <c r="EG36" s="343"/>
      <c r="EH36" s="343"/>
      <c r="EI36" s="343"/>
      <c r="EJ36" s="343"/>
      <c r="EK36" s="343"/>
      <c r="EL36" s="343"/>
      <c r="EM36" s="343"/>
      <c r="EN36" s="343"/>
      <c r="EO36" s="343"/>
      <c r="EP36" s="343"/>
      <c r="EQ36" s="343"/>
      <c r="ER36" s="343"/>
      <c r="ES36" s="343"/>
      <c r="ET36" s="343"/>
      <c r="EU36" s="343"/>
      <c r="EV36" s="343"/>
      <c r="EW36" s="343"/>
      <c r="EX36" s="343"/>
      <c r="EY36" s="343"/>
      <c r="EZ36" s="343"/>
      <c r="FA36" s="343"/>
      <c r="FB36" s="343"/>
      <c r="FC36" s="343"/>
      <c r="FD36" s="343"/>
      <c r="FE36" s="343"/>
      <c r="FF36" s="343"/>
      <c r="FG36" s="343"/>
      <c r="FH36" s="343"/>
      <c r="FI36" s="343"/>
      <c r="FJ36" s="343"/>
      <c r="FK36" s="343"/>
      <c r="FL36" s="343"/>
      <c r="FM36" s="343"/>
      <c r="FN36" s="343"/>
      <c r="FO36" s="343"/>
      <c r="FP36" s="343"/>
      <c r="FQ36" s="343"/>
      <c r="FR36" s="343"/>
      <c r="FS36" s="343"/>
      <c r="FT36" s="343"/>
      <c r="FU36" s="343"/>
      <c r="FV36" s="343"/>
      <c r="FW36" s="343"/>
      <c r="FX36" s="343"/>
      <c r="FY36" s="343"/>
      <c r="FZ36" s="343"/>
      <c r="GA36" s="343"/>
      <c r="GB36" s="343"/>
      <c r="GC36" s="343"/>
      <c r="GD36" s="343"/>
      <c r="GE36" s="343"/>
      <c r="GF36" s="343"/>
      <c r="GG36" s="343"/>
      <c r="GH36" s="343"/>
      <c r="GI36" s="343"/>
      <c r="GJ36" s="343"/>
      <c r="GK36" s="343"/>
      <c r="GL36" s="343"/>
      <c r="GM36" s="343"/>
      <c r="GN36" s="343"/>
      <c r="GO36" s="343"/>
      <c r="GP36" s="343"/>
      <c r="GQ36" s="343"/>
      <c r="GR36" s="343"/>
      <c r="GS36" s="343"/>
      <c r="GT36" s="343"/>
      <c r="GU36" s="343"/>
      <c r="GV36" s="343"/>
      <c r="GW36" s="343"/>
      <c r="GX36" s="343"/>
      <c r="GY36" s="343"/>
      <c r="GZ36" s="343"/>
      <c r="HA36" s="343"/>
      <c r="HB36" s="343"/>
      <c r="HC36" s="343"/>
      <c r="HD36" s="343"/>
      <c r="HE36" s="343"/>
      <c r="HF36" s="343"/>
      <c r="HG36" s="343"/>
      <c r="HH36" s="343"/>
      <c r="HI36" s="343"/>
      <c r="HJ36" s="343"/>
      <c r="HK36" s="343"/>
      <c r="HL36" s="343"/>
      <c r="HM36" s="343"/>
      <c r="HN36" s="343"/>
      <c r="HO36" s="343"/>
      <c r="HP36" s="343"/>
      <c r="HQ36" s="343"/>
      <c r="HR36" s="343"/>
      <c r="HS36" s="343"/>
      <c r="HT36" s="343"/>
      <c r="HU36" s="343"/>
      <c r="HV36" s="343"/>
      <c r="HW36" s="343"/>
      <c r="HX36" s="343"/>
      <c r="HY36" s="343"/>
      <c r="HZ36" s="343"/>
      <c r="IA36" s="343"/>
      <c r="IB36" s="343"/>
      <c r="IC36" s="343"/>
    </row>
    <row r="37" spans="1:237" ht="15" customHeight="1">
      <c r="A37" s="904" t="s">
        <v>351</v>
      </c>
      <c r="B37" s="905">
        <v>1082</v>
      </c>
      <c r="C37" s="711">
        <v>1057</v>
      </c>
      <c r="D37" s="711">
        <v>1081</v>
      </c>
      <c r="E37" s="711">
        <v>1065</v>
      </c>
      <c r="F37" s="906">
        <v>1173</v>
      </c>
      <c r="G37" s="711">
        <v>1100</v>
      </c>
    </row>
    <row r="38" spans="1:237" ht="15" customHeight="1">
      <c r="A38" s="904"/>
      <c r="B38" s="905"/>
      <c r="C38" s="709">
        <f>C37/B37*100</f>
        <v>97.689463955637706</v>
      </c>
      <c r="D38" s="709">
        <f>D37/B37*100</f>
        <v>99.907578558225509</v>
      </c>
      <c r="E38" s="709">
        <f>E37/B37*100</f>
        <v>98.428835489833645</v>
      </c>
      <c r="F38" s="906"/>
      <c r="G38" s="710">
        <f>G37/F37*100</f>
        <v>93.776641091219091</v>
      </c>
      <c r="I38" s="343"/>
      <c r="J38" s="343"/>
      <c r="K38" s="343"/>
      <c r="L38" s="343"/>
      <c r="M38" s="343"/>
      <c r="N38" s="343"/>
      <c r="O38" s="343"/>
      <c r="P38" s="343"/>
      <c r="Q38" s="343"/>
      <c r="R38" s="343"/>
      <c r="S38" s="343"/>
      <c r="T38" s="343"/>
      <c r="U38" s="343"/>
      <c r="V38" s="343"/>
      <c r="W38" s="343"/>
      <c r="X38" s="343"/>
      <c r="Y38" s="343"/>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3"/>
      <c r="BU38" s="343"/>
      <c r="BV38" s="343"/>
      <c r="BW38" s="343"/>
      <c r="BX38" s="343"/>
      <c r="BY38" s="343"/>
      <c r="BZ38" s="343"/>
      <c r="CA38" s="343"/>
      <c r="CB38" s="343"/>
      <c r="CC38" s="343"/>
      <c r="CD38" s="343"/>
      <c r="CE38" s="343"/>
      <c r="CF38" s="343"/>
      <c r="CG38" s="343"/>
      <c r="CH38" s="343"/>
      <c r="CI38" s="343"/>
      <c r="CJ38" s="343"/>
      <c r="CK38" s="343"/>
      <c r="CL38" s="343"/>
      <c r="CM38" s="343"/>
      <c r="CN38" s="343"/>
      <c r="CO38" s="343"/>
      <c r="CP38" s="343"/>
      <c r="CQ38" s="343"/>
      <c r="CR38" s="343"/>
      <c r="CS38" s="343"/>
      <c r="CT38" s="343"/>
      <c r="CU38" s="343"/>
      <c r="CV38" s="343"/>
      <c r="CW38" s="343"/>
      <c r="CX38" s="343"/>
      <c r="CY38" s="343"/>
      <c r="CZ38" s="343"/>
      <c r="DA38" s="343"/>
      <c r="DB38" s="343"/>
      <c r="DC38" s="343"/>
      <c r="DD38" s="343"/>
      <c r="DE38" s="343"/>
      <c r="DF38" s="343"/>
      <c r="DG38" s="343"/>
      <c r="DH38" s="343"/>
      <c r="DI38" s="343"/>
      <c r="DJ38" s="343"/>
      <c r="DK38" s="343"/>
      <c r="DL38" s="343"/>
      <c r="DM38" s="343"/>
      <c r="DN38" s="343"/>
      <c r="DO38" s="343"/>
      <c r="DP38" s="343"/>
      <c r="DQ38" s="343"/>
      <c r="DR38" s="343"/>
      <c r="DS38" s="343"/>
      <c r="DT38" s="343"/>
      <c r="DU38" s="343"/>
      <c r="DV38" s="343"/>
      <c r="DW38" s="343"/>
      <c r="DX38" s="343"/>
      <c r="DY38" s="343"/>
      <c r="DZ38" s="343"/>
      <c r="EA38" s="343"/>
      <c r="EB38" s="343"/>
      <c r="EC38" s="343"/>
      <c r="ED38" s="343"/>
      <c r="EE38" s="343"/>
      <c r="EF38" s="343"/>
      <c r="EG38" s="343"/>
      <c r="EH38" s="343"/>
      <c r="EI38" s="343"/>
      <c r="EJ38" s="343"/>
      <c r="EK38" s="343"/>
      <c r="EL38" s="343"/>
      <c r="EM38" s="343"/>
      <c r="EN38" s="343"/>
      <c r="EO38" s="343"/>
      <c r="EP38" s="343"/>
      <c r="EQ38" s="343"/>
      <c r="ER38" s="343"/>
      <c r="ES38" s="343"/>
      <c r="ET38" s="343"/>
      <c r="EU38" s="343"/>
      <c r="EV38" s="343"/>
      <c r="EW38" s="343"/>
      <c r="EX38" s="343"/>
      <c r="EY38" s="343"/>
      <c r="EZ38" s="343"/>
      <c r="FA38" s="343"/>
      <c r="FB38" s="343"/>
      <c r="FC38" s="343"/>
      <c r="FD38" s="343"/>
      <c r="FE38" s="343"/>
      <c r="FF38" s="343"/>
      <c r="FG38" s="343"/>
      <c r="FH38" s="343"/>
      <c r="FI38" s="343"/>
      <c r="FJ38" s="343"/>
      <c r="FK38" s="343"/>
      <c r="FL38" s="343"/>
      <c r="FM38" s="343"/>
      <c r="FN38" s="343"/>
      <c r="FO38" s="343"/>
      <c r="FP38" s="343"/>
      <c r="FQ38" s="343"/>
      <c r="FR38" s="343"/>
      <c r="FS38" s="343"/>
      <c r="FT38" s="343"/>
      <c r="FU38" s="343"/>
      <c r="FV38" s="343"/>
      <c r="FW38" s="343"/>
      <c r="FX38" s="343"/>
      <c r="FY38" s="343"/>
      <c r="FZ38" s="343"/>
      <c r="GA38" s="343"/>
      <c r="GB38" s="343"/>
      <c r="GC38" s="343"/>
      <c r="GD38" s="343"/>
      <c r="GE38" s="343"/>
      <c r="GF38" s="343"/>
      <c r="GG38" s="343"/>
      <c r="GH38" s="343"/>
      <c r="GI38" s="343"/>
      <c r="GJ38" s="343"/>
      <c r="GK38" s="343"/>
      <c r="GL38" s="343"/>
      <c r="GM38" s="343"/>
      <c r="GN38" s="343"/>
      <c r="GO38" s="343"/>
      <c r="GP38" s="343"/>
      <c r="GQ38" s="343"/>
      <c r="GR38" s="343"/>
      <c r="GS38" s="343"/>
      <c r="GT38" s="343"/>
      <c r="GU38" s="343"/>
      <c r="GV38" s="343"/>
      <c r="GW38" s="343"/>
      <c r="GX38" s="343"/>
      <c r="GY38" s="343"/>
      <c r="GZ38" s="343"/>
      <c r="HA38" s="343"/>
      <c r="HB38" s="343"/>
      <c r="HC38" s="343"/>
      <c r="HD38" s="343"/>
      <c r="HE38" s="343"/>
      <c r="HF38" s="343"/>
      <c r="HG38" s="343"/>
      <c r="HH38" s="343"/>
      <c r="HI38" s="343"/>
      <c r="HJ38" s="343"/>
      <c r="HK38" s="343"/>
      <c r="HL38" s="343"/>
      <c r="HM38" s="343"/>
      <c r="HN38" s="343"/>
      <c r="HO38" s="343"/>
      <c r="HP38" s="343"/>
      <c r="HQ38" s="343"/>
      <c r="HR38" s="343"/>
      <c r="HS38" s="343"/>
      <c r="HT38" s="343"/>
      <c r="HU38" s="343"/>
      <c r="HV38" s="343"/>
      <c r="HW38" s="343"/>
      <c r="HX38" s="343"/>
      <c r="HY38" s="343"/>
      <c r="HZ38" s="343"/>
      <c r="IA38" s="343"/>
      <c r="IB38" s="343"/>
      <c r="IC38" s="343"/>
    </row>
    <row r="39" spans="1:237" ht="15" customHeight="1">
      <c r="A39" s="907" t="s">
        <v>352</v>
      </c>
      <c r="B39" s="908">
        <v>1075</v>
      </c>
      <c r="C39" s="711">
        <v>1054</v>
      </c>
      <c r="D39" s="711">
        <v>1083</v>
      </c>
      <c r="E39" s="711">
        <v>1070</v>
      </c>
      <c r="F39" s="909">
        <v>1157</v>
      </c>
      <c r="G39" s="711">
        <v>1108</v>
      </c>
    </row>
    <row r="40" spans="1:237" ht="15" customHeight="1">
      <c r="A40" s="907"/>
      <c r="B40" s="908"/>
      <c r="C40" s="712">
        <f>C39/B39*100</f>
        <v>98.04651162790698</v>
      </c>
      <c r="D40" s="712">
        <f>D39/B39*100</f>
        <v>100.74418604651163</v>
      </c>
      <c r="E40" s="712">
        <f>E39/B39*100</f>
        <v>99.534883720930239</v>
      </c>
      <c r="F40" s="909"/>
      <c r="G40" s="713">
        <f>G39/F39*100</f>
        <v>95.764909248055318</v>
      </c>
      <c r="I40" s="343"/>
      <c r="J40" s="343"/>
      <c r="K40" s="343"/>
      <c r="L40" s="343"/>
      <c r="M40" s="343"/>
      <c r="N40" s="343"/>
      <c r="O40" s="343"/>
      <c r="P40" s="343"/>
      <c r="Q40" s="343"/>
      <c r="R40" s="343"/>
      <c r="S40" s="343"/>
      <c r="T40" s="343"/>
      <c r="U40" s="343"/>
      <c r="V40" s="343"/>
      <c r="W40" s="343"/>
      <c r="X40" s="343"/>
      <c r="Y40" s="343"/>
      <c r="Z40" s="343"/>
      <c r="AA40" s="343"/>
      <c r="AB40" s="343"/>
      <c r="AC40" s="343"/>
      <c r="AD40" s="343"/>
      <c r="AE40" s="343"/>
      <c r="AF40" s="343"/>
      <c r="AG40" s="343"/>
      <c r="AH40" s="343"/>
      <c r="AI40" s="343"/>
      <c r="AJ40" s="343"/>
      <c r="AK40" s="343"/>
      <c r="AL40" s="343"/>
      <c r="AM40" s="343"/>
      <c r="AN40" s="343"/>
      <c r="AO40" s="343"/>
      <c r="AP40" s="343"/>
      <c r="AQ40" s="343"/>
      <c r="AR40" s="343"/>
      <c r="AS40" s="343"/>
      <c r="AT40" s="343"/>
      <c r="AU40" s="343"/>
      <c r="AV40" s="343"/>
      <c r="AW40" s="343"/>
      <c r="AX40" s="343"/>
      <c r="AY40" s="343"/>
      <c r="AZ40" s="343"/>
      <c r="BA40" s="343"/>
      <c r="BB40" s="343"/>
      <c r="BC40" s="343"/>
      <c r="BD40" s="343"/>
      <c r="BE40" s="343"/>
      <c r="BF40" s="343"/>
      <c r="BG40" s="343"/>
      <c r="BH40" s="343"/>
      <c r="BI40" s="343"/>
      <c r="BJ40" s="343"/>
      <c r="BK40" s="343"/>
      <c r="BL40" s="343"/>
      <c r="BM40" s="343"/>
      <c r="BN40" s="343"/>
      <c r="BO40" s="343"/>
      <c r="BP40" s="343"/>
      <c r="BQ40" s="343"/>
      <c r="BR40" s="343"/>
      <c r="BS40" s="343"/>
      <c r="BT40" s="343"/>
      <c r="BU40" s="343"/>
      <c r="BV40" s="343"/>
      <c r="BW40" s="343"/>
      <c r="BX40" s="343"/>
      <c r="BY40" s="343"/>
      <c r="BZ40" s="343"/>
      <c r="CA40" s="343"/>
      <c r="CB40" s="343"/>
      <c r="CC40" s="343"/>
      <c r="CD40" s="343"/>
      <c r="CE40" s="343"/>
      <c r="CF40" s="343"/>
      <c r="CG40" s="343"/>
      <c r="CH40" s="343"/>
      <c r="CI40" s="343"/>
      <c r="CJ40" s="343"/>
      <c r="CK40" s="343"/>
      <c r="CL40" s="343"/>
      <c r="CM40" s="343"/>
      <c r="CN40" s="343"/>
      <c r="CO40" s="343"/>
      <c r="CP40" s="343"/>
      <c r="CQ40" s="343"/>
      <c r="CR40" s="343"/>
      <c r="CS40" s="343"/>
      <c r="CT40" s="343"/>
      <c r="CU40" s="343"/>
      <c r="CV40" s="343"/>
      <c r="CW40" s="343"/>
      <c r="CX40" s="343"/>
      <c r="CY40" s="343"/>
      <c r="CZ40" s="343"/>
      <c r="DA40" s="343"/>
      <c r="DB40" s="343"/>
      <c r="DC40" s="343"/>
      <c r="DD40" s="343"/>
      <c r="DE40" s="343"/>
      <c r="DF40" s="343"/>
      <c r="DG40" s="343"/>
      <c r="DH40" s="343"/>
      <c r="DI40" s="343"/>
      <c r="DJ40" s="343"/>
      <c r="DK40" s="343"/>
      <c r="DL40" s="343"/>
      <c r="DM40" s="343"/>
      <c r="DN40" s="343"/>
      <c r="DO40" s="343"/>
      <c r="DP40" s="343"/>
      <c r="DQ40" s="343"/>
      <c r="DR40" s="343"/>
      <c r="DS40" s="343"/>
      <c r="DT40" s="343"/>
      <c r="DU40" s="343"/>
      <c r="DV40" s="343"/>
      <c r="DW40" s="343"/>
      <c r="DX40" s="343"/>
      <c r="DY40" s="343"/>
      <c r="DZ40" s="343"/>
      <c r="EA40" s="343"/>
      <c r="EB40" s="343"/>
      <c r="EC40" s="343"/>
      <c r="ED40" s="343"/>
      <c r="EE40" s="343"/>
      <c r="EF40" s="343"/>
      <c r="EG40" s="343"/>
      <c r="EH40" s="343"/>
      <c r="EI40" s="343"/>
      <c r="EJ40" s="343"/>
      <c r="EK40" s="343"/>
      <c r="EL40" s="343"/>
      <c r="EM40" s="343"/>
      <c r="EN40" s="343"/>
      <c r="EO40" s="343"/>
      <c r="EP40" s="343"/>
      <c r="EQ40" s="343"/>
      <c r="ER40" s="343"/>
      <c r="ES40" s="343"/>
      <c r="ET40" s="343"/>
      <c r="EU40" s="343"/>
      <c r="EV40" s="343"/>
      <c r="EW40" s="343"/>
      <c r="EX40" s="343"/>
      <c r="EY40" s="343"/>
      <c r="EZ40" s="343"/>
      <c r="FA40" s="343"/>
      <c r="FB40" s="343"/>
      <c r="FC40" s="343"/>
      <c r="FD40" s="343"/>
      <c r="FE40" s="343"/>
      <c r="FF40" s="343"/>
      <c r="FG40" s="343"/>
      <c r="FH40" s="343"/>
      <c r="FI40" s="343"/>
      <c r="FJ40" s="343"/>
      <c r="FK40" s="343"/>
      <c r="FL40" s="343"/>
      <c r="FM40" s="343"/>
      <c r="FN40" s="343"/>
      <c r="FO40" s="343"/>
      <c r="FP40" s="343"/>
      <c r="FQ40" s="343"/>
      <c r="FR40" s="343"/>
      <c r="FS40" s="343"/>
      <c r="FT40" s="343"/>
      <c r="FU40" s="343"/>
      <c r="FV40" s="343"/>
      <c r="FW40" s="343"/>
      <c r="FX40" s="343"/>
      <c r="FY40" s="343"/>
      <c r="FZ40" s="343"/>
      <c r="GA40" s="343"/>
      <c r="GB40" s="343"/>
      <c r="GC40" s="343"/>
      <c r="GD40" s="343"/>
      <c r="GE40" s="343"/>
      <c r="GF40" s="343"/>
      <c r="GG40" s="343"/>
      <c r="GH40" s="343"/>
      <c r="GI40" s="343"/>
      <c r="GJ40" s="343"/>
      <c r="GK40" s="343"/>
      <c r="GL40" s="343"/>
      <c r="GM40" s="343"/>
      <c r="GN40" s="343"/>
      <c r="GO40" s="343"/>
      <c r="GP40" s="343"/>
      <c r="GQ40" s="343"/>
      <c r="GR40" s="343"/>
      <c r="GS40" s="343"/>
      <c r="GT40" s="343"/>
      <c r="GU40" s="343"/>
      <c r="GV40" s="343"/>
      <c r="GW40" s="343"/>
      <c r="GX40" s="343"/>
      <c r="GY40" s="343"/>
      <c r="GZ40" s="343"/>
      <c r="HA40" s="343"/>
      <c r="HB40" s="343"/>
      <c r="HC40" s="343"/>
      <c r="HD40" s="343"/>
      <c r="HE40" s="343"/>
      <c r="HF40" s="343"/>
      <c r="HG40" s="343"/>
      <c r="HH40" s="343"/>
      <c r="HI40" s="343"/>
      <c r="HJ40" s="343"/>
      <c r="HK40" s="343"/>
      <c r="HL40" s="343"/>
      <c r="HM40" s="343"/>
      <c r="HN40" s="343"/>
      <c r="HO40" s="343"/>
      <c r="HP40" s="343"/>
      <c r="HQ40" s="343"/>
      <c r="HR40" s="343"/>
      <c r="HS40" s="343"/>
      <c r="HT40" s="343"/>
      <c r="HU40" s="343"/>
      <c r="HV40" s="343"/>
      <c r="HW40" s="343"/>
      <c r="HX40" s="343"/>
      <c r="HY40" s="343"/>
      <c r="HZ40" s="343"/>
      <c r="IA40" s="343"/>
      <c r="IB40" s="343"/>
      <c r="IC40" s="343"/>
    </row>
    <row r="41" spans="1:237" ht="32.25" customHeight="1">
      <c r="A41" s="903"/>
      <c r="B41" s="903"/>
      <c r="C41" s="903"/>
      <c r="D41" s="903"/>
      <c r="E41" s="903"/>
      <c r="F41" s="903"/>
      <c r="G41" s="903"/>
    </row>
    <row r="42" spans="1:237">
      <c r="A42" s="476"/>
    </row>
  </sheetData>
  <mergeCells count="55">
    <mergeCell ref="B3:E3"/>
    <mergeCell ref="F3:G3"/>
    <mergeCell ref="A4:A5"/>
    <mergeCell ref="A7:A8"/>
    <mergeCell ref="B7:B8"/>
    <mergeCell ref="F7:F8"/>
    <mergeCell ref="A9:A10"/>
    <mergeCell ref="B9:B10"/>
    <mergeCell ref="F9:F10"/>
    <mergeCell ref="A11:A12"/>
    <mergeCell ref="B11:B12"/>
    <mergeCell ref="F11:F12"/>
    <mergeCell ref="A13:A14"/>
    <mergeCell ref="B13:B14"/>
    <mergeCell ref="F13:F14"/>
    <mergeCell ref="A15:A16"/>
    <mergeCell ref="B15:B16"/>
    <mergeCell ref="F15:F16"/>
    <mergeCell ref="A17:A18"/>
    <mergeCell ref="B17:B18"/>
    <mergeCell ref="F17:F18"/>
    <mergeCell ref="A19:A20"/>
    <mergeCell ref="B19:B20"/>
    <mergeCell ref="F19:F20"/>
    <mergeCell ref="A21:A22"/>
    <mergeCell ref="B21:B22"/>
    <mergeCell ref="F21:F22"/>
    <mergeCell ref="A23:A24"/>
    <mergeCell ref="B23:B24"/>
    <mergeCell ref="F23:F24"/>
    <mergeCell ref="A25:A26"/>
    <mergeCell ref="B25:B26"/>
    <mergeCell ref="F25:F26"/>
    <mergeCell ref="A27:A28"/>
    <mergeCell ref="B27:B28"/>
    <mergeCell ref="F27:F28"/>
    <mergeCell ref="A29:A30"/>
    <mergeCell ref="B29:B30"/>
    <mergeCell ref="F29:F30"/>
    <mergeCell ref="A31:A32"/>
    <mergeCell ref="B31:B32"/>
    <mergeCell ref="F31:F32"/>
    <mergeCell ref="A33:A34"/>
    <mergeCell ref="B33:B34"/>
    <mergeCell ref="F33:F34"/>
    <mergeCell ref="A35:A36"/>
    <mergeCell ref="B35:B36"/>
    <mergeCell ref="F35:F36"/>
    <mergeCell ref="A41:G41"/>
    <mergeCell ref="A37:A38"/>
    <mergeCell ref="B37:B38"/>
    <mergeCell ref="F37:F38"/>
    <mergeCell ref="A39:A40"/>
    <mergeCell ref="B39:B40"/>
    <mergeCell ref="F39:F40"/>
  </mergeCells>
  <phoneticPr fontId="45"/>
  <pageMargins left="0.78749999999999998" right="0.78749999999999998" top="0.86597222222222203" bottom="0.55138888888888904" header="0.511811023622047" footer="0.511811023622047"/>
  <pageSetup paperSize="9" scale="91"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2"/>
  <sheetViews>
    <sheetView showGridLines="0" view="pageBreakPreview" zoomScaleNormal="100" workbookViewId="0"/>
  </sheetViews>
  <sheetFormatPr defaultColWidth="12.5" defaultRowHeight="17.25"/>
  <cols>
    <col min="1" max="7" width="12.5" style="505"/>
    <col min="8" max="8" width="7.625" style="328" customWidth="1"/>
    <col min="9" max="263" width="12.5" style="505"/>
    <col min="264" max="264" width="7.625" style="505" customWidth="1"/>
    <col min="265" max="519" width="12.5" style="505"/>
    <col min="520" max="520" width="7.625" style="505" customWidth="1"/>
    <col min="521" max="775" width="12.5" style="505"/>
    <col min="776" max="776" width="7.625" style="505" customWidth="1"/>
    <col min="777" max="1024" width="12.5" style="505"/>
    <col min="1025" max="16384" width="12.5" style="506"/>
  </cols>
  <sheetData>
    <row r="1" spans="1:238" ht="15" customHeight="1">
      <c r="A1" s="512" t="s">
        <v>490</v>
      </c>
    </row>
    <row r="2" spans="1:238" ht="18" customHeight="1">
      <c r="A2" s="476"/>
      <c r="B2" s="476"/>
      <c r="C2" s="476"/>
      <c r="D2" s="476"/>
      <c r="E2" s="476"/>
      <c r="F2" s="300" t="s">
        <v>480</v>
      </c>
      <c r="G2" s="331" t="s">
        <v>588</v>
      </c>
    </row>
    <row r="3" spans="1:238" ht="12.75" customHeight="1">
      <c r="A3" s="480"/>
      <c r="B3" s="910" t="s">
        <v>481</v>
      </c>
      <c r="C3" s="910"/>
      <c r="D3" s="910"/>
      <c r="E3" s="910"/>
      <c r="F3" s="799" t="s">
        <v>482</v>
      </c>
      <c r="G3" s="799"/>
    </row>
    <row r="4" spans="1:238" ht="12.75" customHeight="1">
      <c r="A4" s="915" t="s">
        <v>131</v>
      </c>
      <c r="B4" s="333"/>
      <c r="C4" s="334" t="s">
        <v>483</v>
      </c>
      <c r="D4" s="335" t="s">
        <v>484</v>
      </c>
      <c r="E4" s="334" t="s">
        <v>485</v>
      </c>
      <c r="F4" s="346"/>
      <c r="G4" s="254" t="s">
        <v>477</v>
      </c>
    </row>
    <row r="5" spans="1:238" ht="12.75" customHeight="1">
      <c r="A5" s="915"/>
      <c r="B5" s="333" t="s">
        <v>28</v>
      </c>
      <c r="C5" s="337" t="s">
        <v>477</v>
      </c>
      <c r="D5" s="335" t="s">
        <v>477</v>
      </c>
      <c r="E5" s="337" t="s">
        <v>477</v>
      </c>
      <c r="F5" s="469" t="s">
        <v>486</v>
      </c>
      <c r="G5" s="479"/>
    </row>
    <row r="6" spans="1:238" ht="12.75" customHeight="1">
      <c r="A6" s="16"/>
      <c r="B6" s="495"/>
      <c r="C6" s="494" t="s">
        <v>487</v>
      </c>
      <c r="D6" s="339" t="s">
        <v>487</v>
      </c>
      <c r="E6" s="494" t="s">
        <v>487</v>
      </c>
      <c r="F6" s="22"/>
      <c r="G6" s="347" t="s">
        <v>487</v>
      </c>
    </row>
    <row r="7" spans="1:238" ht="15" customHeight="1">
      <c r="A7" s="917" t="s">
        <v>488</v>
      </c>
      <c r="B7" s="912">
        <f>SUM(B9:B40)</f>
        <v>16044</v>
      </c>
      <c r="C7" s="708">
        <f>C9+C11+C13+C15+C17+C19+C21+C23+C25+C27+C29+C31+C33+C35+C37+C39</f>
        <v>17001</v>
      </c>
      <c r="D7" s="708">
        <f>D9+D11+D13+D15+D17+D19+D21+D23+D25+D27+D29+D31+D33+D35+D37+D39</f>
        <v>17284</v>
      </c>
      <c r="E7" s="708">
        <f>E9+E11+E13+E15+E17+E19+E21+E23+E25+E27+E29+E31+E33+E35+E37+E39</f>
        <v>17601</v>
      </c>
      <c r="F7" s="913">
        <f>SUM(F9:F40)</f>
        <v>16468</v>
      </c>
      <c r="G7" s="708">
        <f>G9+G11+G13+G15+G17+G19+G21+G23+G25+G27+G29+G31+G33+G35+G37+G39</f>
        <v>15556</v>
      </c>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0"/>
      <c r="AY7" s="510"/>
      <c r="AZ7" s="510"/>
      <c r="BA7" s="510"/>
      <c r="BB7" s="510"/>
      <c r="BC7" s="510"/>
      <c r="BD7" s="510"/>
      <c r="BE7" s="510"/>
      <c r="BF7" s="510"/>
      <c r="BG7" s="510"/>
      <c r="BH7" s="510"/>
      <c r="BI7" s="510"/>
      <c r="BJ7" s="510"/>
      <c r="BK7" s="510"/>
      <c r="BL7" s="510"/>
      <c r="BM7" s="510"/>
      <c r="BN7" s="510"/>
      <c r="BO7" s="510"/>
      <c r="BP7" s="510"/>
      <c r="BQ7" s="510"/>
      <c r="BR7" s="510"/>
      <c r="BS7" s="510"/>
      <c r="BT7" s="510"/>
      <c r="BU7" s="510"/>
      <c r="BV7" s="510"/>
      <c r="BW7" s="510"/>
      <c r="BX7" s="510"/>
      <c r="BY7" s="510"/>
      <c r="BZ7" s="510"/>
      <c r="CA7" s="510"/>
      <c r="CB7" s="510"/>
      <c r="CC7" s="510"/>
      <c r="CD7" s="510"/>
      <c r="CE7" s="510"/>
      <c r="CF7" s="510"/>
      <c r="CG7" s="510"/>
      <c r="CH7" s="510"/>
      <c r="CI7" s="510"/>
      <c r="CJ7" s="510"/>
      <c r="CK7" s="510"/>
      <c r="CL7" s="510"/>
      <c r="CM7" s="510"/>
      <c r="CN7" s="510"/>
      <c r="CO7" s="510"/>
      <c r="CP7" s="510"/>
      <c r="CQ7" s="510"/>
      <c r="CR7" s="510"/>
      <c r="CS7" s="510"/>
      <c r="CT7" s="510"/>
      <c r="CU7" s="510"/>
      <c r="CV7" s="510"/>
      <c r="CW7" s="510"/>
      <c r="CX7" s="510"/>
      <c r="CY7" s="510"/>
      <c r="CZ7" s="510"/>
      <c r="DA7" s="510"/>
      <c r="DB7" s="510"/>
      <c r="DC7" s="510"/>
      <c r="DD7" s="510"/>
      <c r="DE7" s="510"/>
      <c r="DF7" s="510"/>
      <c r="DG7" s="510"/>
      <c r="DH7" s="510"/>
      <c r="DI7" s="510"/>
      <c r="DJ7" s="510"/>
      <c r="DK7" s="510"/>
      <c r="DL7" s="510"/>
      <c r="DM7" s="510"/>
      <c r="DN7" s="510"/>
      <c r="DO7" s="510"/>
      <c r="DP7" s="510"/>
      <c r="DQ7" s="510"/>
      <c r="DR7" s="510"/>
      <c r="DS7" s="510"/>
      <c r="DT7" s="510"/>
      <c r="DU7" s="510"/>
      <c r="DV7" s="510"/>
      <c r="DW7" s="510"/>
      <c r="DX7" s="510"/>
      <c r="DY7" s="510"/>
      <c r="DZ7" s="510"/>
      <c r="EA7" s="510"/>
      <c r="EB7" s="510"/>
      <c r="EC7" s="510"/>
      <c r="ED7" s="510"/>
      <c r="EE7" s="510"/>
      <c r="EF7" s="510"/>
      <c r="EG7" s="510"/>
      <c r="EH7" s="510"/>
      <c r="EI7" s="510"/>
      <c r="EJ7" s="510"/>
      <c r="EK7" s="510"/>
      <c r="EL7" s="510"/>
      <c r="EM7" s="510"/>
      <c r="EN7" s="510"/>
      <c r="EO7" s="510"/>
      <c r="EP7" s="510"/>
      <c r="EQ7" s="510"/>
      <c r="ER7" s="510"/>
      <c r="ES7" s="510"/>
      <c r="ET7" s="510"/>
      <c r="EU7" s="510"/>
      <c r="EV7" s="510"/>
      <c r="EW7" s="510"/>
      <c r="EX7" s="510"/>
      <c r="EY7" s="510"/>
      <c r="EZ7" s="510"/>
      <c r="FA7" s="510"/>
      <c r="FB7" s="510"/>
      <c r="FC7" s="510"/>
      <c r="FD7" s="510"/>
      <c r="FE7" s="510"/>
      <c r="FF7" s="510"/>
      <c r="FG7" s="510"/>
      <c r="FH7" s="510"/>
      <c r="FI7" s="510"/>
      <c r="FJ7" s="510"/>
      <c r="FK7" s="510"/>
      <c r="FL7" s="510"/>
      <c r="FM7" s="510"/>
      <c r="FN7" s="510"/>
      <c r="FO7" s="510"/>
      <c r="FP7" s="510"/>
      <c r="FQ7" s="510"/>
      <c r="FR7" s="510"/>
      <c r="FS7" s="510"/>
      <c r="FT7" s="510"/>
      <c r="FU7" s="510"/>
      <c r="FV7" s="510"/>
      <c r="FW7" s="510"/>
      <c r="FX7" s="510"/>
      <c r="FY7" s="510"/>
      <c r="FZ7" s="510"/>
      <c r="GA7" s="510"/>
      <c r="GB7" s="510"/>
      <c r="GC7" s="510"/>
      <c r="GD7" s="510"/>
      <c r="GE7" s="510"/>
      <c r="GF7" s="510"/>
      <c r="GG7" s="510"/>
      <c r="GH7" s="510"/>
      <c r="GI7" s="510"/>
      <c r="GJ7" s="510"/>
      <c r="GK7" s="510"/>
      <c r="GL7" s="510"/>
      <c r="GM7" s="510"/>
      <c r="GN7" s="510"/>
      <c r="GO7" s="510"/>
      <c r="GP7" s="510"/>
      <c r="GQ7" s="510"/>
      <c r="GR7" s="510"/>
      <c r="GS7" s="510"/>
      <c r="GT7" s="510"/>
      <c r="GU7" s="510"/>
      <c r="GV7" s="510"/>
      <c r="GW7" s="510"/>
      <c r="GX7" s="510"/>
      <c r="GY7" s="510"/>
      <c r="GZ7" s="510"/>
      <c r="HA7" s="510"/>
      <c r="HB7" s="510"/>
      <c r="HC7" s="510"/>
      <c r="HD7" s="510"/>
      <c r="HE7" s="510"/>
      <c r="HF7" s="510"/>
      <c r="HG7" s="510"/>
      <c r="HH7" s="510"/>
      <c r="HI7" s="510"/>
      <c r="HJ7" s="510"/>
      <c r="HK7" s="510"/>
      <c r="HL7" s="510"/>
      <c r="HM7" s="510"/>
      <c r="HN7" s="510"/>
      <c r="HO7" s="510"/>
      <c r="HP7" s="510"/>
      <c r="HQ7" s="510"/>
      <c r="HR7" s="510"/>
      <c r="HS7" s="510"/>
      <c r="HT7" s="510"/>
      <c r="HU7" s="510"/>
      <c r="HV7" s="510"/>
      <c r="HW7" s="510"/>
      <c r="HX7" s="510"/>
      <c r="HY7" s="510"/>
      <c r="HZ7" s="510"/>
      <c r="IA7" s="510"/>
      <c r="IB7" s="510"/>
      <c r="IC7" s="510"/>
      <c r="ID7" s="510"/>
    </row>
    <row r="8" spans="1:238" ht="15" customHeight="1">
      <c r="A8" s="917"/>
      <c r="B8" s="912"/>
      <c r="C8" s="709">
        <f>C7/B7*100</f>
        <v>105.96484667165296</v>
      </c>
      <c r="D8" s="709">
        <f>D7/B7*100</f>
        <v>107.72874594864123</v>
      </c>
      <c r="E8" s="709">
        <f>E7/B7*100</f>
        <v>109.70456245325354</v>
      </c>
      <c r="F8" s="913"/>
      <c r="G8" s="710">
        <f>G7/F7*100</f>
        <v>94.461986883653154</v>
      </c>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348"/>
      <c r="AY8" s="348"/>
      <c r="AZ8" s="348"/>
      <c r="BA8" s="348"/>
      <c r="BB8" s="348"/>
      <c r="BC8" s="348"/>
      <c r="BD8" s="348"/>
      <c r="BE8" s="348"/>
      <c r="BF8" s="348"/>
      <c r="BG8" s="348"/>
      <c r="BH8" s="348"/>
      <c r="BI8" s="348"/>
      <c r="BJ8" s="348"/>
      <c r="BK8" s="348"/>
      <c r="BL8" s="348"/>
      <c r="BM8" s="348"/>
      <c r="BN8" s="348"/>
      <c r="BO8" s="348"/>
      <c r="BP8" s="348"/>
      <c r="BQ8" s="348"/>
      <c r="BR8" s="348"/>
      <c r="BS8" s="348"/>
      <c r="BT8" s="348"/>
      <c r="BU8" s="348"/>
      <c r="BV8" s="348"/>
      <c r="BW8" s="348"/>
      <c r="BX8" s="348"/>
      <c r="BY8" s="348"/>
      <c r="BZ8" s="348"/>
      <c r="CA8" s="348"/>
      <c r="CB8" s="348"/>
      <c r="CC8" s="348"/>
      <c r="CD8" s="348"/>
      <c r="CE8" s="348"/>
      <c r="CF8" s="348"/>
      <c r="CG8" s="348"/>
      <c r="CH8" s="348"/>
      <c r="CI8" s="348"/>
      <c r="CJ8" s="348"/>
      <c r="CK8" s="348"/>
      <c r="CL8" s="348"/>
      <c r="CM8" s="348"/>
      <c r="CN8" s="348"/>
      <c r="CO8" s="348"/>
      <c r="CP8" s="348"/>
      <c r="CQ8" s="348"/>
      <c r="CR8" s="348"/>
      <c r="CS8" s="348"/>
      <c r="CT8" s="348"/>
      <c r="CU8" s="348"/>
      <c r="CV8" s="348"/>
      <c r="CW8" s="348"/>
      <c r="CX8" s="348"/>
      <c r="CY8" s="348"/>
      <c r="CZ8" s="348"/>
      <c r="DA8" s="348"/>
      <c r="DB8" s="348"/>
      <c r="DC8" s="348"/>
      <c r="DD8" s="348"/>
      <c r="DE8" s="348"/>
      <c r="DF8" s="348"/>
      <c r="DG8" s="348"/>
      <c r="DH8" s="348"/>
      <c r="DI8" s="348"/>
      <c r="DJ8" s="348"/>
      <c r="DK8" s="348"/>
      <c r="DL8" s="348"/>
      <c r="DM8" s="348"/>
      <c r="DN8" s="348"/>
      <c r="DO8" s="348"/>
      <c r="DP8" s="348"/>
      <c r="DQ8" s="348"/>
      <c r="DR8" s="348"/>
      <c r="DS8" s="348"/>
      <c r="DT8" s="348"/>
      <c r="DU8" s="348"/>
      <c r="DV8" s="348"/>
      <c r="DW8" s="348"/>
      <c r="DX8" s="348"/>
      <c r="DY8" s="348"/>
      <c r="DZ8" s="348"/>
      <c r="EA8" s="348"/>
      <c r="EB8" s="348"/>
      <c r="EC8" s="348"/>
      <c r="ED8" s="348"/>
      <c r="EE8" s="348"/>
      <c r="EF8" s="348"/>
      <c r="EG8" s="348"/>
      <c r="EH8" s="348"/>
      <c r="EI8" s="348"/>
      <c r="EJ8" s="348"/>
      <c r="EK8" s="348"/>
      <c r="EL8" s="348"/>
      <c r="EM8" s="348"/>
      <c r="EN8" s="348"/>
      <c r="EO8" s="348"/>
      <c r="EP8" s="348"/>
      <c r="EQ8" s="348"/>
      <c r="ER8" s="348"/>
      <c r="ES8" s="348"/>
      <c r="ET8" s="348"/>
      <c r="EU8" s="348"/>
      <c r="EV8" s="348"/>
      <c r="EW8" s="348"/>
      <c r="EX8" s="348"/>
      <c r="EY8" s="348"/>
      <c r="EZ8" s="348"/>
      <c r="FA8" s="348"/>
      <c r="FB8" s="348"/>
      <c r="FC8" s="348"/>
      <c r="FD8" s="348"/>
      <c r="FE8" s="348"/>
      <c r="FF8" s="348"/>
      <c r="FG8" s="348"/>
      <c r="FH8" s="348"/>
      <c r="FI8" s="348"/>
      <c r="FJ8" s="348"/>
      <c r="FK8" s="348"/>
      <c r="FL8" s="348"/>
      <c r="FM8" s="348"/>
      <c r="FN8" s="348"/>
      <c r="FO8" s="348"/>
      <c r="FP8" s="348"/>
      <c r="FQ8" s="348"/>
      <c r="FR8" s="348"/>
      <c r="FS8" s="348"/>
      <c r="FT8" s="348"/>
      <c r="FU8" s="348"/>
      <c r="FV8" s="348"/>
      <c r="FW8" s="348"/>
      <c r="FX8" s="348"/>
      <c r="FY8" s="348"/>
      <c r="FZ8" s="348"/>
      <c r="GA8" s="348"/>
      <c r="GB8" s="348"/>
      <c r="GC8" s="348"/>
      <c r="GD8" s="348"/>
      <c r="GE8" s="348"/>
      <c r="GF8" s="348"/>
      <c r="GG8" s="348"/>
      <c r="GH8" s="348"/>
      <c r="GI8" s="348"/>
      <c r="GJ8" s="348"/>
      <c r="GK8" s="348"/>
      <c r="GL8" s="348"/>
      <c r="GM8" s="348"/>
      <c r="GN8" s="348"/>
      <c r="GO8" s="348"/>
      <c r="GP8" s="348"/>
      <c r="GQ8" s="348"/>
      <c r="GR8" s="348"/>
      <c r="GS8" s="348"/>
      <c r="GT8" s="348"/>
      <c r="GU8" s="348"/>
      <c r="GV8" s="348"/>
      <c r="GW8" s="348"/>
      <c r="GX8" s="348"/>
      <c r="GY8" s="348"/>
      <c r="GZ8" s="348"/>
      <c r="HA8" s="348"/>
      <c r="HB8" s="348"/>
      <c r="HC8" s="348"/>
      <c r="HD8" s="348"/>
      <c r="HE8" s="348"/>
      <c r="HF8" s="348"/>
      <c r="HG8" s="348"/>
      <c r="HH8" s="348"/>
      <c r="HI8" s="348"/>
      <c r="HJ8" s="348"/>
      <c r="HK8" s="348"/>
      <c r="HL8" s="348"/>
      <c r="HM8" s="348"/>
      <c r="HN8" s="348"/>
      <c r="HO8" s="348"/>
      <c r="HP8" s="348"/>
      <c r="HQ8" s="348"/>
      <c r="HR8" s="348"/>
      <c r="HS8" s="348"/>
      <c r="HT8" s="348"/>
      <c r="HU8" s="348"/>
      <c r="HV8" s="348"/>
      <c r="HW8" s="348"/>
      <c r="HX8" s="348"/>
      <c r="HY8" s="348"/>
      <c r="HZ8" s="348"/>
      <c r="IA8" s="348"/>
      <c r="IB8" s="348"/>
      <c r="IC8" s="348"/>
      <c r="ID8" s="348"/>
    </row>
    <row r="9" spans="1:238" ht="15" customHeight="1">
      <c r="A9" s="915" t="s">
        <v>344</v>
      </c>
      <c r="B9" s="905">
        <v>986</v>
      </c>
      <c r="C9" s="711">
        <v>1026</v>
      </c>
      <c r="D9" s="711">
        <v>1043</v>
      </c>
      <c r="E9" s="711">
        <v>1063</v>
      </c>
      <c r="F9" s="906">
        <v>1108</v>
      </c>
      <c r="G9" s="711">
        <v>989</v>
      </c>
    </row>
    <row r="10" spans="1:238" ht="15" customHeight="1">
      <c r="A10" s="915"/>
      <c r="B10" s="905"/>
      <c r="C10" s="709">
        <f>C9/B9*100</f>
        <v>104.05679513184585</v>
      </c>
      <c r="D10" s="709">
        <f>D9/B9*100</f>
        <v>105.78093306288032</v>
      </c>
      <c r="E10" s="709">
        <f>E9/B9*100</f>
        <v>107.80933062880325</v>
      </c>
      <c r="F10" s="906"/>
      <c r="G10" s="710">
        <f>G9/F9*100</f>
        <v>89.259927797833939</v>
      </c>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row>
    <row r="11" spans="1:238" ht="15" customHeight="1">
      <c r="A11" s="915" t="s">
        <v>3</v>
      </c>
      <c r="B11" s="905">
        <v>639</v>
      </c>
      <c r="C11" s="711">
        <v>728</v>
      </c>
      <c r="D11" s="711">
        <v>728</v>
      </c>
      <c r="E11" s="711">
        <v>713</v>
      </c>
      <c r="F11" s="906">
        <v>680</v>
      </c>
      <c r="G11" s="711">
        <v>623</v>
      </c>
    </row>
    <row r="12" spans="1:238" ht="15" customHeight="1">
      <c r="A12" s="915"/>
      <c r="B12" s="905"/>
      <c r="C12" s="709">
        <f>C11/B11*100</f>
        <v>113.92801251956182</v>
      </c>
      <c r="D12" s="709">
        <f>D11/B11*100</f>
        <v>113.92801251956182</v>
      </c>
      <c r="E12" s="709">
        <f>E11/B11*100</f>
        <v>111.58059467918622</v>
      </c>
      <c r="F12" s="906"/>
      <c r="G12" s="710">
        <f>G11/F11*100</f>
        <v>91.617647058823522</v>
      </c>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7"/>
      <c r="FP12" s="47"/>
      <c r="FQ12" s="47"/>
      <c r="FR12" s="47"/>
      <c r="FS12" s="47"/>
      <c r="FT12" s="47"/>
      <c r="FU12" s="47"/>
      <c r="FV12" s="47"/>
      <c r="FW12" s="47"/>
      <c r="FX12" s="47"/>
      <c r="FY12" s="47"/>
      <c r="FZ12" s="47"/>
      <c r="GA12" s="47"/>
      <c r="GB12" s="47"/>
      <c r="GC12" s="47"/>
      <c r="GD12" s="47"/>
      <c r="GE12" s="47"/>
      <c r="GF12" s="47"/>
      <c r="GG12" s="47"/>
      <c r="GH12" s="47"/>
      <c r="GI12" s="47"/>
      <c r="GJ12" s="47"/>
      <c r="GK12" s="47"/>
      <c r="GL12" s="47"/>
      <c r="GM12" s="47"/>
      <c r="GN12" s="47"/>
      <c r="GO12" s="47"/>
      <c r="GP12" s="47"/>
      <c r="GQ12" s="47"/>
      <c r="GR12" s="47"/>
      <c r="GS12" s="47"/>
      <c r="GT12" s="47"/>
      <c r="GU12" s="47"/>
      <c r="GV12" s="47"/>
      <c r="GW12" s="47"/>
      <c r="GX12" s="47"/>
      <c r="GY12" s="47"/>
      <c r="GZ12" s="47"/>
      <c r="HA12" s="47"/>
      <c r="HB12" s="47"/>
      <c r="HC12" s="47"/>
      <c r="HD12" s="47"/>
      <c r="HE12" s="47"/>
      <c r="HF12" s="47"/>
      <c r="HG12" s="47"/>
      <c r="HH12" s="47"/>
      <c r="HI12" s="47"/>
      <c r="HJ12" s="47"/>
      <c r="HK12" s="47"/>
      <c r="HL12" s="47"/>
      <c r="HM12" s="47"/>
      <c r="HN12" s="47"/>
      <c r="HO12" s="47"/>
      <c r="HP12" s="47"/>
      <c r="HQ12" s="47"/>
      <c r="HR12" s="47"/>
      <c r="HS12" s="47"/>
      <c r="HT12" s="47"/>
      <c r="HU12" s="47"/>
      <c r="HV12" s="47"/>
      <c r="HW12" s="47"/>
      <c r="HX12" s="47"/>
      <c r="HY12" s="47"/>
      <c r="HZ12" s="47"/>
      <c r="IA12" s="47"/>
      <c r="IB12" s="47"/>
      <c r="IC12" s="47"/>
      <c r="ID12" s="47"/>
    </row>
    <row r="13" spans="1:238" ht="15" customHeight="1">
      <c r="A13" s="915" t="s">
        <v>4</v>
      </c>
      <c r="B13" s="905">
        <v>1062</v>
      </c>
      <c r="C13" s="711">
        <v>1121</v>
      </c>
      <c r="D13" s="711">
        <v>1150</v>
      </c>
      <c r="E13" s="711">
        <v>1177</v>
      </c>
      <c r="F13" s="906">
        <v>1069</v>
      </c>
      <c r="G13" s="711">
        <v>996</v>
      </c>
    </row>
    <row r="14" spans="1:238" ht="15" customHeight="1">
      <c r="A14" s="915"/>
      <c r="B14" s="905"/>
      <c r="C14" s="709">
        <f>C13/B13*100</f>
        <v>105.55555555555556</v>
      </c>
      <c r="D14" s="709">
        <f>D13/B13*100</f>
        <v>108.28625235404897</v>
      </c>
      <c r="E14" s="709">
        <f>E13/B13*100</f>
        <v>110.82862523540489</v>
      </c>
      <c r="F14" s="906"/>
      <c r="G14" s="710">
        <f>G13/F13*100</f>
        <v>93.171188026192709</v>
      </c>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c r="CK14" s="47"/>
      <c r="CL14" s="47"/>
      <c r="CM14" s="47"/>
      <c r="CN14" s="47"/>
      <c r="CO14" s="47"/>
      <c r="CP14" s="47"/>
      <c r="CQ14" s="47"/>
      <c r="CR14" s="47"/>
      <c r="CS14" s="47"/>
      <c r="CT14" s="47"/>
      <c r="CU14" s="47"/>
      <c r="CV14" s="47"/>
      <c r="CW14" s="47"/>
      <c r="CX14" s="47"/>
      <c r="CY14" s="47"/>
      <c r="CZ14" s="47"/>
      <c r="DA14" s="47"/>
      <c r="DB14" s="47"/>
      <c r="DC14" s="47"/>
      <c r="DD14" s="47"/>
      <c r="DE14" s="47"/>
      <c r="DF14" s="47"/>
      <c r="DG14" s="47"/>
      <c r="DH14" s="47"/>
      <c r="DI14" s="47"/>
      <c r="DJ14" s="47"/>
      <c r="DK14" s="47"/>
      <c r="DL14" s="47"/>
      <c r="DM14" s="47"/>
      <c r="DN14" s="47"/>
      <c r="DO14" s="47"/>
      <c r="DP14" s="47"/>
      <c r="DQ14" s="47"/>
      <c r="DR14" s="47"/>
      <c r="DS14" s="47"/>
      <c r="DT14" s="47"/>
      <c r="DU14" s="47"/>
      <c r="DV14" s="47"/>
      <c r="DW14" s="47"/>
      <c r="DX14" s="47"/>
      <c r="DY14" s="47"/>
      <c r="DZ14" s="47"/>
      <c r="EA14" s="47"/>
      <c r="EB14" s="47"/>
      <c r="EC14" s="47"/>
      <c r="ED14" s="47"/>
      <c r="EE14" s="47"/>
      <c r="EF14" s="47"/>
      <c r="EG14" s="47"/>
      <c r="EH14" s="47"/>
      <c r="EI14" s="47"/>
      <c r="EJ14" s="47"/>
      <c r="EK14" s="47"/>
      <c r="EL14" s="47"/>
      <c r="EM14" s="47"/>
      <c r="EN14" s="47"/>
      <c r="EO14" s="47"/>
      <c r="EP14" s="47"/>
      <c r="EQ14" s="47"/>
      <c r="ER14" s="47"/>
      <c r="ES14" s="47"/>
      <c r="ET14" s="47"/>
      <c r="EU14" s="47"/>
      <c r="EV14" s="47"/>
      <c r="EW14" s="47"/>
      <c r="EX14" s="47"/>
      <c r="EY14" s="47"/>
      <c r="EZ14" s="47"/>
      <c r="FA14" s="47"/>
      <c r="FB14" s="47"/>
      <c r="FC14" s="47"/>
      <c r="FD14" s="47"/>
      <c r="FE14" s="47"/>
      <c r="FF14" s="47"/>
      <c r="FG14" s="47"/>
      <c r="FH14" s="47"/>
      <c r="FI14" s="47"/>
      <c r="FJ14" s="47"/>
      <c r="FK14" s="47"/>
      <c r="FL14" s="47"/>
      <c r="FM14" s="47"/>
      <c r="FN14" s="47"/>
      <c r="FO14" s="47"/>
      <c r="FP14" s="47"/>
      <c r="FQ14" s="47"/>
      <c r="FR14" s="47"/>
      <c r="FS14" s="47"/>
      <c r="FT14" s="47"/>
      <c r="FU14" s="47"/>
      <c r="FV14" s="47"/>
      <c r="FW14" s="47"/>
      <c r="FX14" s="47"/>
      <c r="FY14" s="47"/>
      <c r="FZ14" s="47"/>
      <c r="GA14" s="47"/>
      <c r="GB14" s="47"/>
      <c r="GC14" s="47"/>
      <c r="GD14" s="47"/>
      <c r="GE14" s="47"/>
      <c r="GF14" s="47"/>
      <c r="GG14" s="47"/>
      <c r="GH14" s="47"/>
      <c r="GI14" s="47"/>
      <c r="GJ14" s="47"/>
      <c r="GK14" s="47"/>
      <c r="GL14" s="47"/>
      <c r="GM14" s="47"/>
      <c r="GN14" s="47"/>
      <c r="GO14" s="47"/>
      <c r="GP14" s="47"/>
      <c r="GQ14" s="47"/>
      <c r="GR14" s="47"/>
      <c r="GS14" s="47"/>
      <c r="GT14" s="47"/>
      <c r="GU14" s="47"/>
      <c r="GV14" s="47"/>
      <c r="GW14" s="47"/>
      <c r="GX14" s="47"/>
      <c r="GY14" s="47"/>
      <c r="GZ14" s="47"/>
      <c r="HA14" s="47"/>
      <c r="HB14" s="47"/>
      <c r="HC14" s="47"/>
      <c r="HD14" s="47"/>
      <c r="HE14" s="47"/>
      <c r="HF14" s="47"/>
      <c r="HG14" s="47"/>
      <c r="HH14" s="47"/>
      <c r="HI14" s="47"/>
      <c r="HJ14" s="47"/>
      <c r="HK14" s="47"/>
      <c r="HL14" s="47"/>
      <c r="HM14" s="47"/>
      <c r="HN14" s="47"/>
      <c r="HO14" s="47"/>
      <c r="HP14" s="47"/>
      <c r="HQ14" s="47"/>
      <c r="HR14" s="47"/>
      <c r="HS14" s="47"/>
      <c r="HT14" s="47"/>
      <c r="HU14" s="47"/>
      <c r="HV14" s="47"/>
      <c r="HW14" s="47"/>
      <c r="HX14" s="47"/>
      <c r="HY14" s="47"/>
      <c r="HZ14" s="47"/>
      <c r="IA14" s="47"/>
      <c r="IB14" s="47"/>
      <c r="IC14" s="47"/>
      <c r="ID14" s="47"/>
    </row>
    <row r="15" spans="1:238" ht="15" customHeight="1">
      <c r="A15" s="915" t="s">
        <v>5</v>
      </c>
      <c r="B15" s="905">
        <v>1083</v>
      </c>
      <c r="C15" s="711">
        <v>1088</v>
      </c>
      <c r="D15" s="711">
        <v>1116</v>
      </c>
      <c r="E15" s="711">
        <v>1131</v>
      </c>
      <c r="F15" s="906">
        <v>1054</v>
      </c>
      <c r="G15" s="711">
        <v>1052</v>
      </c>
    </row>
    <row r="16" spans="1:238" ht="15" customHeight="1">
      <c r="A16" s="915"/>
      <c r="B16" s="905"/>
      <c r="C16" s="709">
        <f>C15/B15*100</f>
        <v>100.46168051708217</v>
      </c>
      <c r="D16" s="709">
        <f>D15/B15*100</f>
        <v>103.04709141274238</v>
      </c>
      <c r="E16" s="709">
        <f>E15/B15*100</f>
        <v>104.43213296398892</v>
      </c>
      <c r="F16" s="906"/>
      <c r="G16" s="710">
        <f>G15/F15*100</f>
        <v>99.81024667931689</v>
      </c>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c r="DE16" s="47"/>
      <c r="DF16" s="47"/>
      <c r="DG16" s="47"/>
      <c r="DH16" s="47"/>
      <c r="DI16" s="47"/>
      <c r="DJ16" s="47"/>
      <c r="DK16" s="47"/>
      <c r="DL16" s="47"/>
      <c r="DM16" s="47"/>
      <c r="DN16" s="47"/>
      <c r="DO16" s="47"/>
      <c r="DP16" s="47"/>
      <c r="DQ16" s="47"/>
      <c r="DR16" s="47"/>
      <c r="DS16" s="47"/>
      <c r="DT16" s="47"/>
      <c r="DU16" s="47"/>
      <c r="DV16" s="47"/>
      <c r="DW16" s="47"/>
      <c r="DX16" s="47"/>
      <c r="DY16" s="47"/>
      <c r="DZ16" s="47"/>
      <c r="EA16" s="47"/>
      <c r="EB16" s="47"/>
      <c r="EC16" s="47"/>
      <c r="ED16" s="47"/>
      <c r="EE16" s="47"/>
      <c r="EF16" s="47"/>
      <c r="EG16" s="47"/>
      <c r="EH16" s="47"/>
      <c r="EI16" s="47"/>
      <c r="EJ16" s="47"/>
      <c r="EK16" s="47"/>
      <c r="EL16" s="47"/>
      <c r="EM16" s="47"/>
      <c r="EN16" s="47"/>
      <c r="EO16" s="47"/>
      <c r="EP16" s="47"/>
      <c r="EQ16" s="47"/>
      <c r="ER16" s="47"/>
      <c r="ES16" s="47"/>
      <c r="ET16" s="47"/>
      <c r="EU16" s="47"/>
      <c r="EV16" s="47"/>
      <c r="EW16" s="47"/>
      <c r="EX16" s="47"/>
      <c r="EY16" s="47"/>
      <c r="EZ16" s="47"/>
      <c r="FA16" s="47"/>
      <c r="FB16" s="47"/>
      <c r="FC16" s="47"/>
      <c r="FD16" s="47"/>
      <c r="FE16" s="47"/>
      <c r="FF16" s="47"/>
      <c r="FG16" s="47"/>
      <c r="FH16" s="47"/>
      <c r="FI16" s="47"/>
      <c r="FJ16" s="47"/>
      <c r="FK16" s="47"/>
      <c r="FL16" s="47"/>
      <c r="FM16" s="47"/>
      <c r="FN16" s="47"/>
      <c r="FO16" s="47"/>
      <c r="FP16" s="47"/>
      <c r="FQ16" s="47"/>
      <c r="FR16" s="47"/>
      <c r="FS16" s="47"/>
      <c r="FT16" s="47"/>
      <c r="FU16" s="47"/>
      <c r="FV16" s="47"/>
      <c r="FW16" s="47"/>
      <c r="FX16" s="47"/>
      <c r="FY16" s="47"/>
      <c r="FZ16" s="47"/>
      <c r="GA16" s="47"/>
      <c r="GB16" s="47"/>
      <c r="GC16" s="47"/>
      <c r="GD16" s="47"/>
      <c r="GE16" s="47"/>
      <c r="GF16" s="47"/>
      <c r="GG16" s="47"/>
      <c r="GH16" s="47"/>
      <c r="GI16" s="47"/>
      <c r="GJ16" s="47"/>
      <c r="GK16" s="47"/>
      <c r="GL16" s="47"/>
      <c r="GM16" s="47"/>
      <c r="GN16" s="47"/>
      <c r="GO16" s="47"/>
      <c r="GP16" s="47"/>
      <c r="GQ16" s="47"/>
      <c r="GR16" s="47"/>
      <c r="GS16" s="47"/>
      <c r="GT16" s="47"/>
      <c r="GU16" s="47"/>
      <c r="GV16" s="47"/>
      <c r="GW16" s="47"/>
      <c r="GX16" s="47"/>
      <c r="GY16" s="47"/>
      <c r="GZ16" s="47"/>
      <c r="HA16" s="47"/>
      <c r="HB16" s="47"/>
      <c r="HC16" s="47"/>
      <c r="HD16" s="47"/>
      <c r="HE16" s="47"/>
      <c r="HF16" s="47"/>
      <c r="HG16" s="47"/>
      <c r="HH16" s="47"/>
      <c r="HI16" s="47"/>
      <c r="HJ16" s="47"/>
      <c r="HK16" s="47"/>
      <c r="HL16" s="47"/>
      <c r="HM16" s="47"/>
      <c r="HN16" s="47"/>
      <c r="HO16" s="47"/>
      <c r="HP16" s="47"/>
      <c r="HQ16" s="47"/>
      <c r="HR16" s="47"/>
      <c r="HS16" s="47"/>
      <c r="HT16" s="47"/>
      <c r="HU16" s="47"/>
      <c r="HV16" s="47"/>
      <c r="HW16" s="47"/>
      <c r="HX16" s="47"/>
      <c r="HY16" s="47"/>
      <c r="HZ16" s="47"/>
      <c r="IA16" s="47"/>
      <c r="IB16" s="47"/>
      <c r="IC16" s="47"/>
      <c r="ID16" s="47"/>
    </row>
    <row r="17" spans="1:238" ht="15" customHeight="1">
      <c r="A17" s="915" t="s">
        <v>345</v>
      </c>
      <c r="B17" s="905">
        <v>998</v>
      </c>
      <c r="C17" s="711">
        <v>1017</v>
      </c>
      <c r="D17" s="711">
        <v>1044</v>
      </c>
      <c r="E17" s="711">
        <v>1103</v>
      </c>
      <c r="F17" s="906">
        <v>922</v>
      </c>
      <c r="G17" s="711">
        <v>887</v>
      </c>
    </row>
    <row r="18" spans="1:238" ht="15" customHeight="1">
      <c r="A18" s="915"/>
      <c r="B18" s="905"/>
      <c r="C18" s="709">
        <f>C17/B17*100</f>
        <v>101.90380761523046</v>
      </c>
      <c r="D18" s="709">
        <f>D17/B17*100</f>
        <v>104.60921843687375</v>
      </c>
      <c r="E18" s="709">
        <f>E17/B17*100</f>
        <v>110.52104208416833</v>
      </c>
      <c r="F18" s="906"/>
      <c r="G18" s="710">
        <f>G17/F17*100</f>
        <v>96.203904555314537</v>
      </c>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47"/>
      <c r="EB18" s="47"/>
      <c r="EC18" s="47"/>
      <c r="ED18" s="47"/>
      <c r="EE18" s="47"/>
      <c r="EF18" s="47"/>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7"/>
      <c r="FP18" s="47"/>
      <c r="FQ18" s="47"/>
      <c r="FR18" s="47"/>
      <c r="FS18" s="47"/>
      <c r="FT18" s="47"/>
      <c r="FU18" s="47"/>
      <c r="FV18" s="47"/>
      <c r="FW18" s="47"/>
      <c r="FX18" s="47"/>
      <c r="FY18" s="47"/>
      <c r="FZ18" s="47"/>
      <c r="GA18" s="47"/>
      <c r="GB18" s="47"/>
      <c r="GC18" s="47"/>
      <c r="GD18" s="47"/>
      <c r="GE18" s="47"/>
      <c r="GF18" s="47"/>
      <c r="GG18" s="47"/>
      <c r="GH18" s="47"/>
      <c r="GI18" s="47"/>
      <c r="GJ18" s="47"/>
      <c r="GK18" s="47"/>
      <c r="GL18" s="47"/>
      <c r="GM18" s="47"/>
      <c r="GN18" s="47"/>
      <c r="GO18" s="47"/>
      <c r="GP18" s="47"/>
      <c r="GQ18" s="47"/>
      <c r="GR18" s="47"/>
      <c r="GS18" s="47"/>
      <c r="GT18" s="47"/>
      <c r="GU18" s="47"/>
      <c r="GV18" s="47"/>
      <c r="GW18" s="47"/>
      <c r="GX18" s="47"/>
      <c r="GY18" s="47"/>
      <c r="GZ18" s="47"/>
      <c r="HA18" s="47"/>
      <c r="HB18" s="47"/>
      <c r="HC18" s="47"/>
      <c r="HD18" s="47"/>
      <c r="HE18" s="47"/>
      <c r="HF18" s="47"/>
      <c r="HG18" s="47"/>
      <c r="HH18" s="47"/>
      <c r="HI18" s="47"/>
      <c r="HJ18" s="47"/>
      <c r="HK18" s="47"/>
      <c r="HL18" s="47"/>
      <c r="HM18" s="47"/>
      <c r="HN18" s="47"/>
      <c r="HO18" s="47"/>
      <c r="HP18" s="47"/>
      <c r="HQ18" s="47"/>
      <c r="HR18" s="47"/>
      <c r="HS18" s="47"/>
      <c r="HT18" s="47"/>
      <c r="HU18" s="47"/>
      <c r="HV18" s="47"/>
      <c r="HW18" s="47"/>
      <c r="HX18" s="47"/>
      <c r="HY18" s="47"/>
      <c r="HZ18" s="47"/>
      <c r="IA18" s="47"/>
      <c r="IB18" s="47"/>
      <c r="IC18" s="47"/>
      <c r="ID18" s="47"/>
    </row>
    <row r="19" spans="1:238" ht="15" customHeight="1">
      <c r="A19" s="915" t="s">
        <v>7</v>
      </c>
      <c r="B19" s="905">
        <v>641</v>
      </c>
      <c r="C19" s="711">
        <v>712</v>
      </c>
      <c r="D19" s="711">
        <v>718</v>
      </c>
      <c r="E19" s="711">
        <v>713</v>
      </c>
      <c r="F19" s="906">
        <v>560</v>
      </c>
      <c r="G19" s="711">
        <v>540</v>
      </c>
    </row>
    <row r="20" spans="1:238" ht="15" customHeight="1">
      <c r="A20" s="915"/>
      <c r="B20" s="905"/>
      <c r="C20" s="709">
        <f>C19/B19*100</f>
        <v>111.0764430577223</v>
      </c>
      <c r="D20" s="709">
        <f>D19/B19*100</f>
        <v>112.01248049921998</v>
      </c>
      <c r="E20" s="709">
        <f>E19/B19*100</f>
        <v>111.23244929797191</v>
      </c>
      <c r="F20" s="906"/>
      <c r="G20" s="710">
        <f>G19/F19*100</f>
        <v>96.428571428571431</v>
      </c>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row>
    <row r="21" spans="1:238" ht="15" customHeight="1">
      <c r="A21" s="915" t="s">
        <v>346</v>
      </c>
      <c r="B21" s="905">
        <v>830</v>
      </c>
      <c r="C21" s="711">
        <v>868</v>
      </c>
      <c r="D21" s="711">
        <v>891</v>
      </c>
      <c r="E21" s="711">
        <v>880</v>
      </c>
      <c r="F21" s="906">
        <v>811</v>
      </c>
      <c r="G21" s="711">
        <v>694</v>
      </c>
    </row>
    <row r="22" spans="1:238" ht="15" customHeight="1">
      <c r="A22" s="915"/>
      <c r="B22" s="905"/>
      <c r="C22" s="709">
        <f>C21/B21*100</f>
        <v>104.57831325301206</v>
      </c>
      <c r="D22" s="709">
        <f>D21/B21*100</f>
        <v>107.34939759036143</v>
      </c>
      <c r="E22" s="709">
        <f>E21/B21*100</f>
        <v>106.02409638554218</v>
      </c>
      <c r="F22" s="906"/>
      <c r="G22" s="710">
        <f>G21/F21*100</f>
        <v>85.573366214549935</v>
      </c>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c r="ID22" s="47"/>
    </row>
    <row r="23" spans="1:238" ht="15" customHeight="1">
      <c r="A23" s="915" t="s">
        <v>347</v>
      </c>
      <c r="B23" s="905">
        <v>735</v>
      </c>
      <c r="C23" s="711">
        <v>812</v>
      </c>
      <c r="D23" s="711">
        <v>803</v>
      </c>
      <c r="E23" s="711">
        <v>806</v>
      </c>
      <c r="F23" s="906">
        <v>783</v>
      </c>
      <c r="G23" s="711">
        <v>787</v>
      </c>
    </row>
    <row r="24" spans="1:238" ht="15" customHeight="1">
      <c r="A24" s="915"/>
      <c r="B24" s="905"/>
      <c r="C24" s="709">
        <f>C23/B23*100</f>
        <v>110.47619047619048</v>
      </c>
      <c r="D24" s="709">
        <f>D23/B23*100</f>
        <v>109.25170068027211</v>
      </c>
      <c r="E24" s="709">
        <f>E23/B23*100</f>
        <v>109.65986394557822</v>
      </c>
      <c r="F24" s="906"/>
      <c r="G24" s="710">
        <f>G23/F23*100</f>
        <v>100.51085568326947</v>
      </c>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c r="EP24" s="47"/>
      <c r="EQ24" s="47"/>
      <c r="ER24" s="47"/>
      <c r="ES24" s="47"/>
      <c r="ET24" s="47"/>
      <c r="EU24" s="47"/>
      <c r="EV24" s="47"/>
      <c r="EW24" s="47"/>
      <c r="EX24" s="47"/>
      <c r="EY24" s="47"/>
      <c r="EZ24" s="47"/>
      <c r="FA24" s="47"/>
      <c r="FB24" s="47"/>
      <c r="FC24" s="47"/>
      <c r="FD24" s="47"/>
      <c r="FE24" s="47"/>
      <c r="FF24" s="47"/>
      <c r="FG24" s="47"/>
      <c r="FH24" s="47"/>
      <c r="FI24" s="47"/>
      <c r="FJ24" s="47"/>
      <c r="FK24" s="47"/>
      <c r="FL24" s="47"/>
      <c r="FM24" s="47"/>
      <c r="FN24" s="47"/>
      <c r="FO24" s="47"/>
      <c r="FP24" s="47"/>
      <c r="FQ24" s="47"/>
      <c r="FR24" s="47"/>
      <c r="FS24" s="47"/>
      <c r="FT24" s="47"/>
      <c r="FU24" s="47"/>
      <c r="FV24" s="47"/>
      <c r="FW24" s="47"/>
      <c r="FX24" s="47"/>
      <c r="FY24" s="47"/>
      <c r="FZ24" s="47"/>
      <c r="GA24" s="47"/>
      <c r="GB24" s="47"/>
      <c r="GC24" s="47"/>
      <c r="GD24" s="47"/>
      <c r="GE24" s="47"/>
      <c r="GF24" s="47"/>
      <c r="GG24" s="47"/>
      <c r="GH24" s="47"/>
      <c r="GI24" s="47"/>
      <c r="GJ24" s="47"/>
      <c r="GK24" s="47"/>
      <c r="GL24" s="47"/>
      <c r="GM24" s="47"/>
      <c r="GN24" s="47"/>
      <c r="GO24" s="47"/>
      <c r="GP24" s="47"/>
      <c r="GQ24" s="47"/>
      <c r="GR24" s="47"/>
      <c r="GS24" s="47"/>
      <c r="GT24" s="47"/>
      <c r="GU24" s="47"/>
      <c r="GV24" s="47"/>
      <c r="GW24" s="47"/>
      <c r="GX24" s="47"/>
      <c r="GY24" s="47"/>
      <c r="GZ24" s="47"/>
      <c r="HA24" s="47"/>
      <c r="HB24" s="47"/>
      <c r="HC24" s="47"/>
      <c r="HD24" s="47"/>
      <c r="HE24" s="47"/>
      <c r="HF24" s="47"/>
      <c r="HG24" s="47"/>
      <c r="HH24" s="47"/>
      <c r="HI24" s="47"/>
      <c r="HJ24" s="47"/>
      <c r="HK24" s="47"/>
      <c r="HL24" s="47"/>
      <c r="HM24" s="47"/>
      <c r="HN24" s="47"/>
      <c r="HO24" s="47"/>
      <c r="HP24" s="47"/>
      <c r="HQ24" s="47"/>
      <c r="HR24" s="47"/>
      <c r="HS24" s="47"/>
      <c r="HT24" s="47"/>
      <c r="HU24" s="47"/>
      <c r="HV24" s="47"/>
      <c r="HW24" s="47"/>
      <c r="HX24" s="47"/>
      <c r="HY24" s="47"/>
      <c r="HZ24" s="47"/>
      <c r="IA24" s="47"/>
      <c r="IB24" s="47"/>
      <c r="IC24" s="47"/>
      <c r="ID24" s="47"/>
    </row>
    <row r="25" spans="1:238" ht="15" customHeight="1">
      <c r="A25" s="915" t="s">
        <v>348</v>
      </c>
      <c r="B25" s="905">
        <v>408</v>
      </c>
      <c r="C25" s="711">
        <v>422</v>
      </c>
      <c r="D25" s="711">
        <v>440</v>
      </c>
      <c r="E25" s="711">
        <v>448</v>
      </c>
      <c r="F25" s="906">
        <v>422</v>
      </c>
      <c r="G25" s="711">
        <v>386</v>
      </c>
    </row>
    <row r="26" spans="1:238" ht="15" customHeight="1">
      <c r="A26" s="915"/>
      <c r="B26" s="905"/>
      <c r="C26" s="709">
        <f>C25/B25*100</f>
        <v>103.43137254901961</v>
      </c>
      <c r="D26" s="709">
        <f>D25/B25*100</f>
        <v>107.84313725490196</v>
      </c>
      <c r="E26" s="709">
        <f>E25/B25*100</f>
        <v>109.80392156862746</v>
      </c>
      <c r="F26" s="906"/>
      <c r="G26" s="710">
        <f>G25/F25*100</f>
        <v>91.469194312796205</v>
      </c>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c r="EP26" s="47"/>
      <c r="EQ26" s="47"/>
      <c r="ER26" s="47"/>
      <c r="ES26" s="47"/>
      <c r="ET26" s="47"/>
      <c r="EU26" s="47"/>
      <c r="EV26" s="47"/>
      <c r="EW26" s="47"/>
      <c r="EX26" s="47"/>
      <c r="EY26" s="47"/>
      <c r="EZ26" s="47"/>
      <c r="FA26" s="47"/>
      <c r="FB26" s="47"/>
      <c r="FC26" s="47"/>
      <c r="FD26" s="47"/>
      <c r="FE26" s="47"/>
      <c r="FF26" s="47"/>
      <c r="FG26" s="47"/>
      <c r="FH26" s="47"/>
      <c r="FI26" s="47"/>
      <c r="FJ26" s="47"/>
      <c r="FK26" s="47"/>
      <c r="FL26" s="47"/>
      <c r="FM26" s="47"/>
      <c r="FN26" s="47"/>
      <c r="FO26" s="47"/>
      <c r="FP26" s="47"/>
      <c r="FQ26" s="47"/>
      <c r="FR26" s="47"/>
      <c r="FS26" s="47"/>
      <c r="FT26" s="47"/>
      <c r="FU26" s="47"/>
      <c r="FV26" s="47"/>
      <c r="FW26" s="47"/>
      <c r="FX26" s="47"/>
      <c r="FY26" s="47"/>
      <c r="FZ26" s="47"/>
      <c r="GA26" s="47"/>
      <c r="GB26" s="47"/>
      <c r="GC26" s="47"/>
      <c r="GD26" s="47"/>
      <c r="GE26" s="47"/>
      <c r="GF26" s="47"/>
      <c r="GG26" s="47"/>
      <c r="GH26" s="47"/>
      <c r="GI26" s="47"/>
      <c r="GJ26" s="47"/>
      <c r="GK26" s="47"/>
      <c r="GL26" s="47"/>
      <c r="GM26" s="47"/>
      <c r="GN26" s="47"/>
      <c r="GO26" s="47"/>
      <c r="GP26" s="47"/>
      <c r="GQ26" s="47"/>
      <c r="GR26" s="47"/>
      <c r="GS26" s="47"/>
      <c r="GT26" s="47"/>
      <c r="GU26" s="47"/>
      <c r="GV26" s="47"/>
      <c r="GW26" s="47"/>
      <c r="GX26" s="47"/>
      <c r="GY26" s="47"/>
      <c r="GZ26" s="47"/>
      <c r="HA26" s="47"/>
      <c r="HB26" s="47"/>
      <c r="HC26" s="47"/>
      <c r="HD26" s="47"/>
      <c r="HE26" s="47"/>
      <c r="HF26" s="47"/>
      <c r="HG26" s="47"/>
      <c r="HH26" s="47"/>
      <c r="HI26" s="47"/>
      <c r="HJ26" s="47"/>
      <c r="HK26" s="47"/>
      <c r="HL26" s="47"/>
      <c r="HM26" s="47"/>
      <c r="HN26" s="47"/>
      <c r="HO26" s="47"/>
      <c r="HP26" s="47"/>
      <c r="HQ26" s="47"/>
      <c r="HR26" s="47"/>
      <c r="HS26" s="47"/>
      <c r="HT26" s="47"/>
      <c r="HU26" s="47"/>
      <c r="HV26" s="47"/>
      <c r="HW26" s="47"/>
      <c r="HX26" s="47"/>
      <c r="HY26" s="47"/>
      <c r="HZ26" s="47"/>
      <c r="IA26" s="47"/>
      <c r="IB26" s="47"/>
      <c r="IC26" s="47"/>
      <c r="ID26" s="47"/>
    </row>
    <row r="27" spans="1:238" ht="15" customHeight="1">
      <c r="A27" s="915" t="s">
        <v>349</v>
      </c>
      <c r="B27" s="905">
        <v>1595</v>
      </c>
      <c r="C27" s="711">
        <v>1692</v>
      </c>
      <c r="D27" s="711">
        <v>1706</v>
      </c>
      <c r="E27" s="711">
        <v>1749</v>
      </c>
      <c r="F27" s="906">
        <v>1518</v>
      </c>
      <c r="G27" s="711">
        <v>1490</v>
      </c>
    </row>
    <row r="28" spans="1:238" ht="15" customHeight="1">
      <c r="A28" s="915"/>
      <c r="B28" s="905"/>
      <c r="C28" s="709">
        <f>C27/B27*100</f>
        <v>106.08150470219435</v>
      </c>
      <c r="D28" s="709">
        <f>D27/B27*100</f>
        <v>106.95924764890282</v>
      </c>
      <c r="E28" s="709">
        <f>E27/B27*100</f>
        <v>109.6551724137931</v>
      </c>
      <c r="F28" s="906"/>
      <c r="G28" s="710">
        <f>G27/F27*100</f>
        <v>98.15546772068511</v>
      </c>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row>
    <row r="29" spans="1:238" ht="15" customHeight="1">
      <c r="A29" s="915" t="s">
        <v>12</v>
      </c>
      <c r="B29" s="905">
        <v>815</v>
      </c>
      <c r="C29" s="711">
        <v>877</v>
      </c>
      <c r="D29" s="711">
        <v>873</v>
      </c>
      <c r="E29" s="711">
        <v>905</v>
      </c>
      <c r="F29" s="906">
        <v>882</v>
      </c>
      <c r="G29" s="711">
        <v>821</v>
      </c>
    </row>
    <row r="30" spans="1:238" ht="15" customHeight="1">
      <c r="A30" s="915"/>
      <c r="B30" s="905"/>
      <c r="C30" s="709">
        <f>C29/B29*100</f>
        <v>107.60736196319019</v>
      </c>
      <c r="D30" s="709">
        <f>D29/B29*100</f>
        <v>107.11656441717791</v>
      </c>
      <c r="E30" s="709">
        <f>E29/B29*100</f>
        <v>111.04294478527608</v>
      </c>
      <c r="F30" s="906"/>
      <c r="G30" s="710">
        <f>G29/F29*100</f>
        <v>93.083900226757365</v>
      </c>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c r="EN30" s="47"/>
      <c r="EO30" s="47"/>
      <c r="EP30" s="47"/>
      <c r="EQ30" s="47"/>
      <c r="ER30" s="47"/>
      <c r="ES30" s="47"/>
      <c r="ET30" s="47"/>
      <c r="EU30" s="47"/>
      <c r="EV30" s="47"/>
      <c r="EW30" s="47"/>
      <c r="EX30" s="47"/>
      <c r="EY30" s="47"/>
      <c r="EZ30" s="47"/>
      <c r="FA30" s="47"/>
      <c r="FB30" s="47"/>
      <c r="FC30" s="47"/>
      <c r="FD30" s="47"/>
      <c r="FE30" s="47"/>
      <c r="FF30" s="47"/>
      <c r="FG30" s="47"/>
      <c r="FH30" s="47"/>
      <c r="FI30" s="47"/>
      <c r="FJ30" s="47"/>
      <c r="FK30" s="47"/>
      <c r="FL30" s="47"/>
      <c r="FM30" s="47"/>
      <c r="FN30" s="47"/>
      <c r="FO30" s="47"/>
      <c r="FP30" s="47"/>
      <c r="FQ30" s="47"/>
      <c r="FR30" s="47"/>
      <c r="FS30" s="47"/>
      <c r="FT30" s="47"/>
      <c r="FU30" s="47"/>
      <c r="FV30" s="47"/>
      <c r="FW30" s="47"/>
      <c r="FX30" s="47"/>
      <c r="FY30" s="47"/>
      <c r="FZ30" s="47"/>
      <c r="GA30" s="47"/>
      <c r="GB30" s="47"/>
      <c r="GC30" s="47"/>
      <c r="GD30" s="47"/>
      <c r="GE30" s="47"/>
      <c r="GF30" s="47"/>
      <c r="GG30" s="47"/>
      <c r="GH30" s="47"/>
      <c r="GI30" s="47"/>
      <c r="GJ30" s="47"/>
      <c r="GK30" s="47"/>
      <c r="GL30" s="47"/>
      <c r="GM30" s="47"/>
      <c r="GN30" s="47"/>
      <c r="GO30" s="47"/>
      <c r="GP30" s="47"/>
      <c r="GQ30" s="47"/>
      <c r="GR30" s="47"/>
      <c r="GS30" s="47"/>
      <c r="GT30" s="47"/>
      <c r="GU30" s="47"/>
      <c r="GV30" s="47"/>
      <c r="GW30" s="47"/>
      <c r="GX30" s="47"/>
      <c r="GY30" s="47"/>
      <c r="GZ30" s="47"/>
      <c r="HA30" s="47"/>
      <c r="HB30" s="47"/>
      <c r="HC30" s="47"/>
      <c r="HD30" s="47"/>
      <c r="HE30" s="47"/>
      <c r="HF30" s="47"/>
      <c r="HG30" s="47"/>
      <c r="HH30" s="47"/>
      <c r="HI30" s="47"/>
      <c r="HJ30" s="47"/>
      <c r="HK30" s="47"/>
      <c r="HL30" s="47"/>
      <c r="HM30" s="47"/>
      <c r="HN30" s="47"/>
      <c r="HO30" s="47"/>
      <c r="HP30" s="47"/>
      <c r="HQ30" s="47"/>
      <c r="HR30" s="47"/>
      <c r="HS30" s="47"/>
      <c r="HT30" s="47"/>
      <c r="HU30" s="47"/>
      <c r="HV30" s="47"/>
      <c r="HW30" s="47"/>
      <c r="HX30" s="47"/>
      <c r="HY30" s="47"/>
      <c r="HZ30" s="47"/>
      <c r="IA30" s="47"/>
      <c r="IB30" s="47"/>
      <c r="IC30" s="47"/>
      <c r="ID30" s="47"/>
    </row>
    <row r="31" spans="1:238" ht="15" customHeight="1">
      <c r="A31" s="915" t="s">
        <v>13</v>
      </c>
      <c r="B31" s="905">
        <v>811</v>
      </c>
      <c r="C31" s="711">
        <v>866</v>
      </c>
      <c r="D31" s="711">
        <v>883</v>
      </c>
      <c r="E31" s="711">
        <v>898</v>
      </c>
      <c r="F31" s="906">
        <v>832</v>
      </c>
      <c r="G31" s="711">
        <v>799</v>
      </c>
      <c r="I31" s="328"/>
    </row>
    <row r="32" spans="1:238" ht="15" customHeight="1">
      <c r="A32" s="915"/>
      <c r="B32" s="905"/>
      <c r="C32" s="709">
        <f>C31/B31*100</f>
        <v>106.78175092478422</v>
      </c>
      <c r="D32" s="709">
        <f>D31/B31*100</f>
        <v>108.8779284833539</v>
      </c>
      <c r="E32" s="709">
        <f>E31/B31*100</f>
        <v>110.72749691738595</v>
      </c>
      <c r="F32" s="906"/>
      <c r="G32" s="710">
        <f>G31/F31*100</f>
        <v>96.03365384615384</v>
      </c>
      <c r="I32" s="328"/>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c r="EN32" s="47"/>
      <c r="EO32" s="47"/>
      <c r="EP32" s="47"/>
      <c r="EQ32" s="47"/>
      <c r="ER32" s="47"/>
      <c r="ES32" s="47"/>
      <c r="ET32" s="47"/>
      <c r="EU32" s="47"/>
      <c r="EV32" s="47"/>
      <c r="EW32" s="47"/>
      <c r="EX32" s="47"/>
      <c r="EY32" s="47"/>
      <c r="EZ32" s="47"/>
      <c r="FA32" s="47"/>
      <c r="FB32" s="47"/>
      <c r="FC32" s="47"/>
      <c r="FD32" s="47"/>
      <c r="FE32" s="47"/>
      <c r="FF32" s="47"/>
      <c r="FG32" s="47"/>
      <c r="FH32" s="47"/>
      <c r="FI32" s="47"/>
      <c r="FJ32" s="47"/>
      <c r="FK32" s="47"/>
      <c r="FL32" s="47"/>
      <c r="FM32" s="47"/>
      <c r="FN32" s="47"/>
      <c r="FO32" s="47"/>
      <c r="FP32" s="47"/>
      <c r="FQ32" s="47"/>
      <c r="FR32" s="47"/>
      <c r="FS32" s="47"/>
      <c r="FT32" s="47"/>
      <c r="FU32" s="47"/>
      <c r="FV32" s="47"/>
      <c r="FW32" s="47"/>
      <c r="FX32" s="47"/>
      <c r="FY32" s="47"/>
      <c r="FZ32" s="47"/>
      <c r="GA32" s="47"/>
      <c r="GB32" s="47"/>
      <c r="GC32" s="47"/>
      <c r="GD32" s="47"/>
      <c r="GE32" s="47"/>
      <c r="GF32" s="47"/>
      <c r="GG32" s="47"/>
      <c r="GH32" s="47"/>
      <c r="GI32" s="47"/>
      <c r="GJ32" s="47"/>
      <c r="GK32" s="47"/>
      <c r="GL32" s="47"/>
      <c r="GM32" s="47"/>
      <c r="GN32" s="47"/>
      <c r="GO32" s="47"/>
      <c r="GP32" s="47"/>
      <c r="GQ32" s="47"/>
      <c r="GR32" s="47"/>
      <c r="GS32" s="47"/>
      <c r="GT32" s="47"/>
      <c r="GU32" s="47"/>
      <c r="GV32" s="47"/>
      <c r="GW32" s="47"/>
      <c r="GX32" s="47"/>
      <c r="GY32" s="47"/>
      <c r="GZ32" s="47"/>
      <c r="HA32" s="47"/>
      <c r="HB32" s="47"/>
      <c r="HC32" s="47"/>
      <c r="HD32" s="47"/>
      <c r="HE32" s="47"/>
      <c r="HF32" s="47"/>
      <c r="HG32" s="47"/>
      <c r="HH32" s="47"/>
      <c r="HI32" s="47"/>
      <c r="HJ32" s="47"/>
      <c r="HK32" s="47"/>
      <c r="HL32" s="47"/>
      <c r="HM32" s="47"/>
      <c r="HN32" s="47"/>
      <c r="HO32" s="47"/>
      <c r="HP32" s="47"/>
      <c r="HQ32" s="47"/>
      <c r="HR32" s="47"/>
      <c r="HS32" s="47"/>
      <c r="HT32" s="47"/>
      <c r="HU32" s="47"/>
      <c r="HV32" s="47"/>
      <c r="HW32" s="47"/>
      <c r="HX32" s="47"/>
      <c r="HY32" s="47"/>
      <c r="HZ32" s="47"/>
      <c r="IA32" s="47"/>
      <c r="IB32" s="47"/>
      <c r="IC32" s="47"/>
      <c r="ID32" s="47"/>
    </row>
    <row r="33" spans="1:238" ht="15" customHeight="1">
      <c r="A33" s="915" t="s">
        <v>350</v>
      </c>
      <c r="B33" s="905">
        <v>1370</v>
      </c>
      <c r="C33" s="711">
        <v>1452</v>
      </c>
      <c r="D33" s="711">
        <v>1471</v>
      </c>
      <c r="E33" s="711">
        <v>1515</v>
      </c>
      <c r="F33" s="906">
        <v>1483</v>
      </c>
      <c r="G33" s="711">
        <v>1394</v>
      </c>
      <c r="I33" s="328"/>
    </row>
    <row r="34" spans="1:238" ht="15" customHeight="1">
      <c r="A34" s="915"/>
      <c r="B34" s="905"/>
      <c r="C34" s="709">
        <f>C33/B33*100</f>
        <v>105.98540145985402</v>
      </c>
      <c r="D34" s="709">
        <f>D33/B33*100</f>
        <v>107.37226277372262</v>
      </c>
      <c r="E34" s="709">
        <f>E33/B33*100</f>
        <v>110.58394160583941</v>
      </c>
      <c r="F34" s="906"/>
      <c r="G34" s="710">
        <f>G33/F33*100</f>
        <v>93.998651382333108</v>
      </c>
      <c r="I34" s="328"/>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c r="EP34" s="47"/>
      <c r="EQ34" s="47"/>
      <c r="ER34" s="47"/>
      <c r="ES34" s="47"/>
      <c r="ET34" s="47"/>
      <c r="EU34" s="47"/>
      <c r="EV34" s="47"/>
      <c r="EW34" s="47"/>
      <c r="EX34" s="47"/>
      <c r="EY34" s="47"/>
      <c r="EZ34" s="47"/>
      <c r="FA34" s="47"/>
      <c r="FB34" s="47"/>
      <c r="FC34" s="47"/>
      <c r="FD34" s="47"/>
      <c r="FE34" s="47"/>
      <c r="FF34" s="47"/>
      <c r="FG34" s="47"/>
      <c r="FH34" s="47"/>
      <c r="FI34" s="47"/>
      <c r="FJ34" s="47"/>
      <c r="FK34" s="47"/>
      <c r="FL34" s="47"/>
      <c r="FM34" s="47"/>
      <c r="FN34" s="47"/>
      <c r="FO34" s="47"/>
      <c r="FP34" s="47"/>
      <c r="FQ34" s="47"/>
      <c r="FR34" s="47"/>
      <c r="FS34" s="47"/>
      <c r="FT34" s="47"/>
      <c r="FU34" s="47"/>
      <c r="FV34" s="47"/>
      <c r="FW34" s="47"/>
      <c r="FX34" s="47"/>
      <c r="FY34" s="47"/>
      <c r="FZ34" s="47"/>
      <c r="GA34" s="47"/>
      <c r="GB34" s="47"/>
      <c r="GC34" s="47"/>
      <c r="GD34" s="47"/>
      <c r="GE34" s="47"/>
      <c r="GF34" s="47"/>
      <c r="GG34" s="47"/>
      <c r="GH34" s="47"/>
      <c r="GI34" s="47"/>
      <c r="GJ34" s="47"/>
      <c r="GK34" s="47"/>
      <c r="GL34" s="47"/>
      <c r="GM34" s="47"/>
      <c r="GN34" s="47"/>
      <c r="GO34" s="47"/>
      <c r="GP34" s="47"/>
      <c r="GQ34" s="47"/>
      <c r="GR34" s="47"/>
      <c r="GS34" s="47"/>
      <c r="GT34" s="47"/>
      <c r="GU34" s="47"/>
      <c r="GV34" s="47"/>
      <c r="GW34" s="47"/>
      <c r="GX34" s="47"/>
      <c r="GY34" s="47"/>
      <c r="GZ34" s="47"/>
      <c r="HA34" s="47"/>
      <c r="HB34" s="47"/>
      <c r="HC34" s="47"/>
      <c r="HD34" s="47"/>
      <c r="HE34" s="47"/>
      <c r="HF34" s="47"/>
      <c r="HG34" s="47"/>
      <c r="HH34" s="47"/>
      <c r="HI34" s="47"/>
      <c r="HJ34" s="47"/>
      <c r="HK34" s="47"/>
      <c r="HL34" s="47"/>
      <c r="HM34" s="47"/>
      <c r="HN34" s="47"/>
      <c r="HO34" s="47"/>
      <c r="HP34" s="47"/>
      <c r="HQ34" s="47"/>
      <c r="HR34" s="47"/>
      <c r="HS34" s="47"/>
      <c r="HT34" s="47"/>
      <c r="HU34" s="47"/>
      <c r="HV34" s="47"/>
      <c r="HW34" s="47"/>
      <c r="HX34" s="47"/>
      <c r="HY34" s="47"/>
      <c r="HZ34" s="47"/>
      <c r="IA34" s="47"/>
      <c r="IB34" s="47"/>
      <c r="IC34" s="47"/>
      <c r="ID34" s="47"/>
    </row>
    <row r="35" spans="1:238" ht="15" customHeight="1">
      <c r="A35" s="915" t="s">
        <v>15</v>
      </c>
      <c r="B35" s="905">
        <v>1914</v>
      </c>
      <c r="C35" s="711">
        <v>2050</v>
      </c>
      <c r="D35" s="711">
        <v>2078</v>
      </c>
      <c r="E35" s="711">
        <v>2152</v>
      </c>
      <c r="F35" s="906">
        <v>2014</v>
      </c>
      <c r="G35" s="711">
        <v>1889</v>
      </c>
      <c r="I35" s="328"/>
    </row>
    <row r="36" spans="1:238" ht="15" customHeight="1">
      <c r="A36" s="915"/>
      <c r="B36" s="905"/>
      <c r="C36" s="709">
        <f>C35/B35*100</f>
        <v>107.10553814002091</v>
      </c>
      <c r="D36" s="709">
        <f>D35/B35*100</f>
        <v>108.56844305120168</v>
      </c>
      <c r="E36" s="709">
        <f>E35/B35*100</f>
        <v>112.43469174503657</v>
      </c>
      <c r="F36" s="906"/>
      <c r="G36" s="710">
        <f>G35/F35*100</f>
        <v>93.793445878848061</v>
      </c>
      <c r="I36" s="328"/>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c r="DQ36" s="47"/>
      <c r="DR36" s="47"/>
      <c r="DS36" s="47"/>
      <c r="DT36" s="47"/>
      <c r="DU36" s="47"/>
      <c r="DV36" s="47"/>
      <c r="DW36" s="47"/>
      <c r="DX36" s="47"/>
      <c r="DY36" s="47"/>
      <c r="DZ36" s="47"/>
      <c r="EA36" s="47"/>
      <c r="EB36" s="47"/>
      <c r="EC36" s="47"/>
      <c r="ED36" s="47"/>
      <c r="EE36" s="47"/>
      <c r="EF36" s="47"/>
      <c r="EG36" s="47"/>
      <c r="EH36" s="47"/>
      <c r="EI36" s="47"/>
      <c r="EJ36" s="47"/>
      <c r="EK36" s="47"/>
      <c r="EL36" s="47"/>
      <c r="EM36" s="47"/>
      <c r="EN36" s="47"/>
      <c r="EO36" s="47"/>
      <c r="EP36" s="47"/>
      <c r="EQ36" s="47"/>
      <c r="ER36" s="47"/>
      <c r="ES36" s="47"/>
      <c r="ET36" s="47"/>
      <c r="EU36" s="47"/>
      <c r="EV36" s="47"/>
      <c r="EW36" s="47"/>
      <c r="EX36" s="47"/>
      <c r="EY36" s="47"/>
      <c r="EZ36" s="47"/>
      <c r="FA36" s="47"/>
      <c r="FB36" s="47"/>
      <c r="FC36" s="47"/>
      <c r="FD36" s="47"/>
      <c r="FE36" s="47"/>
      <c r="FF36" s="47"/>
      <c r="FG36" s="47"/>
      <c r="FH36" s="47"/>
      <c r="FI36" s="47"/>
      <c r="FJ36" s="47"/>
      <c r="FK36" s="47"/>
      <c r="FL36" s="47"/>
      <c r="FM36" s="47"/>
      <c r="FN36" s="47"/>
      <c r="FO36" s="47"/>
      <c r="FP36" s="47"/>
      <c r="FQ36" s="47"/>
      <c r="FR36" s="47"/>
      <c r="FS36" s="47"/>
      <c r="FT36" s="47"/>
      <c r="FU36" s="47"/>
      <c r="FV36" s="47"/>
      <c r="FW36" s="47"/>
      <c r="FX36" s="47"/>
      <c r="FY36" s="47"/>
      <c r="FZ36" s="47"/>
      <c r="GA36" s="47"/>
      <c r="GB36" s="47"/>
      <c r="GC36" s="47"/>
      <c r="GD36" s="47"/>
      <c r="GE36" s="47"/>
      <c r="GF36" s="47"/>
      <c r="GG36" s="47"/>
      <c r="GH36" s="47"/>
      <c r="GI36" s="47"/>
      <c r="GJ36" s="47"/>
      <c r="GK36" s="47"/>
      <c r="GL36" s="47"/>
      <c r="GM36" s="47"/>
      <c r="GN36" s="47"/>
      <c r="GO36" s="47"/>
      <c r="GP36" s="47"/>
      <c r="GQ36" s="47"/>
      <c r="GR36" s="47"/>
      <c r="GS36" s="47"/>
      <c r="GT36" s="47"/>
      <c r="GU36" s="47"/>
      <c r="GV36" s="47"/>
      <c r="GW36" s="47"/>
      <c r="GX36" s="47"/>
      <c r="GY36" s="47"/>
      <c r="GZ36" s="47"/>
      <c r="HA36" s="47"/>
      <c r="HB36" s="47"/>
      <c r="HC36" s="47"/>
      <c r="HD36" s="47"/>
      <c r="HE36" s="47"/>
      <c r="HF36" s="47"/>
      <c r="HG36" s="47"/>
      <c r="HH36" s="47"/>
      <c r="HI36" s="47"/>
      <c r="HJ36" s="47"/>
      <c r="HK36" s="47"/>
      <c r="HL36" s="47"/>
      <c r="HM36" s="47"/>
      <c r="HN36" s="47"/>
      <c r="HO36" s="47"/>
      <c r="HP36" s="47"/>
      <c r="HQ36" s="47"/>
      <c r="HR36" s="47"/>
      <c r="HS36" s="47"/>
      <c r="HT36" s="47"/>
      <c r="HU36" s="47"/>
      <c r="HV36" s="47"/>
      <c r="HW36" s="47"/>
      <c r="HX36" s="47"/>
      <c r="HY36" s="47"/>
      <c r="HZ36" s="47"/>
      <c r="IA36" s="47"/>
      <c r="IB36" s="47"/>
      <c r="IC36" s="47"/>
      <c r="ID36" s="47"/>
    </row>
    <row r="37" spans="1:238" ht="15" customHeight="1">
      <c r="A37" s="915" t="s">
        <v>351</v>
      </c>
      <c r="B37" s="905">
        <v>1082</v>
      </c>
      <c r="C37" s="711">
        <v>1138</v>
      </c>
      <c r="D37" s="711">
        <v>1178</v>
      </c>
      <c r="E37" s="711">
        <v>1160</v>
      </c>
      <c r="F37" s="906">
        <v>1173</v>
      </c>
      <c r="G37" s="711">
        <v>1141</v>
      </c>
    </row>
    <row r="38" spans="1:238" ht="15" customHeight="1">
      <c r="A38" s="915"/>
      <c r="B38" s="905"/>
      <c r="C38" s="709">
        <f>C37/B37*100</f>
        <v>105.17560073937153</v>
      </c>
      <c r="D38" s="709">
        <f>D37/B37*100</f>
        <v>108.8724584103512</v>
      </c>
      <c r="E38" s="709">
        <f>E37/B37*100</f>
        <v>107.20887245841035</v>
      </c>
      <c r="F38" s="906"/>
      <c r="G38" s="710">
        <f>G37/F37*100</f>
        <v>97.271952259164536</v>
      </c>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47"/>
      <c r="GV38" s="47"/>
      <c r="GW38" s="47"/>
      <c r="GX38" s="47"/>
      <c r="GY38" s="47"/>
      <c r="GZ38" s="47"/>
      <c r="HA38" s="47"/>
      <c r="HB38" s="47"/>
      <c r="HC38" s="47"/>
      <c r="HD38" s="47"/>
      <c r="HE38" s="47"/>
      <c r="HF38" s="47"/>
      <c r="HG38" s="47"/>
      <c r="HH38" s="47"/>
      <c r="HI38" s="47"/>
      <c r="HJ38" s="47"/>
      <c r="HK38" s="47"/>
      <c r="HL38" s="47"/>
      <c r="HM38" s="47"/>
      <c r="HN38" s="47"/>
      <c r="HO38" s="47"/>
      <c r="HP38" s="47"/>
      <c r="HQ38" s="47"/>
      <c r="HR38" s="47"/>
      <c r="HS38" s="47"/>
      <c r="HT38" s="47"/>
      <c r="HU38" s="47"/>
      <c r="HV38" s="47"/>
      <c r="HW38" s="47"/>
      <c r="HX38" s="47"/>
      <c r="HY38" s="47"/>
      <c r="HZ38" s="47"/>
      <c r="IA38" s="47"/>
      <c r="IB38" s="47"/>
      <c r="IC38" s="47"/>
      <c r="ID38" s="47"/>
    </row>
    <row r="39" spans="1:238" ht="15" customHeight="1">
      <c r="A39" s="916" t="s">
        <v>352</v>
      </c>
      <c r="B39" s="908">
        <v>1075</v>
      </c>
      <c r="C39" s="711">
        <v>1132</v>
      </c>
      <c r="D39" s="711">
        <v>1162</v>
      </c>
      <c r="E39" s="711">
        <v>1188</v>
      </c>
      <c r="F39" s="909">
        <v>1157</v>
      </c>
      <c r="G39" s="711">
        <v>1068</v>
      </c>
    </row>
    <row r="40" spans="1:238" ht="15" customHeight="1">
      <c r="A40" s="916"/>
      <c r="B40" s="908"/>
      <c r="C40" s="712">
        <f>C39/B39*100</f>
        <v>105.30232558139534</v>
      </c>
      <c r="D40" s="712">
        <f>D39/B39*100</f>
        <v>108.09302325581396</v>
      </c>
      <c r="E40" s="712">
        <f>E39/B39*100</f>
        <v>110.51162790697676</v>
      </c>
      <c r="F40" s="909"/>
      <c r="G40" s="713">
        <f>G39/F39*100</f>
        <v>92.307692307692307</v>
      </c>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c r="EK40" s="47"/>
      <c r="EL40" s="47"/>
      <c r="EM40" s="47"/>
      <c r="EN40" s="47"/>
      <c r="EO40" s="47"/>
      <c r="EP40" s="47"/>
      <c r="EQ40" s="47"/>
      <c r="ER40" s="47"/>
      <c r="ES40" s="47"/>
      <c r="ET40" s="47"/>
      <c r="EU40" s="47"/>
      <c r="EV40" s="47"/>
      <c r="EW40" s="47"/>
      <c r="EX40" s="47"/>
      <c r="EY40" s="47"/>
      <c r="EZ40" s="47"/>
      <c r="FA40" s="47"/>
      <c r="FB40" s="47"/>
      <c r="FC40" s="47"/>
      <c r="FD40" s="47"/>
      <c r="FE40" s="47"/>
      <c r="FF40" s="47"/>
      <c r="FG40" s="47"/>
      <c r="FH40" s="47"/>
      <c r="FI40" s="47"/>
      <c r="FJ40" s="47"/>
      <c r="FK40" s="47"/>
      <c r="FL40" s="47"/>
      <c r="FM40" s="47"/>
      <c r="FN40" s="47"/>
      <c r="FO40" s="47"/>
      <c r="FP40" s="47"/>
      <c r="FQ40" s="47"/>
      <c r="FR40" s="47"/>
      <c r="FS40" s="47"/>
      <c r="FT40" s="47"/>
      <c r="FU40" s="47"/>
      <c r="FV40" s="47"/>
      <c r="FW40" s="47"/>
      <c r="FX40" s="47"/>
      <c r="FY40" s="47"/>
      <c r="FZ40" s="47"/>
      <c r="GA40" s="47"/>
      <c r="GB40" s="47"/>
      <c r="GC40" s="47"/>
      <c r="GD40" s="47"/>
      <c r="GE40" s="47"/>
      <c r="GF40" s="47"/>
      <c r="GG40" s="47"/>
      <c r="GH40" s="47"/>
      <c r="GI40" s="47"/>
      <c r="GJ40" s="47"/>
      <c r="GK40" s="47"/>
      <c r="GL40" s="47"/>
      <c r="GM40" s="47"/>
      <c r="GN40" s="47"/>
      <c r="GO40" s="47"/>
      <c r="GP40" s="47"/>
      <c r="GQ40" s="47"/>
      <c r="GR40" s="47"/>
      <c r="GS40" s="47"/>
      <c r="GT40" s="47"/>
      <c r="GU40" s="47"/>
      <c r="GV40" s="47"/>
      <c r="GW40" s="47"/>
      <c r="GX40" s="47"/>
      <c r="GY40" s="47"/>
      <c r="GZ40" s="47"/>
      <c r="HA40" s="47"/>
      <c r="HB40" s="47"/>
      <c r="HC40" s="47"/>
      <c r="HD40" s="47"/>
      <c r="HE40" s="47"/>
      <c r="HF40" s="47"/>
      <c r="HG40" s="47"/>
      <c r="HH40" s="47"/>
      <c r="HI40" s="47"/>
      <c r="HJ40" s="47"/>
      <c r="HK40" s="47"/>
      <c r="HL40" s="47"/>
      <c r="HM40" s="47"/>
      <c r="HN40" s="47"/>
      <c r="HO40" s="47"/>
      <c r="HP40" s="47"/>
      <c r="HQ40" s="47"/>
      <c r="HR40" s="47"/>
      <c r="HS40" s="47"/>
      <c r="HT40" s="47"/>
      <c r="HU40" s="47"/>
      <c r="HV40" s="47"/>
      <c r="HW40" s="47"/>
      <c r="HX40" s="47"/>
      <c r="HY40" s="47"/>
      <c r="HZ40" s="47"/>
      <c r="IA40" s="47"/>
      <c r="IB40" s="47"/>
      <c r="IC40" s="47"/>
      <c r="ID40" s="47"/>
    </row>
    <row r="41" spans="1:238" ht="32.25" customHeight="1">
      <c r="A41" s="914"/>
      <c r="B41" s="914"/>
      <c r="C41" s="914"/>
      <c r="D41" s="914"/>
      <c r="E41" s="914"/>
      <c r="F41" s="914"/>
      <c r="G41" s="914"/>
    </row>
    <row r="42" spans="1:238">
      <c r="A42" s="48"/>
    </row>
  </sheetData>
  <mergeCells count="55">
    <mergeCell ref="B3:E3"/>
    <mergeCell ref="F3:G3"/>
    <mergeCell ref="A4:A5"/>
    <mergeCell ref="A7:A8"/>
    <mergeCell ref="B7:B8"/>
    <mergeCell ref="F7:F8"/>
    <mergeCell ref="A9:A10"/>
    <mergeCell ref="B9:B10"/>
    <mergeCell ref="F9:F10"/>
    <mergeCell ref="A11:A12"/>
    <mergeCell ref="B11:B12"/>
    <mergeCell ref="F11:F12"/>
    <mergeCell ref="A13:A14"/>
    <mergeCell ref="B13:B14"/>
    <mergeCell ref="F13:F14"/>
    <mergeCell ref="A15:A16"/>
    <mergeCell ref="B15:B16"/>
    <mergeCell ref="F15:F16"/>
    <mergeCell ref="A17:A18"/>
    <mergeCell ref="B17:B18"/>
    <mergeCell ref="F17:F18"/>
    <mergeCell ref="A19:A20"/>
    <mergeCell ref="B19:B20"/>
    <mergeCell ref="F19:F20"/>
    <mergeCell ref="A21:A22"/>
    <mergeCell ref="B21:B22"/>
    <mergeCell ref="F21:F22"/>
    <mergeCell ref="A23:A24"/>
    <mergeCell ref="B23:B24"/>
    <mergeCell ref="F23:F24"/>
    <mergeCell ref="A25:A26"/>
    <mergeCell ref="B25:B26"/>
    <mergeCell ref="F25:F26"/>
    <mergeCell ref="A27:A28"/>
    <mergeCell ref="B27:B28"/>
    <mergeCell ref="F27:F28"/>
    <mergeCell ref="A29:A30"/>
    <mergeCell ref="B29:B30"/>
    <mergeCell ref="F29:F30"/>
    <mergeCell ref="A31:A32"/>
    <mergeCell ref="B31:B32"/>
    <mergeCell ref="F31:F32"/>
    <mergeCell ref="A33:A34"/>
    <mergeCell ref="B33:B34"/>
    <mergeCell ref="F33:F34"/>
    <mergeCell ref="A35:A36"/>
    <mergeCell ref="B35:B36"/>
    <mergeCell ref="F35:F36"/>
    <mergeCell ref="A41:G41"/>
    <mergeCell ref="A37:A38"/>
    <mergeCell ref="B37:B38"/>
    <mergeCell ref="F37:F38"/>
    <mergeCell ref="A39:A40"/>
    <mergeCell ref="B39:B40"/>
    <mergeCell ref="F39:F40"/>
  </mergeCells>
  <phoneticPr fontId="45"/>
  <pageMargins left="0.78749999999999998" right="0.78749999999999998" top="0.86597222222222203" bottom="0.55138888888888904" header="0.511811023622047" footer="0.511811023622047"/>
  <pageSetup paperSize="9" scale="91"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1"/>
  <sheetViews>
    <sheetView showGridLines="0" view="pageBreakPreview" zoomScaleNormal="100" workbookViewId="0"/>
  </sheetViews>
  <sheetFormatPr defaultColWidth="9" defaultRowHeight="17.25"/>
  <cols>
    <col min="1" max="7" width="12.5" style="505" customWidth="1"/>
    <col min="8" max="249" width="9" style="505"/>
    <col min="250" max="250" width="7.875" style="505" customWidth="1"/>
    <col min="251" max="256" width="9" style="505"/>
    <col min="257" max="257" width="5.5" style="505" customWidth="1"/>
    <col min="258" max="505" width="9" style="505"/>
    <col min="506" max="506" width="7.875" style="505" customWidth="1"/>
    <col min="507" max="512" width="9" style="505"/>
    <col min="513" max="513" width="5.5" style="505" customWidth="1"/>
    <col min="514" max="761" width="9" style="505"/>
    <col min="762" max="762" width="7.875" style="505" customWidth="1"/>
    <col min="763" max="768" width="9" style="505"/>
    <col min="769" max="769" width="5.5" style="505" customWidth="1"/>
    <col min="770" max="1017" width="9" style="505"/>
    <col min="1018" max="1018" width="7.875" style="505" customWidth="1"/>
    <col min="1019" max="1024" width="9" style="505"/>
    <col min="1025" max="16384" width="9" style="506"/>
  </cols>
  <sheetData>
    <row r="1" spans="1:7">
      <c r="A1" s="3" t="s">
        <v>491</v>
      </c>
    </row>
    <row r="2" spans="1:7">
      <c r="A2" s="218"/>
    </row>
    <row r="3" spans="1:7">
      <c r="A3" s="476"/>
      <c r="B3" s="476"/>
      <c r="C3" s="476"/>
      <c r="D3" s="476"/>
      <c r="E3" s="476"/>
      <c r="F3" s="300" t="s">
        <v>480</v>
      </c>
      <c r="G3" s="331" t="s">
        <v>588</v>
      </c>
    </row>
    <row r="4" spans="1:7">
      <c r="A4" s="480"/>
      <c r="B4" s="812" t="s">
        <v>481</v>
      </c>
      <c r="C4" s="812"/>
      <c r="D4" s="812"/>
      <c r="E4" s="812"/>
      <c r="F4" s="799" t="s">
        <v>482</v>
      </c>
      <c r="G4" s="799"/>
    </row>
    <row r="5" spans="1:7">
      <c r="A5" s="915" t="s">
        <v>131</v>
      </c>
      <c r="B5" s="470"/>
      <c r="C5" s="346" t="s">
        <v>483</v>
      </c>
      <c r="D5" s="479" t="s">
        <v>484</v>
      </c>
      <c r="E5" s="346" t="s">
        <v>485</v>
      </c>
      <c r="F5" s="346"/>
      <c r="G5" s="254" t="s">
        <v>477</v>
      </c>
    </row>
    <row r="6" spans="1:7">
      <c r="A6" s="915"/>
      <c r="B6" s="470" t="s">
        <v>28</v>
      </c>
      <c r="C6" s="469" t="s">
        <v>477</v>
      </c>
      <c r="D6" s="479" t="s">
        <v>477</v>
      </c>
      <c r="E6" s="469" t="s">
        <v>477</v>
      </c>
      <c r="F6" s="469" t="s">
        <v>486</v>
      </c>
      <c r="G6" s="479"/>
    </row>
    <row r="7" spans="1:7">
      <c r="A7" s="16"/>
      <c r="B7" s="114"/>
      <c r="C7" s="22" t="s">
        <v>487</v>
      </c>
      <c r="D7" s="23" t="s">
        <v>487</v>
      </c>
      <c r="E7" s="22" t="s">
        <v>487</v>
      </c>
      <c r="F7" s="22"/>
      <c r="G7" s="347" t="s">
        <v>487</v>
      </c>
    </row>
    <row r="8" spans="1:7">
      <c r="A8" s="917" t="s">
        <v>488</v>
      </c>
      <c r="B8" s="912">
        <f>SUM(B10:B41)</f>
        <v>16044</v>
      </c>
      <c r="C8" s="708">
        <f>C10+C12+C14+C16+C18+C20+C22+C24+C26+C28+C30+C32+C34+C36+C38+C40</f>
        <v>3</v>
      </c>
      <c r="D8" s="708">
        <f>D10+D12+D14+D16+D18+D20+D22+D24+D26+D28+D30+D32+D34+D36+D38+D40</f>
        <v>1</v>
      </c>
      <c r="E8" s="708">
        <f>E10+E12+E14+E16+E18+E20+E22+E24+E26+E28+E30+E32+E34+E36+E38+E40</f>
        <v>1</v>
      </c>
      <c r="F8" s="913">
        <f>SUM(F10:F41)</f>
        <v>16468</v>
      </c>
      <c r="G8" s="708">
        <f>G10+G12+G14+G16+G18+G20+G22+G24+G26+G28+G30+G32+G34+G36+G38+G40</f>
        <v>0</v>
      </c>
    </row>
    <row r="9" spans="1:7">
      <c r="A9" s="917"/>
      <c r="B9" s="912"/>
      <c r="C9" s="709">
        <f>C8/B8*100</f>
        <v>1.8698578908002993E-2</v>
      </c>
      <c r="D9" s="709">
        <f>D8/B8*100</f>
        <v>6.2328596360009978E-3</v>
      </c>
      <c r="E9" s="709">
        <f>E8/B8*100</f>
        <v>6.2328596360009978E-3</v>
      </c>
      <c r="F9" s="913"/>
      <c r="G9" s="710">
        <f>G8/F8*100</f>
        <v>0</v>
      </c>
    </row>
    <row r="10" spans="1:7">
      <c r="A10" s="915" t="s">
        <v>344</v>
      </c>
      <c r="B10" s="905">
        <v>986</v>
      </c>
      <c r="C10" s="714">
        <v>0</v>
      </c>
      <c r="D10" s="714">
        <v>0</v>
      </c>
      <c r="E10" s="714">
        <v>0</v>
      </c>
      <c r="F10" s="906">
        <v>1108</v>
      </c>
      <c r="G10" s="714">
        <v>0</v>
      </c>
    </row>
    <row r="11" spans="1:7">
      <c r="A11" s="915"/>
      <c r="B11" s="905"/>
      <c r="C11" s="709">
        <f>C10/B10*100</f>
        <v>0</v>
      </c>
      <c r="D11" s="709">
        <f>D10/B10*100</f>
        <v>0</v>
      </c>
      <c r="E11" s="709">
        <f>E10/B10*100</f>
        <v>0</v>
      </c>
      <c r="F11" s="906"/>
      <c r="G11" s="710">
        <f>G10/F10*100</f>
        <v>0</v>
      </c>
    </row>
    <row r="12" spans="1:7">
      <c r="A12" s="915" t="s">
        <v>3</v>
      </c>
      <c r="B12" s="905">
        <v>639</v>
      </c>
      <c r="C12" s="714">
        <v>0</v>
      </c>
      <c r="D12" s="714">
        <v>0</v>
      </c>
      <c r="E12" s="714">
        <v>0</v>
      </c>
      <c r="F12" s="906">
        <v>680</v>
      </c>
      <c r="G12" s="714">
        <v>0</v>
      </c>
    </row>
    <row r="13" spans="1:7">
      <c r="A13" s="915"/>
      <c r="B13" s="905"/>
      <c r="C13" s="709">
        <f>C12/B12*100</f>
        <v>0</v>
      </c>
      <c r="D13" s="709">
        <f>D12/B12*100</f>
        <v>0</v>
      </c>
      <c r="E13" s="709">
        <f>E12/B12*100</f>
        <v>0</v>
      </c>
      <c r="F13" s="906"/>
      <c r="G13" s="710">
        <f>G12/F12*100</f>
        <v>0</v>
      </c>
    </row>
    <row r="14" spans="1:7">
      <c r="A14" s="915" t="s">
        <v>4</v>
      </c>
      <c r="B14" s="905">
        <v>1062</v>
      </c>
      <c r="C14" s="714">
        <v>1</v>
      </c>
      <c r="D14" s="714">
        <v>0</v>
      </c>
      <c r="E14" s="714">
        <v>0</v>
      </c>
      <c r="F14" s="906">
        <v>1069</v>
      </c>
      <c r="G14" s="714">
        <v>0</v>
      </c>
    </row>
    <row r="15" spans="1:7">
      <c r="A15" s="915"/>
      <c r="B15" s="905"/>
      <c r="C15" s="709">
        <f>C14/B14*100</f>
        <v>9.4161958568738227E-2</v>
      </c>
      <c r="D15" s="709">
        <f>D14/B14*100</f>
        <v>0</v>
      </c>
      <c r="E15" s="709">
        <f>E14/B14*100</f>
        <v>0</v>
      </c>
      <c r="F15" s="906"/>
      <c r="G15" s="710">
        <f>G14/F14*100</f>
        <v>0</v>
      </c>
    </row>
    <row r="16" spans="1:7">
      <c r="A16" s="915" t="s">
        <v>5</v>
      </c>
      <c r="B16" s="905">
        <v>1083</v>
      </c>
      <c r="C16" s="714">
        <v>0</v>
      </c>
      <c r="D16" s="714">
        <v>0</v>
      </c>
      <c r="E16" s="714">
        <v>0</v>
      </c>
      <c r="F16" s="906">
        <v>1054</v>
      </c>
      <c r="G16" s="714">
        <v>0</v>
      </c>
    </row>
    <row r="17" spans="1:7">
      <c r="A17" s="915"/>
      <c r="B17" s="905"/>
      <c r="C17" s="709">
        <f>C16/B16*100</f>
        <v>0</v>
      </c>
      <c r="D17" s="709">
        <f>D16/B16*100</f>
        <v>0</v>
      </c>
      <c r="E17" s="709">
        <f>E16/B16*100</f>
        <v>0</v>
      </c>
      <c r="F17" s="906"/>
      <c r="G17" s="710">
        <f>G16/F16*100</f>
        <v>0</v>
      </c>
    </row>
    <row r="18" spans="1:7" ht="16.5" customHeight="1">
      <c r="A18" s="915" t="s">
        <v>345</v>
      </c>
      <c r="B18" s="905">
        <v>998</v>
      </c>
      <c r="C18" s="714">
        <v>0</v>
      </c>
      <c r="D18" s="714">
        <v>0</v>
      </c>
      <c r="E18" s="714">
        <v>0</v>
      </c>
      <c r="F18" s="906">
        <v>922</v>
      </c>
      <c r="G18" s="714">
        <v>0</v>
      </c>
    </row>
    <row r="19" spans="1:7">
      <c r="A19" s="915"/>
      <c r="B19" s="905"/>
      <c r="C19" s="709">
        <f>C18/B18*100</f>
        <v>0</v>
      </c>
      <c r="D19" s="709">
        <f>D18/B18*100</f>
        <v>0</v>
      </c>
      <c r="E19" s="709">
        <f>E18/B18*100</f>
        <v>0</v>
      </c>
      <c r="F19" s="906"/>
      <c r="G19" s="710">
        <f>G18/F18*100</f>
        <v>0</v>
      </c>
    </row>
    <row r="20" spans="1:7">
      <c r="A20" s="915" t="s">
        <v>7</v>
      </c>
      <c r="B20" s="905">
        <v>641</v>
      </c>
      <c r="C20" s="714">
        <v>0</v>
      </c>
      <c r="D20" s="714">
        <v>0</v>
      </c>
      <c r="E20" s="714">
        <v>0</v>
      </c>
      <c r="F20" s="906">
        <v>560</v>
      </c>
      <c r="G20" s="714">
        <v>0</v>
      </c>
    </row>
    <row r="21" spans="1:7">
      <c r="A21" s="915"/>
      <c r="B21" s="905"/>
      <c r="C21" s="709">
        <f>C20/B20*100</f>
        <v>0</v>
      </c>
      <c r="D21" s="709">
        <f>D20/B20*100</f>
        <v>0</v>
      </c>
      <c r="E21" s="709">
        <f>E20/B20*100</f>
        <v>0</v>
      </c>
      <c r="F21" s="906"/>
      <c r="G21" s="710">
        <f>G20/F20*100</f>
        <v>0</v>
      </c>
    </row>
    <row r="22" spans="1:7">
      <c r="A22" s="915" t="s">
        <v>346</v>
      </c>
      <c r="B22" s="905">
        <v>830</v>
      </c>
      <c r="C22" s="714">
        <v>0</v>
      </c>
      <c r="D22" s="714">
        <v>0</v>
      </c>
      <c r="E22" s="714">
        <v>0</v>
      </c>
      <c r="F22" s="906">
        <v>811</v>
      </c>
      <c r="G22" s="714">
        <v>0</v>
      </c>
    </row>
    <row r="23" spans="1:7">
      <c r="A23" s="915"/>
      <c r="B23" s="905"/>
      <c r="C23" s="709">
        <f>C22/B22*100</f>
        <v>0</v>
      </c>
      <c r="D23" s="709">
        <f>D22/B22*100</f>
        <v>0</v>
      </c>
      <c r="E23" s="709">
        <f>E22/B22*100</f>
        <v>0</v>
      </c>
      <c r="F23" s="906"/>
      <c r="G23" s="710">
        <f>G22/F22*100</f>
        <v>0</v>
      </c>
    </row>
    <row r="24" spans="1:7">
      <c r="A24" s="915" t="s">
        <v>347</v>
      </c>
      <c r="B24" s="905">
        <v>735</v>
      </c>
      <c r="C24" s="714">
        <v>0</v>
      </c>
      <c r="D24" s="714">
        <v>0</v>
      </c>
      <c r="E24" s="714">
        <v>0</v>
      </c>
      <c r="F24" s="906">
        <v>783</v>
      </c>
      <c r="G24" s="714">
        <v>0</v>
      </c>
    </row>
    <row r="25" spans="1:7">
      <c r="A25" s="915"/>
      <c r="B25" s="905"/>
      <c r="C25" s="709">
        <f>C24/B24*100</f>
        <v>0</v>
      </c>
      <c r="D25" s="709">
        <f>D24/B24*100</f>
        <v>0</v>
      </c>
      <c r="E25" s="709">
        <f>E24/B24*100</f>
        <v>0</v>
      </c>
      <c r="F25" s="906"/>
      <c r="G25" s="710">
        <f>G24/F24*100</f>
        <v>0</v>
      </c>
    </row>
    <row r="26" spans="1:7">
      <c r="A26" s="915" t="s">
        <v>348</v>
      </c>
      <c r="B26" s="905">
        <v>408</v>
      </c>
      <c r="C26" s="714">
        <v>0</v>
      </c>
      <c r="D26" s="714">
        <v>0</v>
      </c>
      <c r="E26" s="714">
        <v>0</v>
      </c>
      <c r="F26" s="906">
        <v>422</v>
      </c>
      <c r="G26" s="714">
        <v>0</v>
      </c>
    </row>
    <row r="27" spans="1:7">
      <c r="A27" s="915"/>
      <c r="B27" s="905"/>
      <c r="C27" s="709">
        <f>C26/B26*100</f>
        <v>0</v>
      </c>
      <c r="D27" s="709">
        <f>D26/B26*100</f>
        <v>0</v>
      </c>
      <c r="E27" s="709">
        <f>E26/B26*100</f>
        <v>0</v>
      </c>
      <c r="F27" s="906"/>
      <c r="G27" s="710">
        <f>G26/F26*100</f>
        <v>0</v>
      </c>
    </row>
    <row r="28" spans="1:7">
      <c r="A28" s="915" t="s">
        <v>349</v>
      </c>
      <c r="B28" s="905">
        <v>1595</v>
      </c>
      <c r="C28" s="714">
        <v>0</v>
      </c>
      <c r="D28" s="714">
        <v>0</v>
      </c>
      <c r="E28" s="714">
        <v>0</v>
      </c>
      <c r="F28" s="906">
        <v>1518</v>
      </c>
      <c r="G28" s="714">
        <v>0</v>
      </c>
    </row>
    <row r="29" spans="1:7">
      <c r="A29" s="915"/>
      <c r="B29" s="905"/>
      <c r="C29" s="709">
        <f>C28/B28*100</f>
        <v>0</v>
      </c>
      <c r="D29" s="709">
        <f>D28/B28*100</f>
        <v>0</v>
      </c>
      <c r="E29" s="709">
        <f>E28/B28*100</f>
        <v>0</v>
      </c>
      <c r="F29" s="906"/>
      <c r="G29" s="710">
        <f>G28/F28*100</f>
        <v>0</v>
      </c>
    </row>
    <row r="30" spans="1:7">
      <c r="A30" s="915" t="s">
        <v>12</v>
      </c>
      <c r="B30" s="905">
        <v>815</v>
      </c>
      <c r="C30" s="714">
        <v>0</v>
      </c>
      <c r="D30" s="714">
        <v>0</v>
      </c>
      <c r="E30" s="714">
        <v>0</v>
      </c>
      <c r="F30" s="906">
        <v>882</v>
      </c>
      <c r="G30" s="714">
        <v>0</v>
      </c>
    </row>
    <row r="31" spans="1:7">
      <c r="A31" s="915"/>
      <c r="B31" s="905"/>
      <c r="C31" s="709">
        <f>C30/B30*100</f>
        <v>0</v>
      </c>
      <c r="D31" s="709">
        <f>D30/B30*100</f>
        <v>0</v>
      </c>
      <c r="E31" s="709">
        <f>E30/B30*100</f>
        <v>0</v>
      </c>
      <c r="F31" s="906"/>
      <c r="G31" s="710">
        <f>G30/F30*100</f>
        <v>0</v>
      </c>
    </row>
    <row r="32" spans="1:7">
      <c r="A32" s="915" t="s">
        <v>13</v>
      </c>
      <c r="B32" s="905">
        <v>811</v>
      </c>
      <c r="C32" s="714">
        <v>0</v>
      </c>
      <c r="D32" s="714">
        <v>0</v>
      </c>
      <c r="E32" s="714">
        <v>0</v>
      </c>
      <c r="F32" s="906">
        <v>832</v>
      </c>
      <c r="G32" s="714">
        <v>0</v>
      </c>
    </row>
    <row r="33" spans="1:7">
      <c r="A33" s="915"/>
      <c r="B33" s="905"/>
      <c r="C33" s="709">
        <f>C32/B32*100</f>
        <v>0</v>
      </c>
      <c r="D33" s="709">
        <f>D32/B32*100</f>
        <v>0</v>
      </c>
      <c r="E33" s="709">
        <f>E32/B32*100</f>
        <v>0</v>
      </c>
      <c r="F33" s="906"/>
      <c r="G33" s="710">
        <f>G32/F32*100</f>
        <v>0</v>
      </c>
    </row>
    <row r="34" spans="1:7">
      <c r="A34" s="915" t="s">
        <v>350</v>
      </c>
      <c r="B34" s="905">
        <v>1370</v>
      </c>
      <c r="C34" s="714">
        <v>0</v>
      </c>
      <c r="D34" s="714">
        <v>0</v>
      </c>
      <c r="E34" s="714">
        <v>0</v>
      </c>
      <c r="F34" s="906">
        <v>1483</v>
      </c>
      <c r="G34" s="714">
        <v>0</v>
      </c>
    </row>
    <row r="35" spans="1:7">
      <c r="A35" s="915"/>
      <c r="B35" s="905"/>
      <c r="C35" s="709">
        <f>C34/B34*100</f>
        <v>0</v>
      </c>
      <c r="D35" s="709">
        <f>D34/B34*100</f>
        <v>0</v>
      </c>
      <c r="E35" s="709">
        <f>E34/B34*100</f>
        <v>0</v>
      </c>
      <c r="F35" s="906"/>
      <c r="G35" s="710">
        <f>G34/F34*100</f>
        <v>0</v>
      </c>
    </row>
    <row r="36" spans="1:7">
      <c r="A36" s="915" t="s">
        <v>15</v>
      </c>
      <c r="B36" s="905">
        <v>1914</v>
      </c>
      <c r="C36" s="714">
        <v>2</v>
      </c>
      <c r="D36" s="714">
        <v>1</v>
      </c>
      <c r="E36" s="714">
        <v>1</v>
      </c>
      <c r="F36" s="906">
        <v>2014</v>
      </c>
      <c r="G36" s="714">
        <v>0</v>
      </c>
    </row>
    <row r="37" spans="1:7">
      <c r="A37" s="915"/>
      <c r="B37" s="905"/>
      <c r="C37" s="709">
        <f>C36/B36*100</f>
        <v>0.10449320794148381</v>
      </c>
      <c r="D37" s="709">
        <f>D36/B36*100</f>
        <v>5.2246603970741906E-2</v>
      </c>
      <c r="E37" s="709">
        <f>E36/B36*100</f>
        <v>5.2246603970741906E-2</v>
      </c>
      <c r="F37" s="906"/>
      <c r="G37" s="710">
        <f>G36/F36*100</f>
        <v>0</v>
      </c>
    </row>
    <row r="38" spans="1:7">
      <c r="A38" s="915" t="s">
        <v>351</v>
      </c>
      <c r="B38" s="905">
        <v>1082</v>
      </c>
      <c r="C38" s="714">
        <v>0</v>
      </c>
      <c r="D38" s="714">
        <v>0</v>
      </c>
      <c r="E38" s="714">
        <v>0</v>
      </c>
      <c r="F38" s="906">
        <v>1173</v>
      </c>
      <c r="G38" s="714">
        <v>0</v>
      </c>
    </row>
    <row r="39" spans="1:7">
      <c r="A39" s="915"/>
      <c r="B39" s="905"/>
      <c r="C39" s="709">
        <f>C38/B38*100</f>
        <v>0</v>
      </c>
      <c r="D39" s="709">
        <f>D38/B38*100</f>
        <v>0</v>
      </c>
      <c r="E39" s="709">
        <f>E38/B38*100</f>
        <v>0</v>
      </c>
      <c r="F39" s="906"/>
      <c r="G39" s="710">
        <f>G38/F38*100</f>
        <v>0</v>
      </c>
    </row>
    <row r="40" spans="1:7">
      <c r="A40" s="916" t="s">
        <v>352</v>
      </c>
      <c r="B40" s="908">
        <v>1075</v>
      </c>
      <c r="C40" s="714">
        <v>0</v>
      </c>
      <c r="D40" s="714">
        <v>0</v>
      </c>
      <c r="E40" s="714">
        <v>0</v>
      </c>
      <c r="F40" s="909">
        <v>1157</v>
      </c>
      <c r="G40" s="714">
        <v>0</v>
      </c>
    </row>
    <row r="41" spans="1:7">
      <c r="A41" s="916"/>
      <c r="B41" s="908"/>
      <c r="C41" s="712">
        <f>C40/B40*100</f>
        <v>0</v>
      </c>
      <c r="D41" s="712">
        <f>D40/B40*100</f>
        <v>0</v>
      </c>
      <c r="E41" s="712">
        <f>E40/B40*100</f>
        <v>0</v>
      </c>
      <c r="F41" s="909"/>
      <c r="G41" s="713">
        <f>G40/F40*100</f>
        <v>0</v>
      </c>
    </row>
  </sheetData>
  <mergeCells count="54">
    <mergeCell ref="B4:E4"/>
    <mergeCell ref="F4:G4"/>
    <mergeCell ref="A5:A6"/>
    <mergeCell ref="A8:A9"/>
    <mergeCell ref="B8:B9"/>
    <mergeCell ref="F8:F9"/>
    <mergeCell ref="A10:A11"/>
    <mergeCell ref="B10:B11"/>
    <mergeCell ref="F10:F11"/>
    <mergeCell ref="A12:A13"/>
    <mergeCell ref="B12:B13"/>
    <mergeCell ref="F12:F13"/>
    <mergeCell ref="A14:A15"/>
    <mergeCell ref="B14:B15"/>
    <mergeCell ref="F14:F15"/>
    <mergeCell ref="A16:A17"/>
    <mergeCell ref="B16:B17"/>
    <mergeCell ref="F16:F17"/>
    <mergeCell ref="A18:A19"/>
    <mergeCell ref="B18:B19"/>
    <mergeCell ref="F18:F19"/>
    <mergeCell ref="A20:A21"/>
    <mergeCell ref="B20:B21"/>
    <mergeCell ref="F20:F21"/>
    <mergeCell ref="A22:A23"/>
    <mergeCell ref="B22:B23"/>
    <mergeCell ref="F22:F23"/>
    <mergeCell ref="A24:A25"/>
    <mergeCell ref="B24:B25"/>
    <mergeCell ref="F24:F25"/>
    <mergeCell ref="A26:A27"/>
    <mergeCell ref="B26:B27"/>
    <mergeCell ref="F26:F27"/>
    <mergeCell ref="A28:A29"/>
    <mergeCell ref="B28:B29"/>
    <mergeCell ref="F28:F29"/>
    <mergeCell ref="A30:A31"/>
    <mergeCell ref="B30:B31"/>
    <mergeCell ref="F30:F31"/>
    <mergeCell ref="A32:A33"/>
    <mergeCell ref="B32:B33"/>
    <mergeCell ref="F32:F33"/>
    <mergeCell ref="A34:A35"/>
    <mergeCell ref="B34:B35"/>
    <mergeCell ref="F34:F35"/>
    <mergeCell ref="A36:A37"/>
    <mergeCell ref="B36:B37"/>
    <mergeCell ref="F36:F37"/>
    <mergeCell ref="A38:A39"/>
    <mergeCell ref="B38:B39"/>
    <mergeCell ref="F38:F39"/>
    <mergeCell ref="A40:A41"/>
    <mergeCell ref="B40:B41"/>
    <mergeCell ref="F40:F41"/>
  </mergeCells>
  <phoneticPr fontId="45"/>
  <pageMargins left="0.78749999999999998" right="0.78749999999999998" top="0.86597222222222203" bottom="0.55138888888888904" header="0.511811023622047" footer="0.511811023622047"/>
  <pageSetup paperSize="9" scale="84"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1"/>
  <sheetViews>
    <sheetView showGridLines="0" view="pageBreakPreview" zoomScaleNormal="100" workbookViewId="0"/>
  </sheetViews>
  <sheetFormatPr defaultColWidth="9" defaultRowHeight="17.25"/>
  <cols>
    <col min="1" max="1" width="11.375" style="505" customWidth="1"/>
    <col min="2" max="3" width="12.625" style="505" customWidth="1"/>
    <col min="4" max="4" width="5.5" style="505" customWidth="1"/>
    <col min="5" max="246" width="9" style="505"/>
    <col min="247" max="247" width="7.875" style="505" customWidth="1"/>
    <col min="248" max="253" width="9" style="505"/>
    <col min="254" max="254" width="5.5" style="505" customWidth="1"/>
    <col min="255" max="502" width="9" style="505"/>
    <col min="503" max="503" width="7.875" style="505" customWidth="1"/>
    <col min="504" max="509" width="9" style="505"/>
    <col min="510" max="510" width="5.5" style="505" customWidth="1"/>
    <col min="511" max="758" width="9" style="505"/>
    <col min="759" max="759" width="7.875" style="505" customWidth="1"/>
    <col min="760" max="765" width="9" style="505"/>
    <col min="766" max="766" width="5.5" style="505" customWidth="1"/>
    <col min="767" max="1014" width="9" style="505"/>
    <col min="1015" max="1015" width="7.875" style="505" customWidth="1"/>
    <col min="1016" max="1021" width="9" style="505"/>
    <col min="1022" max="1022" width="5.5" style="505" customWidth="1"/>
    <col min="1023" max="1024" width="9" style="505"/>
    <col min="1025" max="16384" width="9" style="506"/>
  </cols>
  <sheetData>
    <row r="1" spans="1:3">
      <c r="A1" s="111" t="s">
        <v>492</v>
      </c>
      <c r="B1" s="218"/>
      <c r="C1" s="218"/>
    </row>
    <row r="2" spans="1:3">
      <c r="A2" s="345" t="s">
        <v>493</v>
      </c>
    </row>
    <row r="3" spans="1:3">
      <c r="A3" s="218"/>
    </row>
    <row r="4" spans="1:3">
      <c r="A4" s="218"/>
      <c r="B4" s="458"/>
      <c r="C4" s="331" t="s">
        <v>588</v>
      </c>
    </row>
    <row r="5" spans="1:3">
      <c r="A5" s="818" t="s">
        <v>131</v>
      </c>
      <c r="B5" s="910" t="s">
        <v>28</v>
      </c>
      <c r="C5" s="349" t="s">
        <v>477</v>
      </c>
    </row>
    <row r="6" spans="1:3">
      <c r="A6" s="818"/>
      <c r="B6" s="910"/>
      <c r="C6" s="458"/>
    </row>
    <row r="7" spans="1:3">
      <c r="A7" s="818"/>
      <c r="B7" s="910"/>
      <c r="C7" s="339" t="s">
        <v>487</v>
      </c>
    </row>
    <row r="8" spans="1:3">
      <c r="A8" s="917" t="s">
        <v>488</v>
      </c>
      <c r="B8" s="920">
        <f>SUM(B10:B41)</f>
        <v>18388</v>
      </c>
      <c r="C8" s="708">
        <f>C10+C12+C14+C16+C18+C20+C22+C24+C26+C28+C30+C32+C34+C36+C38+C40</f>
        <v>13541</v>
      </c>
    </row>
    <row r="9" spans="1:3">
      <c r="A9" s="917"/>
      <c r="B9" s="920"/>
      <c r="C9" s="709">
        <f>C8/B8*100</f>
        <v>73.640417663693711</v>
      </c>
    </row>
    <row r="10" spans="1:3">
      <c r="A10" s="915" t="s">
        <v>344</v>
      </c>
      <c r="B10" s="918">
        <v>1288</v>
      </c>
      <c r="C10" s="715">
        <v>986</v>
      </c>
    </row>
    <row r="11" spans="1:3">
      <c r="A11" s="915"/>
      <c r="B11" s="918"/>
      <c r="C11" s="709">
        <f>C10/B10*100</f>
        <v>76.552795031055894</v>
      </c>
    </row>
    <row r="12" spans="1:3">
      <c r="A12" s="915" t="s">
        <v>3</v>
      </c>
      <c r="B12" s="918">
        <v>629</v>
      </c>
      <c r="C12" s="715">
        <v>459</v>
      </c>
    </row>
    <row r="13" spans="1:3">
      <c r="A13" s="915"/>
      <c r="B13" s="918"/>
      <c r="C13" s="709">
        <f>C12/B12*100</f>
        <v>72.972972972972968</v>
      </c>
    </row>
    <row r="14" spans="1:3">
      <c r="A14" s="915" t="s">
        <v>4</v>
      </c>
      <c r="B14" s="918">
        <v>1120</v>
      </c>
      <c r="C14" s="715">
        <v>772</v>
      </c>
    </row>
    <row r="15" spans="1:3">
      <c r="A15" s="915"/>
      <c r="B15" s="918"/>
      <c r="C15" s="709">
        <f>C14/B14*100</f>
        <v>68.928571428571431</v>
      </c>
    </row>
    <row r="16" spans="1:3">
      <c r="A16" s="915" t="s">
        <v>5</v>
      </c>
      <c r="B16" s="918">
        <v>1120</v>
      </c>
      <c r="C16" s="715">
        <v>820</v>
      </c>
    </row>
    <row r="17" spans="1:3">
      <c r="A17" s="915"/>
      <c r="B17" s="918"/>
      <c r="C17" s="709">
        <f>C16/B16*100</f>
        <v>73.214285714285708</v>
      </c>
    </row>
    <row r="18" spans="1:3">
      <c r="A18" s="915" t="s">
        <v>345</v>
      </c>
      <c r="B18" s="918">
        <v>826</v>
      </c>
      <c r="C18" s="715">
        <v>594</v>
      </c>
    </row>
    <row r="19" spans="1:3">
      <c r="A19" s="915"/>
      <c r="B19" s="918"/>
      <c r="C19" s="709">
        <f>C18/B18*100</f>
        <v>71.912832929782084</v>
      </c>
    </row>
    <row r="20" spans="1:3">
      <c r="A20" s="915" t="s">
        <v>7</v>
      </c>
      <c r="B20" s="918">
        <v>319</v>
      </c>
      <c r="C20" s="715">
        <v>246</v>
      </c>
    </row>
    <row r="21" spans="1:3">
      <c r="A21" s="915"/>
      <c r="B21" s="918"/>
      <c r="C21" s="709">
        <f>C20/B20*100</f>
        <v>77.115987460815049</v>
      </c>
    </row>
    <row r="22" spans="1:3">
      <c r="A22" s="915" t="s">
        <v>346</v>
      </c>
      <c r="B22" s="918">
        <v>881</v>
      </c>
      <c r="C22" s="715">
        <v>652</v>
      </c>
    </row>
    <row r="23" spans="1:3">
      <c r="A23" s="915"/>
      <c r="B23" s="918"/>
      <c r="C23" s="709">
        <f>C22/B22*100</f>
        <v>74.00681044267877</v>
      </c>
    </row>
    <row r="24" spans="1:3">
      <c r="A24" s="915" t="s">
        <v>347</v>
      </c>
      <c r="B24" s="918">
        <v>879</v>
      </c>
      <c r="C24" s="715">
        <v>675</v>
      </c>
    </row>
    <row r="25" spans="1:3">
      <c r="A25" s="915"/>
      <c r="B25" s="918"/>
      <c r="C25" s="709">
        <f>C24/B24*100</f>
        <v>76.791808873720129</v>
      </c>
    </row>
    <row r="26" spans="1:3">
      <c r="A26" s="915" t="s">
        <v>348</v>
      </c>
      <c r="B26" s="918">
        <v>479</v>
      </c>
      <c r="C26" s="715">
        <v>327</v>
      </c>
    </row>
    <row r="27" spans="1:3">
      <c r="A27" s="915"/>
      <c r="B27" s="918"/>
      <c r="C27" s="709">
        <f>C26/B26*100</f>
        <v>68.267223382045927</v>
      </c>
    </row>
    <row r="28" spans="1:3">
      <c r="A28" s="915" t="s">
        <v>349</v>
      </c>
      <c r="B28" s="918">
        <v>1703</v>
      </c>
      <c r="C28" s="715">
        <v>1276</v>
      </c>
    </row>
    <row r="29" spans="1:3">
      <c r="A29" s="915"/>
      <c r="B29" s="918"/>
      <c r="C29" s="709">
        <f>C28/B28*100</f>
        <v>74.926600117439818</v>
      </c>
    </row>
    <row r="30" spans="1:3">
      <c r="A30" s="915" t="s">
        <v>12</v>
      </c>
      <c r="B30" s="918">
        <v>1046</v>
      </c>
      <c r="C30" s="715">
        <v>707</v>
      </c>
    </row>
    <row r="31" spans="1:3">
      <c r="A31" s="915"/>
      <c r="B31" s="918"/>
      <c r="C31" s="709">
        <f>C30/B30*100</f>
        <v>67.590822179732314</v>
      </c>
    </row>
    <row r="32" spans="1:3">
      <c r="A32" s="915" t="s">
        <v>13</v>
      </c>
      <c r="B32" s="918">
        <v>981</v>
      </c>
      <c r="C32" s="715">
        <v>711</v>
      </c>
    </row>
    <row r="33" spans="1:3">
      <c r="A33" s="915"/>
      <c r="B33" s="918"/>
      <c r="C33" s="709">
        <f>C32/B32*100</f>
        <v>72.477064220183479</v>
      </c>
    </row>
    <row r="34" spans="1:3">
      <c r="A34" s="915" t="s">
        <v>350</v>
      </c>
      <c r="B34" s="918">
        <v>1624</v>
      </c>
      <c r="C34" s="715">
        <v>1264</v>
      </c>
    </row>
    <row r="35" spans="1:3">
      <c r="A35" s="915"/>
      <c r="B35" s="918"/>
      <c r="C35" s="709">
        <f>C34/B34*100</f>
        <v>77.832512315270947</v>
      </c>
    </row>
    <row r="36" spans="1:3">
      <c r="A36" s="915" t="s">
        <v>15</v>
      </c>
      <c r="B36" s="918">
        <v>2500</v>
      </c>
      <c r="C36" s="715">
        <v>1916</v>
      </c>
    </row>
    <row r="37" spans="1:3">
      <c r="A37" s="915"/>
      <c r="B37" s="918"/>
      <c r="C37" s="709">
        <f>C36/B36*100</f>
        <v>76.64</v>
      </c>
    </row>
    <row r="38" spans="1:3">
      <c r="A38" s="915" t="s">
        <v>351</v>
      </c>
      <c r="B38" s="918">
        <v>1610</v>
      </c>
      <c r="C38" s="715">
        <v>1192</v>
      </c>
    </row>
    <row r="39" spans="1:3">
      <c r="A39" s="915"/>
      <c r="B39" s="918"/>
      <c r="C39" s="709">
        <f>C38/B38*100</f>
        <v>74.037267080745337</v>
      </c>
    </row>
    <row r="40" spans="1:3">
      <c r="A40" s="916" t="s">
        <v>352</v>
      </c>
      <c r="B40" s="919">
        <v>1383</v>
      </c>
      <c r="C40" s="715">
        <v>944</v>
      </c>
    </row>
    <row r="41" spans="1:3">
      <c r="A41" s="916"/>
      <c r="B41" s="919"/>
      <c r="C41" s="712">
        <f>C40/B40*100</f>
        <v>68.257411424439624</v>
      </c>
    </row>
  </sheetData>
  <mergeCells count="36">
    <mergeCell ref="A5:A7"/>
    <mergeCell ref="B5:B7"/>
    <mergeCell ref="A8:A9"/>
    <mergeCell ref="B8:B9"/>
    <mergeCell ref="A10:A11"/>
    <mergeCell ref="B10:B11"/>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2:A33"/>
    <mergeCell ref="B32:B33"/>
    <mergeCell ref="A34:A35"/>
    <mergeCell ref="B34:B35"/>
    <mergeCell ref="A36:A37"/>
    <mergeCell ref="B36:B37"/>
    <mergeCell ref="A38:A39"/>
    <mergeCell ref="B38:B39"/>
    <mergeCell ref="A40:A41"/>
    <mergeCell ref="B40:B41"/>
  </mergeCells>
  <phoneticPr fontId="45"/>
  <pageMargins left="0.70833333333333304" right="0.70833333333333304" top="0.74791666666666701" bottom="0.74791666666666701" header="0.511811023622047" footer="0.511811023622047"/>
  <pageSetup paperSize="9" scale="110"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2"/>
  <sheetViews>
    <sheetView showGridLines="0" view="pageBreakPreview" zoomScaleNormal="100" workbookViewId="0"/>
  </sheetViews>
  <sheetFormatPr defaultColWidth="12.5" defaultRowHeight="17.25"/>
  <cols>
    <col min="1" max="7" width="12.5" style="505"/>
    <col min="8" max="8" width="7.625" style="350" customWidth="1"/>
    <col min="9" max="12" width="5.5" style="505" customWidth="1"/>
    <col min="13" max="263" width="12.5" style="505"/>
    <col min="264" max="264" width="7.625" style="505" customWidth="1"/>
    <col min="265" max="268" width="5.5" style="505" customWidth="1"/>
    <col min="269" max="519" width="12.5" style="505"/>
    <col min="520" max="520" width="7.625" style="505" customWidth="1"/>
    <col min="521" max="524" width="5.5" style="505" customWidth="1"/>
    <col min="525" max="775" width="12.5" style="505"/>
    <col min="776" max="776" width="7.625" style="505" customWidth="1"/>
    <col min="777" max="780" width="5.5" style="505" customWidth="1"/>
    <col min="781" max="1024" width="12.5" style="505"/>
    <col min="1025" max="16384" width="12.5" style="506"/>
  </cols>
  <sheetData>
    <row r="1" spans="1:243" ht="15" customHeight="1">
      <c r="A1" s="512" t="s">
        <v>494</v>
      </c>
      <c r="F1" s="10"/>
    </row>
    <row r="2" spans="1:243" ht="18" customHeight="1">
      <c r="A2" s="476"/>
      <c r="B2" s="329"/>
      <c r="C2" s="329"/>
      <c r="D2" s="329"/>
      <c r="E2" s="329"/>
      <c r="F2" s="330" t="s">
        <v>480</v>
      </c>
      <c r="G2" s="351" t="s">
        <v>588</v>
      </c>
    </row>
    <row r="3" spans="1:243" ht="12.75" customHeight="1">
      <c r="A3" s="255"/>
      <c r="B3" s="910" t="s">
        <v>481</v>
      </c>
      <c r="C3" s="910"/>
      <c r="D3" s="910"/>
      <c r="E3" s="910"/>
      <c r="F3" s="911" t="s">
        <v>482</v>
      </c>
      <c r="G3" s="911"/>
    </row>
    <row r="4" spans="1:243" ht="12.75" customHeight="1">
      <c r="A4" s="915" t="s">
        <v>131</v>
      </c>
      <c r="B4" s="333"/>
      <c r="C4" s="334" t="s">
        <v>483</v>
      </c>
      <c r="D4" s="335" t="s">
        <v>484</v>
      </c>
      <c r="E4" s="334" t="s">
        <v>485</v>
      </c>
      <c r="F4" s="334"/>
      <c r="G4" s="336" t="s">
        <v>477</v>
      </c>
    </row>
    <row r="5" spans="1:243" ht="12.75" customHeight="1">
      <c r="A5" s="915"/>
      <c r="B5" s="333" t="s">
        <v>28</v>
      </c>
      <c r="C5" s="337" t="s">
        <v>477</v>
      </c>
      <c r="D5" s="335" t="s">
        <v>477</v>
      </c>
      <c r="E5" s="337" t="s">
        <v>477</v>
      </c>
      <c r="F5" s="337" t="s">
        <v>486</v>
      </c>
      <c r="G5" s="335"/>
    </row>
    <row r="6" spans="1:243" ht="12.75" customHeight="1">
      <c r="A6" s="223"/>
      <c r="B6" s="495"/>
      <c r="C6" s="494" t="s">
        <v>487</v>
      </c>
      <c r="D6" s="339" t="s">
        <v>487</v>
      </c>
      <c r="E6" s="494" t="s">
        <v>487</v>
      </c>
      <c r="F6" s="494"/>
      <c r="G6" s="340" t="s">
        <v>487</v>
      </c>
    </row>
    <row r="7" spans="1:243" ht="15" customHeight="1">
      <c r="A7" s="917" t="s">
        <v>488</v>
      </c>
      <c r="B7" s="912">
        <f>SUM(B9:B40)</f>
        <v>16044</v>
      </c>
      <c r="C7" s="708">
        <f>C9+C11+C13+C15+C17+C19+C21+C23+C25+C27+C29+C31+C33+C35+C37+C39</f>
        <v>3</v>
      </c>
      <c r="D7" s="708">
        <f>D9+D11+D13+D15+D17+D19+D21+D23+D25+D27+D29+D31+D33+D35+D37+D39</f>
        <v>1</v>
      </c>
      <c r="E7" s="708">
        <f>E9+E11+E13+E15+E17+E19+E21+E23+E25+E27+E29+E31+E33+E35+E37+E39</f>
        <v>2</v>
      </c>
      <c r="F7" s="913">
        <f>SUM(F9:F40)</f>
        <v>16468</v>
      </c>
      <c r="G7" s="708">
        <f>G9+G11+G13+G15+G17+G19+G21+G23+G25+G27+G29+G31+G33+G35+G37+G39</f>
        <v>4</v>
      </c>
      <c r="I7" s="328"/>
      <c r="J7" s="328"/>
      <c r="K7" s="328"/>
      <c r="L7" s="328"/>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0"/>
      <c r="AY7" s="510"/>
      <c r="AZ7" s="510"/>
      <c r="BA7" s="510"/>
      <c r="BB7" s="510"/>
      <c r="BC7" s="510"/>
      <c r="BD7" s="510"/>
      <c r="BE7" s="510"/>
      <c r="BF7" s="510"/>
      <c r="BG7" s="510"/>
      <c r="BH7" s="510"/>
      <c r="BI7" s="510"/>
      <c r="BJ7" s="510"/>
      <c r="BK7" s="510"/>
      <c r="BL7" s="510"/>
      <c r="BM7" s="510"/>
      <c r="BN7" s="510"/>
      <c r="BO7" s="510"/>
      <c r="BP7" s="510"/>
      <c r="BQ7" s="510"/>
      <c r="BR7" s="510"/>
      <c r="BS7" s="510"/>
      <c r="BT7" s="510"/>
      <c r="BU7" s="510"/>
      <c r="BV7" s="510"/>
      <c r="BW7" s="510"/>
      <c r="BX7" s="510"/>
      <c r="BY7" s="510"/>
      <c r="BZ7" s="510"/>
      <c r="CA7" s="510"/>
      <c r="CB7" s="510"/>
      <c r="CC7" s="510"/>
      <c r="CD7" s="510"/>
      <c r="CE7" s="510"/>
      <c r="CF7" s="510"/>
      <c r="CG7" s="510"/>
      <c r="CH7" s="510"/>
      <c r="CI7" s="510"/>
      <c r="CJ7" s="510"/>
      <c r="CK7" s="510"/>
      <c r="CL7" s="510"/>
      <c r="CM7" s="510"/>
      <c r="CN7" s="510"/>
      <c r="CO7" s="510"/>
      <c r="CP7" s="510"/>
      <c r="CQ7" s="510"/>
      <c r="CR7" s="510"/>
      <c r="CS7" s="510"/>
      <c r="CT7" s="510"/>
      <c r="CU7" s="510"/>
      <c r="CV7" s="510"/>
      <c r="CW7" s="510"/>
      <c r="CX7" s="510"/>
      <c r="CY7" s="510"/>
      <c r="CZ7" s="510"/>
      <c r="DA7" s="510"/>
      <c r="DB7" s="510"/>
      <c r="DC7" s="510"/>
      <c r="DD7" s="510"/>
      <c r="DE7" s="510"/>
      <c r="DF7" s="510"/>
      <c r="DG7" s="510"/>
      <c r="DH7" s="510"/>
      <c r="DI7" s="510"/>
      <c r="DJ7" s="510"/>
      <c r="DK7" s="510"/>
      <c r="DL7" s="510"/>
      <c r="DM7" s="510"/>
      <c r="DN7" s="510"/>
      <c r="DO7" s="510"/>
      <c r="DP7" s="510"/>
      <c r="DQ7" s="510"/>
      <c r="DR7" s="510"/>
      <c r="DS7" s="510"/>
      <c r="DT7" s="510"/>
      <c r="DU7" s="510"/>
      <c r="DV7" s="510"/>
      <c r="DW7" s="510"/>
      <c r="DX7" s="510"/>
      <c r="DY7" s="510"/>
      <c r="DZ7" s="510"/>
      <c r="EA7" s="510"/>
      <c r="EB7" s="510"/>
      <c r="EC7" s="510"/>
      <c r="ED7" s="510"/>
      <c r="EE7" s="510"/>
      <c r="EF7" s="510"/>
      <c r="EG7" s="510"/>
      <c r="EH7" s="510"/>
      <c r="EI7" s="510"/>
      <c r="EJ7" s="510"/>
      <c r="EK7" s="510"/>
      <c r="EL7" s="510"/>
      <c r="EM7" s="510"/>
      <c r="EN7" s="510"/>
      <c r="EO7" s="510"/>
      <c r="EP7" s="510"/>
      <c r="EQ7" s="510"/>
      <c r="ER7" s="510"/>
      <c r="ES7" s="510"/>
      <c r="ET7" s="510"/>
      <c r="EU7" s="510"/>
      <c r="EV7" s="510"/>
      <c r="EW7" s="510"/>
      <c r="EX7" s="510"/>
      <c r="EY7" s="510"/>
      <c r="EZ7" s="510"/>
      <c r="FA7" s="510"/>
      <c r="FB7" s="510"/>
      <c r="FC7" s="510"/>
      <c r="FD7" s="510"/>
      <c r="FE7" s="510"/>
      <c r="FF7" s="510"/>
      <c r="FG7" s="510"/>
      <c r="FH7" s="510"/>
      <c r="FI7" s="510"/>
      <c r="FJ7" s="510"/>
      <c r="FK7" s="510"/>
      <c r="FL7" s="510"/>
      <c r="FM7" s="510"/>
      <c r="FN7" s="510"/>
      <c r="FO7" s="510"/>
      <c r="FP7" s="510"/>
      <c r="FQ7" s="510"/>
      <c r="FR7" s="510"/>
      <c r="FS7" s="510"/>
      <c r="FT7" s="510"/>
      <c r="FU7" s="510"/>
      <c r="FV7" s="510"/>
      <c r="FW7" s="510"/>
      <c r="FX7" s="510"/>
      <c r="FY7" s="510"/>
      <c r="FZ7" s="510"/>
      <c r="GA7" s="510"/>
      <c r="GB7" s="510"/>
      <c r="GC7" s="510"/>
      <c r="GD7" s="510"/>
      <c r="GE7" s="510"/>
      <c r="GF7" s="510"/>
      <c r="GG7" s="510"/>
      <c r="GH7" s="510"/>
      <c r="GI7" s="510"/>
      <c r="GJ7" s="510"/>
      <c r="GK7" s="510"/>
      <c r="GL7" s="510"/>
      <c r="GM7" s="510"/>
      <c r="GN7" s="510"/>
      <c r="GO7" s="510"/>
      <c r="GP7" s="510"/>
      <c r="GQ7" s="510"/>
      <c r="GR7" s="510"/>
      <c r="GS7" s="510"/>
      <c r="GT7" s="510"/>
      <c r="GU7" s="510"/>
      <c r="GV7" s="510"/>
      <c r="GW7" s="510"/>
      <c r="GX7" s="510"/>
      <c r="GY7" s="510"/>
      <c r="GZ7" s="510"/>
      <c r="HA7" s="510"/>
      <c r="HB7" s="510"/>
      <c r="HC7" s="510"/>
      <c r="HD7" s="510"/>
      <c r="HE7" s="510"/>
      <c r="HF7" s="510"/>
      <c r="HG7" s="510"/>
      <c r="HH7" s="510"/>
      <c r="HI7" s="510"/>
      <c r="HJ7" s="510"/>
      <c r="HK7" s="510"/>
      <c r="HL7" s="510"/>
      <c r="HM7" s="510"/>
      <c r="HN7" s="510"/>
      <c r="HO7" s="510"/>
      <c r="HP7" s="510"/>
      <c r="HQ7" s="510"/>
      <c r="HR7" s="510"/>
      <c r="HS7" s="510"/>
      <c r="HT7" s="510"/>
      <c r="HU7" s="510"/>
      <c r="HV7" s="510"/>
      <c r="HW7" s="510"/>
      <c r="HX7" s="510"/>
      <c r="HY7" s="510"/>
      <c r="HZ7" s="510"/>
      <c r="IA7" s="510"/>
      <c r="IB7" s="510"/>
      <c r="IC7" s="510"/>
      <c r="ID7" s="510"/>
      <c r="IE7" s="510"/>
      <c r="IF7" s="510"/>
      <c r="IG7" s="510"/>
      <c r="IH7" s="510"/>
      <c r="II7" s="510"/>
    </row>
    <row r="8" spans="1:243" ht="15" customHeight="1">
      <c r="A8" s="917"/>
      <c r="B8" s="912"/>
      <c r="C8" s="709">
        <f>C7/B7*100</f>
        <v>1.8698578908002993E-2</v>
      </c>
      <c r="D8" s="709">
        <f>D7/B7*100</f>
        <v>6.2328596360009978E-3</v>
      </c>
      <c r="E8" s="709">
        <f>E7/B7*100</f>
        <v>1.2465719272001996E-2</v>
      </c>
      <c r="F8" s="913"/>
      <c r="G8" s="710">
        <f>G7/F7*100</f>
        <v>2.4289531212047608E-2</v>
      </c>
      <c r="I8" s="328"/>
      <c r="J8" s="328"/>
      <c r="K8" s="328"/>
      <c r="L8" s="32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348"/>
      <c r="AY8" s="348"/>
      <c r="AZ8" s="348"/>
      <c r="BA8" s="348"/>
      <c r="BB8" s="348"/>
      <c r="BC8" s="348"/>
      <c r="BD8" s="348"/>
      <c r="BE8" s="348"/>
      <c r="BF8" s="348"/>
      <c r="BG8" s="348"/>
      <c r="BH8" s="348"/>
      <c r="BI8" s="348"/>
      <c r="BJ8" s="348"/>
      <c r="BK8" s="348"/>
      <c r="BL8" s="348"/>
      <c r="BM8" s="348"/>
      <c r="BN8" s="348"/>
      <c r="BO8" s="348"/>
      <c r="BP8" s="348"/>
      <c r="BQ8" s="348"/>
      <c r="BR8" s="348"/>
      <c r="BS8" s="348"/>
      <c r="BT8" s="348"/>
      <c r="BU8" s="348"/>
      <c r="BV8" s="348"/>
      <c r="BW8" s="348"/>
      <c r="BX8" s="348"/>
      <c r="BY8" s="348"/>
      <c r="BZ8" s="348"/>
      <c r="CA8" s="348"/>
      <c r="CB8" s="348"/>
      <c r="CC8" s="348"/>
      <c r="CD8" s="348"/>
      <c r="CE8" s="348"/>
      <c r="CF8" s="348"/>
      <c r="CG8" s="348"/>
      <c r="CH8" s="348"/>
      <c r="CI8" s="348"/>
      <c r="CJ8" s="348"/>
      <c r="CK8" s="348"/>
      <c r="CL8" s="348"/>
      <c r="CM8" s="348"/>
      <c r="CN8" s="348"/>
      <c r="CO8" s="348"/>
      <c r="CP8" s="348"/>
      <c r="CQ8" s="348"/>
      <c r="CR8" s="348"/>
      <c r="CS8" s="348"/>
      <c r="CT8" s="348"/>
      <c r="CU8" s="348"/>
      <c r="CV8" s="348"/>
      <c r="CW8" s="348"/>
      <c r="CX8" s="348"/>
      <c r="CY8" s="348"/>
      <c r="CZ8" s="348"/>
      <c r="DA8" s="348"/>
      <c r="DB8" s="348"/>
      <c r="DC8" s="348"/>
      <c r="DD8" s="348"/>
      <c r="DE8" s="348"/>
      <c r="DF8" s="348"/>
      <c r="DG8" s="348"/>
      <c r="DH8" s="348"/>
      <c r="DI8" s="348"/>
      <c r="DJ8" s="348"/>
      <c r="DK8" s="348"/>
      <c r="DL8" s="348"/>
      <c r="DM8" s="348"/>
      <c r="DN8" s="348"/>
      <c r="DO8" s="348"/>
      <c r="DP8" s="348"/>
      <c r="DQ8" s="348"/>
      <c r="DR8" s="348"/>
      <c r="DS8" s="348"/>
      <c r="DT8" s="348"/>
      <c r="DU8" s="348"/>
      <c r="DV8" s="348"/>
      <c r="DW8" s="348"/>
      <c r="DX8" s="348"/>
      <c r="DY8" s="348"/>
      <c r="DZ8" s="348"/>
      <c r="EA8" s="348"/>
      <c r="EB8" s="348"/>
      <c r="EC8" s="348"/>
      <c r="ED8" s="348"/>
      <c r="EE8" s="348"/>
      <c r="EF8" s="348"/>
      <c r="EG8" s="348"/>
      <c r="EH8" s="348"/>
      <c r="EI8" s="348"/>
      <c r="EJ8" s="348"/>
      <c r="EK8" s="348"/>
      <c r="EL8" s="348"/>
      <c r="EM8" s="348"/>
      <c r="EN8" s="348"/>
      <c r="EO8" s="348"/>
      <c r="EP8" s="348"/>
      <c r="EQ8" s="348"/>
      <c r="ER8" s="348"/>
      <c r="ES8" s="348"/>
      <c r="ET8" s="348"/>
      <c r="EU8" s="348"/>
      <c r="EV8" s="348"/>
      <c r="EW8" s="348"/>
      <c r="EX8" s="348"/>
      <c r="EY8" s="348"/>
      <c r="EZ8" s="348"/>
      <c r="FA8" s="348"/>
      <c r="FB8" s="348"/>
      <c r="FC8" s="348"/>
      <c r="FD8" s="348"/>
      <c r="FE8" s="348"/>
      <c r="FF8" s="348"/>
      <c r="FG8" s="348"/>
      <c r="FH8" s="348"/>
      <c r="FI8" s="348"/>
      <c r="FJ8" s="348"/>
      <c r="FK8" s="348"/>
      <c r="FL8" s="348"/>
      <c r="FM8" s="348"/>
      <c r="FN8" s="348"/>
      <c r="FO8" s="348"/>
      <c r="FP8" s="348"/>
      <c r="FQ8" s="348"/>
      <c r="FR8" s="348"/>
      <c r="FS8" s="348"/>
      <c r="FT8" s="348"/>
      <c r="FU8" s="348"/>
      <c r="FV8" s="348"/>
      <c r="FW8" s="348"/>
      <c r="FX8" s="348"/>
      <c r="FY8" s="348"/>
      <c r="FZ8" s="348"/>
      <c r="GA8" s="348"/>
      <c r="GB8" s="348"/>
      <c r="GC8" s="348"/>
      <c r="GD8" s="348"/>
      <c r="GE8" s="348"/>
      <c r="GF8" s="348"/>
      <c r="GG8" s="348"/>
      <c r="GH8" s="348"/>
      <c r="GI8" s="348"/>
      <c r="GJ8" s="348"/>
      <c r="GK8" s="348"/>
      <c r="GL8" s="348"/>
      <c r="GM8" s="348"/>
      <c r="GN8" s="348"/>
      <c r="GO8" s="348"/>
      <c r="GP8" s="348"/>
      <c r="GQ8" s="348"/>
      <c r="GR8" s="348"/>
      <c r="GS8" s="348"/>
      <c r="GT8" s="348"/>
      <c r="GU8" s="348"/>
      <c r="GV8" s="348"/>
      <c r="GW8" s="348"/>
      <c r="GX8" s="348"/>
      <c r="GY8" s="348"/>
      <c r="GZ8" s="348"/>
      <c r="HA8" s="348"/>
      <c r="HB8" s="348"/>
      <c r="HC8" s="348"/>
      <c r="HD8" s="348"/>
      <c r="HE8" s="348"/>
      <c r="HF8" s="348"/>
      <c r="HG8" s="348"/>
      <c r="HH8" s="348"/>
      <c r="HI8" s="348"/>
      <c r="HJ8" s="348"/>
      <c r="HK8" s="348"/>
      <c r="HL8" s="348"/>
      <c r="HM8" s="348"/>
      <c r="HN8" s="348"/>
      <c r="HO8" s="348"/>
      <c r="HP8" s="348"/>
      <c r="HQ8" s="348"/>
      <c r="HR8" s="348"/>
      <c r="HS8" s="348"/>
      <c r="HT8" s="348"/>
      <c r="HU8" s="348"/>
      <c r="HV8" s="348"/>
      <c r="HW8" s="348"/>
      <c r="HX8" s="348"/>
      <c r="HY8" s="348"/>
      <c r="HZ8" s="348"/>
      <c r="IA8" s="348"/>
      <c r="IB8" s="348"/>
      <c r="IC8" s="348"/>
      <c r="ID8" s="348"/>
      <c r="IE8" s="348"/>
      <c r="IF8" s="348"/>
      <c r="IG8" s="348"/>
      <c r="IH8" s="348"/>
      <c r="II8" s="348"/>
    </row>
    <row r="9" spans="1:243" ht="15" customHeight="1">
      <c r="A9" s="915" t="s">
        <v>344</v>
      </c>
      <c r="B9" s="905">
        <v>986</v>
      </c>
      <c r="C9" s="714">
        <v>0</v>
      </c>
      <c r="D9" s="714">
        <v>0</v>
      </c>
      <c r="E9" s="714">
        <v>0</v>
      </c>
      <c r="F9" s="906">
        <v>1108</v>
      </c>
      <c r="G9" s="714">
        <v>0</v>
      </c>
      <c r="I9" s="328"/>
      <c r="J9" s="328"/>
      <c r="K9" s="328"/>
      <c r="L9" s="328"/>
    </row>
    <row r="10" spans="1:243" ht="15" customHeight="1">
      <c r="A10" s="915"/>
      <c r="B10" s="905"/>
      <c r="C10" s="709">
        <f>C9/B9*100</f>
        <v>0</v>
      </c>
      <c r="D10" s="709">
        <f>D9/B9*100</f>
        <v>0</v>
      </c>
      <c r="E10" s="709">
        <f>E9/B9*100</f>
        <v>0</v>
      </c>
      <c r="F10" s="906"/>
      <c r="G10" s="710">
        <f>G9/F9*100</f>
        <v>0</v>
      </c>
      <c r="I10" s="328"/>
      <c r="J10" s="328"/>
      <c r="K10" s="328"/>
      <c r="L10" s="328"/>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row>
    <row r="11" spans="1:243" ht="15" customHeight="1">
      <c r="A11" s="915" t="s">
        <v>3</v>
      </c>
      <c r="B11" s="905">
        <v>639</v>
      </c>
      <c r="C11" s="714">
        <v>0</v>
      </c>
      <c r="D11" s="714">
        <v>0</v>
      </c>
      <c r="E11" s="714">
        <v>0</v>
      </c>
      <c r="F11" s="906">
        <v>680</v>
      </c>
      <c r="G11" s="714">
        <v>1</v>
      </c>
      <c r="I11" s="328"/>
      <c r="J11" s="328"/>
      <c r="K11" s="328"/>
      <c r="L11" s="328"/>
    </row>
    <row r="12" spans="1:243" ht="15" customHeight="1">
      <c r="A12" s="915"/>
      <c r="B12" s="905"/>
      <c r="C12" s="709">
        <f>C11/B11*100</f>
        <v>0</v>
      </c>
      <c r="D12" s="709">
        <f>D11/B11*100</f>
        <v>0</v>
      </c>
      <c r="E12" s="709">
        <f>E11/B11*100</f>
        <v>0</v>
      </c>
      <c r="F12" s="906"/>
      <c r="G12" s="710">
        <f>G11/F11*100</f>
        <v>0.14705882352941177</v>
      </c>
      <c r="I12" s="328"/>
      <c r="J12" s="328"/>
      <c r="K12" s="328"/>
      <c r="L12" s="328"/>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7"/>
      <c r="FP12" s="47"/>
      <c r="FQ12" s="47"/>
      <c r="FR12" s="47"/>
      <c r="FS12" s="47"/>
      <c r="FT12" s="47"/>
      <c r="FU12" s="47"/>
      <c r="FV12" s="47"/>
      <c r="FW12" s="47"/>
      <c r="FX12" s="47"/>
      <c r="FY12" s="47"/>
      <c r="FZ12" s="47"/>
      <c r="GA12" s="47"/>
      <c r="GB12" s="47"/>
      <c r="GC12" s="47"/>
      <c r="GD12" s="47"/>
      <c r="GE12" s="47"/>
      <c r="GF12" s="47"/>
      <c r="GG12" s="47"/>
      <c r="GH12" s="47"/>
      <c r="GI12" s="47"/>
      <c r="GJ12" s="47"/>
      <c r="GK12" s="47"/>
      <c r="GL12" s="47"/>
      <c r="GM12" s="47"/>
      <c r="GN12" s="47"/>
      <c r="GO12" s="47"/>
      <c r="GP12" s="47"/>
      <c r="GQ12" s="47"/>
      <c r="GR12" s="47"/>
      <c r="GS12" s="47"/>
      <c r="GT12" s="47"/>
      <c r="GU12" s="47"/>
      <c r="GV12" s="47"/>
      <c r="GW12" s="47"/>
      <c r="GX12" s="47"/>
      <c r="GY12" s="47"/>
      <c r="GZ12" s="47"/>
      <c r="HA12" s="47"/>
      <c r="HB12" s="47"/>
      <c r="HC12" s="47"/>
      <c r="HD12" s="47"/>
      <c r="HE12" s="47"/>
      <c r="HF12" s="47"/>
      <c r="HG12" s="47"/>
      <c r="HH12" s="47"/>
      <c r="HI12" s="47"/>
      <c r="HJ12" s="47"/>
      <c r="HK12" s="47"/>
      <c r="HL12" s="47"/>
      <c r="HM12" s="47"/>
      <c r="HN12" s="47"/>
      <c r="HO12" s="47"/>
      <c r="HP12" s="47"/>
      <c r="HQ12" s="47"/>
      <c r="HR12" s="47"/>
      <c r="HS12" s="47"/>
      <c r="HT12" s="47"/>
      <c r="HU12" s="47"/>
      <c r="HV12" s="47"/>
      <c r="HW12" s="47"/>
      <c r="HX12" s="47"/>
      <c r="HY12" s="47"/>
      <c r="HZ12" s="47"/>
      <c r="IA12" s="47"/>
      <c r="IB12" s="47"/>
      <c r="IC12" s="47"/>
      <c r="ID12" s="47"/>
      <c r="IE12" s="47"/>
      <c r="IF12" s="47"/>
      <c r="IG12" s="47"/>
      <c r="IH12" s="47"/>
      <c r="II12" s="47"/>
    </row>
    <row r="13" spans="1:243" ht="15" customHeight="1">
      <c r="A13" s="915" t="s">
        <v>4</v>
      </c>
      <c r="B13" s="905">
        <v>1062</v>
      </c>
      <c r="C13" s="714">
        <v>1</v>
      </c>
      <c r="D13" s="714">
        <v>0</v>
      </c>
      <c r="E13" s="714">
        <v>0</v>
      </c>
      <c r="F13" s="906">
        <v>1069</v>
      </c>
      <c r="G13" s="714">
        <v>1</v>
      </c>
      <c r="I13" s="328"/>
      <c r="J13" s="328"/>
      <c r="K13" s="328"/>
      <c r="L13" s="328"/>
    </row>
    <row r="14" spans="1:243" ht="15" customHeight="1">
      <c r="A14" s="915"/>
      <c r="B14" s="905"/>
      <c r="C14" s="709">
        <f>C13/B13*100</f>
        <v>9.4161958568738227E-2</v>
      </c>
      <c r="D14" s="709">
        <f>D13/B13*100</f>
        <v>0</v>
      </c>
      <c r="E14" s="709">
        <f>E13/B13*100</f>
        <v>0</v>
      </c>
      <c r="F14" s="906"/>
      <c r="G14" s="710">
        <f>G13/F13*100</f>
        <v>9.3545369504209538E-2</v>
      </c>
      <c r="I14" s="328"/>
      <c r="J14" s="328"/>
      <c r="K14" s="328"/>
      <c r="L14" s="328"/>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c r="CK14" s="47"/>
      <c r="CL14" s="47"/>
      <c r="CM14" s="47"/>
      <c r="CN14" s="47"/>
      <c r="CO14" s="47"/>
      <c r="CP14" s="47"/>
      <c r="CQ14" s="47"/>
      <c r="CR14" s="47"/>
      <c r="CS14" s="47"/>
      <c r="CT14" s="47"/>
      <c r="CU14" s="47"/>
      <c r="CV14" s="47"/>
      <c r="CW14" s="47"/>
      <c r="CX14" s="47"/>
      <c r="CY14" s="47"/>
      <c r="CZ14" s="47"/>
      <c r="DA14" s="47"/>
      <c r="DB14" s="47"/>
      <c r="DC14" s="47"/>
      <c r="DD14" s="47"/>
      <c r="DE14" s="47"/>
      <c r="DF14" s="47"/>
      <c r="DG14" s="47"/>
      <c r="DH14" s="47"/>
      <c r="DI14" s="47"/>
      <c r="DJ14" s="47"/>
      <c r="DK14" s="47"/>
      <c r="DL14" s="47"/>
      <c r="DM14" s="47"/>
      <c r="DN14" s="47"/>
      <c r="DO14" s="47"/>
      <c r="DP14" s="47"/>
      <c r="DQ14" s="47"/>
      <c r="DR14" s="47"/>
      <c r="DS14" s="47"/>
      <c r="DT14" s="47"/>
      <c r="DU14" s="47"/>
      <c r="DV14" s="47"/>
      <c r="DW14" s="47"/>
      <c r="DX14" s="47"/>
      <c r="DY14" s="47"/>
      <c r="DZ14" s="47"/>
      <c r="EA14" s="47"/>
      <c r="EB14" s="47"/>
      <c r="EC14" s="47"/>
      <c r="ED14" s="47"/>
      <c r="EE14" s="47"/>
      <c r="EF14" s="47"/>
      <c r="EG14" s="47"/>
      <c r="EH14" s="47"/>
      <c r="EI14" s="47"/>
      <c r="EJ14" s="47"/>
      <c r="EK14" s="47"/>
      <c r="EL14" s="47"/>
      <c r="EM14" s="47"/>
      <c r="EN14" s="47"/>
      <c r="EO14" s="47"/>
      <c r="EP14" s="47"/>
      <c r="EQ14" s="47"/>
      <c r="ER14" s="47"/>
      <c r="ES14" s="47"/>
      <c r="ET14" s="47"/>
      <c r="EU14" s="47"/>
      <c r="EV14" s="47"/>
      <c r="EW14" s="47"/>
      <c r="EX14" s="47"/>
      <c r="EY14" s="47"/>
      <c r="EZ14" s="47"/>
      <c r="FA14" s="47"/>
      <c r="FB14" s="47"/>
      <c r="FC14" s="47"/>
      <c r="FD14" s="47"/>
      <c r="FE14" s="47"/>
      <c r="FF14" s="47"/>
      <c r="FG14" s="47"/>
      <c r="FH14" s="47"/>
      <c r="FI14" s="47"/>
      <c r="FJ14" s="47"/>
      <c r="FK14" s="47"/>
      <c r="FL14" s="47"/>
      <c r="FM14" s="47"/>
      <c r="FN14" s="47"/>
      <c r="FO14" s="47"/>
      <c r="FP14" s="47"/>
      <c r="FQ14" s="47"/>
      <c r="FR14" s="47"/>
      <c r="FS14" s="47"/>
      <c r="FT14" s="47"/>
      <c r="FU14" s="47"/>
      <c r="FV14" s="47"/>
      <c r="FW14" s="47"/>
      <c r="FX14" s="47"/>
      <c r="FY14" s="47"/>
      <c r="FZ14" s="47"/>
      <c r="GA14" s="47"/>
      <c r="GB14" s="47"/>
      <c r="GC14" s="47"/>
      <c r="GD14" s="47"/>
      <c r="GE14" s="47"/>
      <c r="GF14" s="47"/>
      <c r="GG14" s="47"/>
      <c r="GH14" s="47"/>
      <c r="GI14" s="47"/>
      <c r="GJ14" s="47"/>
      <c r="GK14" s="47"/>
      <c r="GL14" s="47"/>
      <c r="GM14" s="47"/>
      <c r="GN14" s="47"/>
      <c r="GO14" s="47"/>
      <c r="GP14" s="47"/>
      <c r="GQ14" s="47"/>
      <c r="GR14" s="47"/>
      <c r="GS14" s="47"/>
      <c r="GT14" s="47"/>
      <c r="GU14" s="47"/>
      <c r="GV14" s="47"/>
      <c r="GW14" s="47"/>
      <c r="GX14" s="47"/>
      <c r="GY14" s="47"/>
      <c r="GZ14" s="47"/>
      <c r="HA14" s="47"/>
      <c r="HB14" s="47"/>
      <c r="HC14" s="47"/>
      <c r="HD14" s="47"/>
      <c r="HE14" s="47"/>
      <c r="HF14" s="47"/>
      <c r="HG14" s="47"/>
      <c r="HH14" s="47"/>
      <c r="HI14" s="47"/>
      <c r="HJ14" s="47"/>
      <c r="HK14" s="47"/>
      <c r="HL14" s="47"/>
      <c r="HM14" s="47"/>
      <c r="HN14" s="47"/>
      <c r="HO14" s="47"/>
      <c r="HP14" s="47"/>
      <c r="HQ14" s="47"/>
      <c r="HR14" s="47"/>
      <c r="HS14" s="47"/>
      <c r="HT14" s="47"/>
      <c r="HU14" s="47"/>
      <c r="HV14" s="47"/>
      <c r="HW14" s="47"/>
      <c r="HX14" s="47"/>
      <c r="HY14" s="47"/>
      <c r="HZ14" s="47"/>
      <c r="IA14" s="47"/>
      <c r="IB14" s="47"/>
      <c r="IC14" s="47"/>
      <c r="ID14" s="47"/>
      <c r="IE14" s="47"/>
      <c r="IF14" s="47"/>
      <c r="IG14" s="47"/>
      <c r="IH14" s="47"/>
      <c r="II14" s="47"/>
    </row>
    <row r="15" spans="1:243" ht="15" customHeight="1">
      <c r="A15" s="915" t="s">
        <v>5</v>
      </c>
      <c r="B15" s="905">
        <v>1083</v>
      </c>
      <c r="C15" s="714">
        <v>0</v>
      </c>
      <c r="D15" s="714">
        <v>0</v>
      </c>
      <c r="E15" s="714">
        <v>0</v>
      </c>
      <c r="F15" s="906">
        <v>1054</v>
      </c>
      <c r="G15" s="714">
        <v>0</v>
      </c>
      <c r="I15" s="328"/>
      <c r="J15" s="328"/>
      <c r="K15" s="328"/>
      <c r="L15" s="328"/>
    </row>
    <row r="16" spans="1:243" ht="15" customHeight="1">
      <c r="A16" s="915"/>
      <c r="B16" s="905"/>
      <c r="C16" s="709">
        <f>C15/B15*100</f>
        <v>0</v>
      </c>
      <c r="D16" s="709">
        <f>D15/B15*100</f>
        <v>0</v>
      </c>
      <c r="E16" s="709">
        <f>E15/B15*100</f>
        <v>0</v>
      </c>
      <c r="F16" s="906"/>
      <c r="G16" s="710">
        <f>G15/F15*100</f>
        <v>0</v>
      </c>
      <c r="I16" s="328"/>
      <c r="J16" s="328"/>
      <c r="K16" s="328"/>
      <c r="L16" s="328"/>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c r="DE16" s="47"/>
      <c r="DF16" s="47"/>
      <c r="DG16" s="47"/>
      <c r="DH16" s="47"/>
      <c r="DI16" s="47"/>
      <c r="DJ16" s="47"/>
      <c r="DK16" s="47"/>
      <c r="DL16" s="47"/>
      <c r="DM16" s="47"/>
      <c r="DN16" s="47"/>
      <c r="DO16" s="47"/>
      <c r="DP16" s="47"/>
      <c r="DQ16" s="47"/>
      <c r="DR16" s="47"/>
      <c r="DS16" s="47"/>
      <c r="DT16" s="47"/>
      <c r="DU16" s="47"/>
      <c r="DV16" s="47"/>
      <c r="DW16" s="47"/>
      <c r="DX16" s="47"/>
      <c r="DY16" s="47"/>
      <c r="DZ16" s="47"/>
      <c r="EA16" s="47"/>
      <c r="EB16" s="47"/>
      <c r="EC16" s="47"/>
      <c r="ED16" s="47"/>
      <c r="EE16" s="47"/>
      <c r="EF16" s="47"/>
      <c r="EG16" s="47"/>
      <c r="EH16" s="47"/>
      <c r="EI16" s="47"/>
      <c r="EJ16" s="47"/>
      <c r="EK16" s="47"/>
      <c r="EL16" s="47"/>
      <c r="EM16" s="47"/>
      <c r="EN16" s="47"/>
      <c r="EO16" s="47"/>
      <c r="EP16" s="47"/>
      <c r="EQ16" s="47"/>
      <c r="ER16" s="47"/>
      <c r="ES16" s="47"/>
      <c r="ET16" s="47"/>
      <c r="EU16" s="47"/>
      <c r="EV16" s="47"/>
      <c r="EW16" s="47"/>
      <c r="EX16" s="47"/>
      <c r="EY16" s="47"/>
      <c r="EZ16" s="47"/>
      <c r="FA16" s="47"/>
      <c r="FB16" s="47"/>
      <c r="FC16" s="47"/>
      <c r="FD16" s="47"/>
      <c r="FE16" s="47"/>
      <c r="FF16" s="47"/>
      <c r="FG16" s="47"/>
      <c r="FH16" s="47"/>
      <c r="FI16" s="47"/>
      <c r="FJ16" s="47"/>
      <c r="FK16" s="47"/>
      <c r="FL16" s="47"/>
      <c r="FM16" s="47"/>
      <c r="FN16" s="47"/>
      <c r="FO16" s="47"/>
      <c r="FP16" s="47"/>
      <c r="FQ16" s="47"/>
      <c r="FR16" s="47"/>
      <c r="FS16" s="47"/>
      <c r="FT16" s="47"/>
      <c r="FU16" s="47"/>
      <c r="FV16" s="47"/>
      <c r="FW16" s="47"/>
      <c r="FX16" s="47"/>
      <c r="FY16" s="47"/>
      <c r="FZ16" s="47"/>
      <c r="GA16" s="47"/>
      <c r="GB16" s="47"/>
      <c r="GC16" s="47"/>
      <c r="GD16" s="47"/>
      <c r="GE16" s="47"/>
      <c r="GF16" s="47"/>
      <c r="GG16" s="47"/>
      <c r="GH16" s="47"/>
      <c r="GI16" s="47"/>
      <c r="GJ16" s="47"/>
      <c r="GK16" s="47"/>
      <c r="GL16" s="47"/>
      <c r="GM16" s="47"/>
      <c r="GN16" s="47"/>
      <c r="GO16" s="47"/>
      <c r="GP16" s="47"/>
      <c r="GQ16" s="47"/>
      <c r="GR16" s="47"/>
      <c r="GS16" s="47"/>
      <c r="GT16" s="47"/>
      <c r="GU16" s="47"/>
      <c r="GV16" s="47"/>
      <c r="GW16" s="47"/>
      <c r="GX16" s="47"/>
      <c r="GY16" s="47"/>
      <c r="GZ16" s="47"/>
      <c r="HA16" s="47"/>
      <c r="HB16" s="47"/>
      <c r="HC16" s="47"/>
      <c r="HD16" s="47"/>
      <c r="HE16" s="47"/>
      <c r="HF16" s="47"/>
      <c r="HG16" s="47"/>
      <c r="HH16" s="47"/>
      <c r="HI16" s="47"/>
      <c r="HJ16" s="47"/>
      <c r="HK16" s="47"/>
      <c r="HL16" s="47"/>
      <c r="HM16" s="47"/>
      <c r="HN16" s="47"/>
      <c r="HO16" s="47"/>
      <c r="HP16" s="47"/>
      <c r="HQ16" s="47"/>
      <c r="HR16" s="47"/>
      <c r="HS16" s="47"/>
      <c r="HT16" s="47"/>
      <c r="HU16" s="47"/>
      <c r="HV16" s="47"/>
      <c r="HW16" s="47"/>
      <c r="HX16" s="47"/>
      <c r="HY16" s="47"/>
      <c r="HZ16" s="47"/>
      <c r="IA16" s="47"/>
      <c r="IB16" s="47"/>
      <c r="IC16" s="47"/>
      <c r="ID16" s="47"/>
      <c r="IE16" s="47"/>
      <c r="IF16" s="47"/>
      <c r="IG16" s="47"/>
      <c r="IH16" s="47"/>
      <c r="II16" s="47"/>
    </row>
    <row r="17" spans="1:243" ht="15" customHeight="1">
      <c r="A17" s="915" t="s">
        <v>345</v>
      </c>
      <c r="B17" s="905">
        <v>998</v>
      </c>
      <c r="C17" s="714">
        <v>0</v>
      </c>
      <c r="D17" s="714">
        <v>0</v>
      </c>
      <c r="E17" s="714">
        <v>0</v>
      </c>
      <c r="F17" s="906">
        <v>922</v>
      </c>
      <c r="G17" s="714">
        <v>0</v>
      </c>
      <c r="I17" s="328"/>
      <c r="J17" s="328"/>
      <c r="K17" s="328"/>
      <c r="L17" s="328"/>
    </row>
    <row r="18" spans="1:243" ht="15" customHeight="1">
      <c r="A18" s="915"/>
      <c r="B18" s="905"/>
      <c r="C18" s="709">
        <f>C17/B17*100</f>
        <v>0</v>
      </c>
      <c r="D18" s="709">
        <f>D17/B17*100</f>
        <v>0</v>
      </c>
      <c r="E18" s="709">
        <f>E17/B17*100</f>
        <v>0</v>
      </c>
      <c r="F18" s="906"/>
      <c r="G18" s="710">
        <f>G17/F17*100</f>
        <v>0</v>
      </c>
      <c r="I18" s="328"/>
      <c r="J18" s="328"/>
      <c r="K18" s="328"/>
      <c r="L18" s="328"/>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47"/>
      <c r="EB18" s="47"/>
      <c r="EC18" s="47"/>
      <c r="ED18" s="47"/>
      <c r="EE18" s="47"/>
      <c r="EF18" s="47"/>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7"/>
      <c r="FP18" s="47"/>
      <c r="FQ18" s="47"/>
      <c r="FR18" s="47"/>
      <c r="FS18" s="47"/>
      <c r="FT18" s="47"/>
      <c r="FU18" s="47"/>
      <c r="FV18" s="47"/>
      <c r="FW18" s="47"/>
      <c r="FX18" s="47"/>
      <c r="FY18" s="47"/>
      <c r="FZ18" s="47"/>
      <c r="GA18" s="47"/>
      <c r="GB18" s="47"/>
      <c r="GC18" s="47"/>
      <c r="GD18" s="47"/>
      <c r="GE18" s="47"/>
      <c r="GF18" s="47"/>
      <c r="GG18" s="47"/>
      <c r="GH18" s="47"/>
      <c r="GI18" s="47"/>
      <c r="GJ18" s="47"/>
      <c r="GK18" s="47"/>
      <c r="GL18" s="47"/>
      <c r="GM18" s="47"/>
      <c r="GN18" s="47"/>
      <c r="GO18" s="47"/>
      <c r="GP18" s="47"/>
      <c r="GQ18" s="47"/>
      <c r="GR18" s="47"/>
      <c r="GS18" s="47"/>
      <c r="GT18" s="47"/>
      <c r="GU18" s="47"/>
      <c r="GV18" s="47"/>
      <c r="GW18" s="47"/>
      <c r="GX18" s="47"/>
      <c r="GY18" s="47"/>
      <c r="GZ18" s="47"/>
      <c r="HA18" s="47"/>
      <c r="HB18" s="47"/>
      <c r="HC18" s="47"/>
      <c r="HD18" s="47"/>
      <c r="HE18" s="47"/>
      <c r="HF18" s="47"/>
      <c r="HG18" s="47"/>
      <c r="HH18" s="47"/>
      <c r="HI18" s="47"/>
      <c r="HJ18" s="47"/>
      <c r="HK18" s="47"/>
      <c r="HL18" s="47"/>
      <c r="HM18" s="47"/>
      <c r="HN18" s="47"/>
      <c r="HO18" s="47"/>
      <c r="HP18" s="47"/>
      <c r="HQ18" s="47"/>
      <c r="HR18" s="47"/>
      <c r="HS18" s="47"/>
      <c r="HT18" s="47"/>
      <c r="HU18" s="47"/>
      <c r="HV18" s="47"/>
      <c r="HW18" s="47"/>
      <c r="HX18" s="47"/>
      <c r="HY18" s="47"/>
      <c r="HZ18" s="47"/>
      <c r="IA18" s="47"/>
      <c r="IB18" s="47"/>
      <c r="IC18" s="47"/>
      <c r="ID18" s="47"/>
      <c r="IE18" s="47"/>
      <c r="IF18" s="47"/>
      <c r="IG18" s="47"/>
      <c r="IH18" s="47"/>
      <c r="II18" s="47"/>
    </row>
    <row r="19" spans="1:243" ht="15" customHeight="1">
      <c r="A19" s="915" t="s">
        <v>7</v>
      </c>
      <c r="B19" s="905">
        <v>641</v>
      </c>
      <c r="C19" s="714">
        <v>0</v>
      </c>
      <c r="D19" s="714">
        <v>0</v>
      </c>
      <c r="E19" s="714">
        <v>0</v>
      </c>
      <c r="F19" s="906">
        <v>560</v>
      </c>
      <c r="G19" s="714">
        <v>0</v>
      </c>
      <c r="I19" s="328"/>
      <c r="J19" s="328"/>
      <c r="K19" s="328"/>
      <c r="L19" s="328"/>
    </row>
    <row r="20" spans="1:243" ht="15" customHeight="1">
      <c r="A20" s="915"/>
      <c r="B20" s="905"/>
      <c r="C20" s="709">
        <f>C19/B19*100</f>
        <v>0</v>
      </c>
      <c r="D20" s="709">
        <f>D19/B19*100</f>
        <v>0</v>
      </c>
      <c r="E20" s="709">
        <f>E19/B19*100</f>
        <v>0</v>
      </c>
      <c r="F20" s="906"/>
      <c r="G20" s="710">
        <f>G19/F19*100</f>
        <v>0</v>
      </c>
      <c r="I20" s="328"/>
      <c r="J20" s="328"/>
      <c r="K20" s="328"/>
      <c r="L20" s="328"/>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row>
    <row r="21" spans="1:243" ht="15" customHeight="1">
      <c r="A21" s="915" t="s">
        <v>346</v>
      </c>
      <c r="B21" s="905">
        <v>830</v>
      </c>
      <c r="C21" s="714">
        <v>0</v>
      </c>
      <c r="D21" s="714">
        <v>0</v>
      </c>
      <c r="E21" s="714">
        <v>0</v>
      </c>
      <c r="F21" s="906">
        <v>811</v>
      </c>
      <c r="G21" s="714">
        <v>0</v>
      </c>
      <c r="I21" s="328"/>
      <c r="J21" s="328"/>
      <c r="K21" s="328"/>
      <c r="L21" s="328"/>
    </row>
    <row r="22" spans="1:243" ht="15" customHeight="1">
      <c r="A22" s="915"/>
      <c r="B22" s="905"/>
      <c r="C22" s="709">
        <f>C21/B21*100</f>
        <v>0</v>
      </c>
      <c r="D22" s="709">
        <f>D21/B21*100</f>
        <v>0</v>
      </c>
      <c r="E22" s="709">
        <f>E21/B21*100</f>
        <v>0</v>
      </c>
      <c r="F22" s="906"/>
      <c r="G22" s="710">
        <f>G21/F21*100</f>
        <v>0</v>
      </c>
      <c r="I22" s="328"/>
      <c r="J22" s="328"/>
      <c r="K22" s="328"/>
      <c r="L22" s="328"/>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c r="ID22" s="47"/>
      <c r="IE22" s="47"/>
      <c r="IF22" s="47"/>
      <c r="IG22" s="47"/>
      <c r="IH22" s="47"/>
      <c r="II22" s="47"/>
    </row>
    <row r="23" spans="1:243" ht="15" customHeight="1">
      <c r="A23" s="915" t="s">
        <v>347</v>
      </c>
      <c r="B23" s="905">
        <v>735</v>
      </c>
      <c r="C23" s="714">
        <v>0</v>
      </c>
      <c r="D23" s="714">
        <v>0</v>
      </c>
      <c r="E23" s="714">
        <v>0</v>
      </c>
      <c r="F23" s="906">
        <v>783</v>
      </c>
      <c r="G23" s="714">
        <v>0</v>
      </c>
      <c r="I23" s="328"/>
      <c r="J23" s="328"/>
      <c r="K23" s="328"/>
      <c r="L23" s="328"/>
    </row>
    <row r="24" spans="1:243" ht="15" customHeight="1">
      <c r="A24" s="915"/>
      <c r="B24" s="905"/>
      <c r="C24" s="709">
        <f>C23/B23*100</f>
        <v>0</v>
      </c>
      <c r="D24" s="709">
        <f>D23/B23*100</f>
        <v>0</v>
      </c>
      <c r="E24" s="709">
        <f>E23/B23*100</f>
        <v>0</v>
      </c>
      <c r="F24" s="906"/>
      <c r="G24" s="710">
        <f>G23/F23*100</f>
        <v>0</v>
      </c>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c r="EP24" s="47"/>
      <c r="EQ24" s="47"/>
      <c r="ER24" s="47"/>
      <c r="ES24" s="47"/>
      <c r="ET24" s="47"/>
      <c r="EU24" s="47"/>
      <c r="EV24" s="47"/>
      <c r="EW24" s="47"/>
      <c r="EX24" s="47"/>
      <c r="EY24" s="47"/>
      <c r="EZ24" s="47"/>
      <c r="FA24" s="47"/>
      <c r="FB24" s="47"/>
      <c r="FC24" s="47"/>
      <c r="FD24" s="47"/>
      <c r="FE24" s="47"/>
      <c r="FF24" s="47"/>
      <c r="FG24" s="47"/>
      <c r="FH24" s="47"/>
      <c r="FI24" s="47"/>
      <c r="FJ24" s="47"/>
      <c r="FK24" s="47"/>
      <c r="FL24" s="47"/>
      <c r="FM24" s="47"/>
      <c r="FN24" s="47"/>
      <c r="FO24" s="47"/>
      <c r="FP24" s="47"/>
      <c r="FQ24" s="47"/>
      <c r="FR24" s="47"/>
      <c r="FS24" s="47"/>
      <c r="FT24" s="47"/>
      <c r="FU24" s="47"/>
      <c r="FV24" s="47"/>
      <c r="FW24" s="47"/>
      <c r="FX24" s="47"/>
      <c r="FY24" s="47"/>
      <c r="FZ24" s="47"/>
      <c r="GA24" s="47"/>
      <c r="GB24" s="47"/>
      <c r="GC24" s="47"/>
      <c r="GD24" s="47"/>
      <c r="GE24" s="47"/>
      <c r="GF24" s="47"/>
      <c r="GG24" s="47"/>
      <c r="GH24" s="47"/>
      <c r="GI24" s="47"/>
      <c r="GJ24" s="47"/>
      <c r="GK24" s="47"/>
      <c r="GL24" s="47"/>
      <c r="GM24" s="47"/>
      <c r="GN24" s="47"/>
      <c r="GO24" s="47"/>
      <c r="GP24" s="47"/>
      <c r="GQ24" s="47"/>
      <c r="GR24" s="47"/>
      <c r="GS24" s="47"/>
      <c r="GT24" s="47"/>
      <c r="GU24" s="47"/>
      <c r="GV24" s="47"/>
      <c r="GW24" s="47"/>
      <c r="GX24" s="47"/>
      <c r="GY24" s="47"/>
      <c r="GZ24" s="47"/>
      <c r="HA24" s="47"/>
      <c r="HB24" s="47"/>
      <c r="HC24" s="47"/>
      <c r="HD24" s="47"/>
      <c r="HE24" s="47"/>
      <c r="HF24" s="47"/>
      <c r="HG24" s="47"/>
      <c r="HH24" s="47"/>
      <c r="HI24" s="47"/>
      <c r="HJ24" s="47"/>
      <c r="HK24" s="47"/>
      <c r="HL24" s="47"/>
      <c r="HM24" s="47"/>
      <c r="HN24" s="47"/>
      <c r="HO24" s="47"/>
      <c r="HP24" s="47"/>
      <c r="HQ24" s="47"/>
      <c r="HR24" s="47"/>
      <c r="HS24" s="47"/>
      <c r="HT24" s="47"/>
      <c r="HU24" s="47"/>
      <c r="HV24" s="47"/>
      <c r="HW24" s="47"/>
      <c r="HX24" s="47"/>
      <c r="HY24" s="47"/>
      <c r="HZ24" s="47"/>
      <c r="IA24" s="47"/>
      <c r="IB24" s="47"/>
      <c r="IC24" s="47"/>
      <c r="ID24" s="47"/>
      <c r="IE24" s="47"/>
      <c r="IF24" s="47"/>
      <c r="IG24" s="47"/>
      <c r="IH24" s="47"/>
      <c r="II24" s="47"/>
    </row>
    <row r="25" spans="1:243" ht="15" customHeight="1">
      <c r="A25" s="915" t="s">
        <v>348</v>
      </c>
      <c r="B25" s="905">
        <v>408</v>
      </c>
      <c r="C25" s="714">
        <v>0</v>
      </c>
      <c r="D25" s="714">
        <v>0</v>
      </c>
      <c r="E25" s="714">
        <v>0</v>
      </c>
      <c r="F25" s="906">
        <v>422</v>
      </c>
      <c r="G25" s="714">
        <v>0</v>
      </c>
    </row>
    <row r="26" spans="1:243" ht="15" customHeight="1">
      <c r="A26" s="915"/>
      <c r="B26" s="905"/>
      <c r="C26" s="709">
        <f>C25/B25*100</f>
        <v>0</v>
      </c>
      <c r="D26" s="709">
        <f>D25/B25*100</f>
        <v>0</v>
      </c>
      <c r="E26" s="709">
        <f>E25/B25*100</f>
        <v>0</v>
      </c>
      <c r="F26" s="906"/>
      <c r="G26" s="710">
        <f>G25/F25*100</f>
        <v>0</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c r="EP26" s="47"/>
      <c r="EQ26" s="47"/>
      <c r="ER26" s="47"/>
      <c r="ES26" s="47"/>
      <c r="ET26" s="47"/>
      <c r="EU26" s="47"/>
      <c r="EV26" s="47"/>
      <c r="EW26" s="47"/>
      <c r="EX26" s="47"/>
      <c r="EY26" s="47"/>
      <c r="EZ26" s="47"/>
      <c r="FA26" s="47"/>
      <c r="FB26" s="47"/>
      <c r="FC26" s="47"/>
      <c r="FD26" s="47"/>
      <c r="FE26" s="47"/>
      <c r="FF26" s="47"/>
      <c r="FG26" s="47"/>
      <c r="FH26" s="47"/>
      <c r="FI26" s="47"/>
      <c r="FJ26" s="47"/>
      <c r="FK26" s="47"/>
      <c r="FL26" s="47"/>
      <c r="FM26" s="47"/>
      <c r="FN26" s="47"/>
      <c r="FO26" s="47"/>
      <c r="FP26" s="47"/>
      <c r="FQ26" s="47"/>
      <c r="FR26" s="47"/>
      <c r="FS26" s="47"/>
      <c r="FT26" s="47"/>
      <c r="FU26" s="47"/>
      <c r="FV26" s="47"/>
      <c r="FW26" s="47"/>
      <c r="FX26" s="47"/>
      <c r="FY26" s="47"/>
      <c r="FZ26" s="47"/>
      <c r="GA26" s="47"/>
      <c r="GB26" s="47"/>
      <c r="GC26" s="47"/>
      <c r="GD26" s="47"/>
      <c r="GE26" s="47"/>
      <c r="GF26" s="47"/>
      <c r="GG26" s="47"/>
      <c r="GH26" s="47"/>
      <c r="GI26" s="47"/>
      <c r="GJ26" s="47"/>
      <c r="GK26" s="47"/>
      <c r="GL26" s="47"/>
      <c r="GM26" s="47"/>
      <c r="GN26" s="47"/>
      <c r="GO26" s="47"/>
      <c r="GP26" s="47"/>
      <c r="GQ26" s="47"/>
      <c r="GR26" s="47"/>
      <c r="GS26" s="47"/>
      <c r="GT26" s="47"/>
      <c r="GU26" s="47"/>
      <c r="GV26" s="47"/>
      <c r="GW26" s="47"/>
      <c r="GX26" s="47"/>
      <c r="GY26" s="47"/>
      <c r="GZ26" s="47"/>
      <c r="HA26" s="47"/>
      <c r="HB26" s="47"/>
      <c r="HC26" s="47"/>
      <c r="HD26" s="47"/>
      <c r="HE26" s="47"/>
      <c r="HF26" s="47"/>
      <c r="HG26" s="47"/>
      <c r="HH26" s="47"/>
      <c r="HI26" s="47"/>
      <c r="HJ26" s="47"/>
      <c r="HK26" s="47"/>
      <c r="HL26" s="47"/>
      <c r="HM26" s="47"/>
      <c r="HN26" s="47"/>
      <c r="HO26" s="47"/>
      <c r="HP26" s="47"/>
      <c r="HQ26" s="47"/>
      <c r="HR26" s="47"/>
      <c r="HS26" s="47"/>
      <c r="HT26" s="47"/>
      <c r="HU26" s="47"/>
      <c r="HV26" s="47"/>
      <c r="HW26" s="47"/>
      <c r="HX26" s="47"/>
      <c r="HY26" s="47"/>
      <c r="HZ26" s="47"/>
      <c r="IA26" s="47"/>
      <c r="IB26" s="47"/>
      <c r="IC26" s="47"/>
      <c r="ID26" s="47"/>
      <c r="IE26" s="47"/>
      <c r="IF26" s="47"/>
      <c r="IG26" s="47"/>
      <c r="IH26" s="47"/>
      <c r="II26" s="47"/>
    </row>
    <row r="27" spans="1:243" ht="15" customHeight="1">
      <c r="A27" s="915" t="s">
        <v>349</v>
      </c>
      <c r="B27" s="905">
        <v>1595</v>
      </c>
      <c r="C27" s="714">
        <v>0</v>
      </c>
      <c r="D27" s="714">
        <v>0</v>
      </c>
      <c r="E27" s="714">
        <v>0</v>
      </c>
      <c r="F27" s="906">
        <v>1518</v>
      </c>
      <c r="G27" s="714">
        <v>0</v>
      </c>
    </row>
    <row r="28" spans="1:243" ht="15" customHeight="1">
      <c r="A28" s="915"/>
      <c r="B28" s="905"/>
      <c r="C28" s="709">
        <f>C27/B27*100</f>
        <v>0</v>
      </c>
      <c r="D28" s="709">
        <f>D27/B27*100</f>
        <v>0</v>
      </c>
      <c r="E28" s="709">
        <f>E27/B27*100</f>
        <v>0</v>
      </c>
      <c r="F28" s="906"/>
      <c r="G28" s="710">
        <f>G27/F27*100</f>
        <v>0</v>
      </c>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row>
    <row r="29" spans="1:243" ht="15" customHeight="1">
      <c r="A29" s="915" t="s">
        <v>12</v>
      </c>
      <c r="B29" s="905">
        <v>815</v>
      </c>
      <c r="C29" s="714">
        <v>0</v>
      </c>
      <c r="D29" s="714">
        <v>0</v>
      </c>
      <c r="E29" s="714">
        <v>1</v>
      </c>
      <c r="F29" s="906">
        <v>882</v>
      </c>
      <c r="G29" s="714">
        <v>0</v>
      </c>
    </row>
    <row r="30" spans="1:243" ht="15" customHeight="1">
      <c r="A30" s="915"/>
      <c r="B30" s="905"/>
      <c r="C30" s="709">
        <f>C29/B29*100</f>
        <v>0</v>
      </c>
      <c r="D30" s="709">
        <f>D29/B29*100</f>
        <v>0</v>
      </c>
      <c r="E30" s="709">
        <f>E29/B29*100</f>
        <v>0.1226993865030675</v>
      </c>
      <c r="F30" s="906"/>
      <c r="G30" s="710">
        <f>G29/F29*100</f>
        <v>0</v>
      </c>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c r="EN30" s="47"/>
      <c r="EO30" s="47"/>
      <c r="EP30" s="47"/>
      <c r="EQ30" s="47"/>
      <c r="ER30" s="47"/>
      <c r="ES30" s="47"/>
      <c r="ET30" s="47"/>
      <c r="EU30" s="47"/>
      <c r="EV30" s="47"/>
      <c r="EW30" s="47"/>
      <c r="EX30" s="47"/>
      <c r="EY30" s="47"/>
      <c r="EZ30" s="47"/>
      <c r="FA30" s="47"/>
      <c r="FB30" s="47"/>
      <c r="FC30" s="47"/>
      <c r="FD30" s="47"/>
      <c r="FE30" s="47"/>
      <c r="FF30" s="47"/>
      <c r="FG30" s="47"/>
      <c r="FH30" s="47"/>
      <c r="FI30" s="47"/>
      <c r="FJ30" s="47"/>
      <c r="FK30" s="47"/>
      <c r="FL30" s="47"/>
      <c r="FM30" s="47"/>
      <c r="FN30" s="47"/>
      <c r="FO30" s="47"/>
      <c r="FP30" s="47"/>
      <c r="FQ30" s="47"/>
      <c r="FR30" s="47"/>
      <c r="FS30" s="47"/>
      <c r="FT30" s="47"/>
      <c r="FU30" s="47"/>
      <c r="FV30" s="47"/>
      <c r="FW30" s="47"/>
      <c r="FX30" s="47"/>
      <c r="FY30" s="47"/>
      <c r="FZ30" s="47"/>
      <c r="GA30" s="47"/>
      <c r="GB30" s="47"/>
      <c r="GC30" s="47"/>
      <c r="GD30" s="47"/>
      <c r="GE30" s="47"/>
      <c r="GF30" s="47"/>
      <c r="GG30" s="47"/>
      <c r="GH30" s="47"/>
      <c r="GI30" s="47"/>
      <c r="GJ30" s="47"/>
      <c r="GK30" s="47"/>
      <c r="GL30" s="47"/>
      <c r="GM30" s="47"/>
      <c r="GN30" s="47"/>
      <c r="GO30" s="47"/>
      <c r="GP30" s="47"/>
      <c r="GQ30" s="47"/>
      <c r="GR30" s="47"/>
      <c r="GS30" s="47"/>
      <c r="GT30" s="47"/>
      <c r="GU30" s="47"/>
      <c r="GV30" s="47"/>
      <c r="GW30" s="47"/>
      <c r="GX30" s="47"/>
      <c r="GY30" s="47"/>
      <c r="GZ30" s="47"/>
      <c r="HA30" s="47"/>
      <c r="HB30" s="47"/>
      <c r="HC30" s="47"/>
      <c r="HD30" s="47"/>
      <c r="HE30" s="47"/>
      <c r="HF30" s="47"/>
      <c r="HG30" s="47"/>
      <c r="HH30" s="47"/>
      <c r="HI30" s="47"/>
      <c r="HJ30" s="47"/>
      <c r="HK30" s="47"/>
      <c r="HL30" s="47"/>
      <c r="HM30" s="47"/>
      <c r="HN30" s="47"/>
      <c r="HO30" s="47"/>
      <c r="HP30" s="47"/>
      <c r="HQ30" s="47"/>
      <c r="HR30" s="47"/>
      <c r="HS30" s="47"/>
      <c r="HT30" s="47"/>
      <c r="HU30" s="47"/>
      <c r="HV30" s="47"/>
      <c r="HW30" s="47"/>
      <c r="HX30" s="47"/>
      <c r="HY30" s="47"/>
      <c r="HZ30" s="47"/>
      <c r="IA30" s="47"/>
      <c r="IB30" s="47"/>
      <c r="IC30" s="47"/>
      <c r="ID30" s="47"/>
      <c r="IE30" s="47"/>
      <c r="IF30" s="47"/>
      <c r="IG30" s="47"/>
      <c r="IH30" s="47"/>
      <c r="II30" s="47"/>
    </row>
    <row r="31" spans="1:243" ht="15" customHeight="1">
      <c r="A31" s="915" t="s">
        <v>13</v>
      </c>
      <c r="B31" s="905">
        <v>811</v>
      </c>
      <c r="C31" s="714">
        <v>0</v>
      </c>
      <c r="D31" s="714">
        <v>0</v>
      </c>
      <c r="E31" s="714">
        <v>0</v>
      </c>
      <c r="F31" s="906">
        <v>832</v>
      </c>
      <c r="G31" s="714">
        <v>1</v>
      </c>
    </row>
    <row r="32" spans="1:243" ht="15" customHeight="1">
      <c r="A32" s="915"/>
      <c r="B32" s="905"/>
      <c r="C32" s="709">
        <f>C31/B31*100</f>
        <v>0</v>
      </c>
      <c r="D32" s="709">
        <f>D31/B31*100</f>
        <v>0</v>
      </c>
      <c r="E32" s="709">
        <f>E31/B31*100</f>
        <v>0</v>
      </c>
      <c r="F32" s="906"/>
      <c r="G32" s="710">
        <f>G31/F31*100</f>
        <v>0.1201923076923077</v>
      </c>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c r="EN32" s="47"/>
      <c r="EO32" s="47"/>
      <c r="EP32" s="47"/>
      <c r="EQ32" s="47"/>
      <c r="ER32" s="47"/>
      <c r="ES32" s="47"/>
      <c r="ET32" s="47"/>
      <c r="EU32" s="47"/>
      <c r="EV32" s="47"/>
      <c r="EW32" s="47"/>
      <c r="EX32" s="47"/>
      <c r="EY32" s="47"/>
      <c r="EZ32" s="47"/>
      <c r="FA32" s="47"/>
      <c r="FB32" s="47"/>
      <c r="FC32" s="47"/>
      <c r="FD32" s="47"/>
      <c r="FE32" s="47"/>
      <c r="FF32" s="47"/>
      <c r="FG32" s="47"/>
      <c r="FH32" s="47"/>
      <c r="FI32" s="47"/>
      <c r="FJ32" s="47"/>
      <c r="FK32" s="47"/>
      <c r="FL32" s="47"/>
      <c r="FM32" s="47"/>
      <c r="FN32" s="47"/>
      <c r="FO32" s="47"/>
      <c r="FP32" s="47"/>
      <c r="FQ32" s="47"/>
      <c r="FR32" s="47"/>
      <c r="FS32" s="47"/>
      <c r="FT32" s="47"/>
      <c r="FU32" s="47"/>
      <c r="FV32" s="47"/>
      <c r="FW32" s="47"/>
      <c r="FX32" s="47"/>
      <c r="FY32" s="47"/>
      <c r="FZ32" s="47"/>
      <c r="GA32" s="47"/>
      <c r="GB32" s="47"/>
      <c r="GC32" s="47"/>
      <c r="GD32" s="47"/>
      <c r="GE32" s="47"/>
      <c r="GF32" s="47"/>
      <c r="GG32" s="47"/>
      <c r="GH32" s="47"/>
      <c r="GI32" s="47"/>
      <c r="GJ32" s="47"/>
      <c r="GK32" s="47"/>
      <c r="GL32" s="47"/>
      <c r="GM32" s="47"/>
      <c r="GN32" s="47"/>
      <c r="GO32" s="47"/>
      <c r="GP32" s="47"/>
      <c r="GQ32" s="47"/>
      <c r="GR32" s="47"/>
      <c r="GS32" s="47"/>
      <c r="GT32" s="47"/>
      <c r="GU32" s="47"/>
      <c r="GV32" s="47"/>
      <c r="GW32" s="47"/>
      <c r="GX32" s="47"/>
      <c r="GY32" s="47"/>
      <c r="GZ32" s="47"/>
      <c r="HA32" s="47"/>
      <c r="HB32" s="47"/>
      <c r="HC32" s="47"/>
      <c r="HD32" s="47"/>
      <c r="HE32" s="47"/>
      <c r="HF32" s="47"/>
      <c r="HG32" s="47"/>
      <c r="HH32" s="47"/>
      <c r="HI32" s="47"/>
      <c r="HJ32" s="47"/>
      <c r="HK32" s="47"/>
      <c r="HL32" s="47"/>
      <c r="HM32" s="47"/>
      <c r="HN32" s="47"/>
      <c r="HO32" s="47"/>
      <c r="HP32" s="47"/>
      <c r="HQ32" s="47"/>
      <c r="HR32" s="47"/>
      <c r="HS32" s="47"/>
      <c r="HT32" s="47"/>
      <c r="HU32" s="47"/>
      <c r="HV32" s="47"/>
      <c r="HW32" s="47"/>
      <c r="HX32" s="47"/>
      <c r="HY32" s="47"/>
      <c r="HZ32" s="47"/>
      <c r="IA32" s="47"/>
      <c r="IB32" s="47"/>
      <c r="IC32" s="47"/>
      <c r="ID32" s="47"/>
      <c r="IE32" s="47"/>
      <c r="IF32" s="47"/>
      <c r="IG32" s="47"/>
      <c r="IH32" s="47"/>
      <c r="II32" s="47"/>
    </row>
    <row r="33" spans="1:243" ht="15" customHeight="1">
      <c r="A33" s="915" t="s">
        <v>350</v>
      </c>
      <c r="B33" s="905">
        <v>1370</v>
      </c>
      <c r="C33" s="714">
        <v>0</v>
      </c>
      <c r="D33" s="714">
        <v>0</v>
      </c>
      <c r="E33" s="714">
        <v>0</v>
      </c>
      <c r="F33" s="906">
        <v>1483</v>
      </c>
      <c r="G33" s="714">
        <v>0</v>
      </c>
    </row>
    <row r="34" spans="1:243" ht="15" customHeight="1">
      <c r="A34" s="915"/>
      <c r="B34" s="905"/>
      <c r="C34" s="709">
        <f>C33/B33*100</f>
        <v>0</v>
      </c>
      <c r="D34" s="709">
        <f>D33/B33*100</f>
        <v>0</v>
      </c>
      <c r="E34" s="709">
        <f>E33/B33*100</f>
        <v>0</v>
      </c>
      <c r="F34" s="906"/>
      <c r="G34" s="710">
        <f>G33/F33*100</f>
        <v>0</v>
      </c>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c r="EP34" s="47"/>
      <c r="EQ34" s="47"/>
      <c r="ER34" s="47"/>
      <c r="ES34" s="47"/>
      <c r="ET34" s="47"/>
      <c r="EU34" s="47"/>
      <c r="EV34" s="47"/>
      <c r="EW34" s="47"/>
      <c r="EX34" s="47"/>
      <c r="EY34" s="47"/>
      <c r="EZ34" s="47"/>
      <c r="FA34" s="47"/>
      <c r="FB34" s="47"/>
      <c r="FC34" s="47"/>
      <c r="FD34" s="47"/>
      <c r="FE34" s="47"/>
      <c r="FF34" s="47"/>
      <c r="FG34" s="47"/>
      <c r="FH34" s="47"/>
      <c r="FI34" s="47"/>
      <c r="FJ34" s="47"/>
      <c r="FK34" s="47"/>
      <c r="FL34" s="47"/>
      <c r="FM34" s="47"/>
      <c r="FN34" s="47"/>
      <c r="FO34" s="47"/>
      <c r="FP34" s="47"/>
      <c r="FQ34" s="47"/>
      <c r="FR34" s="47"/>
      <c r="FS34" s="47"/>
      <c r="FT34" s="47"/>
      <c r="FU34" s="47"/>
      <c r="FV34" s="47"/>
      <c r="FW34" s="47"/>
      <c r="FX34" s="47"/>
      <c r="FY34" s="47"/>
      <c r="FZ34" s="47"/>
      <c r="GA34" s="47"/>
      <c r="GB34" s="47"/>
      <c r="GC34" s="47"/>
      <c r="GD34" s="47"/>
      <c r="GE34" s="47"/>
      <c r="GF34" s="47"/>
      <c r="GG34" s="47"/>
      <c r="GH34" s="47"/>
      <c r="GI34" s="47"/>
      <c r="GJ34" s="47"/>
      <c r="GK34" s="47"/>
      <c r="GL34" s="47"/>
      <c r="GM34" s="47"/>
      <c r="GN34" s="47"/>
      <c r="GO34" s="47"/>
      <c r="GP34" s="47"/>
      <c r="GQ34" s="47"/>
      <c r="GR34" s="47"/>
      <c r="GS34" s="47"/>
      <c r="GT34" s="47"/>
      <c r="GU34" s="47"/>
      <c r="GV34" s="47"/>
      <c r="GW34" s="47"/>
      <c r="GX34" s="47"/>
      <c r="GY34" s="47"/>
      <c r="GZ34" s="47"/>
      <c r="HA34" s="47"/>
      <c r="HB34" s="47"/>
      <c r="HC34" s="47"/>
      <c r="HD34" s="47"/>
      <c r="HE34" s="47"/>
      <c r="HF34" s="47"/>
      <c r="HG34" s="47"/>
      <c r="HH34" s="47"/>
      <c r="HI34" s="47"/>
      <c r="HJ34" s="47"/>
      <c r="HK34" s="47"/>
      <c r="HL34" s="47"/>
      <c r="HM34" s="47"/>
      <c r="HN34" s="47"/>
      <c r="HO34" s="47"/>
      <c r="HP34" s="47"/>
      <c r="HQ34" s="47"/>
      <c r="HR34" s="47"/>
      <c r="HS34" s="47"/>
      <c r="HT34" s="47"/>
      <c r="HU34" s="47"/>
      <c r="HV34" s="47"/>
      <c r="HW34" s="47"/>
      <c r="HX34" s="47"/>
      <c r="HY34" s="47"/>
      <c r="HZ34" s="47"/>
      <c r="IA34" s="47"/>
      <c r="IB34" s="47"/>
      <c r="IC34" s="47"/>
      <c r="ID34" s="47"/>
      <c r="IE34" s="47"/>
      <c r="IF34" s="47"/>
      <c r="IG34" s="47"/>
      <c r="IH34" s="47"/>
      <c r="II34" s="47"/>
    </row>
    <row r="35" spans="1:243" ht="15" customHeight="1">
      <c r="A35" s="915" t="s">
        <v>15</v>
      </c>
      <c r="B35" s="905">
        <v>1914</v>
      </c>
      <c r="C35" s="714">
        <v>2</v>
      </c>
      <c r="D35" s="714">
        <v>1</v>
      </c>
      <c r="E35" s="714">
        <v>1</v>
      </c>
      <c r="F35" s="906">
        <v>2014</v>
      </c>
      <c r="G35" s="714">
        <v>1</v>
      </c>
    </row>
    <row r="36" spans="1:243" ht="15" customHeight="1">
      <c r="A36" s="915"/>
      <c r="B36" s="905"/>
      <c r="C36" s="709">
        <f>C35/B35*100</f>
        <v>0.10449320794148381</v>
      </c>
      <c r="D36" s="709">
        <f>D35/B35*100</f>
        <v>5.2246603970741906E-2</v>
      </c>
      <c r="E36" s="709">
        <f>E35/B35*100</f>
        <v>5.2246603970741906E-2</v>
      </c>
      <c r="F36" s="906"/>
      <c r="G36" s="710">
        <f>G35/F35*100</f>
        <v>4.9652432969215489E-2</v>
      </c>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c r="DQ36" s="47"/>
      <c r="DR36" s="47"/>
      <c r="DS36" s="47"/>
      <c r="DT36" s="47"/>
      <c r="DU36" s="47"/>
      <c r="DV36" s="47"/>
      <c r="DW36" s="47"/>
      <c r="DX36" s="47"/>
      <c r="DY36" s="47"/>
      <c r="DZ36" s="47"/>
      <c r="EA36" s="47"/>
      <c r="EB36" s="47"/>
      <c r="EC36" s="47"/>
      <c r="ED36" s="47"/>
      <c r="EE36" s="47"/>
      <c r="EF36" s="47"/>
      <c r="EG36" s="47"/>
      <c r="EH36" s="47"/>
      <c r="EI36" s="47"/>
      <c r="EJ36" s="47"/>
      <c r="EK36" s="47"/>
      <c r="EL36" s="47"/>
      <c r="EM36" s="47"/>
      <c r="EN36" s="47"/>
      <c r="EO36" s="47"/>
      <c r="EP36" s="47"/>
      <c r="EQ36" s="47"/>
      <c r="ER36" s="47"/>
      <c r="ES36" s="47"/>
      <c r="ET36" s="47"/>
      <c r="EU36" s="47"/>
      <c r="EV36" s="47"/>
      <c r="EW36" s="47"/>
      <c r="EX36" s="47"/>
      <c r="EY36" s="47"/>
      <c r="EZ36" s="47"/>
      <c r="FA36" s="47"/>
      <c r="FB36" s="47"/>
      <c r="FC36" s="47"/>
      <c r="FD36" s="47"/>
      <c r="FE36" s="47"/>
      <c r="FF36" s="47"/>
      <c r="FG36" s="47"/>
      <c r="FH36" s="47"/>
      <c r="FI36" s="47"/>
      <c r="FJ36" s="47"/>
      <c r="FK36" s="47"/>
      <c r="FL36" s="47"/>
      <c r="FM36" s="47"/>
      <c r="FN36" s="47"/>
      <c r="FO36" s="47"/>
      <c r="FP36" s="47"/>
      <c r="FQ36" s="47"/>
      <c r="FR36" s="47"/>
      <c r="FS36" s="47"/>
      <c r="FT36" s="47"/>
      <c r="FU36" s="47"/>
      <c r="FV36" s="47"/>
      <c r="FW36" s="47"/>
      <c r="FX36" s="47"/>
      <c r="FY36" s="47"/>
      <c r="FZ36" s="47"/>
      <c r="GA36" s="47"/>
      <c r="GB36" s="47"/>
      <c r="GC36" s="47"/>
      <c r="GD36" s="47"/>
      <c r="GE36" s="47"/>
      <c r="GF36" s="47"/>
      <c r="GG36" s="47"/>
      <c r="GH36" s="47"/>
      <c r="GI36" s="47"/>
      <c r="GJ36" s="47"/>
      <c r="GK36" s="47"/>
      <c r="GL36" s="47"/>
      <c r="GM36" s="47"/>
      <c r="GN36" s="47"/>
      <c r="GO36" s="47"/>
      <c r="GP36" s="47"/>
      <c r="GQ36" s="47"/>
      <c r="GR36" s="47"/>
      <c r="GS36" s="47"/>
      <c r="GT36" s="47"/>
      <c r="GU36" s="47"/>
      <c r="GV36" s="47"/>
      <c r="GW36" s="47"/>
      <c r="GX36" s="47"/>
      <c r="GY36" s="47"/>
      <c r="GZ36" s="47"/>
      <c r="HA36" s="47"/>
      <c r="HB36" s="47"/>
      <c r="HC36" s="47"/>
      <c r="HD36" s="47"/>
      <c r="HE36" s="47"/>
      <c r="HF36" s="47"/>
      <c r="HG36" s="47"/>
      <c r="HH36" s="47"/>
      <c r="HI36" s="47"/>
      <c r="HJ36" s="47"/>
      <c r="HK36" s="47"/>
      <c r="HL36" s="47"/>
      <c r="HM36" s="47"/>
      <c r="HN36" s="47"/>
      <c r="HO36" s="47"/>
      <c r="HP36" s="47"/>
      <c r="HQ36" s="47"/>
      <c r="HR36" s="47"/>
      <c r="HS36" s="47"/>
      <c r="HT36" s="47"/>
      <c r="HU36" s="47"/>
      <c r="HV36" s="47"/>
      <c r="HW36" s="47"/>
      <c r="HX36" s="47"/>
      <c r="HY36" s="47"/>
      <c r="HZ36" s="47"/>
      <c r="IA36" s="47"/>
      <c r="IB36" s="47"/>
      <c r="IC36" s="47"/>
      <c r="ID36" s="47"/>
      <c r="IE36" s="47"/>
      <c r="IF36" s="47"/>
      <c r="IG36" s="47"/>
      <c r="IH36" s="47"/>
      <c r="II36" s="47"/>
    </row>
    <row r="37" spans="1:243" ht="15" customHeight="1">
      <c r="A37" s="915" t="s">
        <v>351</v>
      </c>
      <c r="B37" s="905">
        <v>1082</v>
      </c>
      <c r="C37" s="714">
        <v>0</v>
      </c>
      <c r="D37" s="714">
        <v>0</v>
      </c>
      <c r="E37" s="714">
        <v>0</v>
      </c>
      <c r="F37" s="906">
        <v>1173</v>
      </c>
      <c r="G37" s="714">
        <v>0</v>
      </c>
    </row>
    <row r="38" spans="1:243" ht="15" customHeight="1">
      <c r="A38" s="915"/>
      <c r="B38" s="905"/>
      <c r="C38" s="709">
        <f>C37/B37*100</f>
        <v>0</v>
      </c>
      <c r="D38" s="709">
        <f>D37/B37*100</f>
        <v>0</v>
      </c>
      <c r="E38" s="709">
        <f>E37/B37*100</f>
        <v>0</v>
      </c>
      <c r="F38" s="906"/>
      <c r="G38" s="710">
        <f>G37/F37*100</f>
        <v>0</v>
      </c>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47"/>
      <c r="GV38" s="47"/>
      <c r="GW38" s="47"/>
      <c r="GX38" s="47"/>
      <c r="GY38" s="47"/>
      <c r="GZ38" s="47"/>
      <c r="HA38" s="47"/>
      <c r="HB38" s="47"/>
      <c r="HC38" s="47"/>
      <c r="HD38" s="47"/>
      <c r="HE38" s="47"/>
      <c r="HF38" s="47"/>
      <c r="HG38" s="47"/>
      <c r="HH38" s="47"/>
      <c r="HI38" s="47"/>
      <c r="HJ38" s="47"/>
      <c r="HK38" s="47"/>
      <c r="HL38" s="47"/>
      <c r="HM38" s="47"/>
      <c r="HN38" s="47"/>
      <c r="HO38" s="47"/>
      <c r="HP38" s="47"/>
      <c r="HQ38" s="47"/>
      <c r="HR38" s="47"/>
      <c r="HS38" s="47"/>
      <c r="HT38" s="47"/>
      <c r="HU38" s="47"/>
      <c r="HV38" s="47"/>
      <c r="HW38" s="47"/>
      <c r="HX38" s="47"/>
      <c r="HY38" s="47"/>
      <c r="HZ38" s="47"/>
      <c r="IA38" s="47"/>
      <c r="IB38" s="47"/>
      <c r="IC38" s="47"/>
      <c r="ID38" s="47"/>
      <c r="IE38" s="47"/>
      <c r="IF38" s="47"/>
      <c r="IG38" s="47"/>
      <c r="IH38" s="47"/>
      <c r="II38" s="47"/>
    </row>
    <row r="39" spans="1:243" ht="15" customHeight="1">
      <c r="A39" s="916" t="s">
        <v>352</v>
      </c>
      <c r="B39" s="908">
        <v>1075</v>
      </c>
      <c r="C39" s="714">
        <v>0</v>
      </c>
      <c r="D39" s="714">
        <v>0</v>
      </c>
      <c r="E39" s="714">
        <v>0</v>
      </c>
      <c r="F39" s="909">
        <v>1157</v>
      </c>
      <c r="G39" s="714">
        <v>0</v>
      </c>
    </row>
    <row r="40" spans="1:243" ht="15" customHeight="1">
      <c r="A40" s="916"/>
      <c r="B40" s="908"/>
      <c r="C40" s="712">
        <f>C39/B39*100</f>
        <v>0</v>
      </c>
      <c r="D40" s="712">
        <f>D39/B39*100</f>
        <v>0</v>
      </c>
      <c r="E40" s="712">
        <f>E39/B39*100</f>
        <v>0</v>
      </c>
      <c r="F40" s="909"/>
      <c r="G40" s="713">
        <f>G39/F39*100</f>
        <v>0</v>
      </c>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c r="EK40" s="47"/>
      <c r="EL40" s="47"/>
      <c r="EM40" s="47"/>
      <c r="EN40" s="47"/>
      <c r="EO40" s="47"/>
      <c r="EP40" s="47"/>
      <c r="EQ40" s="47"/>
      <c r="ER40" s="47"/>
      <c r="ES40" s="47"/>
      <c r="ET40" s="47"/>
      <c r="EU40" s="47"/>
      <c r="EV40" s="47"/>
      <c r="EW40" s="47"/>
      <c r="EX40" s="47"/>
      <c r="EY40" s="47"/>
      <c r="EZ40" s="47"/>
      <c r="FA40" s="47"/>
      <c r="FB40" s="47"/>
      <c r="FC40" s="47"/>
      <c r="FD40" s="47"/>
      <c r="FE40" s="47"/>
      <c r="FF40" s="47"/>
      <c r="FG40" s="47"/>
      <c r="FH40" s="47"/>
      <c r="FI40" s="47"/>
      <c r="FJ40" s="47"/>
      <c r="FK40" s="47"/>
      <c r="FL40" s="47"/>
      <c r="FM40" s="47"/>
      <c r="FN40" s="47"/>
      <c r="FO40" s="47"/>
      <c r="FP40" s="47"/>
      <c r="FQ40" s="47"/>
      <c r="FR40" s="47"/>
      <c r="FS40" s="47"/>
      <c r="FT40" s="47"/>
      <c r="FU40" s="47"/>
      <c r="FV40" s="47"/>
      <c r="FW40" s="47"/>
      <c r="FX40" s="47"/>
      <c r="FY40" s="47"/>
      <c r="FZ40" s="47"/>
      <c r="GA40" s="47"/>
      <c r="GB40" s="47"/>
      <c r="GC40" s="47"/>
      <c r="GD40" s="47"/>
      <c r="GE40" s="47"/>
      <c r="GF40" s="47"/>
      <c r="GG40" s="47"/>
      <c r="GH40" s="47"/>
      <c r="GI40" s="47"/>
      <c r="GJ40" s="47"/>
      <c r="GK40" s="47"/>
      <c r="GL40" s="47"/>
      <c r="GM40" s="47"/>
      <c r="GN40" s="47"/>
      <c r="GO40" s="47"/>
      <c r="GP40" s="47"/>
      <c r="GQ40" s="47"/>
      <c r="GR40" s="47"/>
      <c r="GS40" s="47"/>
      <c r="GT40" s="47"/>
      <c r="GU40" s="47"/>
      <c r="GV40" s="47"/>
      <c r="GW40" s="47"/>
      <c r="GX40" s="47"/>
      <c r="GY40" s="47"/>
      <c r="GZ40" s="47"/>
      <c r="HA40" s="47"/>
      <c r="HB40" s="47"/>
      <c r="HC40" s="47"/>
      <c r="HD40" s="47"/>
      <c r="HE40" s="47"/>
      <c r="HF40" s="47"/>
      <c r="HG40" s="47"/>
      <c r="HH40" s="47"/>
      <c r="HI40" s="47"/>
      <c r="HJ40" s="47"/>
      <c r="HK40" s="47"/>
      <c r="HL40" s="47"/>
      <c r="HM40" s="47"/>
      <c r="HN40" s="47"/>
      <c r="HO40" s="47"/>
      <c r="HP40" s="47"/>
      <c r="HQ40" s="47"/>
      <c r="HR40" s="47"/>
      <c r="HS40" s="47"/>
      <c r="HT40" s="47"/>
      <c r="HU40" s="47"/>
      <c r="HV40" s="47"/>
      <c r="HW40" s="47"/>
      <c r="HX40" s="47"/>
      <c r="HY40" s="47"/>
      <c r="HZ40" s="47"/>
      <c r="IA40" s="47"/>
      <c r="IB40" s="47"/>
      <c r="IC40" s="47"/>
      <c r="ID40" s="47"/>
      <c r="IE40" s="47"/>
      <c r="IF40" s="47"/>
      <c r="IG40" s="47"/>
      <c r="IH40" s="47"/>
      <c r="II40" s="47"/>
    </row>
    <row r="41" spans="1:243" ht="32.25" customHeight="1">
      <c r="A41" s="914"/>
      <c r="B41" s="914"/>
      <c r="C41" s="914"/>
      <c r="D41" s="914"/>
      <c r="E41" s="914"/>
      <c r="F41" s="914"/>
      <c r="G41" s="914"/>
    </row>
    <row r="42" spans="1:243">
      <c r="A42" s="48"/>
    </row>
  </sheetData>
  <mergeCells count="55">
    <mergeCell ref="B3:E3"/>
    <mergeCell ref="F3:G3"/>
    <mergeCell ref="A4:A5"/>
    <mergeCell ref="A7:A8"/>
    <mergeCell ref="B7:B8"/>
    <mergeCell ref="F7:F8"/>
    <mergeCell ref="A9:A10"/>
    <mergeCell ref="B9:B10"/>
    <mergeCell ref="F9:F10"/>
    <mergeCell ref="A11:A12"/>
    <mergeCell ref="B11:B12"/>
    <mergeCell ref="F11:F12"/>
    <mergeCell ref="A13:A14"/>
    <mergeCell ref="B13:B14"/>
    <mergeCell ref="F13:F14"/>
    <mergeCell ref="A15:A16"/>
    <mergeCell ref="B15:B16"/>
    <mergeCell ref="F15:F16"/>
    <mergeCell ref="A17:A18"/>
    <mergeCell ref="B17:B18"/>
    <mergeCell ref="F17:F18"/>
    <mergeCell ref="A19:A20"/>
    <mergeCell ref="B19:B20"/>
    <mergeCell ref="F19:F20"/>
    <mergeCell ref="A21:A22"/>
    <mergeCell ref="B21:B22"/>
    <mergeCell ref="F21:F22"/>
    <mergeCell ref="A23:A24"/>
    <mergeCell ref="B23:B24"/>
    <mergeCell ref="F23:F24"/>
    <mergeCell ref="A25:A26"/>
    <mergeCell ref="B25:B26"/>
    <mergeCell ref="F25:F26"/>
    <mergeCell ref="A27:A28"/>
    <mergeCell ref="B27:B28"/>
    <mergeCell ref="F27:F28"/>
    <mergeCell ref="A29:A30"/>
    <mergeCell ref="B29:B30"/>
    <mergeCell ref="F29:F30"/>
    <mergeCell ref="A31:A32"/>
    <mergeCell ref="B31:B32"/>
    <mergeCell ref="F31:F32"/>
    <mergeCell ref="A33:A34"/>
    <mergeCell ref="B33:B34"/>
    <mergeCell ref="F33:F34"/>
    <mergeCell ref="A35:A36"/>
    <mergeCell ref="B35:B36"/>
    <mergeCell ref="F35:F36"/>
    <mergeCell ref="A41:G41"/>
    <mergeCell ref="A37:A38"/>
    <mergeCell ref="B37:B38"/>
    <mergeCell ref="F37:F38"/>
    <mergeCell ref="A39:A40"/>
    <mergeCell ref="B39:B40"/>
    <mergeCell ref="F39:F40"/>
  </mergeCells>
  <phoneticPr fontId="45"/>
  <pageMargins left="0.78749999999999998" right="0.78749999999999998" top="0.86597222222222203" bottom="0.55138888888888904" header="0.511811023622047" footer="0.511811023622047"/>
  <pageSetup paperSize="9" scale="9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H24"/>
  <sheetViews>
    <sheetView showGridLines="0" view="pageBreakPreview" zoomScaleNormal="100" workbookViewId="0"/>
  </sheetViews>
  <sheetFormatPr defaultColWidth="12.5" defaultRowHeight="17.25"/>
  <cols>
    <col min="1" max="1" width="15" style="1" customWidth="1"/>
    <col min="2" max="4" width="18.75" style="1" customWidth="1"/>
    <col min="5" max="5" width="2.875" style="1" customWidth="1"/>
    <col min="6" max="254" width="12.5" style="1"/>
    <col min="255" max="255" width="11.25" style="1" customWidth="1"/>
    <col min="256" max="260" width="12.375" style="1" customWidth="1"/>
    <col min="261" max="510" width="12.5" style="1"/>
    <col min="511" max="511" width="11.25" style="1" customWidth="1"/>
    <col min="512" max="516" width="12.375" style="1" customWidth="1"/>
    <col min="517" max="766" width="12.5" style="1"/>
    <col min="767" max="767" width="11.25" style="1" customWidth="1"/>
    <col min="768" max="772" width="12.375" style="1" customWidth="1"/>
    <col min="773" max="1022" width="12.5" style="1"/>
    <col min="1023" max="16384" width="12.5" style="2"/>
  </cols>
  <sheetData>
    <row r="1" spans="1:244" s="32" customFormat="1" ht="15">
      <c r="A1" s="14" t="s">
        <v>26</v>
      </c>
    </row>
    <row r="2" spans="1:244" ht="12.75" customHeight="1" thickBot="1">
      <c r="A2" s="15" t="s">
        <v>27</v>
      </c>
      <c r="B2" s="15"/>
      <c r="C2" s="15"/>
      <c r="D2" s="33" t="s">
        <v>588</v>
      </c>
    </row>
    <row r="3" spans="1:244" ht="15.75" customHeight="1">
      <c r="A3" s="34"/>
      <c r="B3" s="798" t="s">
        <v>28</v>
      </c>
      <c r="C3" s="798" t="s">
        <v>29</v>
      </c>
      <c r="D3" s="799" t="s">
        <v>30</v>
      </c>
    </row>
    <row r="4" spans="1:244" ht="14.25" customHeight="1">
      <c r="A4" s="36"/>
      <c r="B4" s="798"/>
      <c r="C4" s="798"/>
      <c r="D4" s="800"/>
    </row>
    <row r="5" spans="1:244" ht="18.75" customHeight="1">
      <c r="A5" s="37" t="s">
        <v>32</v>
      </c>
      <c r="B5" s="38">
        <v>661399</v>
      </c>
      <c r="C5" s="38">
        <v>145425</v>
      </c>
      <c r="D5" s="39">
        <v>21.987484105660879</v>
      </c>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row>
    <row r="6" spans="1:244" ht="18.75" customHeight="1">
      <c r="A6" s="41" t="s">
        <v>33</v>
      </c>
      <c r="B6" s="28">
        <v>46787</v>
      </c>
      <c r="C6" s="28">
        <v>9927</v>
      </c>
      <c r="D6" s="42">
        <v>21.2174321927031</v>
      </c>
    </row>
    <row r="7" spans="1:244" ht="18.75" customHeight="1">
      <c r="A7" s="41" t="s">
        <v>3</v>
      </c>
      <c r="B7" s="28">
        <v>22895</v>
      </c>
      <c r="C7" s="28">
        <v>4687</v>
      </c>
      <c r="D7" s="42">
        <v>20.471718715876829</v>
      </c>
    </row>
    <row r="8" spans="1:244" ht="18.75" customHeight="1">
      <c r="A8" s="41" t="s">
        <v>4</v>
      </c>
      <c r="B8" s="28">
        <v>49443</v>
      </c>
      <c r="C8" s="28">
        <v>11388</v>
      </c>
      <c r="D8" s="42">
        <v>23.032582974334083</v>
      </c>
    </row>
    <row r="9" spans="1:244" ht="18.75" customHeight="1">
      <c r="A9" s="41" t="s">
        <v>5</v>
      </c>
      <c r="B9" s="28">
        <v>42254</v>
      </c>
      <c r="C9" s="28">
        <v>10005</v>
      </c>
      <c r="D9" s="42">
        <v>23.678231646708003</v>
      </c>
    </row>
    <row r="10" spans="1:244" ht="18.75" customHeight="1">
      <c r="A10" s="41" t="s">
        <v>34</v>
      </c>
      <c r="B10" s="28">
        <v>38349</v>
      </c>
      <c r="C10" s="28">
        <v>9005</v>
      </c>
      <c r="D10" s="42">
        <v>23.481707476074995</v>
      </c>
    </row>
    <row r="11" spans="1:244" ht="18.75" customHeight="1">
      <c r="A11" s="41" t="s">
        <v>7</v>
      </c>
      <c r="B11" s="28">
        <v>22499</v>
      </c>
      <c r="C11" s="28">
        <v>4406</v>
      </c>
      <c r="D11" s="42">
        <v>19.583092581892529</v>
      </c>
    </row>
    <row r="12" spans="1:244" ht="18.75" customHeight="1">
      <c r="A12" s="41" t="s">
        <v>35</v>
      </c>
      <c r="B12" s="28">
        <v>29521</v>
      </c>
      <c r="C12" s="28">
        <v>6693</v>
      </c>
      <c r="D12" s="42">
        <v>22.671996206090579</v>
      </c>
    </row>
    <row r="13" spans="1:244" ht="18.75" customHeight="1">
      <c r="A13" s="41" t="s">
        <v>36</v>
      </c>
      <c r="B13" s="28">
        <v>31799</v>
      </c>
      <c r="C13" s="28">
        <v>6915</v>
      </c>
      <c r="D13" s="42">
        <v>21.745966854303596</v>
      </c>
    </row>
    <row r="14" spans="1:244" ht="18.75" customHeight="1">
      <c r="A14" s="41" t="s">
        <v>37</v>
      </c>
      <c r="B14" s="28">
        <v>19295</v>
      </c>
      <c r="C14" s="28">
        <v>4123</v>
      </c>
      <c r="D14" s="42">
        <v>21.368230111427831</v>
      </c>
    </row>
    <row r="15" spans="1:244" ht="18.75" customHeight="1">
      <c r="A15" s="41" t="s">
        <v>38</v>
      </c>
      <c r="B15" s="28">
        <v>62488</v>
      </c>
      <c r="C15" s="28">
        <v>12795</v>
      </c>
      <c r="D15" s="42">
        <v>20.475931378824736</v>
      </c>
    </row>
    <row r="16" spans="1:244" ht="18.75" customHeight="1">
      <c r="A16" s="41" t="s">
        <v>12</v>
      </c>
      <c r="B16" s="28">
        <v>43248</v>
      </c>
      <c r="C16" s="28">
        <v>8928</v>
      </c>
      <c r="D16" s="42">
        <v>20.643729189789124</v>
      </c>
    </row>
    <row r="17" spans="1:4" ht="18.75" customHeight="1">
      <c r="A17" s="41" t="s">
        <v>13</v>
      </c>
      <c r="B17" s="28">
        <v>41147</v>
      </c>
      <c r="C17" s="28">
        <v>9911</v>
      </c>
      <c r="D17" s="42">
        <v>24.086810703088926</v>
      </c>
    </row>
    <row r="18" spans="1:4" ht="18.75" customHeight="1">
      <c r="A18" s="41" t="s">
        <v>39</v>
      </c>
      <c r="B18" s="28">
        <v>50496</v>
      </c>
      <c r="C18" s="28">
        <v>10213</v>
      </c>
      <c r="D18" s="42">
        <v>20.225364385297844</v>
      </c>
    </row>
    <row r="19" spans="1:4" ht="18.75" customHeight="1">
      <c r="A19" s="41" t="s">
        <v>15</v>
      </c>
      <c r="B19" s="28">
        <v>70080</v>
      </c>
      <c r="C19" s="28">
        <v>15842</v>
      </c>
      <c r="D19" s="42">
        <v>22.605593607305934</v>
      </c>
    </row>
    <row r="20" spans="1:4" ht="18.75" customHeight="1">
      <c r="A20" s="41" t="s">
        <v>40</v>
      </c>
      <c r="B20" s="28">
        <v>45733</v>
      </c>
      <c r="C20" s="28">
        <v>10231</v>
      </c>
      <c r="D20" s="42">
        <v>22.371154308704874</v>
      </c>
    </row>
    <row r="21" spans="1:4" ht="18.75" customHeight="1">
      <c r="A21" s="43" t="s">
        <v>41</v>
      </c>
      <c r="B21" s="44">
        <v>45365</v>
      </c>
      <c r="C21" s="45">
        <v>10356</v>
      </c>
      <c r="D21" s="46">
        <v>22.828171497850764</v>
      </c>
    </row>
    <row r="22" spans="1:4" ht="12.75" customHeight="1">
      <c r="A22" s="509" t="s">
        <v>657</v>
      </c>
      <c r="B22" s="47"/>
      <c r="D22" s="29"/>
    </row>
    <row r="23" spans="1:4" ht="12.75" customHeight="1">
      <c r="A23" s="509" t="s">
        <v>42</v>
      </c>
      <c r="B23" s="29"/>
      <c r="C23" s="29"/>
      <c r="D23" s="29"/>
    </row>
    <row r="24" spans="1:4" ht="12.75" customHeight="1">
      <c r="A24" s="509" t="s">
        <v>658</v>
      </c>
      <c r="B24" s="48"/>
      <c r="C24" s="48"/>
      <c r="D24" s="48"/>
    </row>
  </sheetData>
  <mergeCells count="3">
    <mergeCell ref="B3:B4"/>
    <mergeCell ref="C3:C4"/>
    <mergeCell ref="D3:D4"/>
  </mergeCells>
  <phoneticPr fontId="45"/>
  <pageMargins left="0.55138888888888904" right="0.196527777777778" top="0.39374999999999999" bottom="0.43333333333333302" header="0.511811023622047" footer="0.511811023622047"/>
  <pageSetup paperSize="9" scale="120"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3"/>
  <sheetViews>
    <sheetView showGridLines="0" view="pageBreakPreview" zoomScaleNormal="100" workbookViewId="0"/>
  </sheetViews>
  <sheetFormatPr defaultColWidth="12.5" defaultRowHeight="17.25"/>
  <cols>
    <col min="1" max="1" width="10.75" style="505" customWidth="1"/>
    <col min="2" max="6" width="10.25" style="505" customWidth="1"/>
    <col min="7" max="9" width="11.125" style="505" customWidth="1"/>
    <col min="10" max="10" width="3.25" style="505" customWidth="1"/>
    <col min="11" max="11" width="11" style="505" customWidth="1"/>
    <col min="12" max="12" width="10.5" style="505" customWidth="1"/>
    <col min="13" max="13" width="8" style="505" customWidth="1"/>
    <col min="14" max="253" width="12.5" style="505"/>
    <col min="254" max="254" width="10.75" style="505" customWidth="1"/>
    <col min="255" max="259" width="10.25" style="505" customWidth="1"/>
    <col min="260" max="262" width="11.125" style="505" customWidth="1"/>
    <col min="263" max="263" width="3.25" style="505" customWidth="1"/>
    <col min="264" max="264" width="11" style="505" customWidth="1"/>
    <col min="265" max="265" width="10.5" style="505" customWidth="1"/>
    <col min="266" max="266" width="8" style="505" customWidth="1"/>
    <col min="267" max="509" width="12.5" style="505"/>
    <col min="510" max="510" width="10.75" style="505" customWidth="1"/>
    <col min="511" max="515" width="10.25" style="505" customWidth="1"/>
    <col min="516" max="518" width="11.125" style="505" customWidth="1"/>
    <col min="519" max="519" width="3.25" style="505" customWidth="1"/>
    <col min="520" max="520" width="11" style="505" customWidth="1"/>
    <col min="521" max="521" width="10.5" style="505" customWidth="1"/>
    <col min="522" max="522" width="8" style="505" customWidth="1"/>
    <col min="523" max="765" width="12.5" style="505"/>
    <col min="766" max="766" width="10.75" style="505" customWidth="1"/>
    <col min="767" max="771" width="10.25" style="505" customWidth="1"/>
    <col min="772" max="774" width="11.125" style="505" customWidth="1"/>
    <col min="775" max="775" width="3.25" style="505" customWidth="1"/>
    <col min="776" max="776" width="11" style="505" customWidth="1"/>
    <col min="777" max="777" width="10.5" style="505" customWidth="1"/>
    <col min="778" max="778" width="8" style="505" customWidth="1"/>
    <col min="779" max="1021" width="12.5" style="505"/>
    <col min="1022" max="1022" width="10.75" style="505" customWidth="1"/>
    <col min="1023" max="1024" width="10.25" style="505" customWidth="1"/>
    <col min="1025" max="16384" width="12.5" style="506"/>
  </cols>
  <sheetData>
    <row r="1" spans="1:9">
      <c r="A1" s="789" t="s">
        <v>495</v>
      </c>
      <c r="B1" s="10"/>
      <c r="C1" s="10"/>
      <c r="D1" s="10"/>
      <c r="E1" s="10"/>
      <c r="F1" s="10"/>
      <c r="G1" s="10"/>
      <c r="H1" s="10"/>
      <c r="I1" s="10"/>
    </row>
    <row r="2" spans="1:9" ht="3.75" customHeight="1">
      <c r="A2" s="218" t="s">
        <v>496</v>
      </c>
      <c r="B2" s="510"/>
      <c r="C2" s="218"/>
      <c r="D2" s="218"/>
      <c r="E2" s="218"/>
      <c r="F2" s="218"/>
      <c r="G2" s="510"/>
      <c r="H2" s="510"/>
      <c r="I2" s="510"/>
    </row>
    <row r="3" spans="1:9" ht="18" customHeight="1">
      <c r="A3" s="281"/>
      <c r="B3" s="352"/>
      <c r="C3" s="353"/>
      <c r="D3" s="353"/>
      <c r="E3" s="353"/>
      <c r="F3" s="353"/>
      <c r="G3" s="458"/>
      <c r="H3" s="354"/>
      <c r="I3" s="355" t="s">
        <v>588</v>
      </c>
    </row>
    <row r="4" spans="1:9" ht="12.75" customHeight="1">
      <c r="A4" s="927" t="s">
        <v>131</v>
      </c>
      <c r="B4" s="928" t="s">
        <v>497</v>
      </c>
      <c r="C4" s="928"/>
      <c r="D4" s="928"/>
      <c r="E4" s="928"/>
      <c r="F4" s="929" t="s">
        <v>498</v>
      </c>
      <c r="G4" s="929"/>
      <c r="H4" s="929"/>
      <c r="I4" s="929"/>
    </row>
    <row r="5" spans="1:9" ht="12.75" customHeight="1">
      <c r="A5" s="927"/>
      <c r="B5" s="928"/>
      <c r="C5" s="928"/>
      <c r="D5" s="928"/>
      <c r="E5" s="928"/>
      <c r="F5" s="929"/>
      <c r="G5" s="929"/>
      <c r="H5" s="929"/>
      <c r="I5" s="929"/>
    </row>
    <row r="6" spans="1:9" ht="16.5" customHeight="1">
      <c r="A6" s="927"/>
      <c r="B6" s="930" t="s">
        <v>28</v>
      </c>
      <c r="C6" s="356" t="s">
        <v>477</v>
      </c>
      <c r="D6" s="931" t="s">
        <v>499</v>
      </c>
      <c r="E6" s="931" t="s">
        <v>500</v>
      </c>
      <c r="F6" s="930" t="s">
        <v>28</v>
      </c>
      <c r="G6" s="356" t="s">
        <v>477</v>
      </c>
      <c r="H6" s="931" t="s">
        <v>499</v>
      </c>
      <c r="I6" s="932" t="s">
        <v>500</v>
      </c>
    </row>
    <row r="7" spans="1:9" ht="16.5" customHeight="1">
      <c r="A7" s="927"/>
      <c r="B7" s="930"/>
      <c r="C7" s="357" t="s">
        <v>501</v>
      </c>
      <c r="D7" s="931"/>
      <c r="E7" s="931"/>
      <c r="F7" s="930"/>
      <c r="G7" s="357" t="s">
        <v>501</v>
      </c>
      <c r="H7" s="931"/>
      <c r="I7" s="932"/>
    </row>
    <row r="8" spans="1:9" ht="19.5" customHeight="1">
      <c r="A8" s="925" t="s">
        <v>488</v>
      </c>
      <c r="B8" s="913">
        <f>SUM(B10:B41)</f>
        <v>16468</v>
      </c>
      <c r="C8" s="708">
        <f>C10+C12+C14+C16+C18+C20+C22+C24+C26+C28+C30+C32+C34+C36+C38+C40</f>
        <v>15939</v>
      </c>
      <c r="D8" s="924">
        <v>0</v>
      </c>
      <c r="E8" s="926">
        <v>0</v>
      </c>
      <c r="F8" s="912">
        <f>SUM(F10:F41)</f>
        <v>17696</v>
      </c>
      <c r="G8" s="708">
        <f>G10+G12+G14+G16+G18+G20+G22+G24+G26+G28+G30+G32+G34+G36+G38+G40</f>
        <v>16643</v>
      </c>
      <c r="H8" s="926">
        <v>0</v>
      </c>
      <c r="I8" s="926">
        <v>0</v>
      </c>
    </row>
    <row r="9" spans="1:9" ht="19.5" customHeight="1">
      <c r="A9" s="925"/>
      <c r="B9" s="913"/>
      <c r="C9" s="709">
        <f>C8/B8*100</f>
        <v>96.787709497206706</v>
      </c>
      <c r="D9" s="924"/>
      <c r="E9" s="926"/>
      <c r="F9" s="912"/>
      <c r="G9" s="710">
        <f>G8/F8*100</f>
        <v>94.049502712477391</v>
      </c>
      <c r="H9" s="926"/>
      <c r="I9" s="926"/>
    </row>
    <row r="10" spans="1:9" ht="19.5" customHeight="1">
      <c r="A10" s="923" t="s">
        <v>344</v>
      </c>
      <c r="B10" s="906">
        <v>1108</v>
      </c>
      <c r="C10" s="711">
        <v>1007</v>
      </c>
      <c r="D10" s="924">
        <v>0</v>
      </c>
      <c r="E10" s="924">
        <v>0</v>
      </c>
      <c r="F10" s="905">
        <v>1167</v>
      </c>
      <c r="G10" s="711">
        <v>1123</v>
      </c>
      <c r="H10" s="924">
        <v>0</v>
      </c>
      <c r="I10" s="924">
        <v>0</v>
      </c>
    </row>
    <row r="11" spans="1:9" ht="19.5" customHeight="1">
      <c r="A11" s="923"/>
      <c r="B11" s="906"/>
      <c r="C11" s="709">
        <f>C10/B10*100</f>
        <v>90.884476534296027</v>
      </c>
      <c r="D11" s="924"/>
      <c r="E11" s="924"/>
      <c r="F11" s="905"/>
      <c r="G11" s="710">
        <f>G10/F10*100</f>
        <v>96.22964867180805</v>
      </c>
      <c r="H11" s="924"/>
      <c r="I11" s="924"/>
    </row>
    <row r="12" spans="1:9" ht="19.5" customHeight="1">
      <c r="A12" s="923" t="s">
        <v>3</v>
      </c>
      <c r="B12" s="906">
        <v>680</v>
      </c>
      <c r="C12" s="711">
        <v>673</v>
      </c>
      <c r="D12" s="924">
        <v>0</v>
      </c>
      <c r="E12" s="924">
        <v>0</v>
      </c>
      <c r="F12" s="905">
        <v>690</v>
      </c>
      <c r="G12" s="711">
        <v>660</v>
      </c>
      <c r="H12" s="924">
        <v>0</v>
      </c>
      <c r="I12" s="924">
        <v>0</v>
      </c>
    </row>
    <row r="13" spans="1:9" ht="19.5" customHeight="1">
      <c r="A13" s="923"/>
      <c r="B13" s="906"/>
      <c r="C13" s="709">
        <f>C12/B12*100</f>
        <v>98.970588235294116</v>
      </c>
      <c r="D13" s="924"/>
      <c r="E13" s="924"/>
      <c r="F13" s="905"/>
      <c r="G13" s="710">
        <f>G12/F12*100</f>
        <v>95.652173913043484</v>
      </c>
      <c r="H13" s="924"/>
      <c r="I13" s="924"/>
    </row>
    <row r="14" spans="1:9" ht="19.5" customHeight="1">
      <c r="A14" s="923" t="s">
        <v>4</v>
      </c>
      <c r="B14" s="906">
        <v>1069</v>
      </c>
      <c r="C14" s="711">
        <v>1037</v>
      </c>
      <c r="D14" s="924">
        <v>0</v>
      </c>
      <c r="E14" s="924">
        <v>0</v>
      </c>
      <c r="F14" s="905">
        <v>1038</v>
      </c>
      <c r="G14" s="711">
        <v>988</v>
      </c>
      <c r="H14" s="924">
        <v>0</v>
      </c>
      <c r="I14" s="924">
        <v>0</v>
      </c>
    </row>
    <row r="15" spans="1:9" ht="19.5" customHeight="1">
      <c r="A15" s="923"/>
      <c r="B15" s="906"/>
      <c r="C15" s="709">
        <f>C14/B14*100</f>
        <v>97.006548175865291</v>
      </c>
      <c r="D15" s="924"/>
      <c r="E15" s="924"/>
      <c r="F15" s="905"/>
      <c r="G15" s="710">
        <f>G14/F14*100</f>
        <v>95.183044315992291</v>
      </c>
      <c r="H15" s="924"/>
      <c r="I15" s="924"/>
    </row>
    <row r="16" spans="1:9" ht="19.5" customHeight="1">
      <c r="A16" s="923" t="s">
        <v>5</v>
      </c>
      <c r="B16" s="906">
        <v>1054</v>
      </c>
      <c r="C16" s="711">
        <v>1068</v>
      </c>
      <c r="D16" s="924">
        <v>0</v>
      </c>
      <c r="E16" s="924">
        <v>0</v>
      </c>
      <c r="F16" s="905">
        <v>1143</v>
      </c>
      <c r="G16" s="711">
        <v>1003</v>
      </c>
      <c r="H16" s="924">
        <v>0</v>
      </c>
      <c r="I16" s="924">
        <v>0</v>
      </c>
    </row>
    <row r="17" spans="1:9" ht="19.5" customHeight="1">
      <c r="A17" s="923"/>
      <c r="B17" s="906"/>
      <c r="C17" s="709">
        <f>C16/B16*100</f>
        <v>101.32827324478177</v>
      </c>
      <c r="D17" s="924"/>
      <c r="E17" s="924"/>
      <c r="F17" s="905"/>
      <c r="G17" s="710">
        <f>G16/F16*100</f>
        <v>87.751531058617672</v>
      </c>
      <c r="H17" s="924"/>
      <c r="I17" s="924"/>
    </row>
    <row r="18" spans="1:9" ht="19.5" customHeight="1">
      <c r="A18" s="923" t="s">
        <v>345</v>
      </c>
      <c r="B18" s="906">
        <v>922</v>
      </c>
      <c r="C18" s="711">
        <v>899</v>
      </c>
      <c r="D18" s="924">
        <v>0</v>
      </c>
      <c r="E18" s="924">
        <v>0</v>
      </c>
      <c r="F18" s="905">
        <v>798</v>
      </c>
      <c r="G18" s="711">
        <v>749</v>
      </c>
      <c r="H18" s="924">
        <v>0</v>
      </c>
      <c r="I18" s="924">
        <v>0</v>
      </c>
    </row>
    <row r="19" spans="1:9" ht="19.5" customHeight="1">
      <c r="A19" s="923"/>
      <c r="B19" s="906"/>
      <c r="C19" s="709">
        <f>C18/B18*100</f>
        <v>97.505422993492402</v>
      </c>
      <c r="D19" s="924"/>
      <c r="E19" s="924"/>
      <c r="F19" s="905"/>
      <c r="G19" s="710">
        <f>G18/F18*100</f>
        <v>93.859649122807014</v>
      </c>
      <c r="H19" s="924"/>
      <c r="I19" s="924"/>
    </row>
    <row r="20" spans="1:9" ht="19.5" customHeight="1">
      <c r="A20" s="923" t="s">
        <v>7</v>
      </c>
      <c r="B20" s="906">
        <v>560</v>
      </c>
      <c r="C20" s="711">
        <v>588</v>
      </c>
      <c r="D20" s="924">
        <v>0</v>
      </c>
      <c r="E20" s="924">
        <v>0</v>
      </c>
      <c r="F20" s="905">
        <v>408</v>
      </c>
      <c r="G20" s="711">
        <v>389</v>
      </c>
      <c r="H20" s="924">
        <v>0</v>
      </c>
      <c r="I20" s="924">
        <v>0</v>
      </c>
    </row>
    <row r="21" spans="1:9" ht="19.5" customHeight="1">
      <c r="A21" s="923"/>
      <c r="B21" s="906"/>
      <c r="C21" s="709">
        <f>C20/B20*100</f>
        <v>105</v>
      </c>
      <c r="D21" s="924"/>
      <c r="E21" s="924"/>
      <c r="F21" s="905"/>
      <c r="G21" s="710">
        <f>G20/F20*100</f>
        <v>95.343137254901961</v>
      </c>
      <c r="H21" s="924"/>
      <c r="I21" s="924"/>
    </row>
    <row r="22" spans="1:9" ht="19.5" customHeight="1">
      <c r="A22" s="923" t="s">
        <v>346</v>
      </c>
      <c r="B22" s="906">
        <v>811</v>
      </c>
      <c r="C22" s="711">
        <v>798</v>
      </c>
      <c r="D22" s="924">
        <v>0</v>
      </c>
      <c r="E22" s="924">
        <v>0</v>
      </c>
      <c r="F22" s="905">
        <v>894</v>
      </c>
      <c r="G22" s="711">
        <v>871</v>
      </c>
      <c r="H22" s="924">
        <v>0</v>
      </c>
      <c r="I22" s="924">
        <v>0</v>
      </c>
    </row>
    <row r="23" spans="1:9" ht="19.5" customHeight="1">
      <c r="A23" s="923"/>
      <c r="B23" s="906"/>
      <c r="C23" s="709">
        <f>C22/B22*100</f>
        <v>98.397040690505548</v>
      </c>
      <c r="D23" s="924"/>
      <c r="E23" s="924"/>
      <c r="F23" s="905"/>
      <c r="G23" s="710">
        <f>G22/F22*100</f>
        <v>97.427293064876949</v>
      </c>
      <c r="H23" s="924"/>
      <c r="I23" s="924"/>
    </row>
    <row r="24" spans="1:9" ht="19.5" customHeight="1">
      <c r="A24" s="923" t="s">
        <v>347</v>
      </c>
      <c r="B24" s="906">
        <v>783</v>
      </c>
      <c r="C24" s="711">
        <v>749</v>
      </c>
      <c r="D24" s="924">
        <v>0</v>
      </c>
      <c r="E24" s="924">
        <v>0</v>
      </c>
      <c r="F24" s="905">
        <v>927</v>
      </c>
      <c r="G24" s="711">
        <v>930</v>
      </c>
      <c r="H24" s="924">
        <v>0</v>
      </c>
      <c r="I24" s="924">
        <v>0</v>
      </c>
    </row>
    <row r="25" spans="1:9" ht="19.5" customHeight="1">
      <c r="A25" s="923"/>
      <c r="B25" s="906"/>
      <c r="C25" s="709">
        <f>C24/B24*100</f>
        <v>95.657726692209451</v>
      </c>
      <c r="D25" s="924"/>
      <c r="E25" s="924"/>
      <c r="F25" s="905"/>
      <c r="G25" s="710">
        <f>G24/F24*100</f>
        <v>100.32362459546927</v>
      </c>
      <c r="H25" s="924"/>
      <c r="I25" s="924"/>
    </row>
    <row r="26" spans="1:9" ht="19.5" customHeight="1">
      <c r="A26" s="923" t="s">
        <v>348</v>
      </c>
      <c r="B26" s="906">
        <v>422</v>
      </c>
      <c r="C26" s="711">
        <v>410</v>
      </c>
      <c r="D26" s="924">
        <v>0</v>
      </c>
      <c r="E26" s="924">
        <v>0</v>
      </c>
      <c r="F26" s="905">
        <v>448</v>
      </c>
      <c r="G26" s="711">
        <v>423</v>
      </c>
      <c r="H26" s="924">
        <v>0</v>
      </c>
      <c r="I26" s="924">
        <v>0</v>
      </c>
    </row>
    <row r="27" spans="1:9" ht="19.5" customHeight="1">
      <c r="A27" s="923"/>
      <c r="B27" s="906"/>
      <c r="C27" s="709">
        <f>C26/B26*100</f>
        <v>97.156398104265406</v>
      </c>
      <c r="D27" s="924"/>
      <c r="E27" s="924"/>
      <c r="F27" s="905"/>
      <c r="G27" s="710">
        <f>G26/F26*100</f>
        <v>94.419642857142861</v>
      </c>
      <c r="H27" s="924"/>
      <c r="I27" s="924"/>
    </row>
    <row r="28" spans="1:9" ht="19.5" customHeight="1">
      <c r="A28" s="923" t="s">
        <v>349</v>
      </c>
      <c r="B28" s="906">
        <v>1518</v>
      </c>
      <c r="C28" s="711">
        <v>1507</v>
      </c>
      <c r="D28" s="924">
        <v>0</v>
      </c>
      <c r="E28" s="924">
        <v>0</v>
      </c>
      <c r="F28" s="905">
        <v>1587</v>
      </c>
      <c r="G28" s="711">
        <v>1389</v>
      </c>
      <c r="H28" s="924">
        <v>0</v>
      </c>
      <c r="I28" s="924">
        <v>0</v>
      </c>
    </row>
    <row r="29" spans="1:9" ht="19.5" customHeight="1">
      <c r="A29" s="923"/>
      <c r="B29" s="906"/>
      <c r="C29" s="709">
        <f>C28/B28*100</f>
        <v>99.275362318840578</v>
      </c>
      <c r="D29" s="924"/>
      <c r="E29" s="924"/>
      <c r="F29" s="905"/>
      <c r="G29" s="710">
        <f>G28/F28*100</f>
        <v>87.523629489603024</v>
      </c>
      <c r="H29" s="924"/>
      <c r="I29" s="924"/>
    </row>
    <row r="30" spans="1:9" ht="19.5" customHeight="1">
      <c r="A30" s="923" t="s">
        <v>12</v>
      </c>
      <c r="B30" s="906">
        <v>882</v>
      </c>
      <c r="C30" s="711">
        <v>801</v>
      </c>
      <c r="D30" s="924">
        <v>0</v>
      </c>
      <c r="E30" s="924">
        <v>0</v>
      </c>
      <c r="F30" s="905">
        <v>897</v>
      </c>
      <c r="G30" s="711">
        <v>787</v>
      </c>
      <c r="H30" s="924">
        <v>0</v>
      </c>
      <c r="I30" s="924">
        <v>0</v>
      </c>
    </row>
    <row r="31" spans="1:9" ht="19.5" customHeight="1">
      <c r="A31" s="923"/>
      <c r="B31" s="906"/>
      <c r="C31" s="709">
        <f>C30/B30*100</f>
        <v>90.816326530612244</v>
      </c>
      <c r="D31" s="924"/>
      <c r="E31" s="924"/>
      <c r="F31" s="905"/>
      <c r="G31" s="710">
        <f>G30/F30*100</f>
        <v>87.736900780379045</v>
      </c>
      <c r="H31" s="924"/>
      <c r="I31" s="924"/>
    </row>
    <row r="32" spans="1:9" ht="19.5" customHeight="1">
      <c r="A32" s="923" t="s">
        <v>13</v>
      </c>
      <c r="B32" s="906">
        <v>832</v>
      </c>
      <c r="C32" s="711">
        <v>820</v>
      </c>
      <c r="D32" s="924">
        <v>0</v>
      </c>
      <c r="E32" s="924">
        <v>0</v>
      </c>
      <c r="F32" s="905">
        <v>898</v>
      </c>
      <c r="G32" s="711">
        <v>895</v>
      </c>
      <c r="H32" s="924">
        <v>0</v>
      </c>
      <c r="I32" s="924">
        <v>0</v>
      </c>
    </row>
    <row r="33" spans="1:12" ht="19.5" customHeight="1">
      <c r="A33" s="923"/>
      <c r="B33" s="906"/>
      <c r="C33" s="709">
        <f>C32/B32*100</f>
        <v>98.557692307692307</v>
      </c>
      <c r="D33" s="924"/>
      <c r="E33" s="924"/>
      <c r="F33" s="905"/>
      <c r="G33" s="710">
        <f>G32/F32*100</f>
        <v>99.665924276169264</v>
      </c>
      <c r="H33" s="924"/>
      <c r="I33" s="924"/>
    </row>
    <row r="34" spans="1:12" ht="19.5" customHeight="1">
      <c r="A34" s="923" t="s">
        <v>350</v>
      </c>
      <c r="B34" s="906">
        <v>1483</v>
      </c>
      <c r="C34" s="711">
        <v>1401</v>
      </c>
      <c r="D34" s="924">
        <v>0</v>
      </c>
      <c r="E34" s="924">
        <v>0</v>
      </c>
      <c r="F34" s="905">
        <v>1582</v>
      </c>
      <c r="G34" s="711">
        <v>1507</v>
      </c>
      <c r="H34" s="924">
        <v>0</v>
      </c>
      <c r="I34" s="924">
        <v>0</v>
      </c>
    </row>
    <row r="35" spans="1:12" ht="19.5" customHeight="1">
      <c r="A35" s="923"/>
      <c r="B35" s="906"/>
      <c r="C35" s="709">
        <f>C34/B34*100</f>
        <v>94.470667565745117</v>
      </c>
      <c r="D35" s="924"/>
      <c r="E35" s="924"/>
      <c r="F35" s="905"/>
      <c r="G35" s="710">
        <f>G34/F34*100</f>
        <v>95.259165613147914</v>
      </c>
      <c r="H35" s="924"/>
      <c r="I35" s="924"/>
    </row>
    <row r="36" spans="1:12" ht="19.5" customHeight="1">
      <c r="A36" s="923" t="s">
        <v>15</v>
      </c>
      <c r="B36" s="906">
        <v>2014</v>
      </c>
      <c r="C36" s="711">
        <v>1930</v>
      </c>
      <c r="D36" s="924">
        <v>0</v>
      </c>
      <c r="E36" s="924">
        <v>0</v>
      </c>
      <c r="F36" s="905">
        <v>2456</v>
      </c>
      <c r="G36" s="711">
        <v>2278</v>
      </c>
      <c r="H36" s="924">
        <v>0</v>
      </c>
      <c r="I36" s="924">
        <v>0</v>
      </c>
    </row>
    <row r="37" spans="1:12" ht="19.5" customHeight="1">
      <c r="A37" s="923"/>
      <c r="B37" s="906"/>
      <c r="C37" s="709">
        <f>C36/B36*100</f>
        <v>95.8291956305859</v>
      </c>
      <c r="D37" s="924"/>
      <c r="E37" s="924"/>
      <c r="F37" s="905"/>
      <c r="G37" s="710">
        <f>G36/F36*100</f>
        <v>92.752442996742673</v>
      </c>
      <c r="H37" s="924"/>
      <c r="I37" s="924"/>
    </row>
    <row r="38" spans="1:12" ht="19.5" customHeight="1">
      <c r="A38" s="923" t="s">
        <v>351</v>
      </c>
      <c r="B38" s="906">
        <v>1173</v>
      </c>
      <c r="C38" s="711">
        <v>1108</v>
      </c>
      <c r="D38" s="924">
        <v>0</v>
      </c>
      <c r="E38" s="924">
        <v>0</v>
      </c>
      <c r="F38" s="905">
        <v>1471</v>
      </c>
      <c r="G38" s="711">
        <v>1347</v>
      </c>
      <c r="H38" s="924">
        <v>0</v>
      </c>
      <c r="I38" s="924">
        <v>0</v>
      </c>
    </row>
    <row r="39" spans="1:12" ht="19.5" customHeight="1">
      <c r="A39" s="923"/>
      <c r="B39" s="906"/>
      <c r="C39" s="709">
        <f>C38/B38*100</f>
        <v>94.458653026427967</v>
      </c>
      <c r="D39" s="924"/>
      <c r="E39" s="924"/>
      <c r="F39" s="905"/>
      <c r="G39" s="710">
        <f>G38/F38*100</f>
        <v>91.570360299116246</v>
      </c>
      <c r="H39" s="924"/>
      <c r="I39" s="924"/>
    </row>
    <row r="40" spans="1:12" ht="19.5" customHeight="1">
      <c r="A40" s="921" t="s">
        <v>352</v>
      </c>
      <c r="B40" s="909">
        <v>1157</v>
      </c>
      <c r="C40" s="711">
        <v>1143</v>
      </c>
      <c r="D40" s="922">
        <v>0</v>
      </c>
      <c r="E40" s="922">
        <v>0</v>
      </c>
      <c r="F40" s="908">
        <v>1292</v>
      </c>
      <c r="G40" s="711">
        <v>1304</v>
      </c>
      <c r="H40" s="922">
        <v>0</v>
      </c>
      <c r="I40" s="922">
        <v>0</v>
      </c>
      <c r="J40" s="80"/>
    </row>
    <row r="41" spans="1:12" ht="19.5" customHeight="1">
      <c r="A41" s="921"/>
      <c r="B41" s="909"/>
      <c r="C41" s="712">
        <f>C40/B40*100</f>
        <v>98.789974070872944</v>
      </c>
      <c r="D41" s="922"/>
      <c r="E41" s="922"/>
      <c r="F41" s="908"/>
      <c r="G41" s="713">
        <f>G40/F40*100</f>
        <v>100.92879256965945</v>
      </c>
      <c r="H41" s="922"/>
      <c r="I41" s="922"/>
      <c r="J41" s="80"/>
      <c r="K41" s="80"/>
      <c r="L41" s="80"/>
    </row>
    <row r="42" spans="1:12">
      <c r="A42" s="476"/>
    </row>
    <row r="43" spans="1:12">
      <c r="A43" s="476"/>
    </row>
  </sheetData>
  <mergeCells count="128">
    <mergeCell ref="A4:A7"/>
    <mergeCell ref="B4:E5"/>
    <mergeCell ref="F4:I5"/>
    <mergeCell ref="B6:B7"/>
    <mergeCell ref="D6:D7"/>
    <mergeCell ref="E6:E7"/>
    <mergeCell ref="F6:F7"/>
    <mergeCell ref="H6:H7"/>
    <mergeCell ref="I6:I7"/>
    <mergeCell ref="A8:A9"/>
    <mergeCell ref="B8:B9"/>
    <mergeCell ref="D8:D9"/>
    <mergeCell ref="E8:E9"/>
    <mergeCell ref="F8:F9"/>
    <mergeCell ref="H8:H9"/>
    <mergeCell ref="I8:I9"/>
    <mergeCell ref="A10:A11"/>
    <mergeCell ref="B10:B11"/>
    <mergeCell ref="D10:D11"/>
    <mergeCell ref="E10:E11"/>
    <mergeCell ref="F10:F11"/>
    <mergeCell ref="H10:H11"/>
    <mergeCell ref="I10:I11"/>
    <mergeCell ref="A12:A13"/>
    <mergeCell ref="B12:B13"/>
    <mergeCell ref="D12:D13"/>
    <mergeCell ref="E12:E13"/>
    <mergeCell ref="F12:F13"/>
    <mergeCell ref="H12:H13"/>
    <mergeCell ref="I12:I13"/>
    <mergeCell ref="A14:A15"/>
    <mergeCell ref="B14:B15"/>
    <mergeCell ref="D14:D15"/>
    <mergeCell ref="E14:E15"/>
    <mergeCell ref="F14:F15"/>
    <mergeCell ref="H14:H15"/>
    <mergeCell ref="I14:I15"/>
    <mergeCell ref="A16:A17"/>
    <mergeCell ref="B16:B17"/>
    <mergeCell ref="D16:D17"/>
    <mergeCell ref="E16:E17"/>
    <mergeCell ref="F16:F17"/>
    <mergeCell ref="H16:H17"/>
    <mergeCell ref="I16:I17"/>
    <mergeCell ref="A18:A19"/>
    <mergeCell ref="B18:B19"/>
    <mergeCell ref="D18:D19"/>
    <mergeCell ref="E18:E19"/>
    <mergeCell ref="F18:F19"/>
    <mergeCell ref="H18:H19"/>
    <mergeCell ref="I18:I19"/>
    <mergeCell ref="A20:A21"/>
    <mergeCell ref="B20:B21"/>
    <mergeCell ref="D20:D21"/>
    <mergeCell ref="E20:E21"/>
    <mergeCell ref="F20:F21"/>
    <mergeCell ref="H20:H21"/>
    <mergeCell ref="I20:I21"/>
    <mergeCell ref="A22:A23"/>
    <mergeCell ref="B22:B23"/>
    <mergeCell ref="D22:D23"/>
    <mergeCell ref="E22:E23"/>
    <mergeCell ref="F22:F23"/>
    <mergeCell ref="H22:H23"/>
    <mergeCell ref="I22:I23"/>
    <mergeCell ref="A24:A25"/>
    <mergeCell ref="B24:B25"/>
    <mergeCell ref="D24:D25"/>
    <mergeCell ref="E24:E25"/>
    <mergeCell ref="F24:F25"/>
    <mergeCell ref="H24:H25"/>
    <mergeCell ref="I24:I25"/>
    <mergeCell ref="A26:A27"/>
    <mergeCell ref="B26:B27"/>
    <mergeCell ref="D26:D27"/>
    <mergeCell ref="E26:E27"/>
    <mergeCell ref="F26:F27"/>
    <mergeCell ref="H26:H27"/>
    <mergeCell ref="I26:I27"/>
    <mergeCell ref="A28:A29"/>
    <mergeCell ref="B28:B29"/>
    <mergeCell ref="D28:D29"/>
    <mergeCell ref="E28:E29"/>
    <mergeCell ref="F28:F29"/>
    <mergeCell ref="H28:H29"/>
    <mergeCell ref="I28:I29"/>
    <mergeCell ref="A30:A31"/>
    <mergeCell ref="B30:B31"/>
    <mergeCell ref="D30:D31"/>
    <mergeCell ref="E30:E31"/>
    <mergeCell ref="F30:F31"/>
    <mergeCell ref="H30:H31"/>
    <mergeCell ref="I30:I31"/>
    <mergeCell ref="A32:A33"/>
    <mergeCell ref="B32:B33"/>
    <mergeCell ref="D32:D33"/>
    <mergeCell ref="E32:E33"/>
    <mergeCell ref="F32:F33"/>
    <mergeCell ref="H32:H33"/>
    <mergeCell ref="I32:I33"/>
    <mergeCell ref="A34:A35"/>
    <mergeCell ref="B34:B35"/>
    <mergeCell ref="D34:D35"/>
    <mergeCell ref="E34:E35"/>
    <mergeCell ref="F34:F35"/>
    <mergeCell ref="H34:H35"/>
    <mergeCell ref="I34:I35"/>
    <mergeCell ref="A40:A41"/>
    <mergeCell ref="B40:B41"/>
    <mergeCell ref="D40:D41"/>
    <mergeCell ref="E40:E41"/>
    <mergeCell ref="F40:F41"/>
    <mergeCell ref="H40:H41"/>
    <mergeCell ref="I40:I41"/>
    <mergeCell ref="A36:A37"/>
    <mergeCell ref="B36:B37"/>
    <mergeCell ref="D36:D37"/>
    <mergeCell ref="E36:E37"/>
    <mergeCell ref="F36:F37"/>
    <mergeCell ref="H36:H37"/>
    <mergeCell ref="I36:I37"/>
    <mergeCell ref="A38:A39"/>
    <mergeCell ref="B38:B39"/>
    <mergeCell ref="D38:D39"/>
    <mergeCell ref="E38:E39"/>
    <mergeCell ref="F38:F39"/>
    <mergeCell ref="H38:H39"/>
    <mergeCell ref="I38:I39"/>
  </mergeCells>
  <phoneticPr fontId="45"/>
  <printOptions horizontalCentered="1" verticalCentered="1"/>
  <pageMargins left="0.78749999999999998" right="0.78749999999999998" top="0.47222222222222199" bottom="0.55138888888888904" header="0.511811023622047" footer="0.511811023622047"/>
  <pageSetup paperSize="9" scale="88"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1"/>
  <sheetViews>
    <sheetView showGridLines="0" view="pageBreakPreview" zoomScaleNormal="100" workbookViewId="0"/>
  </sheetViews>
  <sheetFormatPr defaultColWidth="12.5" defaultRowHeight="17.25"/>
  <cols>
    <col min="1" max="1" width="12.5" style="505"/>
    <col min="2" max="4" width="13.75" style="505" customWidth="1"/>
    <col min="5" max="5" width="7.625" style="350" customWidth="1"/>
    <col min="6" max="257" width="12.5" style="505"/>
    <col min="258" max="260" width="13.75" style="505" customWidth="1"/>
    <col min="261" max="261" width="7.625" style="505" customWidth="1"/>
    <col min="262" max="513" width="12.5" style="505"/>
    <col min="514" max="516" width="13.75" style="505" customWidth="1"/>
    <col min="517" max="517" width="7.625" style="505" customWidth="1"/>
    <col min="518" max="769" width="12.5" style="505"/>
    <col min="770" max="772" width="13.75" style="505" customWidth="1"/>
    <col min="773" max="773" width="7.625" style="505" customWidth="1"/>
    <col min="774" max="1024" width="12.5" style="505"/>
    <col min="1025" max="16384" width="12.5" style="506"/>
  </cols>
  <sheetData>
    <row r="1" spans="1:238" s="10" customFormat="1" ht="15" customHeight="1">
      <c r="A1" s="512" t="s">
        <v>502</v>
      </c>
      <c r="E1" s="358"/>
    </row>
    <row r="2" spans="1:238" ht="18" customHeight="1">
      <c r="A2" s="476"/>
      <c r="B2" s="329"/>
      <c r="C2" s="329"/>
      <c r="D2" s="355" t="s">
        <v>588</v>
      </c>
    </row>
    <row r="3" spans="1:238" ht="12.75" customHeight="1">
      <c r="A3" s="816" t="s">
        <v>131</v>
      </c>
      <c r="B3" s="359"/>
      <c r="C3" s="360" t="s">
        <v>483</v>
      </c>
      <c r="D3" s="349" t="s">
        <v>484</v>
      </c>
    </row>
    <row r="4" spans="1:238" ht="12.75" customHeight="1">
      <c r="A4" s="816"/>
      <c r="B4" s="333" t="s">
        <v>28</v>
      </c>
      <c r="C4" s="337" t="s">
        <v>477</v>
      </c>
      <c r="D4" s="335" t="s">
        <v>477</v>
      </c>
    </row>
    <row r="5" spans="1:238" ht="12.75" customHeight="1">
      <c r="A5" s="816"/>
      <c r="B5" s="495"/>
      <c r="C5" s="494" t="s">
        <v>487</v>
      </c>
      <c r="D5" s="339" t="s">
        <v>487</v>
      </c>
    </row>
    <row r="6" spans="1:238" ht="15" customHeight="1">
      <c r="A6" s="917" t="s">
        <v>488</v>
      </c>
      <c r="B6" s="913">
        <f>SUM(B8:B39)</f>
        <v>16468</v>
      </c>
      <c r="C6" s="708">
        <f>C8+C10+C12+C14+C16+C18+C20+C22+C24+C26+C28+C30+C32+C34+C36+C38</f>
        <v>16002</v>
      </c>
      <c r="D6" s="708">
        <f>D8+D10+D12+D14+D16+D18+D20+D22+D24+D26+D28+D30+D32+D34+D36+D38</f>
        <v>14919</v>
      </c>
      <c r="F6" s="510"/>
      <c r="G6" s="510"/>
      <c r="H6" s="510"/>
      <c r="I6" s="510"/>
      <c r="J6" s="510"/>
      <c r="K6" s="510"/>
      <c r="L6" s="510"/>
      <c r="M6" s="510"/>
      <c r="N6" s="510"/>
      <c r="O6" s="510"/>
      <c r="P6" s="510"/>
      <c r="Q6" s="510"/>
      <c r="R6" s="510"/>
      <c r="S6" s="510"/>
      <c r="T6" s="510"/>
      <c r="U6" s="510"/>
      <c r="V6" s="510"/>
      <c r="W6" s="510"/>
      <c r="X6" s="510"/>
      <c r="Y6" s="510"/>
      <c r="Z6" s="510"/>
      <c r="AA6" s="510"/>
      <c r="AB6" s="510"/>
      <c r="AC6" s="510"/>
      <c r="AD6" s="510"/>
      <c r="AE6" s="510"/>
      <c r="AF6" s="510"/>
      <c r="AG6" s="510"/>
      <c r="AH6" s="510"/>
      <c r="AI6" s="510"/>
      <c r="AJ6" s="510"/>
      <c r="AK6" s="510"/>
      <c r="AL6" s="510"/>
      <c r="AM6" s="510"/>
      <c r="AN6" s="510"/>
      <c r="AO6" s="510"/>
      <c r="AP6" s="510"/>
      <c r="AQ6" s="510"/>
      <c r="AR6" s="510"/>
      <c r="AS6" s="510"/>
      <c r="AT6" s="510"/>
      <c r="AU6" s="510"/>
      <c r="AV6" s="510"/>
      <c r="AW6" s="510"/>
      <c r="AX6" s="510"/>
      <c r="AY6" s="510"/>
      <c r="AZ6" s="510"/>
      <c r="BA6" s="510"/>
      <c r="BB6" s="510"/>
      <c r="BC6" s="510"/>
      <c r="BD6" s="510"/>
      <c r="BE6" s="510"/>
      <c r="BF6" s="510"/>
      <c r="BG6" s="510"/>
      <c r="BH6" s="510"/>
      <c r="BI6" s="510"/>
      <c r="BJ6" s="510"/>
      <c r="BK6" s="510"/>
      <c r="BL6" s="510"/>
      <c r="BM6" s="510"/>
      <c r="BN6" s="510"/>
      <c r="BO6" s="510"/>
      <c r="BP6" s="510"/>
      <c r="BQ6" s="510"/>
      <c r="BR6" s="510"/>
      <c r="BS6" s="510"/>
      <c r="BT6" s="510"/>
      <c r="BU6" s="510"/>
      <c r="BV6" s="510"/>
      <c r="BW6" s="510"/>
      <c r="BX6" s="510"/>
      <c r="BY6" s="510"/>
      <c r="BZ6" s="510"/>
      <c r="CA6" s="510"/>
      <c r="CB6" s="510"/>
      <c r="CC6" s="510"/>
      <c r="CD6" s="510"/>
      <c r="CE6" s="510"/>
      <c r="CF6" s="510"/>
      <c r="CG6" s="510"/>
      <c r="CH6" s="510"/>
      <c r="CI6" s="510"/>
      <c r="CJ6" s="510"/>
      <c r="CK6" s="510"/>
      <c r="CL6" s="510"/>
      <c r="CM6" s="510"/>
      <c r="CN6" s="510"/>
      <c r="CO6" s="510"/>
      <c r="CP6" s="510"/>
      <c r="CQ6" s="510"/>
      <c r="CR6" s="510"/>
      <c r="CS6" s="510"/>
      <c r="CT6" s="510"/>
      <c r="CU6" s="510"/>
      <c r="CV6" s="510"/>
      <c r="CW6" s="510"/>
      <c r="CX6" s="510"/>
      <c r="CY6" s="510"/>
      <c r="CZ6" s="510"/>
      <c r="DA6" s="510"/>
      <c r="DB6" s="510"/>
      <c r="DC6" s="510"/>
      <c r="DD6" s="510"/>
      <c r="DE6" s="510"/>
      <c r="DF6" s="510"/>
      <c r="DG6" s="510"/>
      <c r="DH6" s="510"/>
      <c r="DI6" s="510"/>
      <c r="DJ6" s="510"/>
      <c r="DK6" s="510"/>
      <c r="DL6" s="510"/>
      <c r="DM6" s="510"/>
      <c r="DN6" s="510"/>
      <c r="DO6" s="510"/>
      <c r="DP6" s="510"/>
      <c r="DQ6" s="510"/>
      <c r="DR6" s="510"/>
      <c r="DS6" s="510"/>
      <c r="DT6" s="510"/>
      <c r="DU6" s="510"/>
      <c r="DV6" s="510"/>
      <c r="DW6" s="510"/>
      <c r="DX6" s="510"/>
      <c r="DY6" s="510"/>
      <c r="DZ6" s="510"/>
      <c r="EA6" s="510"/>
      <c r="EB6" s="510"/>
      <c r="EC6" s="510"/>
      <c r="ED6" s="510"/>
      <c r="EE6" s="510"/>
      <c r="EF6" s="510"/>
      <c r="EG6" s="510"/>
      <c r="EH6" s="510"/>
      <c r="EI6" s="510"/>
      <c r="EJ6" s="510"/>
      <c r="EK6" s="510"/>
      <c r="EL6" s="510"/>
      <c r="EM6" s="510"/>
      <c r="EN6" s="510"/>
      <c r="EO6" s="510"/>
      <c r="EP6" s="510"/>
      <c r="EQ6" s="510"/>
      <c r="ER6" s="510"/>
      <c r="ES6" s="510"/>
      <c r="ET6" s="510"/>
      <c r="EU6" s="510"/>
      <c r="EV6" s="510"/>
      <c r="EW6" s="510"/>
      <c r="EX6" s="510"/>
      <c r="EY6" s="510"/>
      <c r="EZ6" s="510"/>
      <c r="FA6" s="510"/>
      <c r="FB6" s="510"/>
      <c r="FC6" s="510"/>
      <c r="FD6" s="510"/>
      <c r="FE6" s="510"/>
      <c r="FF6" s="510"/>
      <c r="FG6" s="510"/>
      <c r="FH6" s="510"/>
      <c r="FI6" s="510"/>
      <c r="FJ6" s="510"/>
      <c r="FK6" s="510"/>
      <c r="FL6" s="510"/>
      <c r="FM6" s="510"/>
      <c r="FN6" s="510"/>
      <c r="FO6" s="510"/>
      <c r="FP6" s="510"/>
      <c r="FQ6" s="510"/>
      <c r="FR6" s="510"/>
      <c r="FS6" s="510"/>
      <c r="FT6" s="510"/>
      <c r="FU6" s="510"/>
      <c r="FV6" s="510"/>
      <c r="FW6" s="510"/>
      <c r="FX6" s="510"/>
      <c r="FY6" s="510"/>
      <c r="FZ6" s="510"/>
      <c r="GA6" s="510"/>
      <c r="GB6" s="510"/>
      <c r="GC6" s="510"/>
      <c r="GD6" s="510"/>
      <c r="GE6" s="510"/>
      <c r="GF6" s="510"/>
      <c r="GG6" s="510"/>
      <c r="GH6" s="510"/>
      <c r="GI6" s="510"/>
      <c r="GJ6" s="510"/>
      <c r="GK6" s="510"/>
      <c r="GL6" s="510"/>
      <c r="GM6" s="510"/>
      <c r="GN6" s="510"/>
      <c r="GO6" s="510"/>
      <c r="GP6" s="510"/>
      <c r="GQ6" s="510"/>
      <c r="GR6" s="510"/>
      <c r="GS6" s="510"/>
      <c r="GT6" s="510"/>
      <c r="GU6" s="510"/>
      <c r="GV6" s="510"/>
      <c r="GW6" s="510"/>
      <c r="GX6" s="510"/>
      <c r="GY6" s="510"/>
      <c r="GZ6" s="510"/>
      <c r="HA6" s="510"/>
      <c r="HB6" s="510"/>
      <c r="HC6" s="510"/>
      <c r="HD6" s="510"/>
      <c r="HE6" s="510"/>
      <c r="HF6" s="510"/>
      <c r="HG6" s="510"/>
      <c r="HH6" s="510"/>
      <c r="HI6" s="510"/>
      <c r="HJ6" s="510"/>
      <c r="HK6" s="510"/>
      <c r="HL6" s="510"/>
      <c r="HM6" s="510"/>
      <c r="HN6" s="510"/>
      <c r="HO6" s="510"/>
      <c r="HP6" s="510"/>
      <c r="HQ6" s="510"/>
      <c r="HR6" s="510"/>
      <c r="HS6" s="510"/>
      <c r="HT6" s="510"/>
      <c r="HU6" s="510"/>
      <c r="HV6" s="510"/>
      <c r="HW6" s="510"/>
      <c r="HX6" s="510"/>
      <c r="HY6" s="510"/>
      <c r="HZ6" s="510"/>
      <c r="IA6" s="510"/>
      <c r="IB6" s="510"/>
      <c r="IC6" s="510"/>
      <c r="ID6" s="510"/>
    </row>
    <row r="7" spans="1:238" ht="15" customHeight="1">
      <c r="A7" s="917"/>
      <c r="B7" s="913"/>
      <c r="C7" s="709">
        <f>C6/B6*100</f>
        <v>97.170269613796449</v>
      </c>
      <c r="D7" s="709">
        <f>D6/B6*100</f>
        <v>90.59387903813456</v>
      </c>
      <c r="F7" s="348"/>
      <c r="G7" s="348"/>
      <c r="H7" s="348"/>
      <c r="I7" s="348"/>
      <c r="J7" s="348"/>
      <c r="K7" s="348"/>
      <c r="L7" s="348"/>
      <c r="M7" s="348"/>
      <c r="N7" s="348"/>
      <c r="O7" s="348"/>
      <c r="P7" s="348"/>
      <c r="Q7" s="348"/>
      <c r="R7" s="348"/>
      <c r="S7" s="348"/>
      <c r="T7" s="348"/>
      <c r="U7" s="348"/>
      <c r="V7" s="348"/>
      <c r="W7" s="348"/>
      <c r="X7" s="348"/>
      <c r="Y7" s="348"/>
      <c r="Z7" s="348"/>
      <c r="AA7" s="348"/>
      <c r="AB7" s="348"/>
      <c r="AC7" s="348"/>
      <c r="AD7" s="348"/>
      <c r="AE7" s="348"/>
      <c r="AF7" s="348"/>
      <c r="AG7" s="348"/>
      <c r="AH7" s="348"/>
      <c r="AI7" s="348"/>
      <c r="AJ7" s="348"/>
      <c r="AK7" s="348"/>
      <c r="AL7" s="348"/>
      <c r="AM7" s="348"/>
      <c r="AN7" s="348"/>
      <c r="AO7" s="348"/>
      <c r="AP7" s="348"/>
      <c r="AQ7" s="348"/>
      <c r="AR7" s="348"/>
      <c r="AS7" s="348"/>
      <c r="AT7" s="348"/>
      <c r="AU7" s="348"/>
      <c r="AV7" s="348"/>
      <c r="AW7" s="348"/>
      <c r="AX7" s="348"/>
      <c r="AY7" s="348"/>
      <c r="AZ7" s="348"/>
      <c r="BA7" s="348"/>
      <c r="BB7" s="348"/>
      <c r="BC7" s="348"/>
      <c r="BD7" s="348"/>
      <c r="BE7" s="348"/>
      <c r="BF7" s="348"/>
      <c r="BG7" s="348"/>
      <c r="BH7" s="348"/>
      <c r="BI7" s="348"/>
      <c r="BJ7" s="348"/>
      <c r="BK7" s="348"/>
      <c r="BL7" s="348"/>
      <c r="BM7" s="348"/>
      <c r="BN7" s="348"/>
      <c r="BO7" s="348"/>
      <c r="BP7" s="348"/>
      <c r="BQ7" s="348"/>
      <c r="BR7" s="348"/>
      <c r="BS7" s="348"/>
      <c r="BT7" s="348"/>
      <c r="BU7" s="348"/>
      <c r="BV7" s="348"/>
      <c r="BW7" s="348"/>
      <c r="BX7" s="348"/>
      <c r="BY7" s="348"/>
      <c r="BZ7" s="348"/>
      <c r="CA7" s="348"/>
      <c r="CB7" s="348"/>
      <c r="CC7" s="348"/>
      <c r="CD7" s="348"/>
      <c r="CE7" s="348"/>
      <c r="CF7" s="348"/>
      <c r="CG7" s="348"/>
      <c r="CH7" s="348"/>
      <c r="CI7" s="348"/>
      <c r="CJ7" s="348"/>
      <c r="CK7" s="348"/>
      <c r="CL7" s="348"/>
      <c r="CM7" s="348"/>
      <c r="CN7" s="348"/>
      <c r="CO7" s="348"/>
      <c r="CP7" s="348"/>
      <c r="CQ7" s="348"/>
      <c r="CR7" s="348"/>
      <c r="CS7" s="348"/>
      <c r="CT7" s="348"/>
      <c r="CU7" s="348"/>
      <c r="CV7" s="348"/>
      <c r="CW7" s="348"/>
      <c r="CX7" s="348"/>
      <c r="CY7" s="348"/>
      <c r="CZ7" s="348"/>
      <c r="DA7" s="348"/>
      <c r="DB7" s="348"/>
      <c r="DC7" s="348"/>
      <c r="DD7" s="348"/>
      <c r="DE7" s="348"/>
      <c r="DF7" s="348"/>
      <c r="DG7" s="348"/>
      <c r="DH7" s="348"/>
      <c r="DI7" s="348"/>
      <c r="DJ7" s="348"/>
      <c r="DK7" s="348"/>
      <c r="DL7" s="348"/>
      <c r="DM7" s="348"/>
      <c r="DN7" s="348"/>
      <c r="DO7" s="348"/>
      <c r="DP7" s="348"/>
      <c r="DQ7" s="348"/>
      <c r="DR7" s="348"/>
      <c r="DS7" s="348"/>
      <c r="DT7" s="348"/>
      <c r="DU7" s="348"/>
      <c r="DV7" s="348"/>
      <c r="DW7" s="348"/>
      <c r="DX7" s="348"/>
      <c r="DY7" s="348"/>
      <c r="DZ7" s="348"/>
      <c r="EA7" s="348"/>
      <c r="EB7" s="348"/>
      <c r="EC7" s="348"/>
      <c r="ED7" s="348"/>
      <c r="EE7" s="348"/>
      <c r="EF7" s="348"/>
      <c r="EG7" s="348"/>
      <c r="EH7" s="348"/>
      <c r="EI7" s="348"/>
      <c r="EJ7" s="348"/>
      <c r="EK7" s="348"/>
      <c r="EL7" s="348"/>
      <c r="EM7" s="348"/>
      <c r="EN7" s="348"/>
      <c r="EO7" s="348"/>
      <c r="EP7" s="348"/>
      <c r="EQ7" s="348"/>
      <c r="ER7" s="348"/>
      <c r="ES7" s="348"/>
      <c r="ET7" s="348"/>
      <c r="EU7" s="348"/>
      <c r="EV7" s="348"/>
      <c r="EW7" s="348"/>
      <c r="EX7" s="348"/>
      <c r="EY7" s="348"/>
      <c r="EZ7" s="348"/>
      <c r="FA7" s="348"/>
      <c r="FB7" s="348"/>
      <c r="FC7" s="348"/>
      <c r="FD7" s="348"/>
      <c r="FE7" s="348"/>
      <c r="FF7" s="348"/>
      <c r="FG7" s="348"/>
      <c r="FH7" s="348"/>
      <c r="FI7" s="348"/>
      <c r="FJ7" s="348"/>
      <c r="FK7" s="348"/>
      <c r="FL7" s="348"/>
      <c r="FM7" s="348"/>
      <c r="FN7" s="348"/>
      <c r="FO7" s="348"/>
      <c r="FP7" s="348"/>
      <c r="FQ7" s="348"/>
      <c r="FR7" s="348"/>
      <c r="FS7" s="348"/>
      <c r="FT7" s="348"/>
      <c r="FU7" s="348"/>
      <c r="FV7" s="348"/>
      <c r="FW7" s="348"/>
      <c r="FX7" s="348"/>
      <c r="FY7" s="348"/>
      <c r="FZ7" s="348"/>
      <c r="GA7" s="348"/>
      <c r="GB7" s="348"/>
      <c r="GC7" s="348"/>
      <c r="GD7" s="348"/>
      <c r="GE7" s="348"/>
      <c r="GF7" s="348"/>
      <c r="GG7" s="348"/>
      <c r="GH7" s="348"/>
      <c r="GI7" s="348"/>
      <c r="GJ7" s="348"/>
      <c r="GK7" s="348"/>
      <c r="GL7" s="348"/>
      <c r="GM7" s="348"/>
      <c r="GN7" s="348"/>
      <c r="GO7" s="348"/>
      <c r="GP7" s="348"/>
      <c r="GQ7" s="348"/>
      <c r="GR7" s="348"/>
      <c r="GS7" s="348"/>
      <c r="GT7" s="348"/>
      <c r="GU7" s="348"/>
      <c r="GV7" s="348"/>
      <c r="GW7" s="348"/>
      <c r="GX7" s="348"/>
      <c r="GY7" s="348"/>
      <c r="GZ7" s="348"/>
      <c r="HA7" s="348"/>
      <c r="HB7" s="348"/>
      <c r="HC7" s="348"/>
      <c r="HD7" s="348"/>
      <c r="HE7" s="348"/>
      <c r="HF7" s="348"/>
      <c r="HG7" s="348"/>
      <c r="HH7" s="348"/>
      <c r="HI7" s="348"/>
      <c r="HJ7" s="348"/>
      <c r="HK7" s="348"/>
      <c r="HL7" s="348"/>
      <c r="HM7" s="348"/>
      <c r="HN7" s="348"/>
      <c r="HO7" s="348"/>
      <c r="HP7" s="348"/>
      <c r="HQ7" s="348"/>
      <c r="HR7" s="348"/>
      <c r="HS7" s="348"/>
      <c r="HT7" s="348"/>
      <c r="HU7" s="348"/>
      <c r="HV7" s="348"/>
      <c r="HW7" s="348"/>
      <c r="HX7" s="348"/>
      <c r="HY7" s="348"/>
      <c r="HZ7" s="348"/>
      <c r="IA7" s="348"/>
      <c r="IB7" s="348"/>
      <c r="IC7" s="348"/>
      <c r="ID7" s="348"/>
    </row>
    <row r="8" spans="1:238" ht="15" customHeight="1">
      <c r="A8" s="915" t="s">
        <v>344</v>
      </c>
      <c r="B8" s="933">
        <v>1108</v>
      </c>
      <c r="C8" s="711">
        <v>1012</v>
      </c>
      <c r="D8" s="711">
        <v>961</v>
      </c>
    </row>
    <row r="9" spans="1:238" ht="15" customHeight="1">
      <c r="A9" s="915"/>
      <c r="B9" s="933"/>
      <c r="C9" s="709">
        <f>C8/B8*100</f>
        <v>91.335740072202171</v>
      </c>
      <c r="D9" s="709">
        <f>D8/B8*100</f>
        <v>86.732851985559563</v>
      </c>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c r="IB9" s="47"/>
      <c r="IC9" s="47"/>
      <c r="ID9" s="47"/>
    </row>
    <row r="10" spans="1:238" ht="15" customHeight="1">
      <c r="A10" s="915" t="s">
        <v>3</v>
      </c>
      <c r="B10" s="933">
        <v>680</v>
      </c>
      <c r="C10" s="711">
        <v>664</v>
      </c>
      <c r="D10" s="711">
        <v>599</v>
      </c>
    </row>
    <row r="11" spans="1:238" ht="15" customHeight="1">
      <c r="A11" s="915"/>
      <c r="B11" s="933"/>
      <c r="C11" s="709">
        <f>C10/B10*100</f>
        <v>97.647058823529406</v>
      </c>
      <c r="D11" s="709">
        <f>D10/B10*100</f>
        <v>88.088235294117652</v>
      </c>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c r="BM11" s="47"/>
      <c r="BN11" s="47"/>
      <c r="BO11" s="47"/>
      <c r="BP11" s="47"/>
      <c r="BQ11" s="47"/>
      <c r="BR11" s="47"/>
      <c r="BS11" s="47"/>
      <c r="BT11" s="47"/>
      <c r="BU11" s="47"/>
      <c r="BV11" s="47"/>
      <c r="BW11" s="47"/>
      <c r="BX11" s="47"/>
      <c r="BY11" s="47"/>
      <c r="BZ11" s="47"/>
      <c r="CA11" s="47"/>
      <c r="CB11" s="47"/>
      <c r="CC11" s="47"/>
      <c r="CD11" s="47"/>
      <c r="CE11" s="47"/>
      <c r="CF11" s="47"/>
      <c r="CG11" s="47"/>
      <c r="CH11" s="47"/>
      <c r="CI11" s="47"/>
      <c r="CJ11" s="47"/>
      <c r="CK11" s="47"/>
      <c r="CL11" s="47"/>
      <c r="CM11" s="47"/>
      <c r="CN11" s="47"/>
      <c r="CO11" s="47"/>
      <c r="CP11" s="47"/>
      <c r="CQ11" s="47"/>
      <c r="CR11" s="47"/>
      <c r="CS11" s="47"/>
      <c r="CT11" s="47"/>
      <c r="CU11" s="47"/>
      <c r="CV11" s="47"/>
      <c r="CW11" s="47"/>
      <c r="CX11" s="47"/>
      <c r="CY11" s="47"/>
      <c r="CZ11" s="47"/>
      <c r="DA11" s="47"/>
      <c r="DB11" s="47"/>
      <c r="DC11" s="47"/>
      <c r="DD11" s="47"/>
      <c r="DE11" s="47"/>
      <c r="DF11" s="47"/>
      <c r="DG11" s="47"/>
      <c r="DH11" s="47"/>
      <c r="DI11" s="47"/>
      <c r="DJ11" s="47"/>
      <c r="DK11" s="47"/>
      <c r="DL11" s="47"/>
      <c r="DM11" s="47"/>
      <c r="DN11" s="47"/>
      <c r="DO11" s="47"/>
      <c r="DP11" s="47"/>
      <c r="DQ11" s="47"/>
      <c r="DR11" s="47"/>
      <c r="DS11" s="47"/>
      <c r="DT11" s="47"/>
      <c r="DU11" s="47"/>
      <c r="DV11" s="47"/>
      <c r="DW11" s="47"/>
      <c r="DX11" s="47"/>
      <c r="DY11" s="47"/>
      <c r="DZ11" s="47"/>
      <c r="EA11" s="47"/>
      <c r="EB11" s="47"/>
      <c r="EC11" s="47"/>
      <c r="ED11" s="47"/>
      <c r="EE11" s="47"/>
      <c r="EF11" s="47"/>
      <c r="EG11" s="47"/>
      <c r="EH11" s="47"/>
      <c r="EI11" s="47"/>
      <c r="EJ11" s="47"/>
      <c r="EK11" s="47"/>
      <c r="EL11" s="47"/>
      <c r="EM11" s="47"/>
      <c r="EN11" s="47"/>
      <c r="EO11" s="47"/>
      <c r="EP11" s="47"/>
      <c r="EQ11" s="47"/>
      <c r="ER11" s="47"/>
      <c r="ES11" s="47"/>
      <c r="ET11" s="47"/>
      <c r="EU11" s="47"/>
      <c r="EV11" s="47"/>
      <c r="EW11" s="47"/>
      <c r="EX11" s="47"/>
      <c r="EY11" s="47"/>
      <c r="EZ11" s="47"/>
      <c r="FA11" s="47"/>
      <c r="FB11" s="47"/>
      <c r="FC11" s="47"/>
      <c r="FD11" s="47"/>
      <c r="FE11" s="47"/>
      <c r="FF11" s="47"/>
      <c r="FG11" s="47"/>
      <c r="FH11" s="47"/>
      <c r="FI11" s="47"/>
      <c r="FJ11" s="47"/>
      <c r="FK11" s="47"/>
      <c r="FL11" s="47"/>
      <c r="FM11" s="47"/>
      <c r="FN11" s="47"/>
      <c r="FO11" s="47"/>
      <c r="FP11" s="47"/>
      <c r="FQ11" s="47"/>
      <c r="FR11" s="47"/>
      <c r="FS11" s="47"/>
      <c r="FT11" s="47"/>
      <c r="FU11" s="47"/>
      <c r="FV11" s="47"/>
      <c r="FW11" s="47"/>
      <c r="FX11" s="47"/>
      <c r="FY11" s="47"/>
      <c r="FZ11" s="47"/>
      <c r="GA11" s="47"/>
      <c r="GB11" s="47"/>
      <c r="GC11" s="47"/>
      <c r="GD11" s="47"/>
      <c r="GE11" s="47"/>
      <c r="GF11" s="47"/>
      <c r="GG11" s="47"/>
      <c r="GH11" s="47"/>
      <c r="GI11" s="47"/>
      <c r="GJ11" s="47"/>
      <c r="GK11" s="47"/>
      <c r="GL11" s="47"/>
      <c r="GM11" s="47"/>
      <c r="GN11" s="47"/>
      <c r="GO11" s="47"/>
      <c r="GP11" s="47"/>
      <c r="GQ11" s="47"/>
      <c r="GR11" s="47"/>
      <c r="GS11" s="47"/>
      <c r="GT11" s="47"/>
      <c r="GU11" s="47"/>
      <c r="GV11" s="47"/>
      <c r="GW11" s="47"/>
      <c r="GX11" s="47"/>
      <c r="GY11" s="47"/>
      <c r="GZ11" s="47"/>
      <c r="HA11" s="47"/>
      <c r="HB11" s="47"/>
      <c r="HC11" s="47"/>
      <c r="HD11" s="47"/>
      <c r="HE11" s="47"/>
      <c r="HF11" s="47"/>
      <c r="HG11" s="47"/>
      <c r="HH11" s="47"/>
      <c r="HI11" s="47"/>
      <c r="HJ11" s="47"/>
      <c r="HK11" s="47"/>
      <c r="HL11" s="47"/>
      <c r="HM11" s="47"/>
      <c r="HN11" s="47"/>
      <c r="HO11" s="47"/>
      <c r="HP11" s="47"/>
      <c r="HQ11" s="47"/>
      <c r="HR11" s="47"/>
      <c r="HS11" s="47"/>
      <c r="HT11" s="47"/>
      <c r="HU11" s="47"/>
      <c r="HV11" s="47"/>
      <c r="HW11" s="47"/>
      <c r="HX11" s="47"/>
      <c r="HY11" s="47"/>
      <c r="HZ11" s="47"/>
      <c r="IA11" s="47"/>
      <c r="IB11" s="47"/>
      <c r="IC11" s="47"/>
      <c r="ID11" s="47"/>
    </row>
    <row r="12" spans="1:238" ht="15" customHeight="1">
      <c r="A12" s="915" t="s">
        <v>4</v>
      </c>
      <c r="B12" s="933">
        <v>1069</v>
      </c>
      <c r="C12" s="711">
        <v>1052</v>
      </c>
      <c r="D12" s="711">
        <v>918</v>
      </c>
    </row>
    <row r="13" spans="1:238" ht="15" customHeight="1">
      <c r="A13" s="915"/>
      <c r="B13" s="933"/>
      <c r="C13" s="709">
        <f>C12/B12*100</f>
        <v>98.40972871842844</v>
      </c>
      <c r="D13" s="709">
        <f>D12/B12*100</f>
        <v>85.874649204864369</v>
      </c>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47"/>
      <c r="BA13" s="47"/>
      <c r="BB13" s="47"/>
      <c r="BC13" s="47"/>
      <c r="BD13" s="47"/>
      <c r="BE13" s="47"/>
      <c r="BF13" s="47"/>
      <c r="BG13" s="47"/>
      <c r="BH13" s="47"/>
      <c r="BI13" s="47"/>
      <c r="BJ13" s="47"/>
      <c r="BK13" s="47"/>
      <c r="BL13" s="47"/>
      <c r="BM13" s="47"/>
      <c r="BN13" s="47"/>
      <c r="BO13" s="47"/>
      <c r="BP13" s="47"/>
      <c r="BQ13" s="47"/>
      <c r="BR13" s="47"/>
      <c r="BS13" s="47"/>
      <c r="BT13" s="47"/>
      <c r="BU13" s="47"/>
      <c r="BV13" s="47"/>
      <c r="BW13" s="47"/>
      <c r="BX13" s="47"/>
      <c r="BY13" s="47"/>
      <c r="BZ13" s="47"/>
      <c r="CA13" s="47"/>
      <c r="CB13" s="47"/>
      <c r="CC13" s="47"/>
      <c r="CD13" s="47"/>
      <c r="CE13" s="47"/>
      <c r="CF13" s="47"/>
      <c r="CG13" s="47"/>
      <c r="CH13" s="47"/>
      <c r="CI13" s="47"/>
      <c r="CJ13" s="47"/>
      <c r="CK13" s="47"/>
      <c r="CL13" s="47"/>
      <c r="CM13" s="47"/>
      <c r="CN13" s="47"/>
      <c r="CO13" s="47"/>
      <c r="CP13" s="47"/>
      <c r="CQ13" s="47"/>
      <c r="CR13" s="47"/>
      <c r="CS13" s="47"/>
      <c r="CT13" s="47"/>
      <c r="CU13" s="47"/>
      <c r="CV13" s="47"/>
      <c r="CW13" s="47"/>
      <c r="CX13" s="47"/>
      <c r="CY13" s="47"/>
      <c r="CZ13" s="47"/>
      <c r="DA13" s="47"/>
      <c r="DB13" s="47"/>
      <c r="DC13" s="47"/>
      <c r="DD13" s="47"/>
      <c r="DE13" s="47"/>
      <c r="DF13" s="47"/>
      <c r="DG13" s="47"/>
      <c r="DH13" s="47"/>
      <c r="DI13" s="47"/>
      <c r="DJ13" s="47"/>
      <c r="DK13" s="47"/>
      <c r="DL13" s="47"/>
      <c r="DM13" s="47"/>
      <c r="DN13" s="47"/>
      <c r="DO13" s="47"/>
      <c r="DP13" s="47"/>
      <c r="DQ13" s="47"/>
      <c r="DR13" s="47"/>
      <c r="DS13" s="47"/>
      <c r="DT13" s="47"/>
      <c r="DU13" s="47"/>
      <c r="DV13" s="47"/>
      <c r="DW13" s="47"/>
      <c r="DX13" s="47"/>
      <c r="DY13" s="47"/>
      <c r="DZ13" s="47"/>
      <c r="EA13" s="47"/>
      <c r="EB13" s="47"/>
      <c r="EC13" s="47"/>
      <c r="ED13" s="47"/>
      <c r="EE13" s="47"/>
      <c r="EF13" s="47"/>
      <c r="EG13" s="47"/>
      <c r="EH13" s="47"/>
      <c r="EI13" s="47"/>
      <c r="EJ13" s="47"/>
      <c r="EK13" s="47"/>
      <c r="EL13" s="47"/>
      <c r="EM13" s="47"/>
      <c r="EN13" s="47"/>
      <c r="EO13" s="47"/>
      <c r="EP13" s="47"/>
      <c r="EQ13" s="47"/>
      <c r="ER13" s="47"/>
      <c r="ES13" s="47"/>
      <c r="ET13" s="47"/>
      <c r="EU13" s="47"/>
      <c r="EV13" s="47"/>
      <c r="EW13" s="47"/>
      <c r="EX13" s="47"/>
      <c r="EY13" s="47"/>
      <c r="EZ13" s="47"/>
      <c r="FA13" s="47"/>
      <c r="FB13" s="47"/>
      <c r="FC13" s="47"/>
      <c r="FD13" s="47"/>
      <c r="FE13" s="47"/>
      <c r="FF13" s="47"/>
      <c r="FG13" s="47"/>
      <c r="FH13" s="47"/>
      <c r="FI13" s="47"/>
      <c r="FJ13" s="47"/>
      <c r="FK13" s="47"/>
      <c r="FL13" s="47"/>
      <c r="FM13" s="47"/>
      <c r="FN13" s="47"/>
      <c r="FO13" s="47"/>
      <c r="FP13" s="47"/>
      <c r="FQ13" s="47"/>
      <c r="FR13" s="47"/>
      <c r="FS13" s="47"/>
      <c r="FT13" s="47"/>
      <c r="FU13" s="47"/>
      <c r="FV13" s="47"/>
      <c r="FW13" s="47"/>
      <c r="FX13" s="47"/>
      <c r="FY13" s="47"/>
      <c r="FZ13" s="47"/>
      <c r="GA13" s="47"/>
      <c r="GB13" s="47"/>
      <c r="GC13" s="47"/>
      <c r="GD13" s="47"/>
      <c r="GE13" s="47"/>
      <c r="GF13" s="47"/>
      <c r="GG13" s="47"/>
      <c r="GH13" s="47"/>
      <c r="GI13" s="47"/>
      <c r="GJ13" s="47"/>
      <c r="GK13" s="47"/>
      <c r="GL13" s="47"/>
      <c r="GM13" s="47"/>
      <c r="GN13" s="47"/>
      <c r="GO13" s="47"/>
      <c r="GP13" s="47"/>
      <c r="GQ13" s="47"/>
      <c r="GR13" s="47"/>
      <c r="GS13" s="47"/>
      <c r="GT13" s="47"/>
      <c r="GU13" s="47"/>
      <c r="GV13" s="47"/>
      <c r="GW13" s="47"/>
      <c r="GX13" s="47"/>
      <c r="GY13" s="47"/>
      <c r="GZ13" s="47"/>
      <c r="HA13" s="47"/>
      <c r="HB13" s="47"/>
      <c r="HC13" s="47"/>
      <c r="HD13" s="47"/>
      <c r="HE13" s="47"/>
      <c r="HF13" s="47"/>
      <c r="HG13" s="47"/>
      <c r="HH13" s="47"/>
      <c r="HI13" s="47"/>
      <c r="HJ13" s="47"/>
      <c r="HK13" s="47"/>
      <c r="HL13" s="47"/>
      <c r="HM13" s="47"/>
      <c r="HN13" s="47"/>
      <c r="HO13" s="47"/>
      <c r="HP13" s="47"/>
      <c r="HQ13" s="47"/>
      <c r="HR13" s="47"/>
      <c r="HS13" s="47"/>
      <c r="HT13" s="47"/>
      <c r="HU13" s="47"/>
      <c r="HV13" s="47"/>
      <c r="HW13" s="47"/>
      <c r="HX13" s="47"/>
      <c r="HY13" s="47"/>
      <c r="HZ13" s="47"/>
      <c r="IA13" s="47"/>
      <c r="IB13" s="47"/>
      <c r="IC13" s="47"/>
      <c r="ID13" s="47"/>
    </row>
    <row r="14" spans="1:238" ht="15" customHeight="1">
      <c r="A14" s="915" t="s">
        <v>5</v>
      </c>
      <c r="B14" s="933">
        <v>1054</v>
      </c>
      <c r="C14" s="711">
        <v>1085</v>
      </c>
      <c r="D14" s="711">
        <v>1031</v>
      </c>
    </row>
    <row r="15" spans="1:238" ht="15" customHeight="1">
      <c r="A15" s="915"/>
      <c r="B15" s="933"/>
      <c r="C15" s="709">
        <f>C14/B14*100</f>
        <v>102.94117647058823</v>
      </c>
      <c r="D15" s="709">
        <f>D14/B14*100</f>
        <v>97.817836812144208</v>
      </c>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row>
    <row r="16" spans="1:238" ht="15" customHeight="1">
      <c r="A16" s="915" t="s">
        <v>345</v>
      </c>
      <c r="B16" s="933">
        <v>922</v>
      </c>
      <c r="C16" s="711">
        <v>898</v>
      </c>
      <c r="D16" s="711">
        <v>880</v>
      </c>
    </row>
    <row r="17" spans="1:238" ht="15" customHeight="1">
      <c r="A17" s="915"/>
      <c r="B17" s="933"/>
      <c r="C17" s="709">
        <f>C16/B16*100</f>
        <v>97.396963123644255</v>
      </c>
      <c r="D17" s="709">
        <f>D16/B16*100</f>
        <v>95.44468546637745</v>
      </c>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c r="CK17" s="47"/>
      <c r="CL17" s="47"/>
      <c r="CM17" s="47"/>
      <c r="CN17" s="47"/>
      <c r="CO17" s="47"/>
      <c r="CP17" s="47"/>
      <c r="CQ17" s="47"/>
      <c r="CR17" s="47"/>
      <c r="CS17" s="47"/>
      <c r="CT17" s="47"/>
      <c r="CU17" s="47"/>
      <c r="CV17" s="47"/>
      <c r="CW17" s="47"/>
      <c r="CX17" s="47"/>
      <c r="CY17" s="47"/>
      <c r="CZ17" s="47"/>
      <c r="DA17" s="47"/>
      <c r="DB17" s="47"/>
      <c r="DC17" s="47"/>
      <c r="DD17" s="47"/>
      <c r="DE17" s="47"/>
      <c r="DF17" s="47"/>
      <c r="DG17" s="47"/>
      <c r="DH17" s="47"/>
      <c r="DI17" s="47"/>
      <c r="DJ17" s="47"/>
      <c r="DK17" s="47"/>
      <c r="DL17" s="47"/>
      <c r="DM17" s="47"/>
      <c r="DN17" s="47"/>
      <c r="DO17" s="47"/>
      <c r="DP17" s="47"/>
      <c r="DQ17" s="47"/>
      <c r="DR17" s="47"/>
      <c r="DS17" s="47"/>
      <c r="DT17" s="47"/>
      <c r="DU17" s="47"/>
      <c r="DV17" s="47"/>
      <c r="DW17" s="47"/>
      <c r="DX17" s="47"/>
      <c r="DY17" s="47"/>
      <c r="DZ17" s="47"/>
      <c r="EA17" s="47"/>
      <c r="EB17" s="47"/>
      <c r="EC17" s="47"/>
      <c r="ED17" s="47"/>
      <c r="EE17" s="47"/>
      <c r="EF17" s="47"/>
      <c r="EG17" s="47"/>
      <c r="EH17" s="47"/>
      <c r="EI17" s="47"/>
      <c r="EJ17" s="47"/>
      <c r="EK17" s="47"/>
      <c r="EL17" s="47"/>
      <c r="EM17" s="47"/>
      <c r="EN17" s="47"/>
      <c r="EO17" s="47"/>
      <c r="EP17" s="47"/>
      <c r="EQ17" s="47"/>
      <c r="ER17" s="47"/>
      <c r="ES17" s="47"/>
      <c r="ET17" s="47"/>
      <c r="EU17" s="47"/>
      <c r="EV17" s="47"/>
      <c r="EW17" s="47"/>
      <c r="EX17" s="47"/>
      <c r="EY17" s="47"/>
      <c r="EZ17" s="47"/>
      <c r="FA17" s="47"/>
      <c r="FB17" s="47"/>
      <c r="FC17" s="47"/>
      <c r="FD17" s="47"/>
      <c r="FE17" s="47"/>
      <c r="FF17" s="47"/>
      <c r="FG17" s="47"/>
      <c r="FH17" s="47"/>
      <c r="FI17" s="47"/>
      <c r="FJ17" s="47"/>
      <c r="FK17" s="47"/>
      <c r="FL17" s="47"/>
      <c r="FM17" s="47"/>
      <c r="FN17" s="47"/>
      <c r="FO17" s="47"/>
      <c r="FP17" s="47"/>
      <c r="FQ17" s="47"/>
      <c r="FR17" s="47"/>
      <c r="FS17" s="47"/>
      <c r="FT17" s="47"/>
      <c r="FU17" s="47"/>
      <c r="FV17" s="47"/>
      <c r="FW17" s="47"/>
      <c r="FX17" s="47"/>
      <c r="FY17" s="47"/>
      <c r="FZ17" s="47"/>
      <c r="GA17" s="47"/>
      <c r="GB17" s="47"/>
      <c r="GC17" s="47"/>
      <c r="GD17" s="47"/>
      <c r="GE17" s="47"/>
      <c r="GF17" s="47"/>
      <c r="GG17" s="47"/>
      <c r="GH17" s="47"/>
      <c r="GI17" s="47"/>
      <c r="GJ17" s="47"/>
      <c r="GK17" s="47"/>
      <c r="GL17" s="47"/>
      <c r="GM17" s="47"/>
      <c r="GN17" s="47"/>
      <c r="GO17" s="47"/>
      <c r="GP17" s="47"/>
      <c r="GQ17" s="47"/>
      <c r="GR17" s="47"/>
      <c r="GS17" s="47"/>
      <c r="GT17" s="47"/>
      <c r="GU17" s="47"/>
      <c r="GV17" s="47"/>
      <c r="GW17" s="47"/>
      <c r="GX17" s="47"/>
      <c r="GY17" s="47"/>
      <c r="GZ17" s="47"/>
      <c r="HA17" s="47"/>
      <c r="HB17" s="47"/>
      <c r="HC17" s="47"/>
      <c r="HD17" s="47"/>
      <c r="HE17" s="47"/>
      <c r="HF17" s="47"/>
      <c r="HG17" s="47"/>
      <c r="HH17" s="47"/>
      <c r="HI17" s="47"/>
      <c r="HJ17" s="47"/>
      <c r="HK17" s="47"/>
      <c r="HL17" s="47"/>
      <c r="HM17" s="47"/>
      <c r="HN17" s="47"/>
      <c r="HO17" s="47"/>
      <c r="HP17" s="47"/>
      <c r="HQ17" s="47"/>
      <c r="HR17" s="47"/>
      <c r="HS17" s="47"/>
      <c r="HT17" s="47"/>
      <c r="HU17" s="47"/>
      <c r="HV17" s="47"/>
      <c r="HW17" s="47"/>
      <c r="HX17" s="47"/>
      <c r="HY17" s="47"/>
      <c r="HZ17" s="47"/>
      <c r="IA17" s="47"/>
      <c r="IB17" s="47"/>
      <c r="IC17" s="47"/>
      <c r="ID17" s="47"/>
    </row>
    <row r="18" spans="1:238" ht="15" customHeight="1">
      <c r="A18" s="915" t="s">
        <v>7</v>
      </c>
      <c r="B18" s="933">
        <v>560</v>
      </c>
      <c r="C18" s="711">
        <v>586</v>
      </c>
      <c r="D18" s="711">
        <v>508</v>
      </c>
    </row>
    <row r="19" spans="1:238" ht="15" customHeight="1">
      <c r="A19" s="915"/>
      <c r="B19" s="933"/>
      <c r="C19" s="709">
        <f>C18/B18*100</f>
        <v>104.64285714285715</v>
      </c>
      <c r="D19" s="709">
        <f>D18/B18*100</f>
        <v>90.714285714285708</v>
      </c>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47"/>
      <c r="EB19" s="47"/>
      <c r="EC19" s="47"/>
      <c r="ED19" s="47"/>
      <c r="EE19" s="47"/>
      <c r="EF19" s="47"/>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c r="GC19" s="47"/>
      <c r="GD19" s="47"/>
      <c r="GE19" s="47"/>
      <c r="GF19" s="47"/>
      <c r="GG19" s="47"/>
      <c r="GH19" s="47"/>
      <c r="GI19" s="47"/>
      <c r="GJ19" s="47"/>
      <c r="GK19" s="47"/>
      <c r="GL19" s="47"/>
      <c r="GM19" s="47"/>
      <c r="GN19" s="47"/>
      <c r="GO19" s="47"/>
      <c r="GP19" s="47"/>
      <c r="GQ19" s="47"/>
      <c r="GR19" s="47"/>
      <c r="GS19" s="47"/>
      <c r="GT19" s="47"/>
      <c r="GU19" s="47"/>
      <c r="GV19" s="47"/>
      <c r="GW19" s="47"/>
      <c r="GX19" s="47"/>
      <c r="GY19" s="47"/>
      <c r="GZ19" s="47"/>
      <c r="HA19" s="47"/>
      <c r="HB19" s="47"/>
      <c r="HC19" s="47"/>
      <c r="HD19" s="47"/>
      <c r="HE19" s="47"/>
      <c r="HF19" s="47"/>
      <c r="HG19" s="47"/>
      <c r="HH19" s="47"/>
      <c r="HI19" s="47"/>
      <c r="HJ19" s="47"/>
      <c r="HK19" s="47"/>
      <c r="HL19" s="47"/>
      <c r="HM19" s="47"/>
      <c r="HN19" s="47"/>
      <c r="HO19" s="47"/>
      <c r="HP19" s="47"/>
      <c r="HQ19" s="47"/>
      <c r="HR19" s="47"/>
      <c r="HS19" s="47"/>
      <c r="HT19" s="47"/>
      <c r="HU19" s="47"/>
      <c r="HV19" s="47"/>
      <c r="HW19" s="47"/>
      <c r="HX19" s="47"/>
      <c r="HY19" s="47"/>
      <c r="HZ19" s="47"/>
      <c r="IA19" s="47"/>
      <c r="IB19" s="47"/>
      <c r="IC19" s="47"/>
      <c r="ID19" s="47"/>
    </row>
    <row r="20" spans="1:238" ht="15" customHeight="1">
      <c r="A20" s="915" t="s">
        <v>346</v>
      </c>
      <c r="B20" s="933">
        <v>811</v>
      </c>
      <c r="C20" s="711">
        <v>799</v>
      </c>
      <c r="D20" s="711">
        <v>694</v>
      </c>
    </row>
    <row r="21" spans="1:238" ht="15" customHeight="1">
      <c r="A21" s="915"/>
      <c r="B21" s="933"/>
      <c r="C21" s="709">
        <f>C20/B20*100</f>
        <v>98.520345252774348</v>
      </c>
      <c r="D21" s="709">
        <f>D20/B20*100</f>
        <v>85.573366214549935</v>
      </c>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47"/>
      <c r="DO21" s="47"/>
      <c r="DP21" s="47"/>
      <c r="DQ21" s="47"/>
      <c r="DR21" s="47"/>
      <c r="DS21" s="47"/>
      <c r="DT21" s="47"/>
      <c r="DU21" s="47"/>
      <c r="DV21" s="47"/>
      <c r="DW21" s="47"/>
      <c r="DX21" s="47"/>
      <c r="DY21" s="47"/>
      <c r="DZ21" s="47"/>
      <c r="EA21" s="47"/>
      <c r="EB21" s="47"/>
      <c r="EC21" s="47"/>
      <c r="ED21" s="47"/>
      <c r="EE21" s="47"/>
      <c r="EF21" s="47"/>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c r="GC21" s="47"/>
      <c r="GD21" s="47"/>
      <c r="GE21" s="47"/>
      <c r="GF21" s="47"/>
      <c r="GG21" s="47"/>
      <c r="GH21" s="47"/>
      <c r="GI21" s="47"/>
      <c r="GJ21" s="47"/>
      <c r="GK21" s="47"/>
      <c r="GL21" s="47"/>
      <c r="GM21" s="47"/>
      <c r="GN21" s="47"/>
      <c r="GO21" s="47"/>
      <c r="GP21" s="47"/>
      <c r="GQ21" s="47"/>
      <c r="GR21" s="47"/>
      <c r="GS21" s="47"/>
      <c r="GT21" s="47"/>
      <c r="GU21" s="47"/>
      <c r="GV21" s="47"/>
      <c r="GW21" s="47"/>
      <c r="GX21" s="47"/>
      <c r="GY21" s="47"/>
      <c r="GZ21" s="47"/>
      <c r="HA21" s="47"/>
      <c r="HB21" s="47"/>
      <c r="HC21" s="47"/>
      <c r="HD21" s="47"/>
      <c r="HE21" s="47"/>
      <c r="HF21" s="47"/>
      <c r="HG21" s="47"/>
      <c r="HH21" s="47"/>
      <c r="HI21" s="47"/>
      <c r="HJ21" s="47"/>
      <c r="HK21" s="47"/>
      <c r="HL21" s="47"/>
      <c r="HM21" s="47"/>
      <c r="HN21" s="47"/>
      <c r="HO21" s="47"/>
      <c r="HP21" s="47"/>
      <c r="HQ21" s="47"/>
      <c r="HR21" s="47"/>
      <c r="HS21" s="47"/>
      <c r="HT21" s="47"/>
      <c r="HU21" s="47"/>
      <c r="HV21" s="47"/>
      <c r="HW21" s="47"/>
      <c r="HX21" s="47"/>
      <c r="HY21" s="47"/>
      <c r="HZ21" s="47"/>
      <c r="IA21" s="47"/>
      <c r="IB21" s="47"/>
      <c r="IC21" s="47"/>
      <c r="ID21" s="47"/>
    </row>
    <row r="22" spans="1:238" ht="15" customHeight="1">
      <c r="A22" s="915" t="s">
        <v>347</v>
      </c>
      <c r="B22" s="933">
        <v>783</v>
      </c>
      <c r="C22" s="711">
        <v>760</v>
      </c>
      <c r="D22" s="711">
        <v>738</v>
      </c>
    </row>
    <row r="23" spans="1:238" ht="15" customHeight="1">
      <c r="A23" s="915"/>
      <c r="B23" s="933"/>
      <c r="C23" s="709">
        <f>C22/B22*100</f>
        <v>97.062579821200515</v>
      </c>
      <c r="D23" s="709">
        <f>D22/B22*100</f>
        <v>94.252873563218387</v>
      </c>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7"/>
      <c r="ED23" s="47"/>
      <c r="EE23" s="47"/>
      <c r="EF23" s="47"/>
      <c r="EG23" s="47"/>
      <c r="EH23" s="47"/>
      <c r="EI23" s="47"/>
      <c r="EJ23" s="47"/>
      <c r="EK23" s="47"/>
      <c r="EL23" s="47"/>
      <c r="EM23" s="47"/>
      <c r="EN23" s="47"/>
      <c r="EO23" s="47"/>
      <c r="EP23" s="47"/>
      <c r="EQ23" s="47"/>
      <c r="ER23" s="47"/>
      <c r="ES23" s="47"/>
      <c r="ET23" s="47"/>
      <c r="EU23" s="47"/>
      <c r="EV23" s="47"/>
      <c r="EW23" s="47"/>
      <c r="EX23" s="47"/>
      <c r="EY23" s="47"/>
      <c r="EZ23" s="47"/>
      <c r="FA23" s="47"/>
      <c r="FB23" s="47"/>
      <c r="FC23" s="47"/>
      <c r="FD23" s="47"/>
      <c r="FE23" s="47"/>
      <c r="FF23" s="47"/>
      <c r="FG23" s="47"/>
      <c r="FH23" s="47"/>
      <c r="FI23" s="47"/>
      <c r="FJ23" s="47"/>
      <c r="FK23" s="47"/>
      <c r="FL23" s="47"/>
      <c r="FM23" s="47"/>
      <c r="FN23" s="47"/>
      <c r="FO23" s="47"/>
      <c r="FP23" s="47"/>
      <c r="FQ23" s="47"/>
      <c r="FR23" s="47"/>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47"/>
      <c r="HN23" s="47"/>
      <c r="HO23" s="47"/>
      <c r="HP23" s="47"/>
      <c r="HQ23" s="47"/>
      <c r="HR23" s="47"/>
      <c r="HS23" s="47"/>
      <c r="HT23" s="47"/>
      <c r="HU23" s="47"/>
      <c r="HV23" s="47"/>
      <c r="HW23" s="47"/>
      <c r="HX23" s="47"/>
      <c r="HY23" s="47"/>
      <c r="HZ23" s="47"/>
      <c r="IA23" s="47"/>
      <c r="IB23" s="47"/>
      <c r="IC23" s="47"/>
      <c r="ID23" s="47"/>
    </row>
    <row r="24" spans="1:238" ht="15" customHeight="1">
      <c r="A24" s="915" t="s">
        <v>348</v>
      </c>
      <c r="B24" s="933">
        <v>422</v>
      </c>
      <c r="C24" s="711">
        <v>412</v>
      </c>
      <c r="D24" s="711">
        <v>389</v>
      </c>
    </row>
    <row r="25" spans="1:238" ht="15" customHeight="1">
      <c r="A25" s="915"/>
      <c r="B25" s="933"/>
      <c r="C25" s="709">
        <f>C24/B24*100</f>
        <v>97.630331753554501</v>
      </c>
      <c r="D25" s="709">
        <f>D24/B24*100</f>
        <v>92.180094786729853</v>
      </c>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7"/>
      <c r="ED25" s="47"/>
      <c r="EE25" s="47"/>
      <c r="EF25" s="47"/>
      <c r="EG25" s="47"/>
      <c r="EH25" s="47"/>
      <c r="EI25" s="47"/>
      <c r="EJ25" s="47"/>
      <c r="EK25" s="47"/>
      <c r="EL25" s="47"/>
      <c r="EM25" s="47"/>
      <c r="EN25" s="47"/>
      <c r="EO25" s="47"/>
      <c r="EP25" s="47"/>
      <c r="EQ25" s="47"/>
      <c r="ER25" s="47"/>
      <c r="ES25" s="47"/>
      <c r="ET25" s="47"/>
      <c r="EU25" s="47"/>
      <c r="EV25" s="47"/>
      <c r="EW25" s="47"/>
      <c r="EX25" s="47"/>
      <c r="EY25" s="47"/>
      <c r="EZ25" s="47"/>
      <c r="FA25" s="47"/>
      <c r="FB25" s="47"/>
      <c r="FC25" s="47"/>
      <c r="FD25" s="47"/>
      <c r="FE25" s="47"/>
      <c r="FF25" s="47"/>
      <c r="FG25" s="47"/>
      <c r="FH25" s="47"/>
      <c r="FI25" s="47"/>
      <c r="FJ25" s="47"/>
      <c r="FK25" s="47"/>
      <c r="FL25" s="47"/>
      <c r="FM25" s="47"/>
      <c r="FN25" s="47"/>
      <c r="FO25" s="47"/>
      <c r="FP25" s="47"/>
      <c r="FQ25" s="47"/>
      <c r="FR25" s="47"/>
      <c r="FS25" s="47"/>
      <c r="FT25" s="47"/>
      <c r="FU25" s="47"/>
      <c r="FV25" s="47"/>
      <c r="FW25" s="47"/>
      <c r="FX25" s="47"/>
      <c r="FY25" s="47"/>
      <c r="FZ25" s="47"/>
      <c r="GA25" s="47"/>
      <c r="GB25" s="47"/>
      <c r="GC25" s="47"/>
      <c r="GD25" s="47"/>
      <c r="GE25" s="47"/>
      <c r="GF25" s="47"/>
      <c r="GG25" s="47"/>
      <c r="GH25" s="47"/>
      <c r="GI25" s="47"/>
      <c r="GJ25" s="47"/>
      <c r="GK25" s="47"/>
      <c r="GL25" s="47"/>
      <c r="GM25" s="47"/>
      <c r="GN25" s="47"/>
      <c r="GO25" s="47"/>
      <c r="GP25" s="47"/>
      <c r="GQ25" s="47"/>
      <c r="GR25" s="47"/>
      <c r="GS25" s="47"/>
      <c r="GT25" s="47"/>
      <c r="GU25" s="47"/>
      <c r="GV25" s="47"/>
      <c r="GW25" s="47"/>
      <c r="GX25" s="47"/>
      <c r="GY25" s="47"/>
      <c r="GZ25" s="47"/>
      <c r="HA25" s="47"/>
      <c r="HB25" s="47"/>
      <c r="HC25" s="47"/>
      <c r="HD25" s="47"/>
      <c r="HE25" s="47"/>
      <c r="HF25" s="47"/>
      <c r="HG25" s="47"/>
      <c r="HH25" s="47"/>
      <c r="HI25" s="47"/>
      <c r="HJ25" s="47"/>
      <c r="HK25" s="47"/>
      <c r="HL25" s="47"/>
      <c r="HM25" s="47"/>
      <c r="HN25" s="47"/>
      <c r="HO25" s="47"/>
      <c r="HP25" s="47"/>
      <c r="HQ25" s="47"/>
      <c r="HR25" s="47"/>
      <c r="HS25" s="47"/>
      <c r="HT25" s="47"/>
      <c r="HU25" s="47"/>
      <c r="HV25" s="47"/>
      <c r="HW25" s="47"/>
      <c r="HX25" s="47"/>
      <c r="HY25" s="47"/>
      <c r="HZ25" s="47"/>
      <c r="IA25" s="47"/>
      <c r="IB25" s="47"/>
      <c r="IC25" s="47"/>
      <c r="ID25" s="47"/>
    </row>
    <row r="26" spans="1:238" ht="15" customHeight="1">
      <c r="A26" s="915" t="s">
        <v>349</v>
      </c>
      <c r="B26" s="933">
        <v>1518</v>
      </c>
      <c r="C26" s="711">
        <v>1505</v>
      </c>
      <c r="D26" s="711">
        <v>1411</v>
      </c>
    </row>
    <row r="27" spans="1:238" ht="15" customHeight="1">
      <c r="A27" s="915"/>
      <c r="B27" s="933"/>
      <c r="C27" s="709">
        <f>C26/B26*100</f>
        <v>99.143610013175234</v>
      </c>
      <c r="D27" s="709">
        <f>D26/B26*100</f>
        <v>92.951251646903827</v>
      </c>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row>
    <row r="28" spans="1:238" ht="15" customHeight="1">
      <c r="A28" s="915" t="s">
        <v>12</v>
      </c>
      <c r="B28" s="933">
        <v>882</v>
      </c>
      <c r="C28" s="711">
        <v>811</v>
      </c>
      <c r="D28" s="711">
        <v>746</v>
      </c>
    </row>
    <row r="29" spans="1:238" ht="15" customHeight="1">
      <c r="A29" s="915"/>
      <c r="B29" s="933"/>
      <c r="C29" s="709">
        <f>C28/B28*100</f>
        <v>91.950113378684804</v>
      </c>
      <c r="D29" s="709">
        <f>D28/B28*100</f>
        <v>84.580498866213148</v>
      </c>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c r="EP29" s="47"/>
      <c r="EQ29" s="47"/>
      <c r="ER29" s="47"/>
      <c r="ES29" s="47"/>
      <c r="ET29" s="47"/>
      <c r="EU29" s="47"/>
      <c r="EV29" s="47"/>
      <c r="EW29" s="47"/>
      <c r="EX29" s="47"/>
      <c r="EY29" s="47"/>
      <c r="EZ29" s="47"/>
      <c r="FA29" s="47"/>
      <c r="FB29" s="47"/>
      <c r="FC29" s="47"/>
      <c r="FD29" s="47"/>
      <c r="FE29" s="47"/>
      <c r="FF29" s="47"/>
      <c r="FG29" s="47"/>
      <c r="FH29" s="47"/>
      <c r="FI29" s="47"/>
      <c r="FJ29" s="47"/>
      <c r="FK29" s="47"/>
      <c r="FL29" s="47"/>
      <c r="FM29" s="47"/>
      <c r="FN29" s="47"/>
      <c r="FO29" s="47"/>
      <c r="FP29" s="47"/>
      <c r="FQ29" s="47"/>
      <c r="FR29" s="47"/>
      <c r="FS29" s="47"/>
      <c r="FT29" s="47"/>
      <c r="FU29" s="47"/>
      <c r="FV29" s="47"/>
      <c r="FW29" s="47"/>
      <c r="FX29" s="47"/>
      <c r="FY29" s="47"/>
      <c r="FZ29" s="47"/>
      <c r="GA29" s="47"/>
      <c r="GB29" s="47"/>
      <c r="GC29" s="47"/>
      <c r="GD29" s="47"/>
      <c r="GE29" s="47"/>
      <c r="GF29" s="47"/>
      <c r="GG29" s="47"/>
      <c r="GH29" s="47"/>
      <c r="GI29" s="47"/>
      <c r="GJ29" s="47"/>
      <c r="GK29" s="47"/>
      <c r="GL29" s="47"/>
      <c r="GM29" s="47"/>
      <c r="GN29" s="47"/>
      <c r="GO29" s="47"/>
      <c r="GP29" s="47"/>
      <c r="GQ29" s="47"/>
      <c r="GR29" s="47"/>
      <c r="GS29" s="47"/>
      <c r="GT29" s="47"/>
      <c r="GU29" s="47"/>
      <c r="GV29" s="47"/>
      <c r="GW29" s="47"/>
      <c r="GX29" s="47"/>
      <c r="GY29" s="47"/>
      <c r="GZ29" s="47"/>
      <c r="HA29" s="47"/>
      <c r="HB29" s="47"/>
      <c r="HC29" s="47"/>
      <c r="HD29" s="47"/>
      <c r="HE29" s="47"/>
      <c r="HF29" s="47"/>
      <c r="HG29" s="47"/>
      <c r="HH29" s="47"/>
      <c r="HI29" s="47"/>
      <c r="HJ29" s="47"/>
      <c r="HK29" s="47"/>
      <c r="HL29" s="47"/>
      <c r="HM29" s="47"/>
      <c r="HN29" s="47"/>
      <c r="HO29" s="47"/>
      <c r="HP29" s="47"/>
      <c r="HQ29" s="47"/>
      <c r="HR29" s="47"/>
      <c r="HS29" s="47"/>
      <c r="HT29" s="47"/>
      <c r="HU29" s="47"/>
      <c r="HV29" s="47"/>
      <c r="HW29" s="47"/>
      <c r="HX29" s="47"/>
      <c r="HY29" s="47"/>
      <c r="HZ29" s="47"/>
      <c r="IA29" s="47"/>
      <c r="IB29" s="47"/>
      <c r="IC29" s="47"/>
      <c r="ID29" s="47"/>
    </row>
    <row r="30" spans="1:238" ht="15" customHeight="1">
      <c r="A30" s="915" t="s">
        <v>13</v>
      </c>
      <c r="B30" s="933">
        <v>832</v>
      </c>
      <c r="C30" s="711">
        <v>822</v>
      </c>
      <c r="D30" s="711">
        <v>742</v>
      </c>
    </row>
    <row r="31" spans="1:238" ht="15" customHeight="1">
      <c r="A31" s="915"/>
      <c r="B31" s="933"/>
      <c r="C31" s="709">
        <f>C30/B30*100</f>
        <v>98.798076923076934</v>
      </c>
      <c r="D31" s="709">
        <f>D30/B30*100</f>
        <v>89.182692307692307</v>
      </c>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c r="DQ31" s="47"/>
      <c r="DR31" s="47"/>
      <c r="DS31" s="47"/>
      <c r="DT31" s="47"/>
      <c r="DU31" s="47"/>
      <c r="DV31" s="47"/>
      <c r="DW31" s="47"/>
      <c r="DX31" s="47"/>
      <c r="DY31" s="47"/>
      <c r="DZ31" s="47"/>
      <c r="EA31" s="47"/>
      <c r="EB31" s="47"/>
      <c r="EC31" s="47"/>
      <c r="ED31" s="47"/>
      <c r="EE31" s="47"/>
      <c r="EF31" s="47"/>
      <c r="EG31" s="47"/>
      <c r="EH31" s="47"/>
      <c r="EI31" s="47"/>
      <c r="EJ31" s="47"/>
      <c r="EK31" s="47"/>
      <c r="EL31" s="47"/>
      <c r="EM31" s="47"/>
      <c r="EN31" s="47"/>
      <c r="EO31" s="47"/>
      <c r="EP31" s="47"/>
      <c r="EQ31" s="47"/>
      <c r="ER31" s="47"/>
      <c r="ES31" s="47"/>
      <c r="ET31" s="47"/>
      <c r="EU31" s="47"/>
      <c r="EV31" s="47"/>
      <c r="EW31" s="47"/>
      <c r="EX31" s="47"/>
      <c r="EY31" s="47"/>
      <c r="EZ31" s="47"/>
      <c r="FA31" s="47"/>
      <c r="FB31" s="47"/>
      <c r="FC31" s="47"/>
      <c r="FD31" s="47"/>
      <c r="FE31" s="47"/>
      <c r="FF31" s="47"/>
      <c r="FG31" s="47"/>
      <c r="FH31" s="47"/>
      <c r="FI31" s="47"/>
      <c r="FJ31" s="47"/>
      <c r="FK31" s="47"/>
      <c r="FL31" s="47"/>
      <c r="FM31" s="47"/>
      <c r="FN31" s="47"/>
      <c r="FO31" s="47"/>
      <c r="FP31" s="47"/>
      <c r="FQ31" s="47"/>
      <c r="FR31" s="47"/>
      <c r="FS31" s="47"/>
      <c r="FT31" s="47"/>
      <c r="FU31" s="47"/>
      <c r="FV31" s="47"/>
      <c r="FW31" s="47"/>
      <c r="FX31" s="47"/>
      <c r="FY31" s="47"/>
      <c r="FZ31" s="47"/>
      <c r="GA31" s="47"/>
      <c r="GB31" s="47"/>
      <c r="GC31" s="47"/>
      <c r="GD31" s="47"/>
      <c r="GE31" s="47"/>
      <c r="GF31" s="47"/>
      <c r="GG31" s="47"/>
      <c r="GH31" s="47"/>
      <c r="GI31" s="47"/>
      <c r="GJ31" s="47"/>
      <c r="GK31" s="47"/>
      <c r="GL31" s="47"/>
      <c r="GM31" s="47"/>
      <c r="GN31" s="47"/>
      <c r="GO31" s="47"/>
      <c r="GP31" s="47"/>
      <c r="GQ31" s="47"/>
      <c r="GR31" s="47"/>
      <c r="GS31" s="47"/>
      <c r="GT31" s="47"/>
      <c r="GU31" s="47"/>
      <c r="GV31" s="47"/>
      <c r="GW31" s="47"/>
      <c r="GX31" s="47"/>
      <c r="GY31" s="47"/>
      <c r="GZ31" s="47"/>
      <c r="HA31" s="47"/>
      <c r="HB31" s="47"/>
      <c r="HC31" s="47"/>
      <c r="HD31" s="47"/>
      <c r="HE31" s="47"/>
      <c r="HF31" s="47"/>
      <c r="HG31" s="47"/>
      <c r="HH31" s="47"/>
      <c r="HI31" s="47"/>
      <c r="HJ31" s="47"/>
      <c r="HK31" s="47"/>
      <c r="HL31" s="47"/>
      <c r="HM31" s="47"/>
      <c r="HN31" s="47"/>
      <c r="HO31" s="47"/>
      <c r="HP31" s="47"/>
      <c r="HQ31" s="47"/>
      <c r="HR31" s="47"/>
      <c r="HS31" s="47"/>
      <c r="HT31" s="47"/>
      <c r="HU31" s="47"/>
      <c r="HV31" s="47"/>
      <c r="HW31" s="47"/>
      <c r="HX31" s="47"/>
      <c r="HY31" s="47"/>
      <c r="HZ31" s="47"/>
      <c r="IA31" s="47"/>
      <c r="IB31" s="47"/>
      <c r="IC31" s="47"/>
      <c r="ID31" s="47"/>
    </row>
    <row r="32" spans="1:238" ht="15" customHeight="1">
      <c r="A32" s="915" t="s">
        <v>350</v>
      </c>
      <c r="B32" s="933">
        <v>1483</v>
      </c>
      <c r="C32" s="711">
        <v>1407</v>
      </c>
      <c r="D32" s="711">
        <v>1299</v>
      </c>
    </row>
    <row r="33" spans="1:238" ht="15" customHeight="1">
      <c r="A33" s="915"/>
      <c r="B33" s="933"/>
      <c r="C33" s="709">
        <f>C32/B32*100</f>
        <v>94.875252865812541</v>
      </c>
      <c r="D33" s="709">
        <f>D32/B32*100</f>
        <v>87.592717464598792</v>
      </c>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c r="DE33" s="47"/>
      <c r="DF33" s="47"/>
      <c r="DG33" s="47"/>
      <c r="DH33" s="47"/>
      <c r="DI33" s="47"/>
      <c r="DJ33" s="47"/>
      <c r="DK33" s="47"/>
      <c r="DL33" s="47"/>
      <c r="DM33" s="47"/>
      <c r="DN33" s="47"/>
      <c r="DO33" s="47"/>
      <c r="DP33" s="47"/>
      <c r="DQ33" s="47"/>
      <c r="DR33" s="47"/>
      <c r="DS33" s="47"/>
      <c r="DT33" s="47"/>
      <c r="DU33" s="47"/>
      <c r="DV33" s="47"/>
      <c r="DW33" s="47"/>
      <c r="DX33" s="47"/>
      <c r="DY33" s="47"/>
      <c r="DZ33" s="47"/>
      <c r="EA33" s="47"/>
      <c r="EB33" s="47"/>
      <c r="EC33" s="47"/>
      <c r="ED33" s="47"/>
      <c r="EE33" s="47"/>
      <c r="EF33" s="47"/>
      <c r="EG33" s="47"/>
      <c r="EH33" s="47"/>
      <c r="EI33" s="47"/>
      <c r="EJ33" s="47"/>
      <c r="EK33" s="47"/>
      <c r="EL33" s="47"/>
      <c r="EM33" s="47"/>
      <c r="EN33" s="47"/>
      <c r="EO33" s="47"/>
      <c r="EP33" s="47"/>
      <c r="EQ33" s="47"/>
      <c r="ER33" s="47"/>
      <c r="ES33" s="47"/>
      <c r="ET33" s="47"/>
      <c r="EU33" s="47"/>
      <c r="EV33" s="47"/>
      <c r="EW33" s="47"/>
      <c r="EX33" s="47"/>
      <c r="EY33" s="47"/>
      <c r="EZ33" s="47"/>
      <c r="FA33" s="47"/>
      <c r="FB33" s="47"/>
      <c r="FC33" s="47"/>
      <c r="FD33" s="47"/>
      <c r="FE33" s="47"/>
      <c r="FF33" s="47"/>
      <c r="FG33" s="47"/>
      <c r="FH33" s="47"/>
      <c r="FI33" s="47"/>
      <c r="FJ33" s="47"/>
      <c r="FK33" s="47"/>
      <c r="FL33" s="47"/>
      <c r="FM33" s="47"/>
      <c r="FN33" s="47"/>
      <c r="FO33" s="47"/>
      <c r="FP33" s="47"/>
      <c r="FQ33" s="47"/>
      <c r="FR33" s="47"/>
      <c r="FS33" s="47"/>
      <c r="FT33" s="47"/>
      <c r="FU33" s="47"/>
      <c r="FV33" s="47"/>
      <c r="FW33" s="47"/>
      <c r="FX33" s="47"/>
      <c r="FY33" s="47"/>
      <c r="FZ33" s="47"/>
      <c r="GA33" s="47"/>
      <c r="GB33" s="47"/>
      <c r="GC33" s="47"/>
      <c r="GD33" s="47"/>
      <c r="GE33" s="47"/>
      <c r="GF33" s="47"/>
      <c r="GG33" s="47"/>
      <c r="GH33" s="47"/>
      <c r="GI33" s="47"/>
      <c r="GJ33" s="47"/>
      <c r="GK33" s="47"/>
      <c r="GL33" s="47"/>
      <c r="GM33" s="47"/>
      <c r="GN33" s="47"/>
      <c r="GO33" s="47"/>
      <c r="GP33" s="47"/>
      <c r="GQ33" s="47"/>
      <c r="GR33" s="47"/>
      <c r="GS33" s="47"/>
      <c r="GT33" s="47"/>
      <c r="GU33" s="47"/>
      <c r="GV33" s="47"/>
      <c r="GW33" s="47"/>
      <c r="GX33" s="47"/>
      <c r="GY33" s="47"/>
      <c r="GZ33" s="47"/>
      <c r="HA33" s="47"/>
      <c r="HB33" s="47"/>
      <c r="HC33" s="47"/>
      <c r="HD33" s="47"/>
      <c r="HE33" s="47"/>
      <c r="HF33" s="47"/>
      <c r="HG33" s="47"/>
      <c r="HH33" s="47"/>
      <c r="HI33" s="47"/>
      <c r="HJ33" s="47"/>
      <c r="HK33" s="47"/>
      <c r="HL33" s="47"/>
      <c r="HM33" s="47"/>
      <c r="HN33" s="47"/>
      <c r="HO33" s="47"/>
      <c r="HP33" s="47"/>
      <c r="HQ33" s="47"/>
      <c r="HR33" s="47"/>
      <c r="HS33" s="47"/>
      <c r="HT33" s="47"/>
      <c r="HU33" s="47"/>
      <c r="HV33" s="47"/>
      <c r="HW33" s="47"/>
      <c r="HX33" s="47"/>
      <c r="HY33" s="47"/>
      <c r="HZ33" s="47"/>
      <c r="IA33" s="47"/>
      <c r="IB33" s="47"/>
      <c r="IC33" s="47"/>
      <c r="ID33" s="47"/>
    </row>
    <row r="34" spans="1:238" ht="15" customHeight="1">
      <c r="A34" s="915" t="s">
        <v>15</v>
      </c>
      <c r="B34" s="933">
        <v>2014</v>
      </c>
      <c r="C34" s="711">
        <v>1940</v>
      </c>
      <c r="D34" s="711">
        <v>1834</v>
      </c>
    </row>
    <row r="35" spans="1:238" ht="15" customHeight="1">
      <c r="A35" s="915"/>
      <c r="B35" s="933"/>
      <c r="C35" s="709">
        <f>C34/B34*100</f>
        <v>96.32571996027805</v>
      </c>
      <c r="D35" s="709">
        <f>D34/B34*100</f>
        <v>91.062562065541215</v>
      </c>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c r="DQ35" s="47"/>
      <c r="DR35" s="47"/>
      <c r="DS35" s="47"/>
      <c r="DT35" s="47"/>
      <c r="DU35" s="47"/>
      <c r="DV35" s="47"/>
      <c r="DW35" s="47"/>
      <c r="DX35" s="47"/>
      <c r="DY35" s="47"/>
      <c r="DZ35" s="47"/>
      <c r="EA35" s="47"/>
      <c r="EB35" s="47"/>
      <c r="EC35" s="47"/>
      <c r="ED35" s="47"/>
      <c r="EE35" s="47"/>
      <c r="EF35" s="47"/>
      <c r="EG35" s="47"/>
      <c r="EH35" s="47"/>
      <c r="EI35" s="47"/>
      <c r="EJ35" s="47"/>
      <c r="EK35" s="47"/>
      <c r="EL35" s="47"/>
      <c r="EM35" s="47"/>
      <c r="EN35" s="47"/>
      <c r="EO35" s="47"/>
      <c r="EP35" s="47"/>
      <c r="EQ35" s="47"/>
      <c r="ER35" s="47"/>
      <c r="ES35" s="47"/>
      <c r="ET35" s="47"/>
      <c r="EU35" s="47"/>
      <c r="EV35" s="47"/>
      <c r="EW35" s="47"/>
      <c r="EX35" s="47"/>
      <c r="EY35" s="47"/>
      <c r="EZ35" s="47"/>
      <c r="FA35" s="47"/>
      <c r="FB35" s="47"/>
      <c r="FC35" s="47"/>
      <c r="FD35" s="47"/>
      <c r="FE35" s="47"/>
      <c r="FF35" s="47"/>
      <c r="FG35" s="47"/>
      <c r="FH35" s="47"/>
      <c r="FI35" s="47"/>
      <c r="FJ35" s="47"/>
      <c r="FK35" s="47"/>
      <c r="FL35" s="47"/>
      <c r="FM35" s="47"/>
      <c r="FN35" s="47"/>
      <c r="FO35" s="47"/>
      <c r="FP35" s="47"/>
      <c r="FQ35" s="47"/>
      <c r="FR35" s="47"/>
      <c r="FS35" s="47"/>
      <c r="FT35" s="47"/>
      <c r="FU35" s="47"/>
      <c r="FV35" s="47"/>
      <c r="FW35" s="47"/>
      <c r="FX35" s="47"/>
      <c r="FY35" s="47"/>
      <c r="FZ35" s="47"/>
      <c r="GA35" s="47"/>
      <c r="GB35" s="47"/>
      <c r="GC35" s="47"/>
      <c r="GD35" s="47"/>
      <c r="GE35" s="47"/>
      <c r="GF35" s="47"/>
      <c r="GG35" s="47"/>
      <c r="GH35" s="47"/>
      <c r="GI35" s="47"/>
      <c r="GJ35" s="47"/>
      <c r="GK35" s="47"/>
      <c r="GL35" s="47"/>
      <c r="GM35" s="47"/>
      <c r="GN35" s="47"/>
      <c r="GO35" s="47"/>
      <c r="GP35" s="47"/>
      <c r="GQ35" s="47"/>
      <c r="GR35" s="47"/>
      <c r="GS35" s="47"/>
      <c r="GT35" s="47"/>
      <c r="GU35" s="47"/>
      <c r="GV35" s="47"/>
      <c r="GW35" s="47"/>
      <c r="GX35" s="47"/>
      <c r="GY35" s="47"/>
      <c r="GZ35" s="47"/>
      <c r="HA35" s="47"/>
      <c r="HB35" s="47"/>
      <c r="HC35" s="47"/>
      <c r="HD35" s="47"/>
      <c r="HE35" s="47"/>
      <c r="HF35" s="47"/>
      <c r="HG35" s="47"/>
      <c r="HH35" s="47"/>
      <c r="HI35" s="47"/>
      <c r="HJ35" s="47"/>
      <c r="HK35" s="47"/>
      <c r="HL35" s="47"/>
      <c r="HM35" s="47"/>
      <c r="HN35" s="47"/>
      <c r="HO35" s="47"/>
      <c r="HP35" s="47"/>
      <c r="HQ35" s="47"/>
      <c r="HR35" s="47"/>
      <c r="HS35" s="47"/>
      <c r="HT35" s="47"/>
      <c r="HU35" s="47"/>
      <c r="HV35" s="47"/>
      <c r="HW35" s="47"/>
      <c r="HX35" s="47"/>
      <c r="HY35" s="47"/>
      <c r="HZ35" s="47"/>
      <c r="IA35" s="47"/>
      <c r="IB35" s="47"/>
      <c r="IC35" s="47"/>
      <c r="ID35" s="47"/>
    </row>
    <row r="36" spans="1:238" ht="15" customHeight="1">
      <c r="A36" s="915" t="s">
        <v>351</v>
      </c>
      <c r="B36" s="933">
        <v>1173</v>
      </c>
      <c r="C36" s="711">
        <v>1112</v>
      </c>
      <c r="D36" s="711">
        <v>1106</v>
      </c>
    </row>
    <row r="37" spans="1:238" ht="15" customHeight="1">
      <c r="A37" s="915"/>
      <c r="B37" s="933"/>
      <c r="C37" s="709">
        <f>C36/B36*100</f>
        <v>94.799658994032399</v>
      </c>
      <c r="D37" s="709">
        <f>D36/B36*100</f>
        <v>94.288150042625745</v>
      </c>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c r="DE37" s="47"/>
      <c r="DF37" s="47"/>
      <c r="DG37" s="47"/>
      <c r="DH37" s="47"/>
      <c r="DI37" s="47"/>
      <c r="DJ37" s="47"/>
      <c r="DK37" s="47"/>
      <c r="DL37" s="47"/>
      <c r="DM37" s="47"/>
      <c r="DN37" s="47"/>
      <c r="DO37" s="47"/>
      <c r="DP37" s="47"/>
      <c r="DQ37" s="47"/>
      <c r="DR37" s="47"/>
      <c r="DS37" s="47"/>
      <c r="DT37" s="47"/>
      <c r="DU37" s="47"/>
      <c r="DV37" s="47"/>
      <c r="DW37" s="47"/>
      <c r="DX37" s="47"/>
      <c r="DY37" s="47"/>
      <c r="DZ37" s="47"/>
      <c r="EA37" s="47"/>
      <c r="EB37" s="47"/>
      <c r="EC37" s="47"/>
      <c r="ED37" s="47"/>
      <c r="EE37" s="47"/>
      <c r="EF37" s="47"/>
      <c r="EG37" s="47"/>
      <c r="EH37" s="47"/>
      <c r="EI37" s="47"/>
      <c r="EJ37" s="47"/>
      <c r="EK37" s="47"/>
      <c r="EL37" s="47"/>
      <c r="EM37" s="47"/>
      <c r="EN37" s="47"/>
      <c r="EO37" s="47"/>
      <c r="EP37" s="47"/>
      <c r="EQ37" s="47"/>
      <c r="ER37" s="47"/>
      <c r="ES37" s="47"/>
      <c r="ET37" s="47"/>
      <c r="EU37" s="47"/>
      <c r="EV37" s="47"/>
      <c r="EW37" s="47"/>
      <c r="EX37" s="47"/>
      <c r="EY37" s="47"/>
      <c r="EZ37" s="47"/>
      <c r="FA37" s="47"/>
      <c r="FB37" s="47"/>
      <c r="FC37" s="47"/>
      <c r="FD37" s="47"/>
      <c r="FE37" s="47"/>
      <c r="FF37" s="47"/>
      <c r="FG37" s="47"/>
      <c r="FH37" s="47"/>
      <c r="FI37" s="47"/>
      <c r="FJ37" s="47"/>
      <c r="FK37" s="47"/>
      <c r="FL37" s="47"/>
      <c r="FM37" s="47"/>
      <c r="FN37" s="47"/>
      <c r="FO37" s="47"/>
      <c r="FP37" s="47"/>
      <c r="FQ37" s="47"/>
      <c r="FR37" s="47"/>
      <c r="FS37" s="47"/>
      <c r="FT37" s="47"/>
      <c r="FU37" s="47"/>
      <c r="FV37" s="47"/>
      <c r="FW37" s="47"/>
      <c r="FX37" s="47"/>
      <c r="FY37" s="47"/>
      <c r="FZ37" s="47"/>
      <c r="GA37" s="47"/>
      <c r="GB37" s="47"/>
      <c r="GC37" s="47"/>
      <c r="GD37" s="47"/>
      <c r="GE37" s="47"/>
      <c r="GF37" s="47"/>
      <c r="GG37" s="47"/>
      <c r="GH37" s="47"/>
      <c r="GI37" s="47"/>
      <c r="GJ37" s="47"/>
      <c r="GK37" s="47"/>
      <c r="GL37" s="47"/>
      <c r="GM37" s="47"/>
      <c r="GN37" s="47"/>
      <c r="GO37" s="47"/>
      <c r="GP37" s="47"/>
      <c r="GQ37" s="47"/>
      <c r="GR37" s="47"/>
      <c r="GS37" s="47"/>
      <c r="GT37" s="47"/>
      <c r="GU37" s="47"/>
      <c r="GV37" s="47"/>
      <c r="GW37" s="47"/>
      <c r="GX37" s="47"/>
      <c r="GY37" s="47"/>
      <c r="GZ37" s="47"/>
      <c r="HA37" s="47"/>
      <c r="HB37" s="47"/>
      <c r="HC37" s="47"/>
      <c r="HD37" s="47"/>
      <c r="HE37" s="47"/>
      <c r="HF37" s="47"/>
      <c r="HG37" s="47"/>
      <c r="HH37" s="47"/>
      <c r="HI37" s="47"/>
      <c r="HJ37" s="47"/>
      <c r="HK37" s="47"/>
      <c r="HL37" s="47"/>
      <c r="HM37" s="47"/>
      <c r="HN37" s="47"/>
      <c r="HO37" s="47"/>
      <c r="HP37" s="47"/>
      <c r="HQ37" s="47"/>
      <c r="HR37" s="47"/>
      <c r="HS37" s="47"/>
      <c r="HT37" s="47"/>
      <c r="HU37" s="47"/>
      <c r="HV37" s="47"/>
      <c r="HW37" s="47"/>
      <c r="HX37" s="47"/>
      <c r="HY37" s="47"/>
      <c r="HZ37" s="47"/>
      <c r="IA37" s="47"/>
      <c r="IB37" s="47"/>
      <c r="IC37" s="47"/>
      <c r="ID37" s="47"/>
    </row>
    <row r="38" spans="1:238" ht="15" customHeight="1" thickBot="1">
      <c r="A38" s="916" t="s">
        <v>352</v>
      </c>
      <c r="B38" s="934">
        <v>1157</v>
      </c>
      <c r="C38" s="711">
        <v>1137</v>
      </c>
      <c r="D38" s="711">
        <v>1063</v>
      </c>
    </row>
    <row r="39" spans="1:238" ht="15" customHeight="1" thickBot="1">
      <c r="A39" s="916"/>
      <c r="B39" s="934"/>
      <c r="C39" s="709">
        <f>C38/B38*100</f>
        <v>98.271391529818501</v>
      </c>
      <c r="D39" s="709">
        <f>D38/B38*100</f>
        <v>91.875540190146936</v>
      </c>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47"/>
      <c r="EL39" s="47"/>
      <c r="EM39" s="47"/>
      <c r="EN39" s="47"/>
      <c r="EO39" s="47"/>
      <c r="EP39" s="47"/>
      <c r="EQ39" s="47"/>
      <c r="ER39" s="47"/>
      <c r="ES39" s="47"/>
      <c r="ET39" s="47"/>
      <c r="EU39" s="47"/>
      <c r="EV39" s="47"/>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47"/>
      <c r="GE39" s="47"/>
      <c r="GF39" s="47"/>
      <c r="GG39" s="47"/>
      <c r="GH39" s="47"/>
      <c r="GI39" s="47"/>
      <c r="GJ39" s="47"/>
      <c r="GK39" s="47"/>
      <c r="GL39" s="47"/>
      <c r="GM39" s="47"/>
      <c r="GN39" s="47"/>
      <c r="GO39" s="47"/>
      <c r="GP39" s="47"/>
      <c r="GQ39" s="47"/>
      <c r="GR39" s="47"/>
      <c r="GS39" s="47"/>
      <c r="GT39" s="47"/>
      <c r="GU39" s="47"/>
      <c r="GV39" s="47"/>
      <c r="GW39" s="47"/>
      <c r="GX39" s="47"/>
      <c r="GY39" s="47"/>
      <c r="GZ39" s="47"/>
      <c r="HA39" s="47"/>
      <c r="HB39" s="47"/>
      <c r="HC39" s="47"/>
      <c r="HD39" s="47"/>
      <c r="HE39" s="47"/>
      <c r="HF39" s="47"/>
      <c r="HG39" s="47"/>
      <c r="HH39" s="47"/>
      <c r="HI39" s="47"/>
      <c r="HJ39" s="47"/>
      <c r="HK39" s="47"/>
      <c r="HL39" s="47"/>
      <c r="HM39" s="47"/>
      <c r="HN39" s="47"/>
      <c r="HO39" s="47"/>
      <c r="HP39" s="47"/>
      <c r="HQ39" s="47"/>
      <c r="HR39" s="47"/>
      <c r="HS39" s="47"/>
      <c r="HT39" s="47"/>
      <c r="HU39" s="47"/>
      <c r="HV39" s="47"/>
      <c r="HW39" s="47"/>
      <c r="HX39" s="47"/>
      <c r="HY39" s="47"/>
      <c r="HZ39" s="47"/>
      <c r="IA39" s="47"/>
      <c r="IB39" s="47"/>
      <c r="IC39" s="47"/>
      <c r="ID39" s="47"/>
    </row>
    <row r="40" spans="1:238" ht="18" customHeight="1">
      <c r="A40" s="914"/>
      <c r="B40" s="914"/>
      <c r="C40" s="914"/>
      <c r="D40" s="914"/>
    </row>
    <row r="41" spans="1:238">
      <c r="A41" s="48"/>
    </row>
  </sheetData>
  <mergeCells count="36">
    <mergeCell ref="A3:A5"/>
    <mergeCell ref="A6:A7"/>
    <mergeCell ref="B6:B7"/>
    <mergeCell ref="A8:A9"/>
    <mergeCell ref="B8:B9"/>
    <mergeCell ref="A10:A11"/>
    <mergeCell ref="B10:B11"/>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2:A33"/>
    <mergeCell ref="B32:B33"/>
    <mergeCell ref="A40:D40"/>
    <mergeCell ref="A34:A35"/>
    <mergeCell ref="B34:B35"/>
    <mergeCell ref="A36:A37"/>
    <mergeCell ref="B36:B37"/>
    <mergeCell ref="A38:A39"/>
    <mergeCell ref="B38:B39"/>
  </mergeCells>
  <phoneticPr fontId="45"/>
  <pageMargins left="0.78749999999999998" right="0.78749999999999998" top="0.86597222222222203" bottom="0.55138888888888904" header="0.511811023622047" footer="0.511811023622047"/>
  <pageSetup paperSize="9" scale="110"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4"/>
  <sheetViews>
    <sheetView showGridLines="0" view="pageBreakPreview" zoomScaleNormal="100" workbookViewId="0"/>
  </sheetViews>
  <sheetFormatPr defaultColWidth="12.5" defaultRowHeight="17.25"/>
  <cols>
    <col min="1" max="1" width="10.75" style="505" customWidth="1"/>
    <col min="2" max="8" width="10.875" style="505" customWidth="1"/>
    <col min="9" max="9" width="4.25" style="476" customWidth="1"/>
    <col min="10" max="229" width="12.5" style="505"/>
    <col min="230" max="256" width="15.75" style="505" customWidth="1"/>
    <col min="257" max="257" width="10.75" style="505" customWidth="1"/>
    <col min="258" max="264" width="10.875" style="505" customWidth="1"/>
    <col min="265" max="265" width="4.25" style="505" customWidth="1"/>
    <col min="266" max="485" width="12.5" style="505"/>
    <col min="486" max="512" width="15.75" style="505" customWidth="1"/>
    <col min="513" max="513" width="10.75" style="505" customWidth="1"/>
    <col min="514" max="520" width="10.875" style="505" customWidth="1"/>
    <col min="521" max="521" width="4.25" style="505" customWidth="1"/>
    <col min="522" max="741" width="12.5" style="505"/>
    <col min="742" max="768" width="15.75" style="505" customWidth="1"/>
    <col min="769" max="769" width="10.75" style="505" customWidth="1"/>
    <col min="770" max="776" width="10.875" style="505" customWidth="1"/>
    <col min="777" max="777" width="4.25" style="505" customWidth="1"/>
    <col min="778" max="997" width="12.5" style="505"/>
    <col min="998" max="1024" width="15.75" style="505" customWidth="1"/>
    <col min="1025" max="16384" width="12.5" style="506"/>
  </cols>
  <sheetData>
    <row r="1" spans="1:229">
      <c r="A1" s="111" t="s">
        <v>505</v>
      </c>
      <c r="C1" s="361"/>
      <c r="D1" s="47"/>
      <c r="E1" s="47"/>
      <c r="F1" s="47"/>
      <c r="G1" s="47"/>
      <c r="H1" s="47"/>
    </row>
    <row r="2" spans="1:229" ht="18" customHeight="1">
      <c r="A2" s="474"/>
      <c r="B2" s="362"/>
      <c r="C2" s="362"/>
      <c r="D2" s="362"/>
      <c r="E2" s="362"/>
      <c r="F2" s="362"/>
      <c r="G2" s="362"/>
      <c r="H2" s="355" t="s">
        <v>588</v>
      </c>
    </row>
    <row r="3" spans="1:229" ht="12.75" customHeight="1">
      <c r="A3" s="480"/>
      <c r="B3" s="911" t="s">
        <v>506</v>
      </c>
      <c r="C3" s="911"/>
      <c r="D3" s="911"/>
      <c r="E3" s="911"/>
      <c r="F3" s="911"/>
      <c r="G3" s="911" t="s">
        <v>498</v>
      </c>
      <c r="H3" s="911"/>
    </row>
    <row r="4" spans="1:229" ht="12.75" customHeight="1">
      <c r="A4" s="474"/>
      <c r="B4" s="937" t="s">
        <v>507</v>
      </c>
      <c r="C4" s="937"/>
      <c r="D4" s="937"/>
      <c r="E4" s="938" t="s">
        <v>508</v>
      </c>
      <c r="F4" s="938"/>
      <c r="G4" s="911"/>
      <c r="H4" s="911"/>
    </row>
    <row r="5" spans="1:229" ht="12.75" customHeight="1">
      <c r="A5" s="915" t="s">
        <v>131</v>
      </c>
      <c r="B5" s="333"/>
      <c r="C5" s="334" t="s">
        <v>509</v>
      </c>
      <c r="D5" s="335" t="s">
        <v>510</v>
      </c>
      <c r="E5" s="334"/>
      <c r="F5" s="336" t="s">
        <v>477</v>
      </c>
      <c r="G5" s="334"/>
      <c r="H5" s="336" t="s">
        <v>477</v>
      </c>
    </row>
    <row r="6" spans="1:229" ht="12.75" customHeight="1">
      <c r="A6" s="915"/>
      <c r="B6" s="333" t="s">
        <v>28</v>
      </c>
      <c r="C6" s="337" t="s">
        <v>477</v>
      </c>
      <c r="D6" s="487" t="s">
        <v>477</v>
      </c>
      <c r="E6" s="337" t="s">
        <v>28</v>
      </c>
      <c r="F6" s="337"/>
      <c r="G6" s="337" t="s">
        <v>28</v>
      </c>
      <c r="H6" s="333"/>
    </row>
    <row r="7" spans="1:229" ht="12.75" customHeight="1">
      <c r="A7" s="16"/>
      <c r="B7" s="495"/>
      <c r="C7" s="494" t="s">
        <v>501</v>
      </c>
      <c r="D7" s="339" t="s">
        <v>501</v>
      </c>
      <c r="E7" s="494"/>
      <c r="F7" s="340" t="s">
        <v>501</v>
      </c>
      <c r="G7" s="494"/>
      <c r="H7" s="357" t="s">
        <v>501</v>
      </c>
    </row>
    <row r="8" spans="1:229" ht="15" customHeight="1">
      <c r="A8" s="917" t="s">
        <v>488</v>
      </c>
      <c r="B8" s="913">
        <f>SUM(B10:B41)</f>
        <v>16977</v>
      </c>
      <c r="C8" s="708">
        <f>C10+C12+C14+C16+C18+C20+C22+C24+C26+C28+C30+C32+C34+C36+C38+C40</f>
        <v>16145</v>
      </c>
      <c r="D8" s="708">
        <f>D10+D12+D14+D16+D18+D20+D22+D24+D26+D28+D30+D32+D34+D36+D38+D40</f>
        <v>16009</v>
      </c>
      <c r="E8" s="913">
        <f>SUM(E10:E41)</f>
        <v>16944</v>
      </c>
      <c r="F8" s="708">
        <f>F10+F12+F14+F16+F18+F20+F22+F24+F26+F28+F30+F32+F34+F36+F38+F40</f>
        <v>17788</v>
      </c>
      <c r="G8" s="913">
        <f>SUM(G10:G41)</f>
        <v>18016</v>
      </c>
      <c r="H8" s="708">
        <f>H10+H12+H14+H16+H18+H20+H22+H24+H26+H28+H30+H32+H34+H36+H38+H40</f>
        <v>19145</v>
      </c>
      <c r="I8" s="363"/>
      <c r="J8" s="510"/>
      <c r="K8" s="936"/>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c r="AO8" s="510"/>
      <c r="AP8" s="510"/>
      <c r="AQ8" s="510"/>
      <c r="AR8" s="510"/>
      <c r="AS8" s="510"/>
      <c r="AT8" s="510"/>
      <c r="AU8" s="510"/>
      <c r="AV8" s="510"/>
      <c r="AW8" s="510"/>
      <c r="AX8" s="510"/>
      <c r="AY8" s="510"/>
      <c r="AZ8" s="510"/>
      <c r="BA8" s="510"/>
      <c r="BB8" s="510"/>
      <c r="BC8" s="510"/>
      <c r="BD8" s="510"/>
      <c r="BE8" s="510"/>
      <c r="BF8" s="510"/>
      <c r="BG8" s="510"/>
      <c r="BH8" s="510"/>
      <c r="BI8" s="510"/>
      <c r="BJ8" s="510"/>
      <c r="BK8" s="510"/>
      <c r="BL8" s="510"/>
      <c r="BM8" s="510"/>
      <c r="BN8" s="510"/>
      <c r="BO8" s="510"/>
      <c r="BP8" s="510"/>
      <c r="BQ8" s="510"/>
      <c r="BR8" s="510"/>
      <c r="BS8" s="510"/>
      <c r="BT8" s="510"/>
      <c r="BU8" s="510"/>
      <c r="BV8" s="510"/>
      <c r="BW8" s="510"/>
      <c r="BX8" s="510"/>
      <c r="BY8" s="510"/>
      <c r="BZ8" s="510"/>
      <c r="CA8" s="510"/>
      <c r="CB8" s="510"/>
      <c r="CC8" s="510"/>
      <c r="CD8" s="510"/>
      <c r="CE8" s="510"/>
      <c r="CF8" s="510"/>
      <c r="CG8" s="510"/>
      <c r="CH8" s="510"/>
      <c r="CI8" s="510"/>
      <c r="CJ8" s="510"/>
      <c r="CK8" s="510"/>
      <c r="CL8" s="510"/>
      <c r="CM8" s="510"/>
      <c r="CN8" s="510"/>
      <c r="CO8" s="510"/>
      <c r="CP8" s="510"/>
      <c r="CQ8" s="510"/>
      <c r="CR8" s="510"/>
      <c r="CS8" s="510"/>
      <c r="CT8" s="510"/>
      <c r="CU8" s="510"/>
      <c r="CV8" s="510"/>
      <c r="CW8" s="510"/>
      <c r="CX8" s="510"/>
      <c r="CY8" s="510"/>
      <c r="CZ8" s="510"/>
      <c r="DA8" s="510"/>
      <c r="DB8" s="510"/>
      <c r="DC8" s="510"/>
      <c r="DD8" s="510"/>
      <c r="DE8" s="510"/>
      <c r="DF8" s="510"/>
      <c r="DG8" s="510"/>
      <c r="DH8" s="510"/>
      <c r="DI8" s="510"/>
      <c r="DJ8" s="510"/>
      <c r="DK8" s="510"/>
      <c r="DL8" s="510"/>
      <c r="DM8" s="510"/>
      <c r="DN8" s="510"/>
      <c r="DO8" s="510"/>
      <c r="DP8" s="510"/>
      <c r="DQ8" s="510"/>
      <c r="DR8" s="510"/>
      <c r="DS8" s="510"/>
      <c r="DT8" s="510"/>
      <c r="DU8" s="510"/>
      <c r="DV8" s="510"/>
      <c r="DW8" s="510"/>
      <c r="DX8" s="510"/>
      <c r="DY8" s="510"/>
      <c r="DZ8" s="510"/>
      <c r="EA8" s="510"/>
      <c r="EB8" s="510"/>
      <c r="EC8" s="510"/>
      <c r="ED8" s="510"/>
      <c r="EE8" s="510"/>
      <c r="EF8" s="510"/>
      <c r="EG8" s="510"/>
      <c r="EH8" s="510"/>
      <c r="EI8" s="510"/>
      <c r="EJ8" s="510"/>
      <c r="EK8" s="510"/>
      <c r="EL8" s="510"/>
      <c r="EM8" s="510"/>
      <c r="EN8" s="510"/>
      <c r="EO8" s="510"/>
      <c r="EP8" s="510"/>
      <c r="EQ8" s="510"/>
      <c r="ER8" s="510"/>
      <c r="ES8" s="510"/>
      <c r="ET8" s="510"/>
      <c r="EU8" s="510"/>
      <c r="EV8" s="510"/>
      <c r="EW8" s="510"/>
      <c r="EX8" s="510"/>
      <c r="EY8" s="510"/>
      <c r="EZ8" s="510"/>
      <c r="FA8" s="510"/>
      <c r="FB8" s="510"/>
      <c r="FC8" s="510"/>
      <c r="FD8" s="510"/>
      <c r="FE8" s="510"/>
      <c r="FF8" s="510"/>
      <c r="FG8" s="510"/>
      <c r="FH8" s="510"/>
      <c r="FI8" s="510"/>
      <c r="FJ8" s="510"/>
      <c r="FK8" s="510"/>
      <c r="FL8" s="510"/>
      <c r="FM8" s="510"/>
      <c r="FN8" s="510"/>
      <c r="FO8" s="510"/>
      <c r="FP8" s="510"/>
      <c r="FQ8" s="510"/>
      <c r="FR8" s="510"/>
      <c r="FS8" s="510"/>
      <c r="FT8" s="510"/>
      <c r="FU8" s="510"/>
      <c r="FV8" s="510"/>
      <c r="FW8" s="510"/>
      <c r="FX8" s="510"/>
      <c r="FY8" s="510"/>
      <c r="FZ8" s="510"/>
      <c r="GA8" s="510"/>
      <c r="GB8" s="510"/>
      <c r="GC8" s="510"/>
      <c r="GD8" s="510"/>
      <c r="GE8" s="510"/>
      <c r="GF8" s="510"/>
      <c r="GG8" s="510"/>
      <c r="GH8" s="510"/>
      <c r="GI8" s="510"/>
      <c r="GJ8" s="510"/>
      <c r="GK8" s="510"/>
      <c r="GL8" s="510"/>
      <c r="GM8" s="510"/>
      <c r="GN8" s="510"/>
      <c r="GO8" s="510"/>
      <c r="GP8" s="510"/>
      <c r="GQ8" s="510"/>
      <c r="GR8" s="510"/>
      <c r="GS8" s="510"/>
      <c r="GT8" s="510"/>
      <c r="GU8" s="510"/>
      <c r="GV8" s="510"/>
      <c r="GW8" s="510"/>
      <c r="GX8" s="510"/>
      <c r="GY8" s="510"/>
      <c r="GZ8" s="510"/>
      <c r="HA8" s="510"/>
      <c r="HB8" s="510"/>
      <c r="HC8" s="510"/>
      <c r="HD8" s="510"/>
      <c r="HE8" s="510"/>
      <c r="HF8" s="510"/>
      <c r="HG8" s="510"/>
      <c r="HH8" s="510"/>
      <c r="HI8" s="510"/>
      <c r="HJ8" s="510"/>
      <c r="HK8" s="510"/>
      <c r="HL8" s="510"/>
      <c r="HM8" s="510"/>
      <c r="HN8" s="510"/>
      <c r="HO8" s="510"/>
      <c r="HP8" s="510"/>
      <c r="HQ8" s="510"/>
      <c r="HR8" s="510"/>
      <c r="HS8" s="510"/>
      <c r="HT8" s="510"/>
      <c r="HU8" s="510"/>
    </row>
    <row r="9" spans="1:229" ht="15" customHeight="1">
      <c r="A9" s="917"/>
      <c r="B9" s="913"/>
      <c r="C9" s="709">
        <f>C8/B8*100</f>
        <v>95.099251929080523</v>
      </c>
      <c r="D9" s="709">
        <f>D8/B8*100</f>
        <v>94.298168109795611</v>
      </c>
      <c r="E9" s="913"/>
      <c r="F9" s="709">
        <f>F8/E8*100</f>
        <v>104.98111425873466</v>
      </c>
      <c r="G9" s="913"/>
      <c r="H9" s="709">
        <f>H8/G8*100</f>
        <v>106.26665186500888</v>
      </c>
      <c r="I9" s="364"/>
      <c r="J9" s="510"/>
      <c r="K9" s="936"/>
      <c r="M9" s="510"/>
      <c r="N9" s="510"/>
      <c r="O9" s="510"/>
      <c r="P9" s="510"/>
      <c r="Q9" s="510"/>
      <c r="R9" s="510"/>
      <c r="S9" s="510"/>
      <c r="T9" s="510"/>
      <c r="U9" s="510"/>
      <c r="V9" s="510"/>
      <c r="W9" s="510"/>
      <c r="X9" s="510"/>
      <c r="Y9" s="510"/>
      <c r="Z9" s="510"/>
      <c r="AA9" s="510"/>
      <c r="AB9" s="510"/>
      <c r="AC9" s="510"/>
      <c r="AD9" s="510"/>
      <c r="AE9" s="510"/>
      <c r="AF9" s="510"/>
      <c r="AG9" s="510"/>
      <c r="AH9" s="510"/>
      <c r="AI9" s="510"/>
      <c r="AJ9" s="510"/>
      <c r="AK9" s="510"/>
      <c r="AL9" s="510"/>
      <c r="AM9" s="510"/>
      <c r="AN9" s="510"/>
      <c r="AO9" s="510"/>
      <c r="AP9" s="510"/>
      <c r="AQ9" s="510"/>
      <c r="AR9" s="510"/>
      <c r="AS9" s="510"/>
      <c r="AT9" s="510"/>
      <c r="AU9" s="510"/>
      <c r="AV9" s="510"/>
      <c r="AW9" s="510"/>
      <c r="AX9" s="510"/>
      <c r="AY9" s="510"/>
      <c r="AZ9" s="510"/>
      <c r="BA9" s="510"/>
      <c r="BB9" s="510"/>
      <c r="BC9" s="510"/>
      <c r="BD9" s="510"/>
      <c r="BE9" s="510"/>
      <c r="BF9" s="510"/>
      <c r="BG9" s="510"/>
      <c r="BH9" s="510"/>
      <c r="BI9" s="510"/>
      <c r="BJ9" s="510"/>
      <c r="BK9" s="510"/>
      <c r="BL9" s="510"/>
      <c r="BM9" s="510"/>
      <c r="BN9" s="510"/>
      <c r="BO9" s="510"/>
      <c r="BP9" s="510"/>
      <c r="BQ9" s="510"/>
      <c r="BR9" s="510"/>
      <c r="BS9" s="510"/>
      <c r="BT9" s="510"/>
      <c r="BU9" s="510"/>
      <c r="BV9" s="510"/>
      <c r="BW9" s="510"/>
      <c r="BX9" s="510"/>
      <c r="BY9" s="510"/>
      <c r="BZ9" s="510"/>
      <c r="CA9" s="510"/>
      <c r="CB9" s="510"/>
      <c r="CC9" s="510"/>
      <c r="CD9" s="510"/>
      <c r="CE9" s="510"/>
      <c r="CF9" s="510"/>
      <c r="CG9" s="510"/>
      <c r="CH9" s="510"/>
      <c r="CI9" s="510"/>
      <c r="CJ9" s="510"/>
      <c r="CK9" s="510"/>
      <c r="CL9" s="510"/>
      <c r="CM9" s="510"/>
      <c r="CN9" s="510"/>
      <c r="CO9" s="510"/>
      <c r="CP9" s="510"/>
      <c r="CQ9" s="510"/>
      <c r="CR9" s="510"/>
      <c r="CS9" s="510"/>
      <c r="CT9" s="510"/>
      <c r="CU9" s="510"/>
      <c r="CV9" s="510"/>
      <c r="CW9" s="510"/>
      <c r="CX9" s="510"/>
      <c r="CY9" s="510"/>
      <c r="CZ9" s="510"/>
      <c r="DA9" s="510"/>
      <c r="DB9" s="510"/>
      <c r="DC9" s="510"/>
      <c r="DD9" s="510"/>
      <c r="DE9" s="510"/>
      <c r="DF9" s="510"/>
      <c r="DG9" s="510"/>
      <c r="DH9" s="510"/>
      <c r="DI9" s="510"/>
      <c r="DJ9" s="510"/>
      <c r="DK9" s="510"/>
      <c r="DL9" s="510"/>
      <c r="DM9" s="510"/>
      <c r="DN9" s="510"/>
      <c r="DO9" s="510"/>
      <c r="DP9" s="510"/>
      <c r="DQ9" s="510"/>
      <c r="DR9" s="510"/>
      <c r="DS9" s="510"/>
      <c r="DT9" s="510"/>
      <c r="DU9" s="510"/>
      <c r="DV9" s="510"/>
      <c r="DW9" s="510"/>
      <c r="DX9" s="510"/>
      <c r="DY9" s="510"/>
      <c r="DZ9" s="510"/>
      <c r="EA9" s="510"/>
      <c r="EB9" s="510"/>
      <c r="EC9" s="510"/>
      <c r="ED9" s="510"/>
      <c r="EE9" s="510"/>
      <c r="EF9" s="510"/>
      <c r="EG9" s="510"/>
      <c r="EH9" s="510"/>
      <c r="EI9" s="510"/>
      <c r="EJ9" s="510"/>
      <c r="EK9" s="510"/>
      <c r="EL9" s="510"/>
      <c r="EM9" s="510"/>
      <c r="EN9" s="510"/>
      <c r="EO9" s="510"/>
      <c r="EP9" s="510"/>
      <c r="EQ9" s="510"/>
      <c r="ER9" s="510"/>
      <c r="ES9" s="510"/>
      <c r="ET9" s="510"/>
      <c r="EU9" s="510"/>
      <c r="EV9" s="510"/>
      <c r="EW9" s="510"/>
      <c r="EX9" s="510"/>
      <c r="EY9" s="510"/>
      <c r="EZ9" s="510"/>
      <c r="FA9" s="510"/>
      <c r="FB9" s="510"/>
      <c r="FC9" s="510"/>
      <c r="FD9" s="510"/>
      <c r="FE9" s="510"/>
      <c r="FF9" s="510"/>
      <c r="FG9" s="510"/>
      <c r="FH9" s="510"/>
      <c r="FI9" s="510"/>
      <c r="FJ9" s="510"/>
      <c r="FK9" s="510"/>
      <c r="FL9" s="510"/>
      <c r="FM9" s="510"/>
      <c r="FN9" s="510"/>
      <c r="FO9" s="510"/>
      <c r="FP9" s="510"/>
      <c r="FQ9" s="510"/>
      <c r="FR9" s="510"/>
      <c r="FS9" s="510"/>
      <c r="FT9" s="510"/>
      <c r="FU9" s="510"/>
      <c r="FV9" s="510"/>
      <c r="FW9" s="510"/>
      <c r="FX9" s="510"/>
      <c r="FY9" s="510"/>
      <c r="FZ9" s="510"/>
      <c r="GA9" s="510"/>
      <c r="GB9" s="510"/>
      <c r="GC9" s="510"/>
      <c r="GD9" s="510"/>
      <c r="GE9" s="510"/>
      <c r="GF9" s="510"/>
      <c r="GG9" s="510"/>
      <c r="GH9" s="510"/>
      <c r="GI9" s="510"/>
      <c r="GJ9" s="510"/>
      <c r="GK9" s="510"/>
      <c r="GL9" s="510"/>
      <c r="GM9" s="510"/>
      <c r="GN9" s="510"/>
      <c r="GO9" s="510"/>
      <c r="GP9" s="510"/>
      <c r="GQ9" s="510"/>
      <c r="GR9" s="510"/>
      <c r="GS9" s="510"/>
      <c r="GT9" s="510"/>
      <c r="GU9" s="510"/>
      <c r="GV9" s="510"/>
      <c r="GW9" s="510"/>
      <c r="GX9" s="510"/>
      <c r="GY9" s="510"/>
      <c r="GZ9" s="510"/>
      <c r="HA9" s="510"/>
      <c r="HB9" s="510"/>
      <c r="HC9" s="510"/>
      <c r="HD9" s="510"/>
      <c r="HE9" s="510"/>
      <c r="HF9" s="510"/>
      <c r="HG9" s="510"/>
      <c r="HH9" s="510"/>
      <c r="HI9" s="510"/>
      <c r="HJ9" s="510"/>
      <c r="HK9" s="510"/>
      <c r="HL9" s="510"/>
      <c r="HM9" s="510"/>
      <c r="HN9" s="510"/>
      <c r="HO9" s="510"/>
      <c r="HP9" s="510"/>
      <c r="HQ9" s="510"/>
      <c r="HR9" s="510"/>
      <c r="HS9" s="510"/>
      <c r="HT9" s="510"/>
      <c r="HU9" s="510"/>
    </row>
    <row r="10" spans="1:229" ht="15" customHeight="1">
      <c r="A10" s="915" t="s">
        <v>344</v>
      </c>
      <c r="B10" s="933">
        <v>1153</v>
      </c>
      <c r="C10" s="711">
        <v>1055</v>
      </c>
      <c r="D10" s="711">
        <v>1036</v>
      </c>
      <c r="E10" s="933">
        <v>1108</v>
      </c>
      <c r="F10" s="711">
        <v>1172</v>
      </c>
      <c r="G10" s="933">
        <v>1284</v>
      </c>
      <c r="H10" s="711">
        <v>1342</v>
      </c>
      <c r="I10" s="364"/>
      <c r="J10" s="510"/>
      <c r="K10" s="935"/>
      <c r="M10" s="510"/>
      <c r="N10" s="510"/>
      <c r="O10" s="510"/>
      <c r="P10" s="510"/>
      <c r="Q10" s="510"/>
      <c r="R10" s="510"/>
      <c r="S10" s="510"/>
      <c r="T10" s="510"/>
      <c r="U10" s="510"/>
      <c r="V10" s="510"/>
      <c r="W10" s="510"/>
      <c r="X10" s="510"/>
      <c r="Y10" s="510"/>
      <c r="Z10" s="510"/>
      <c r="AA10" s="510"/>
      <c r="AB10" s="510"/>
      <c r="AC10" s="510"/>
      <c r="AD10" s="510"/>
      <c r="AE10" s="510"/>
      <c r="AF10" s="510"/>
      <c r="AG10" s="510"/>
      <c r="AH10" s="510"/>
      <c r="AI10" s="510"/>
      <c r="AJ10" s="510"/>
      <c r="AK10" s="510"/>
      <c r="AL10" s="510"/>
      <c r="AM10" s="510"/>
      <c r="AN10" s="510"/>
      <c r="AO10" s="510"/>
      <c r="AP10" s="510"/>
      <c r="AQ10" s="510"/>
      <c r="AR10" s="510"/>
      <c r="AS10" s="510"/>
      <c r="AT10" s="510"/>
      <c r="AU10" s="510"/>
      <c r="AV10" s="510"/>
      <c r="AW10" s="510"/>
      <c r="AX10" s="510"/>
      <c r="AY10" s="510"/>
      <c r="AZ10" s="510"/>
      <c r="BA10" s="510"/>
      <c r="BB10" s="510"/>
      <c r="BC10" s="510"/>
      <c r="BD10" s="510"/>
      <c r="BE10" s="510"/>
      <c r="BF10" s="510"/>
      <c r="BG10" s="510"/>
      <c r="BH10" s="510"/>
      <c r="BI10" s="510"/>
      <c r="BJ10" s="510"/>
      <c r="BK10" s="510"/>
      <c r="BL10" s="510"/>
      <c r="BM10" s="510"/>
      <c r="BN10" s="510"/>
      <c r="BO10" s="510"/>
      <c r="BP10" s="510"/>
      <c r="BQ10" s="510"/>
      <c r="BR10" s="510"/>
      <c r="BS10" s="510"/>
      <c r="BT10" s="510"/>
      <c r="BU10" s="510"/>
      <c r="BV10" s="510"/>
      <c r="BW10" s="510"/>
      <c r="BX10" s="510"/>
      <c r="BY10" s="510"/>
      <c r="BZ10" s="510"/>
      <c r="CA10" s="510"/>
      <c r="CB10" s="510"/>
      <c r="CC10" s="510"/>
      <c r="CD10" s="510"/>
      <c r="CE10" s="510"/>
      <c r="CF10" s="510"/>
      <c r="CG10" s="510"/>
      <c r="CH10" s="510"/>
      <c r="CI10" s="510"/>
      <c r="CJ10" s="510"/>
      <c r="CK10" s="510"/>
      <c r="CL10" s="510"/>
      <c r="CM10" s="510"/>
      <c r="CN10" s="510"/>
      <c r="CO10" s="510"/>
      <c r="CP10" s="510"/>
      <c r="CQ10" s="510"/>
      <c r="CR10" s="510"/>
      <c r="CS10" s="510"/>
      <c r="CT10" s="510"/>
      <c r="CU10" s="510"/>
      <c r="CV10" s="510"/>
      <c r="CW10" s="510"/>
      <c r="CX10" s="510"/>
      <c r="CY10" s="510"/>
      <c r="CZ10" s="510"/>
      <c r="DA10" s="510"/>
      <c r="DB10" s="510"/>
      <c r="DC10" s="510"/>
      <c r="DD10" s="510"/>
      <c r="DE10" s="510"/>
      <c r="DF10" s="510"/>
      <c r="DG10" s="510"/>
      <c r="DH10" s="510"/>
      <c r="DI10" s="510"/>
      <c r="DJ10" s="510"/>
      <c r="DK10" s="510"/>
      <c r="DL10" s="510"/>
      <c r="DM10" s="510"/>
      <c r="DN10" s="510"/>
      <c r="DO10" s="510"/>
      <c r="DP10" s="510"/>
      <c r="DQ10" s="510"/>
      <c r="DR10" s="510"/>
      <c r="DS10" s="510"/>
      <c r="DT10" s="510"/>
      <c r="DU10" s="510"/>
      <c r="DV10" s="510"/>
      <c r="DW10" s="510"/>
      <c r="DX10" s="510"/>
      <c r="DY10" s="510"/>
      <c r="DZ10" s="510"/>
      <c r="EA10" s="510"/>
      <c r="EB10" s="510"/>
      <c r="EC10" s="510"/>
      <c r="ED10" s="510"/>
      <c r="EE10" s="510"/>
      <c r="EF10" s="510"/>
      <c r="EG10" s="510"/>
      <c r="EH10" s="510"/>
      <c r="EI10" s="510"/>
      <c r="EJ10" s="510"/>
      <c r="EK10" s="510"/>
      <c r="EL10" s="510"/>
      <c r="EM10" s="510"/>
      <c r="EN10" s="510"/>
      <c r="EO10" s="510"/>
      <c r="EP10" s="510"/>
      <c r="EQ10" s="510"/>
      <c r="ER10" s="510"/>
      <c r="ES10" s="510"/>
      <c r="ET10" s="510"/>
      <c r="EU10" s="510"/>
      <c r="EV10" s="510"/>
      <c r="EW10" s="510"/>
      <c r="EX10" s="510"/>
      <c r="EY10" s="510"/>
      <c r="EZ10" s="510"/>
      <c r="FA10" s="510"/>
      <c r="FB10" s="510"/>
      <c r="FC10" s="510"/>
      <c r="FD10" s="510"/>
      <c r="FE10" s="510"/>
      <c r="FF10" s="510"/>
      <c r="FG10" s="510"/>
      <c r="FH10" s="510"/>
      <c r="FI10" s="510"/>
      <c r="FJ10" s="510"/>
      <c r="FK10" s="510"/>
      <c r="FL10" s="510"/>
      <c r="FM10" s="510"/>
      <c r="FN10" s="510"/>
      <c r="FO10" s="510"/>
      <c r="FP10" s="510"/>
      <c r="FQ10" s="510"/>
      <c r="FR10" s="510"/>
      <c r="FS10" s="510"/>
      <c r="FT10" s="510"/>
      <c r="FU10" s="510"/>
      <c r="FV10" s="510"/>
      <c r="FW10" s="510"/>
      <c r="FX10" s="510"/>
      <c r="FY10" s="510"/>
      <c r="FZ10" s="510"/>
      <c r="GA10" s="510"/>
      <c r="GB10" s="510"/>
      <c r="GC10" s="510"/>
      <c r="GD10" s="510"/>
      <c r="GE10" s="510"/>
      <c r="GF10" s="510"/>
      <c r="GG10" s="510"/>
      <c r="GH10" s="510"/>
      <c r="GI10" s="510"/>
      <c r="GJ10" s="510"/>
      <c r="GK10" s="510"/>
      <c r="GL10" s="510"/>
      <c r="GM10" s="510"/>
      <c r="GN10" s="510"/>
      <c r="GO10" s="510"/>
      <c r="GP10" s="510"/>
      <c r="GQ10" s="510"/>
      <c r="GR10" s="510"/>
      <c r="GS10" s="510"/>
      <c r="GT10" s="510"/>
      <c r="GU10" s="510"/>
      <c r="GV10" s="510"/>
      <c r="GW10" s="510"/>
      <c r="GX10" s="510"/>
      <c r="GY10" s="510"/>
      <c r="GZ10" s="510"/>
      <c r="HA10" s="510"/>
      <c r="HB10" s="510"/>
      <c r="HC10" s="510"/>
      <c r="HD10" s="510"/>
      <c r="HE10" s="510"/>
      <c r="HF10" s="510"/>
      <c r="HG10" s="510"/>
      <c r="HH10" s="510"/>
      <c r="HI10" s="510"/>
      <c r="HJ10" s="510"/>
      <c r="HK10" s="510"/>
      <c r="HL10" s="510"/>
      <c r="HM10" s="510"/>
      <c r="HN10" s="510"/>
      <c r="HO10" s="510"/>
      <c r="HP10" s="510"/>
      <c r="HQ10" s="510"/>
      <c r="HR10" s="510"/>
      <c r="HS10" s="510"/>
      <c r="HT10" s="510"/>
      <c r="HU10" s="510"/>
    </row>
    <row r="11" spans="1:229" ht="15" customHeight="1">
      <c r="A11" s="915"/>
      <c r="B11" s="933"/>
      <c r="C11" s="709">
        <f>C10/B10*100</f>
        <v>91.500433651344309</v>
      </c>
      <c r="D11" s="709">
        <f>D10/B10*100</f>
        <v>89.852558542931476</v>
      </c>
      <c r="E11" s="933"/>
      <c r="F11" s="709">
        <f>F10/E10*100</f>
        <v>105.77617328519855</v>
      </c>
      <c r="G11" s="933"/>
      <c r="H11" s="709">
        <f>H10/G10*100</f>
        <v>104.51713395638629</v>
      </c>
      <c r="J11" s="510"/>
      <c r="K11" s="935"/>
    </row>
    <row r="12" spans="1:229" ht="15" customHeight="1">
      <c r="A12" s="915" t="s">
        <v>3</v>
      </c>
      <c r="B12" s="933">
        <v>686</v>
      </c>
      <c r="C12" s="711">
        <v>620</v>
      </c>
      <c r="D12" s="711">
        <v>633</v>
      </c>
      <c r="E12" s="933">
        <v>714</v>
      </c>
      <c r="F12" s="711">
        <v>650</v>
      </c>
      <c r="G12" s="933">
        <v>697</v>
      </c>
      <c r="H12" s="711">
        <v>670</v>
      </c>
      <c r="J12" s="510"/>
      <c r="K12" s="935"/>
    </row>
    <row r="13" spans="1:229" ht="15" customHeight="1">
      <c r="A13" s="915"/>
      <c r="B13" s="933"/>
      <c r="C13" s="709">
        <f>C12/B12*100</f>
        <v>90.37900874635568</v>
      </c>
      <c r="D13" s="709">
        <f>D12/B12*100</f>
        <v>92.274052478134109</v>
      </c>
      <c r="E13" s="933"/>
      <c r="F13" s="709">
        <f>F12/E12*100</f>
        <v>91.036414565826334</v>
      </c>
      <c r="G13" s="933"/>
      <c r="H13" s="709">
        <f>H12/G12*100</f>
        <v>96.12625538020086</v>
      </c>
      <c r="J13" s="510"/>
      <c r="K13" s="935"/>
    </row>
    <row r="14" spans="1:229" ht="15" customHeight="1">
      <c r="A14" s="915" t="s">
        <v>4</v>
      </c>
      <c r="B14" s="933">
        <v>1075</v>
      </c>
      <c r="C14" s="711">
        <v>1026</v>
      </c>
      <c r="D14" s="711">
        <v>982</v>
      </c>
      <c r="E14" s="933">
        <v>1080</v>
      </c>
      <c r="F14" s="711">
        <v>1061</v>
      </c>
      <c r="G14" s="933">
        <v>1098</v>
      </c>
      <c r="H14" s="711">
        <v>1105</v>
      </c>
      <c r="J14" s="510"/>
      <c r="K14" s="935"/>
    </row>
    <row r="15" spans="1:229" ht="15" customHeight="1">
      <c r="A15" s="915"/>
      <c r="B15" s="933"/>
      <c r="C15" s="709">
        <f>C14/B14*100</f>
        <v>95.441860465116278</v>
      </c>
      <c r="D15" s="709">
        <f>D14/B14*100</f>
        <v>91.348837209302332</v>
      </c>
      <c r="E15" s="933"/>
      <c r="F15" s="709">
        <f>F14/E14*100</f>
        <v>98.240740740740733</v>
      </c>
      <c r="G15" s="933"/>
      <c r="H15" s="709">
        <f>H14/G14*100</f>
        <v>100.63752276867031</v>
      </c>
      <c r="J15" s="510"/>
      <c r="K15" s="935"/>
    </row>
    <row r="16" spans="1:229" ht="15" customHeight="1">
      <c r="A16" s="915" t="s">
        <v>5</v>
      </c>
      <c r="B16" s="933">
        <v>1013</v>
      </c>
      <c r="C16" s="711">
        <v>989</v>
      </c>
      <c r="D16" s="711">
        <v>964</v>
      </c>
      <c r="E16" s="933">
        <v>1047</v>
      </c>
      <c r="F16" s="711">
        <v>1092</v>
      </c>
      <c r="G16" s="933">
        <v>1078</v>
      </c>
      <c r="H16" s="711">
        <v>1244</v>
      </c>
      <c r="J16" s="510"/>
      <c r="K16" s="935"/>
    </row>
    <row r="17" spans="1:12" ht="15" customHeight="1">
      <c r="A17" s="915"/>
      <c r="B17" s="933"/>
      <c r="C17" s="709">
        <f>C16/B16*100</f>
        <v>97.630799605133262</v>
      </c>
      <c r="D17" s="709">
        <f>D16/B16*100</f>
        <v>95.16288252714709</v>
      </c>
      <c r="E17" s="933"/>
      <c r="F17" s="709">
        <f>F16/E16*100</f>
        <v>104.29799426934096</v>
      </c>
      <c r="G17" s="933"/>
      <c r="H17" s="709">
        <f>H16/G16*100</f>
        <v>115.39888682745824</v>
      </c>
      <c r="J17" s="510"/>
      <c r="K17" s="935"/>
    </row>
    <row r="18" spans="1:12" ht="15" customHeight="1">
      <c r="A18" s="915" t="s">
        <v>345</v>
      </c>
      <c r="B18" s="933">
        <v>893</v>
      </c>
      <c r="C18" s="711">
        <v>802</v>
      </c>
      <c r="D18" s="711">
        <v>805</v>
      </c>
      <c r="E18" s="933">
        <v>770</v>
      </c>
      <c r="F18" s="711">
        <v>743</v>
      </c>
      <c r="G18" s="933">
        <v>827</v>
      </c>
      <c r="H18" s="711">
        <v>848</v>
      </c>
      <c r="J18" s="510"/>
      <c r="K18" s="935"/>
    </row>
    <row r="19" spans="1:12" ht="15" customHeight="1">
      <c r="A19" s="915"/>
      <c r="B19" s="933"/>
      <c r="C19" s="709">
        <f>C18/B18*100</f>
        <v>89.809630459126538</v>
      </c>
      <c r="D19" s="709">
        <f>D18/B18*100</f>
        <v>90.145576707726761</v>
      </c>
      <c r="E19" s="933"/>
      <c r="F19" s="709">
        <f>F18/E18*100</f>
        <v>96.493506493506501</v>
      </c>
      <c r="G19" s="933"/>
      <c r="H19" s="709">
        <f>H18/G18*100</f>
        <v>102.53929866989118</v>
      </c>
      <c r="J19" s="510"/>
      <c r="K19" s="935"/>
    </row>
    <row r="20" spans="1:12" ht="15" customHeight="1">
      <c r="A20" s="915" t="s">
        <v>7</v>
      </c>
      <c r="B20" s="933">
        <v>408</v>
      </c>
      <c r="C20" s="711">
        <v>439</v>
      </c>
      <c r="D20" s="711">
        <v>415</v>
      </c>
      <c r="E20" s="933">
        <v>387</v>
      </c>
      <c r="F20" s="711">
        <v>420</v>
      </c>
      <c r="G20" s="933">
        <v>321</v>
      </c>
      <c r="H20" s="711">
        <v>335</v>
      </c>
      <c r="J20" s="510"/>
      <c r="K20" s="935"/>
    </row>
    <row r="21" spans="1:12" ht="15" customHeight="1">
      <c r="A21" s="915"/>
      <c r="B21" s="933"/>
      <c r="C21" s="709">
        <f>C20/B20*100</f>
        <v>107.59803921568627</v>
      </c>
      <c r="D21" s="709">
        <f>D20/B20*100</f>
        <v>101.71568627450979</v>
      </c>
      <c r="E21" s="933"/>
      <c r="F21" s="709">
        <f>F20/E20*100</f>
        <v>108.52713178294573</v>
      </c>
      <c r="G21" s="933"/>
      <c r="H21" s="709">
        <f>H20/G20*100</f>
        <v>104.3613707165109</v>
      </c>
      <c r="J21" s="510"/>
      <c r="K21" s="935"/>
    </row>
    <row r="22" spans="1:12" ht="15" customHeight="1">
      <c r="A22" s="915" t="s">
        <v>346</v>
      </c>
      <c r="B22" s="933">
        <v>914</v>
      </c>
      <c r="C22" s="711">
        <v>867</v>
      </c>
      <c r="D22" s="711">
        <v>865</v>
      </c>
      <c r="E22" s="933">
        <v>864</v>
      </c>
      <c r="F22" s="711">
        <v>946</v>
      </c>
      <c r="G22" s="933">
        <v>871</v>
      </c>
      <c r="H22" s="711">
        <v>939</v>
      </c>
      <c r="J22" s="510"/>
      <c r="K22" s="935"/>
    </row>
    <row r="23" spans="1:12" ht="15" customHeight="1">
      <c r="A23" s="915"/>
      <c r="B23" s="933"/>
      <c r="C23" s="709">
        <f>C22/B22*100</f>
        <v>94.857768052516406</v>
      </c>
      <c r="D23" s="709">
        <f>D22/B22*100</f>
        <v>94.638949671772437</v>
      </c>
      <c r="E23" s="933"/>
      <c r="F23" s="709">
        <f>F22/E22*100</f>
        <v>109.49074074074075</v>
      </c>
      <c r="G23" s="933"/>
      <c r="H23" s="709">
        <f>H22/G22*100</f>
        <v>107.80711825487946</v>
      </c>
      <c r="K23" s="935"/>
    </row>
    <row r="24" spans="1:12" ht="15" customHeight="1">
      <c r="A24" s="915" t="s">
        <v>347</v>
      </c>
      <c r="B24" s="933">
        <v>856</v>
      </c>
      <c r="C24" s="711">
        <v>807</v>
      </c>
      <c r="D24" s="711">
        <v>792</v>
      </c>
      <c r="E24" s="933">
        <v>842</v>
      </c>
      <c r="F24" s="711">
        <v>955</v>
      </c>
      <c r="G24" s="933">
        <v>943</v>
      </c>
      <c r="H24" s="711">
        <v>1025</v>
      </c>
      <c r="K24" s="935"/>
      <c r="L24" s="328"/>
    </row>
    <row r="25" spans="1:12" ht="15" customHeight="1">
      <c r="A25" s="915"/>
      <c r="B25" s="933"/>
      <c r="C25" s="709">
        <f>C24/B24*100</f>
        <v>94.275700934579447</v>
      </c>
      <c r="D25" s="709">
        <f>D24/B24*100</f>
        <v>92.523364485981304</v>
      </c>
      <c r="E25" s="933"/>
      <c r="F25" s="709">
        <f>F24/E24*100</f>
        <v>113.42042755344417</v>
      </c>
      <c r="G25" s="933"/>
      <c r="H25" s="709">
        <f>H24/G24*100</f>
        <v>108.69565217391303</v>
      </c>
      <c r="K25" s="935"/>
    </row>
    <row r="26" spans="1:12" ht="15" customHeight="1">
      <c r="A26" s="915" t="s">
        <v>348</v>
      </c>
      <c r="B26" s="933">
        <v>440</v>
      </c>
      <c r="C26" s="711">
        <v>429</v>
      </c>
      <c r="D26" s="711">
        <v>427</v>
      </c>
      <c r="E26" s="933">
        <v>397</v>
      </c>
      <c r="F26" s="711">
        <v>384</v>
      </c>
      <c r="G26" s="933">
        <v>449</v>
      </c>
      <c r="H26" s="711">
        <v>445</v>
      </c>
      <c r="K26" s="935"/>
    </row>
    <row r="27" spans="1:12" ht="15" customHeight="1">
      <c r="A27" s="915"/>
      <c r="B27" s="933"/>
      <c r="C27" s="709">
        <f>C26/B26*100</f>
        <v>97.5</v>
      </c>
      <c r="D27" s="709">
        <f>D26/B26*100</f>
        <v>97.045454545454547</v>
      </c>
      <c r="E27" s="933"/>
      <c r="F27" s="709">
        <f>F26/E26*100</f>
        <v>96.725440806045341</v>
      </c>
      <c r="G27" s="933"/>
      <c r="H27" s="709">
        <f>H26/G26*100</f>
        <v>99.109131403118042</v>
      </c>
      <c r="K27" s="935"/>
    </row>
    <row r="28" spans="1:12" ht="15" customHeight="1">
      <c r="A28" s="915" t="s">
        <v>349</v>
      </c>
      <c r="B28" s="933">
        <v>1516</v>
      </c>
      <c r="C28" s="711">
        <v>1451</v>
      </c>
      <c r="D28" s="711">
        <v>1417</v>
      </c>
      <c r="E28" s="933">
        <v>1506</v>
      </c>
      <c r="F28" s="711">
        <v>1478</v>
      </c>
      <c r="G28" s="933">
        <v>1548</v>
      </c>
      <c r="H28" s="711">
        <v>1654</v>
      </c>
      <c r="K28" s="935"/>
    </row>
    <row r="29" spans="1:12" ht="15" customHeight="1">
      <c r="A29" s="915"/>
      <c r="B29" s="933"/>
      <c r="C29" s="709">
        <f>C28/B28*100</f>
        <v>95.712401055408975</v>
      </c>
      <c r="D29" s="709">
        <f>D28/B28*100</f>
        <v>93.469656992084438</v>
      </c>
      <c r="E29" s="933"/>
      <c r="F29" s="709">
        <f>F28/E28*100</f>
        <v>98.140770252324046</v>
      </c>
      <c r="G29" s="933"/>
      <c r="H29" s="709">
        <f>H28/G28*100</f>
        <v>106.84754521963823</v>
      </c>
      <c r="K29" s="935"/>
    </row>
    <row r="30" spans="1:12" ht="15" customHeight="1">
      <c r="A30" s="915" t="s">
        <v>12</v>
      </c>
      <c r="B30" s="933">
        <v>920</v>
      </c>
      <c r="C30" s="711">
        <v>891</v>
      </c>
      <c r="D30" s="711">
        <v>891</v>
      </c>
      <c r="E30" s="933">
        <v>920</v>
      </c>
      <c r="F30" s="711">
        <v>882</v>
      </c>
      <c r="G30" s="933">
        <v>987</v>
      </c>
      <c r="H30" s="711">
        <v>957</v>
      </c>
      <c r="K30" s="935"/>
    </row>
    <row r="31" spans="1:12" ht="15" customHeight="1">
      <c r="A31" s="915"/>
      <c r="B31" s="933"/>
      <c r="C31" s="709">
        <f>C30/B30*100</f>
        <v>96.84782608695653</v>
      </c>
      <c r="D31" s="709">
        <f>D30/B30*100</f>
        <v>96.84782608695653</v>
      </c>
      <c r="E31" s="933"/>
      <c r="F31" s="709">
        <f>F30/E30*100</f>
        <v>95.869565217391312</v>
      </c>
      <c r="G31" s="933"/>
      <c r="H31" s="709">
        <f>H30/G30*100</f>
        <v>96.960486322188459</v>
      </c>
      <c r="K31" s="935"/>
    </row>
    <row r="32" spans="1:12" ht="15" customHeight="1">
      <c r="A32" s="915" t="s">
        <v>13</v>
      </c>
      <c r="B32" s="933">
        <v>904</v>
      </c>
      <c r="C32" s="711">
        <v>850</v>
      </c>
      <c r="D32" s="711">
        <v>854</v>
      </c>
      <c r="E32" s="933">
        <v>802</v>
      </c>
      <c r="F32" s="711">
        <v>899</v>
      </c>
      <c r="G32" s="933">
        <v>878</v>
      </c>
      <c r="H32" s="711">
        <v>939</v>
      </c>
      <c r="K32" s="935"/>
    </row>
    <row r="33" spans="1:11" ht="15" customHeight="1">
      <c r="A33" s="915"/>
      <c r="B33" s="933"/>
      <c r="C33" s="709">
        <f>C32/B32*100</f>
        <v>94.026548672566364</v>
      </c>
      <c r="D33" s="709">
        <f>D32/B32*100</f>
        <v>94.469026548672559</v>
      </c>
      <c r="E33" s="933"/>
      <c r="F33" s="709">
        <f>F32/E32*100</f>
        <v>112.09476309226933</v>
      </c>
      <c r="G33" s="933"/>
      <c r="H33" s="709">
        <f>H32/G32*100</f>
        <v>106.94760820045559</v>
      </c>
      <c r="I33" s="80"/>
      <c r="K33" s="935"/>
    </row>
    <row r="34" spans="1:11" ht="15" customHeight="1">
      <c r="A34" s="915" t="s">
        <v>350</v>
      </c>
      <c r="B34" s="933">
        <v>1529</v>
      </c>
      <c r="C34" s="711">
        <v>1398</v>
      </c>
      <c r="D34" s="711">
        <v>1389</v>
      </c>
      <c r="E34" s="933">
        <v>1523</v>
      </c>
      <c r="F34" s="711">
        <v>1602</v>
      </c>
      <c r="G34" s="933">
        <v>1657</v>
      </c>
      <c r="H34" s="711">
        <v>1808</v>
      </c>
      <c r="I34" s="80"/>
      <c r="K34" s="935"/>
    </row>
    <row r="35" spans="1:11" ht="15" customHeight="1">
      <c r="A35" s="915"/>
      <c r="B35" s="933"/>
      <c r="C35" s="709">
        <f>C34/B34*100</f>
        <v>91.432308698495746</v>
      </c>
      <c r="D35" s="709">
        <f>D34/B34*100</f>
        <v>90.843688685415302</v>
      </c>
      <c r="E35" s="933"/>
      <c r="F35" s="709">
        <f>F34/E34*100</f>
        <v>105.18713066316481</v>
      </c>
      <c r="G35" s="933"/>
      <c r="H35" s="709">
        <f>H34/G34*100</f>
        <v>109.11285455642728</v>
      </c>
      <c r="I35" s="80"/>
      <c r="K35" s="935"/>
    </row>
    <row r="36" spans="1:11" ht="15" customHeight="1">
      <c r="A36" s="915" t="s">
        <v>15</v>
      </c>
      <c r="B36" s="933">
        <v>2183</v>
      </c>
      <c r="C36" s="711">
        <v>2178</v>
      </c>
      <c r="D36" s="711">
        <v>2170</v>
      </c>
      <c r="E36" s="933">
        <v>2253</v>
      </c>
      <c r="F36" s="711">
        <v>2648</v>
      </c>
      <c r="G36" s="933">
        <v>2473</v>
      </c>
      <c r="H36" s="711">
        <v>2744</v>
      </c>
      <c r="I36" s="80"/>
      <c r="K36" s="935"/>
    </row>
    <row r="37" spans="1:11" ht="15" customHeight="1">
      <c r="A37" s="915"/>
      <c r="B37" s="933"/>
      <c r="C37" s="709">
        <f>C36/B36*100</f>
        <v>99.77095739807605</v>
      </c>
      <c r="D37" s="709">
        <f>D36/B36*100</f>
        <v>99.404489234997712</v>
      </c>
      <c r="E37" s="933"/>
      <c r="F37" s="709">
        <f>F36/E36*100</f>
        <v>117.53217931646694</v>
      </c>
      <c r="G37" s="933"/>
      <c r="H37" s="709">
        <f>H36/G36*100</f>
        <v>110.95835018196523</v>
      </c>
      <c r="I37" s="80"/>
      <c r="K37" s="935"/>
    </row>
    <row r="38" spans="1:11" ht="15" customHeight="1">
      <c r="A38" s="915" t="s">
        <v>351</v>
      </c>
      <c r="B38" s="933">
        <v>1278</v>
      </c>
      <c r="C38" s="711">
        <v>1175</v>
      </c>
      <c r="D38" s="711">
        <v>1218</v>
      </c>
      <c r="E38" s="933">
        <v>1409</v>
      </c>
      <c r="F38" s="711">
        <v>1427</v>
      </c>
      <c r="G38" s="933">
        <v>1541</v>
      </c>
      <c r="H38" s="711">
        <v>1722</v>
      </c>
      <c r="I38" s="80"/>
      <c r="K38" s="935"/>
    </row>
    <row r="39" spans="1:11" ht="15" customHeight="1">
      <c r="A39" s="915"/>
      <c r="B39" s="933"/>
      <c r="C39" s="709">
        <f>C38/B38*100</f>
        <v>91.940532081377143</v>
      </c>
      <c r="D39" s="709">
        <f>D38/B38*100</f>
        <v>95.305164319248831</v>
      </c>
      <c r="E39" s="933"/>
      <c r="F39" s="709">
        <f>F38/E38*100</f>
        <v>101.27750177430801</v>
      </c>
      <c r="G39" s="933"/>
      <c r="H39" s="709">
        <f>H38/G38*100</f>
        <v>111.74561972744972</v>
      </c>
      <c r="I39" s="80"/>
      <c r="K39" s="935"/>
    </row>
    <row r="40" spans="1:11" ht="15" customHeight="1" thickBot="1">
      <c r="A40" s="916" t="s">
        <v>352</v>
      </c>
      <c r="B40" s="934">
        <v>1209</v>
      </c>
      <c r="C40" s="711">
        <v>1168</v>
      </c>
      <c r="D40" s="711">
        <v>1151</v>
      </c>
      <c r="E40" s="934">
        <v>1322</v>
      </c>
      <c r="F40" s="711">
        <v>1429</v>
      </c>
      <c r="G40" s="934">
        <v>1364</v>
      </c>
      <c r="H40" s="711">
        <v>1368</v>
      </c>
      <c r="I40" s="80"/>
    </row>
    <row r="41" spans="1:11" ht="15" customHeight="1" thickBot="1">
      <c r="A41" s="916"/>
      <c r="B41" s="934"/>
      <c r="C41" s="712">
        <f>C40/B40*100</f>
        <v>96.608767576509507</v>
      </c>
      <c r="D41" s="712">
        <f>D40/B40*100</f>
        <v>95.20264681555004</v>
      </c>
      <c r="E41" s="934"/>
      <c r="F41" s="712">
        <f>F40/E40*100</f>
        <v>108.09379727685324</v>
      </c>
      <c r="G41" s="934"/>
      <c r="H41" s="712">
        <f>H40/G40*100</f>
        <v>100.29325513196481</v>
      </c>
      <c r="I41" s="80"/>
    </row>
    <row r="42" spans="1:11">
      <c r="A42" s="716" t="s">
        <v>645</v>
      </c>
      <c r="H42" s="80"/>
      <c r="I42" s="80"/>
    </row>
    <row r="43" spans="1:11">
      <c r="A43" s="716" t="s">
        <v>511</v>
      </c>
      <c r="I43" s="80"/>
    </row>
    <row r="44" spans="1:11">
      <c r="A44" s="716" t="s">
        <v>512</v>
      </c>
      <c r="I44" s="80"/>
    </row>
  </sheetData>
  <mergeCells count="89">
    <mergeCell ref="B3:F3"/>
    <mergeCell ref="G3:H4"/>
    <mergeCell ref="B4:D4"/>
    <mergeCell ref="E4:F4"/>
    <mergeCell ref="A5:A6"/>
    <mergeCell ref="A8:A9"/>
    <mergeCell ref="B8:B9"/>
    <mergeCell ref="E8:E9"/>
    <mergeCell ref="G8:G9"/>
    <mergeCell ref="K8:K9"/>
    <mergeCell ref="A10:A11"/>
    <mergeCell ref="B10:B11"/>
    <mergeCell ref="E10:E11"/>
    <mergeCell ref="G10:G11"/>
    <mergeCell ref="K10:K11"/>
    <mergeCell ref="A12:A13"/>
    <mergeCell ref="B12:B13"/>
    <mergeCell ref="E12:E13"/>
    <mergeCell ref="G12:G13"/>
    <mergeCell ref="K12:K13"/>
    <mergeCell ref="A14:A15"/>
    <mergeCell ref="B14:B15"/>
    <mergeCell ref="E14:E15"/>
    <mergeCell ref="G14:G15"/>
    <mergeCell ref="K14:K15"/>
    <mergeCell ref="A16:A17"/>
    <mergeCell ref="B16:B17"/>
    <mergeCell ref="E16:E17"/>
    <mergeCell ref="G16:G17"/>
    <mergeCell ref="K16:K17"/>
    <mergeCell ref="A18:A19"/>
    <mergeCell ref="B18:B19"/>
    <mergeCell ref="E18:E19"/>
    <mergeCell ref="G18:G19"/>
    <mergeCell ref="K18:K19"/>
    <mergeCell ref="A20:A21"/>
    <mergeCell ref="B20:B21"/>
    <mergeCell ref="E20:E21"/>
    <mergeCell ref="G20:G21"/>
    <mergeCell ref="K20:K21"/>
    <mergeCell ref="A22:A23"/>
    <mergeCell ref="B22:B23"/>
    <mergeCell ref="E22:E23"/>
    <mergeCell ref="G22:G23"/>
    <mergeCell ref="K22:K23"/>
    <mergeCell ref="A24:A25"/>
    <mergeCell ref="B24:B25"/>
    <mergeCell ref="E24:E25"/>
    <mergeCell ref="G24:G25"/>
    <mergeCell ref="K24:K25"/>
    <mergeCell ref="A26:A27"/>
    <mergeCell ref="B26:B27"/>
    <mergeCell ref="E26:E27"/>
    <mergeCell ref="G26:G27"/>
    <mergeCell ref="K26:K27"/>
    <mergeCell ref="A28:A29"/>
    <mergeCell ref="B28:B29"/>
    <mergeCell ref="E28:E29"/>
    <mergeCell ref="G28:G29"/>
    <mergeCell ref="K28:K29"/>
    <mergeCell ref="A30:A31"/>
    <mergeCell ref="B30:B31"/>
    <mergeCell ref="E30:E31"/>
    <mergeCell ref="G30:G31"/>
    <mergeCell ref="K30:K31"/>
    <mergeCell ref="A32:A33"/>
    <mergeCell ref="B32:B33"/>
    <mergeCell ref="E32:E33"/>
    <mergeCell ref="G32:G33"/>
    <mergeCell ref="K32:K33"/>
    <mergeCell ref="A34:A35"/>
    <mergeCell ref="B34:B35"/>
    <mergeCell ref="E34:E35"/>
    <mergeCell ref="G34:G35"/>
    <mergeCell ref="K34:K35"/>
    <mergeCell ref="K38:K39"/>
    <mergeCell ref="A36:A37"/>
    <mergeCell ref="B36:B37"/>
    <mergeCell ref="E36:E37"/>
    <mergeCell ref="G36:G37"/>
    <mergeCell ref="K36:K37"/>
    <mergeCell ref="A40:A41"/>
    <mergeCell ref="B40:B41"/>
    <mergeCell ref="E40:E41"/>
    <mergeCell ref="G40:G41"/>
    <mergeCell ref="A38:A39"/>
    <mergeCell ref="B38:B39"/>
    <mergeCell ref="E38:E39"/>
    <mergeCell ref="G38:G39"/>
  </mergeCells>
  <phoneticPr fontId="45"/>
  <pageMargins left="0.59027777777777801" right="0.59027777777777801" top="0.86597222222222203" bottom="0.55138888888888904" header="0.511811023622047" footer="0.511811023622047"/>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1"/>
  <sheetViews>
    <sheetView showGridLines="0" view="pageBreakPreview" zoomScaleNormal="100" workbookViewId="0">
      <selection activeCell="A2" sqref="A2"/>
    </sheetView>
  </sheetViews>
  <sheetFormatPr defaultColWidth="12.5" defaultRowHeight="17.25"/>
  <cols>
    <col min="1" max="1" width="12.5" style="505"/>
    <col min="2" max="5" width="13.75" style="505" customWidth="1"/>
    <col min="6" max="6" width="7.625" style="350" customWidth="1"/>
    <col min="7" max="8" width="6.75" style="505" customWidth="1"/>
    <col min="9" max="256" width="12.5" style="505"/>
    <col min="257" max="260" width="13.75" style="505" customWidth="1"/>
    <col min="261" max="261" width="7.625" style="505" customWidth="1"/>
    <col min="262" max="264" width="6.75" style="505" customWidth="1"/>
    <col min="265" max="512" width="12.5" style="505"/>
    <col min="513" max="516" width="13.75" style="505" customWidth="1"/>
    <col min="517" max="517" width="7.625" style="505" customWidth="1"/>
    <col min="518" max="520" width="6.75" style="505" customWidth="1"/>
    <col min="521" max="768" width="12.5" style="505"/>
    <col min="769" max="772" width="13.75" style="505" customWidth="1"/>
    <col min="773" max="773" width="7.625" style="505" customWidth="1"/>
    <col min="774" max="776" width="6.75" style="505" customWidth="1"/>
    <col min="777" max="1024" width="12.5" style="505"/>
    <col min="1025" max="16384" width="12.5" style="506"/>
  </cols>
  <sheetData>
    <row r="1" spans="1:235" s="10" customFormat="1" ht="15" customHeight="1">
      <c r="A1" s="512" t="s">
        <v>503</v>
      </c>
      <c r="F1" s="358"/>
    </row>
    <row r="2" spans="1:235" ht="18" customHeight="1">
      <c r="A2" s="476"/>
      <c r="B2" s="329"/>
      <c r="C2" s="329"/>
      <c r="D2" s="329"/>
      <c r="E2" s="355" t="s">
        <v>588</v>
      </c>
    </row>
    <row r="3" spans="1:235" ht="12.75" customHeight="1">
      <c r="A3" s="816" t="s">
        <v>131</v>
      </c>
      <c r="B3" s="359"/>
      <c r="C3" s="360" t="s">
        <v>483</v>
      </c>
      <c r="D3" s="349" t="s">
        <v>484</v>
      </c>
      <c r="E3" s="359" t="s">
        <v>485</v>
      </c>
    </row>
    <row r="4" spans="1:235" ht="12.75" customHeight="1">
      <c r="A4" s="816"/>
      <c r="B4" s="333" t="s">
        <v>28</v>
      </c>
      <c r="C4" s="337" t="s">
        <v>477</v>
      </c>
      <c r="D4" s="335" t="s">
        <v>477</v>
      </c>
      <c r="E4" s="333" t="s">
        <v>477</v>
      </c>
    </row>
    <row r="5" spans="1:235" ht="12.75" customHeight="1">
      <c r="A5" s="816"/>
      <c r="B5" s="495"/>
      <c r="C5" s="494" t="s">
        <v>487</v>
      </c>
      <c r="D5" s="339" t="s">
        <v>487</v>
      </c>
      <c r="E5" s="495" t="s">
        <v>487</v>
      </c>
    </row>
    <row r="6" spans="1:235" ht="15" customHeight="1">
      <c r="A6" s="917" t="s">
        <v>488</v>
      </c>
      <c r="B6" s="913">
        <f>SUM(B8:B39)</f>
        <v>9096</v>
      </c>
      <c r="C6" s="708">
        <f>C8+C10+C12+C14+C16+C18+C20+C22+C24+C26+C28+C30+C32+C34+C36+C38</f>
        <v>6504</v>
      </c>
      <c r="D6" s="708">
        <f>D8+D10+D12+D14+D16+D18+D20+D22+D24+D26+D28+D30+D32+D34+D36+D38</f>
        <v>4398</v>
      </c>
      <c r="E6" s="708">
        <f>E8+E10+E12+E14+E16+E18+E20+E22+E24+E26+E28+E30+E32+E34+E36+E38</f>
        <v>2393</v>
      </c>
      <c r="G6" s="510"/>
      <c r="H6" s="510"/>
      <c r="I6" s="510"/>
      <c r="J6" s="510"/>
      <c r="K6" s="510"/>
      <c r="L6" s="510"/>
      <c r="M6" s="510"/>
      <c r="N6" s="510"/>
      <c r="O6" s="510"/>
      <c r="P6" s="510"/>
      <c r="Q6" s="510"/>
      <c r="R6" s="510"/>
      <c r="S6" s="510"/>
      <c r="T6" s="510"/>
      <c r="U6" s="510"/>
      <c r="V6" s="510"/>
      <c r="W6" s="510"/>
      <c r="X6" s="510"/>
      <c r="Y6" s="510"/>
      <c r="Z6" s="510"/>
      <c r="AA6" s="510"/>
      <c r="AB6" s="510"/>
      <c r="AC6" s="510"/>
      <c r="AD6" s="510"/>
      <c r="AE6" s="510"/>
      <c r="AF6" s="510"/>
      <c r="AG6" s="510"/>
      <c r="AH6" s="510"/>
      <c r="AI6" s="510"/>
      <c r="AJ6" s="510"/>
      <c r="AK6" s="510"/>
      <c r="AL6" s="510"/>
      <c r="AM6" s="510"/>
      <c r="AN6" s="510"/>
      <c r="AO6" s="510"/>
      <c r="AP6" s="510"/>
      <c r="AQ6" s="510"/>
      <c r="AR6" s="510"/>
      <c r="AS6" s="510"/>
      <c r="AT6" s="510"/>
      <c r="AU6" s="510"/>
      <c r="AV6" s="510"/>
      <c r="AW6" s="510"/>
      <c r="AX6" s="510"/>
      <c r="AY6" s="510"/>
      <c r="AZ6" s="510"/>
      <c r="BA6" s="510"/>
      <c r="BB6" s="510"/>
      <c r="BC6" s="510"/>
      <c r="BD6" s="510"/>
      <c r="BE6" s="510"/>
      <c r="BF6" s="510"/>
      <c r="BG6" s="510"/>
      <c r="BH6" s="510"/>
      <c r="BI6" s="510"/>
      <c r="BJ6" s="510"/>
      <c r="BK6" s="510"/>
      <c r="BL6" s="510"/>
      <c r="BM6" s="510"/>
      <c r="BN6" s="510"/>
      <c r="BO6" s="510"/>
      <c r="BP6" s="510"/>
      <c r="BQ6" s="510"/>
      <c r="BR6" s="510"/>
      <c r="BS6" s="510"/>
      <c r="BT6" s="510"/>
      <c r="BU6" s="510"/>
      <c r="BV6" s="510"/>
      <c r="BW6" s="510"/>
      <c r="BX6" s="510"/>
      <c r="BY6" s="510"/>
      <c r="BZ6" s="510"/>
      <c r="CA6" s="510"/>
      <c r="CB6" s="510"/>
      <c r="CC6" s="510"/>
      <c r="CD6" s="510"/>
      <c r="CE6" s="510"/>
      <c r="CF6" s="510"/>
      <c r="CG6" s="510"/>
      <c r="CH6" s="510"/>
      <c r="CI6" s="510"/>
      <c r="CJ6" s="510"/>
      <c r="CK6" s="510"/>
      <c r="CL6" s="510"/>
      <c r="CM6" s="510"/>
      <c r="CN6" s="510"/>
      <c r="CO6" s="510"/>
      <c r="CP6" s="510"/>
      <c r="CQ6" s="510"/>
      <c r="CR6" s="510"/>
      <c r="CS6" s="510"/>
      <c r="CT6" s="510"/>
      <c r="CU6" s="510"/>
      <c r="CV6" s="510"/>
      <c r="CW6" s="510"/>
      <c r="CX6" s="510"/>
      <c r="CY6" s="510"/>
      <c r="CZ6" s="510"/>
      <c r="DA6" s="510"/>
      <c r="DB6" s="510"/>
      <c r="DC6" s="510"/>
      <c r="DD6" s="510"/>
      <c r="DE6" s="510"/>
      <c r="DF6" s="510"/>
      <c r="DG6" s="510"/>
      <c r="DH6" s="510"/>
      <c r="DI6" s="510"/>
      <c r="DJ6" s="510"/>
      <c r="DK6" s="510"/>
      <c r="DL6" s="510"/>
      <c r="DM6" s="510"/>
      <c r="DN6" s="510"/>
      <c r="DO6" s="510"/>
      <c r="DP6" s="510"/>
      <c r="DQ6" s="510"/>
      <c r="DR6" s="510"/>
      <c r="DS6" s="510"/>
      <c r="DT6" s="510"/>
      <c r="DU6" s="510"/>
      <c r="DV6" s="510"/>
      <c r="DW6" s="510"/>
      <c r="DX6" s="510"/>
      <c r="DY6" s="510"/>
      <c r="DZ6" s="510"/>
      <c r="EA6" s="510"/>
      <c r="EB6" s="510"/>
      <c r="EC6" s="510"/>
      <c r="ED6" s="510"/>
      <c r="EE6" s="510"/>
      <c r="EF6" s="510"/>
      <c r="EG6" s="510"/>
      <c r="EH6" s="510"/>
      <c r="EI6" s="510"/>
      <c r="EJ6" s="510"/>
      <c r="EK6" s="510"/>
      <c r="EL6" s="510"/>
      <c r="EM6" s="510"/>
      <c r="EN6" s="510"/>
      <c r="EO6" s="510"/>
      <c r="EP6" s="510"/>
      <c r="EQ6" s="510"/>
      <c r="ER6" s="510"/>
      <c r="ES6" s="510"/>
      <c r="ET6" s="510"/>
      <c r="EU6" s="510"/>
      <c r="EV6" s="510"/>
      <c r="EW6" s="510"/>
      <c r="EX6" s="510"/>
      <c r="EY6" s="510"/>
      <c r="EZ6" s="510"/>
      <c r="FA6" s="510"/>
      <c r="FB6" s="510"/>
      <c r="FC6" s="510"/>
      <c r="FD6" s="510"/>
      <c r="FE6" s="510"/>
      <c r="FF6" s="510"/>
      <c r="FG6" s="510"/>
      <c r="FH6" s="510"/>
      <c r="FI6" s="510"/>
      <c r="FJ6" s="510"/>
      <c r="FK6" s="510"/>
      <c r="FL6" s="510"/>
      <c r="FM6" s="510"/>
      <c r="FN6" s="510"/>
      <c r="FO6" s="510"/>
      <c r="FP6" s="510"/>
      <c r="FQ6" s="510"/>
      <c r="FR6" s="510"/>
      <c r="FS6" s="510"/>
      <c r="FT6" s="510"/>
      <c r="FU6" s="510"/>
      <c r="FV6" s="510"/>
      <c r="FW6" s="510"/>
      <c r="FX6" s="510"/>
      <c r="FY6" s="510"/>
      <c r="FZ6" s="510"/>
      <c r="GA6" s="510"/>
      <c r="GB6" s="510"/>
      <c r="GC6" s="510"/>
      <c r="GD6" s="510"/>
      <c r="GE6" s="510"/>
      <c r="GF6" s="510"/>
      <c r="GG6" s="510"/>
      <c r="GH6" s="510"/>
      <c r="GI6" s="510"/>
      <c r="GJ6" s="510"/>
      <c r="GK6" s="510"/>
      <c r="GL6" s="510"/>
      <c r="GM6" s="510"/>
      <c r="GN6" s="510"/>
      <c r="GO6" s="510"/>
      <c r="GP6" s="510"/>
      <c r="GQ6" s="510"/>
      <c r="GR6" s="510"/>
      <c r="GS6" s="510"/>
      <c r="GT6" s="510"/>
      <c r="GU6" s="510"/>
      <c r="GV6" s="510"/>
      <c r="GW6" s="510"/>
      <c r="GX6" s="510"/>
      <c r="GY6" s="510"/>
      <c r="GZ6" s="510"/>
      <c r="HA6" s="510"/>
      <c r="HB6" s="510"/>
      <c r="HC6" s="510"/>
      <c r="HD6" s="510"/>
      <c r="HE6" s="510"/>
      <c r="HF6" s="510"/>
      <c r="HG6" s="510"/>
      <c r="HH6" s="510"/>
      <c r="HI6" s="510"/>
      <c r="HJ6" s="510"/>
      <c r="HK6" s="510"/>
      <c r="HL6" s="510"/>
      <c r="HM6" s="510"/>
      <c r="HN6" s="510"/>
      <c r="HO6" s="510"/>
      <c r="HP6" s="510"/>
      <c r="HQ6" s="510"/>
      <c r="HR6" s="510"/>
      <c r="HS6" s="510"/>
      <c r="HT6" s="510"/>
      <c r="HU6" s="510"/>
      <c r="HV6" s="510"/>
      <c r="HW6" s="510"/>
      <c r="HX6" s="510"/>
      <c r="HY6" s="510"/>
      <c r="HZ6" s="510"/>
      <c r="IA6" s="510"/>
    </row>
    <row r="7" spans="1:235" ht="15" customHeight="1">
      <c r="A7" s="917"/>
      <c r="B7" s="913"/>
      <c r="C7" s="709">
        <f>C6/B6*100</f>
        <v>71.503957783641155</v>
      </c>
      <c r="D7" s="709">
        <f>D6/B6*100</f>
        <v>48.350923482849609</v>
      </c>
      <c r="E7" s="709">
        <f>E6/B6*100</f>
        <v>26.308267370272649</v>
      </c>
      <c r="G7" s="348"/>
      <c r="H7" s="348"/>
      <c r="I7" s="348"/>
      <c r="J7" s="348"/>
      <c r="K7" s="348"/>
      <c r="L7" s="348"/>
      <c r="M7" s="348"/>
      <c r="N7" s="348"/>
      <c r="O7" s="348"/>
      <c r="P7" s="348"/>
      <c r="Q7" s="348"/>
      <c r="R7" s="348"/>
      <c r="S7" s="348"/>
      <c r="T7" s="348"/>
      <c r="U7" s="348"/>
      <c r="V7" s="348"/>
      <c r="W7" s="348"/>
      <c r="X7" s="348"/>
      <c r="Y7" s="348"/>
      <c r="Z7" s="348"/>
      <c r="AA7" s="348"/>
      <c r="AB7" s="348"/>
      <c r="AC7" s="348"/>
      <c r="AD7" s="348"/>
      <c r="AE7" s="348"/>
      <c r="AF7" s="348"/>
      <c r="AG7" s="348"/>
      <c r="AH7" s="348"/>
      <c r="AI7" s="348"/>
      <c r="AJ7" s="348"/>
      <c r="AK7" s="348"/>
      <c r="AL7" s="348"/>
      <c r="AM7" s="348"/>
      <c r="AN7" s="348"/>
      <c r="AO7" s="348"/>
      <c r="AP7" s="348"/>
      <c r="AQ7" s="348"/>
      <c r="AR7" s="348"/>
      <c r="AS7" s="348"/>
      <c r="AT7" s="348"/>
      <c r="AU7" s="348"/>
      <c r="AV7" s="348"/>
      <c r="AW7" s="348"/>
      <c r="AX7" s="348"/>
      <c r="AY7" s="348"/>
      <c r="AZ7" s="348"/>
      <c r="BA7" s="348"/>
      <c r="BB7" s="348"/>
      <c r="BC7" s="348"/>
      <c r="BD7" s="348"/>
      <c r="BE7" s="348"/>
      <c r="BF7" s="348"/>
      <c r="BG7" s="348"/>
      <c r="BH7" s="348"/>
      <c r="BI7" s="348"/>
      <c r="BJ7" s="348"/>
      <c r="BK7" s="348"/>
      <c r="BL7" s="348"/>
      <c r="BM7" s="348"/>
      <c r="BN7" s="348"/>
      <c r="BO7" s="348"/>
      <c r="BP7" s="348"/>
      <c r="BQ7" s="348"/>
      <c r="BR7" s="348"/>
      <c r="BS7" s="348"/>
      <c r="BT7" s="348"/>
      <c r="BU7" s="348"/>
      <c r="BV7" s="348"/>
      <c r="BW7" s="348"/>
      <c r="BX7" s="348"/>
      <c r="BY7" s="348"/>
      <c r="BZ7" s="348"/>
      <c r="CA7" s="348"/>
      <c r="CB7" s="348"/>
      <c r="CC7" s="348"/>
      <c r="CD7" s="348"/>
      <c r="CE7" s="348"/>
      <c r="CF7" s="348"/>
      <c r="CG7" s="348"/>
      <c r="CH7" s="348"/>
      <c r="CI7" s="348"/>
      <c r="CJ7" s="348"/>
      <c r="CK7" s="348"/>
      <c r="CL7" s="348"/>
      <c r="CM7" s="348"/>
      <c r="CN7" s="348"/>
      <c r="CO7" s="348"/>
      <c r="CP7" s="348"/>
      <c r="CQ7" s="348"/>
      <c r="CR7" s="348"/>
      <c r="CS7" s="348"/>
      <c r="CT7" s="348"/>
      <c r="CU7" s="348"/>
      <c r="CV7" s="348"/>
      <c r="CW7" s="348"/>
      <c r="CX7" s="348"/>
      <c r="CY7" s="348"/>
      <c r="CZ7" s="348"/>
      <c r="DA7" s="348"/>
      <c r="DB7" s="348"/>
      <c r="DC7" s="348"/>
      <c r="DD7" s="348"/>
      <c r="DE7" s="348"/>
      <c r="DF7" s="348"/>
      <c r="DG7" s="348"/>
      <c r="DH7" s="348"/>
      <c r="DI7" s="348"/>
      <c r="DJ7" s="348"/>
      <c r="DK7" s="348"/>
      <c r="DL7" s="348"/>
      <c r="DM7" s="348"/>
      <c r="DN7" s="348"/>
      <c r="DO7" s="348"/>
      <c r="DP7" s="348"/>
      <c r="DQ7" s="348"/>
      <c r="DR7" s="348"/>
      <c r="DS7" s="348"/>
      <c r="DT7" s="348"/>
      <c r="DU7" s="348"/>
      <c r="DV7" s="348"/>
      <c r="DW7" s="348"/>
      <c r="DX7" s="348"/>
      <c r="DY7" s="348"/>
      <c r="DZ7" s="348"/>
      <c r="EA7" s="348"/>
      <c r="EB7" s="348"/>
      <c r="EC7" s="348"/>
      <c r="ED7" s="348"/>
      <c r="EE7" s="348"/>
      <c r="EF7" s="348"/>
      <c r="EG7" s="348"/>
      <c r="EH7" s="348"/>
      <c r="EI7" s="348"/>
      <c r="EJ7" s="348"/>
      <c r="EK7" s="348"/>
      <c r="EL7" s="348"/>
      <c r="EM7" s="348"/>
      <c r="EN7" s="348"/>
      <c r="EO7" s="348"/>
      <c r="EP7" s="348"/>
      <c r="EQ7" s="348"/>
      <c r="ER7" s="348"/>
      <c r="ES7" s="348"/>
      <c r="ET7" s="348"/>
      <c r="EU7" s="348"/>
      <c r="EV7" s="348"/>
      <c r="EW7" s="348"/>
      <c r="EX7" s="348"/>
      <c r="EY7" s="348"/>
      <c r="EZ7" s="348"/>
      <c r="FA7" s="348"/>
      <c r="FB7" s="348"/>
      <c r="FC7" s="348"/>
      <c r="FD7" s="348"/>
      <c r="FE7" s="348"/>
      <c r="FF7" s="348"/>
      <c r="FG7" s="348"/>
      <c r="FH7" s="348"/>
      <c r="FI7" s="348"/>
      <c r="FJ7" s="348"/>
      <c r="FK7" s="348"/>
      <c r="FL7" s="348"/>
      <c r="FM7" s="348"/>
      <c r="FN7" s="348"/>
      <c r="FO7" s="348"/>
      <c r="FP7" s="348"/>
      <c r="FQ7" s="348"/>
      <c r="FR7" s="348"/>
      <c r="FS7" s="348"/>
      <c r="FT7" s="348"/>
      <c r="FU7" s="348"/>
      <c r="FV7" s="348"/>
      <c r="FW7" s="348"/>
      <c r="FX7" s="348"/>
      <c r="FY7" s="348"/>
      <c r="FZ7" s="348"/>
      <c r="GA7" s="348"/>
      <c r="GB7" s="348"/>
      <c r="GC7" s="348"/>
      <c r="GD7" s="348"/>
      <c r="GE7" s="348"/>
      <c r="GF7" s="348"/>
      <c r="GG7" s="348"/>
      <c r="GH7" s="348"/>
      <c r="GI7" s="348"/>
      <c r="GJ7" s="348"/>
      <c r="GK7" s="348"/>
      <c r="GL7" s="348"/>
      <c r="GM7" s="348"/>
      <c r="GN7" s="348"/>
      <c r="GO7" s="348"/>
      <c r="GP7" s="348"/>
      <c r="GQ7" s="348"/>
      <c r="GR7" s="348"/>
      <c r="GS7" s="348"/>
      <c r="GT7" s="348"/>
      <c r="GU7" s="348"/>
      <c r="GV7" s="348"/>
      <c r="GW7" s="348"/>
      <c r="GX7" s="348"/>
      <c r="GY7" s="348"/>
      <c r="GZ7" s="348"/>
      <c r="HA7" s="348"/>
      <c r="HB7" s="348"/>
      <c r="HC7" s="348"/>
      <c r="HD7" s="348"/>
      <c r="HE7" s="348"/>
      <c r="HF7" s="348"/>
      <c r="HG7" s="348"/>
      <c r="HH7" s="348"/>
      <c r="HI7" s="348"/>
      <c r="HJ7" s="348"/>
      <c r="HK7" s="348"/>
      <c r="HL7" s="348"/>
      <c r="HM7" s="348"/>
      <c r="HN7" s="348"/>
      <c r="HO7" s="348"/>
      <c r="HP7" s="348"/>
      <c r="HQ7" s="348"/>
      <c r="HR7" s="348"/>
      <c r="HS7" s="348"/>
      <c r="HT7" s="348"/>
      <c r="HU7" s="348"/>
      <c r="HV7" s="348"/>
      <c r="HW7" s="348"/>
      <c r="HX7" s="348"/>
      <c r="HY7" s="348"/>
      <c r="HZ7" s="348"/>
      <c r="IA7" s="348"/>
    </row>
    <row r="8" spans="1:235" ht="15" customHeight="1">
      <c r="A8" s="915" t="s">
        <v>344</v>
      </c>
      <c r="B8" s="933">
        <v>652</v>
      </c>
      <c r="C8" s="711">
        <v>582</v>
      </c>
      <c r="D8" s="711">
        <v>385</v>
      </c>
      <c r="E8" s="711">
        <v>203</v>
      </c>
    </row>
    <row r="9" spans="1:235" ht="15" customHeight="1">
      <c r="A9" s="915"/>
      <c r="B9" s="933"/>
      <c r="C9" s="709">
        <f>C8/B8*100</f>
        <v>89.263803680981596</v>
      </c>
      <c r="D9" s="709">
        <f>D8/B8*100</f>
        <v>59.04907975460123</v>
      </c>
      <c r="E9" s="709">
        <f>E8/B8*100</f>
        <v>31.134969325153371</v>
      </c>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c r="CE9" s="47"/>
      <c r="CF9" s="47"/>
      <c r="CG9" s="47"/>
      <c r="CH9" s="47"/>
      <c r="CI9" s="47"/>
      <c r="CJ9" s="47"/>
      <c r="CK9" s="47"/>
      <c r="CL9" s="47"/>
      <c r="CM9" s="47"/>
      <c r="CN9" s="47"/>
      <c r="CO9" s="47"/>
      <c r="CP9" s="47"/>
      <c r="CQ9" s="47"/>
      <c r="CR9" s="47"/>
      <c r="CS9" s="47"/>
      <c r="CT9" s="47"/>
      <c r="CU9" s="47"/>
      <c r="CV9" s="47"/>
      <c r="CW9" s="47"/>
      <c r="CX9" s="47"/>
      <c r="CY9" s="47"/>
      <c r="CZ9" s="47"/>
      <c r="DA9" s="47"/>
      <c r="DB9" s="47"/>
      <c r="DC9" s="47"/>
      <c r="DD9" s="47"/>
      <c r="DE9" s="47"/>
      <c r="DF9" s="47"/>
      <c r="DG9" s="47"/>
      <c r="DH9" s="47"/>
      <c r="DI9" s="47"/>
      <c r="DJ9" s="47"/>
      <c r="DK9" s="47"/>
      <c r="DL9" s="47"/>
      <c r="DM9" s="47"/>
      <c r="DN9" s="47"/>
      <c r="DO9" s="47"/>
      <c r="DP9" s="47"/>
      <c r="DQ9" s="47"/>
      <c r="DR9" s="47"/>
      <c r="DS9" s="47"/>
      <c r="DT9" s="47"/>
      <c r="DU9" s="47"/>
      <c r="DV9" s="47"/>
      <c r="DW9" s="47"/>
      <c r="DX9" s="47"/>
      <c r="DY9" s="47"/>
      <c r="DZ9" s="47"/>
      <c r="EA9" s="47"/>
      <c r="EB9" s="47"/>
      <c r="EC9" s="47"/>
      <c r="ED9" s="47"/>
      <c r="EE9" s="47"/>
      <c r="EF9" s="47"/>
      <c r="EG9" s="47"/>
      <c r="EH9" s="47"/>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47"/>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c r="HY9" s="47"/>
      <c r="HZ9" s="47"/>
      <c r="IA9" s="47"/>
    </row>
    <row r="10" spans="1:235" ht="15" customHeight="1">
      <c r="A10" s="915" t="s">
        <v>3</v>
      </c>
      <c r="B10" s="933">
        <v>322</v>
      </c>
      <c r="C10" s="717">
        <v>246</v>
      </c>
      <c r="D10" s="717">
        <v>169</v>
      </c>
      <c r="E10" s="717">
        <v>85</v>
      </c>
    </row>
    <row r="11" spans="1:235" ht="15" customHeight="1">
      <c r="A11" s="915"/>
      <c r="B11" s="933"/>
      <c r="C11" s="709">
        <f>C10/B10*100</f>
        <v>76.397515527950304</v>
      </c>
      <c r="D11" s="709">
        <f>D10/B10*100</f>
        <v>52.484472049689444</v>
      </c>
      <c r="E11" s="709">
        <f>E10/B10*100</f>
        <v>26.397515527950311</v>
      </c>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c r="BM11" s="47"/>
      <c r="BN11" s="47"/>
      <c r="BO11" s="47"/>
      <c r="BP11" s="47"/>
      <c r="BQ11" s="47"/>
      <c r="BR11" s="47"/>
      <c r="BS11" s="47"/>
      <c r="BT11" s="47"/>
      <c r="BU11" s="47"/>
      <c r="BV11" s="47"/>
      <c r="BW11" s="47"/>
      <c r="BX11" s="47"/>
      <c r="BY11" s="47"/>
      <c r="BZ11" s="47"/>
      <c r="CA11" s="47"/>
      <c r="CB11" s="47"/>
      <c r="CC11" s="47"/>
      <c r="CD11" s="47"/>
      <c r="CE11" s="47"/>
      <c r="CF11" s="47"/>
      <c r="CG11" s="47"/>
      <c r="CH11" s="47"/>
      <c r="CI11" s="47"/>
      <c r="CJ11" s="47"/>
      <c r="CK11" s="47"/>
      <c r="CL11" s="47"/>
      <c r="CM11" s="47"/>
      <c r="CN11" s="47"/>
      <c r="CO11" s="47"/>
      <c r="CP11" s="47"/>
      <c r="CQ11" s="47"/>
      <c r="CR11" s="47"/>
      <c r="CS11" s="47"/>
      <c r="CT11" s="47"/>
      <c r="CU11" s="47"/>
      <c r="CV11" s="47"/>
      <c r="CW11" s="47"/>
      <c r="CX11" s="47"/>
      <c r="CY11" s="47"/>
      <c r="CZ11" s="47"/>
      <c r="DA11" s="47"/>
      <c r="DB11" s="47"/>
      <c r="DC11" s="47"/>
      <c r="DD11" s="47"/>
      <c r="DE11" s="47"/>
      <c r="DF11" s="47"/>
      <c r="DG11" s="47"/>
      <c r="DH11" s="47"/>
      <c r="DI11" s="47"/>
      <c r="DJ11" s="47"/>
      <c r="DK11" s="47"/>
      <c r="DL11" s="47"/>
      <c r="DM11" s="47"/>
      <c r="DN11" s="47"/>
      <c r="DO11" s="47"/>
      <c r="DP11" s="47"/>
      <c r="DQ11" s="47"/>
      <c r="DR11" s="47"/>
      <c r="DS11" s="47"/>
      <c r="DT11" s="47"/>
      <c r="DU11" s="47"/>
      <c r="DV11" s="47"/>
      <c r="DW11" s="47"/>
      <c r="DX11" s="47"/>
      <c r="DY11" s="47"/>
      <c r="DZ11" s="47"/>
      <c r="EA11" s="47"/>
      <c r="EB11" s="47"/>
      <c r="EC11" s="47"/>
      <c r="ED11" s="47"/>
      <c r="EE11" s="47"/>
      <c r="EF11" s="47"/>
      <c r="EG11" s="47"/>
      <c r="EH11" s="47"/>
      <c r="EI11" s="47"/>
      <c r="EJ11" s="47"/>
      <c r="EK11" s="47"/>
      <c r="EL11" s="47"/>
      <c r="EM11" s="47"/>
      <c r="EN11" s="47"/>
      <c r="EO11" s="47"/>
      <c r="EP11" s="47"/>
      <c r="EQ11" s="47"/>
      <c r="ER11" s="47"/>
      <c r="ES11" s="47"/>
      <c r="ET11" s="47"/>
      <c r="EU11" s="47"/>
      <c r="EV11" s="47"/>
      <c r="EW11" s="47"/>
      <c r="EX11" s="47"/>
      <c r="EY11" s="47"/>
      <c r="EZ11" s="47"/>
      <c r="FA11" s="47"/>
      <c r="FB11" s="47"/>
      <c r="FC11" s="47"/>
      <c r="FD11" s="47"/>
      <c r="FE11" s="47"/>
      <c r="FF11" s="47"/>
      <c r="FG11" s="47"/>
      <c r="FH11" s="47"/>
      <c r="FI11" s="47"/>
      <c r="FJ11" s="47"/>
      <c r="FK11" s="47"/>
      <c r="FL11" s="47"/>
      <c r="FM11" s="47"/>
      <c r="FN11" s="47"/>
      <c r="FO11" s="47"/>
      <c r="FP11" s="47"/>
      <c r="FQ11" s="47"/>
      <c r="FR11" s="47"/>
      <c r="FS11" s="47"/>
      <c r="FT11" s="47"/>
      <c r="FU11" s="47"/>
      <c r="FV11" s="47"/>
      <c r="FW11" s="47"/>
      <c r="FX11" s="47"/>
      <c r="FY11" s="47"/>
      <c r="FZ11" s="47"/>
      <c r="GA11" s="47"/>
      <c r="GB11" s="47"/>
      <c r="GC11" s="47"/>
      <c r="GD11" s="47"/>
      <c r="GE11" s="47"/>
      <c r="GF11" s="47"/>
      <c r="GG11" s="47"/>
      <c r="GH11" s="47"/>
      <c r="GI11" s="47"/>
      <c r="GJ11" s="47"/>
      <c r="GK11" s="47"/>
      <c r="GL11" s="47"/>
      <c r="GM11" s="47"/>
      <c r="GN11" s="47"/>
      <c r="GO11" s="47"/>
      <c r="GP11" s="47"/>
      <c r="GQ11" s="47"/>
      <c r="GR11" s="47"/>
      <c r="GS11" s="47"/>
      <c r="GT11" s="47"/>
      <c r="GU11" s="47"/>
      <c r="GV11" s="47"/>
      <c r="GW11" s="47"/>
      <c r="GX11" s="47"/>
      <c r="GY11" s="47"/>
      <c r="GZ11" s="47"/>
      <c r="HA11" s="47"/>
      <c r="HB11" s="47"/>
      <c r="HC11" s="47"/>
      <c r="HD11" s="47"/>
      <c r="HE11" s="47"/>
      <c r="HF11" s="47"/>
      <c r="HG11" s="47"/>
      <c r="HH11" s="47"/>
      <c r="HI11" s="47"/>
      <c r="HJ11" s="47"/>
      <c r="HK11" s="47"/>
      <c r="HL11" s="47"/>
      <c r="HM11" s="47"/>
      <c r="HN11" s="47"/>
      <c r="HO11" s="47"/>
      <c r="HP11" s="47"/>
      <c r="HQ11" s="47"/>
      <c r="HR11" s="47"/>
      <c r="HS11" s="47"/>
      <c r="HT11" s="47"/>
      <c r="HU11" s="47"/>
      <c r="HV11" s="47"/>
      <c r="HW11" s="47"/>
      <c r="HX11" s="47"/>
      <c r="HY11" s="47"/>
      <c r="HZ11" s="47"/>
      <c r="IA11" s="47"/>
    </row>
    <row r="12" spans="1:235" ht="15" customHeight="1">
      <c r="A12" s="915" t="s">
        <v>4</v>
      </c>
      <c r="B12" s="933">
        <v>589</v>
      </c>
      <c r="C12" s="717">
        <v>378</v>
      </c>
      <c r="D12" s="717">
        <v>274</v>
      </c>
      <c r="E12" s="717">
        <v>173</v>
      </c>
    </row>
    <row r="13" spans="1:235" ht="15" customHeight="1">
      <c r="A13" s="915"/>
      <c r="B13" s="933"/>
      <c r="C13" s="709">
        <f>C12/B12*100</f>
        <v>64.176570458404072</v>
      </c>
      <c r="D13" s="709">
        <f>D12/B12*100</f>
        <v>46.519524617996602</v>
      </c>
      <c r="E13" s="709">
        <f>E12/B12*100</f>
        <v>29.37181663837012</v>
      </c>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47"/>
      <c r="BA13" s="47"/>
      <c r="BB13" s="47"/>
      <c r="BC13" s="47"/>
      <c r="BD13" s="47"/>
      <c r="BE13" s="47"/>
      <c r="BF13" s="47"/>
      <c r="BG13" s="47"/>
      <c r="BH13" s="47"/>
      <c r="BI13" s="47"/>
      <c r="BJ13" s="47"/>
      <c r="BK13" s="47"/>
      <c r="BL13" s="47"/>
      <c r="BM13" s="47"/>
      <c r="BN13" s="47"/>
      <c r="BO13" s="47"/>
      <c r="BP13" s="47"/>
      <c r="BQ13" s="47"/>
      <c r="BR13" s="47"/>
      <c r="BS13" s="47"/>
      <c r="BT13" s="47"/>
      <c r="BU13" s="47"/>
      <c r="BV13" s="47"/>
      <c r="BW13" s="47"/>
      <c r="BX13" s="47"/>
      <c r="BY13" s="47"/>
      <c r="BZ13" s="47"/>
      <c r="CA13" s="47"/>
      <c r="CB13" s="47"/>
      <c r="CC13" s="47"/>
      <c r="CD13" s="47"/>
      <c r="CE13" s="47"/>
      <c r="CF13" s="47"/>
      <c r="CG13" s="47"/>
      <c r="CH13" s="47"/>
      <c r="CI13" s="47"/>
      <c r="CJ13" s="47"/>
      <c r="CK13" s="47"/>
      <c r="CL13" s="47"/>
      <c r="CM13" s="47"/>
      <c r="CN13" s="47"/>
      <c r="CO13" s="47"/>
      <c r="CP13" s="47"/>
      <c r="CQ13" s="47"/>
      <c r="CR13" s="47"/>
      <c r="CS13" s="47"/>
      <c r="CT13" s="47"/>
      <c r="CU13" s="47"/>
      <c r="CV13" s="47"/>
      <c r="CW13" s="47"/>
      <c r="CX13" s="47"/>
      <c r="CY13" s="47"/>
      <c r="CZ13" s="47"/>
      <c r="DA13" s="47"/>
      <c r="DB13" s="47"/>
      <c r="DC13" s="47"/>
      <c r="DD13" s="47"/>
      <c r="DE13" s="47"/>
      <c r="DF13" s="47"/>
      <c r="DG13" s="47"/>
      <c r="DH13" s="47"/>
      <c r="DI13" s="47"/>
      <c r="DJ13" s="47"/>
      <c r="DK13" s="47"/>
      <c r="DL13" s="47"/>
      <c r="DM13" s="47"/>
      <c r="DN13" s="47"/>
      <c r="DO13" s="47"/>
      <c r="DP13" s="47"/>
      <c r="DQ13" s="47"/>
      <c r="DR13" s="47"/>
      <c r="DS13" s="47"/>
      <c r="DT13" s="47"/>
      <c r="DU13" s="47"/>
      <c r="DV13" s="47"/>
      <c r="DW13" s="47"/>
      <c r="DX13" s="47"/>
      <c r="DY13" s="47"/>
      <c r="DZ13" s="47"/>
      <c r="EA13" s="47"/>
      <c r="EB13" s="47"/>
      <c r="EC13" s="47"/>
      <c r="ED13" s="47"/>
      <c r="EE13" s="47"/>
      <c r="EF13" s="47"/>
      <c r="EG13" s="47"/>
      <c r="EH13" s="47"/>
      <c r="EI13" s="47"/>
      <c r="EJ13" s="47"/>
      <c r="EK13" s="47"/>
      <c r="EL13" s="47"/>
      <c r="EM13" s="47"/>
      <c r="EN13" s="47"/>
      <c r="EO13" s="47"/>
      <c r="EP13" s="47"/>
      <c r="EQ13" s="47"/>
      <c r="ER13" s="47"/>
      <c r="ES13" s="47"/>
      <c r="ET13" s="47"/>
      <c r="EU13" s="47"/>
      <c r="EV13" s="47"/>
      <c r="EW13" s="47"/>
      <c r="EX13" s="47"/>
      <c r="EY13" s="47"/>
      <c r="EZ13" s="47"/>
      <c r="FA13" s="47"/>
      <c r="FB13" s="47"/>
      <c r="FC13" s="47"/>
      <c r="FD13" s="47"/>
      <c r="FE13" s="47"/>
      <c r="FF13" s="47"/>
      <c r="FG13" s="47"/>
      <c r="FH13" s="47"/>
      <c r="FI13" s="47"/>
      <c r="FJ13" s="47"/>
      <c r="FK13" s="47"/>
      <c r="FL13" s="47"/>
      <c r="FM13" s="47"/>
      <c r="FN13" s="47"/>
      <c r="FO13" s="47"/>
      <c r="FP13" s="47"/>
      <c r="FQ13" s="47"/>
      <c r="FR13" s="47"/>
      <c r="FS13" s="47"/>
      <c r="FT13" s="47"/>
      <c r="FU13" s="47"/>
      <c r="FV13" s="47"/>
      <c r="FW13" s="47"/>
      <c r="FX13" s="47"/>
      <c r="FY13" s="47"/>
      <c r="FZ13" s="47"/>
      <c r="GA13" s="47"/>
      <c r="GB13" s="47"/>
      <c r="GC13" s="47"/>
      <c r="GD13" s="47"/>
      <c r="GE13" s="47"/>
      <c r="GF13" s="47"/>
      <c r="GG13" s="47"/>
      <c r="GH13" s="47"/>
      <c r="GI13" s="47"/>
      <c r="GJ13" s="47"/>
      <c r="GK13" s="47"/>
      <c r="GL13" s="47"/>
      <c r="GM13" s="47"/>
      <c r="GN13" s="47"/>
      <c r="GO13" s="47"/>
      <c r="GP13" s="47"/>
      <c r="GQ13" s="47"/>
      <c r="GR13" s="47"/>
      <c r="GS13" s="47"/>
      <c r="GT13" s="47"/>
      <c r="GU13" s="47"/>
      <c r="GV13" s="47"/>
      <c r="GW13" s="47"/>
      <c r="GX13" s="47"/>
      <c r="GY13" s="47"/>
      <c r="GZ13" s="47"/>
      <c r="HA13" s="47"/>
      <c r="HB13" s="47"/>
      <c r="HC13" s="47"/>
      <c r="HD13" s="47"/>
      <c r="HE13" s="47"/>
      <c r="HF13" s="47"/>
      <c r="HG13" s="47"/>
      <c r="HH13" s="47"/>
      <c r="HI13" s="47"/>
      <c r="HJ13" s="47"/>
      <c r="HK13" s="47"/>
      <c r="HL13" s="47"/>
      <c r="HM13" s="47"/>
      <c r="HN13" s="47"/>
      <c r="HO13" s="47"/>
      <c r="HP13" s="47"/>
      <c r="HQ13" s="47"/>
      <c r="HR13" s="47"/>
      <c r="HS13" s="47"/>
      <c r="HT13" s="47"/>
      <c r="HU13" s="47"/>
      <c r="HV13" s="47"/>
      <c r="HW13" s="47"/>
      <c r="HX13" s="47"/>
      <c r="HY13" s="47"/>
      <c r="HZ13" s="47"/>
      <c r="IA13" s="47"/>
    </row>
    <row r="14" spans="1:235" ht="15" customHeight="1">
      <c r="A14" s="915" t="s">
        <v>5</v>
      </c>
      <c r="B14" s="933">
        <v>550</v>
      </c>
      <c r="C14" s="717">
        <v>421</v>
      </c>
      <c r="D14" s="717">
        <v>284</v>
      </c>
      <c r="E14" s="717">
        <v>154</v>
      </c>
    </row>
    <row r="15" spans="1:235" ht="15" customHeight="1">
      <c r="A15" s="915"/>
      <c r="B15" s="933"/>
      <c r="C15" s="709">
        <f>C14/B14*100</f>
        <v>76.545454545454547</v>
      </c>
      <c r="D15" s="709">
        <f>D14/B14*100</f>
        <v>51.636363636363633</v>
      </c>
      <c r="E15" s="709">
        <f>E14/B14*100</f>
        <v>28.000000000000004</v>
      </c>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row>
    <row r="16" spans="1:235" ht="15" customHeight="1">
      <c r="A16" s="915" t="s">
        <v>345</v>
      </c>
      <c r="B16" s="933">
        <v>433</v>
      </c>
      <c r="C16" s="717">
        <v>262</v>
      </c>
      <c r="D16" s="717">
        <v>175</v>
      </c>
      <c r="E16" s="717">
        <v>102</v>
      </c>
    </row>
    <row r="17" spans="1:235" ht="15" customHeight="1">
      <c r="A17" s="915"/>
      <c r="B17" s="933"/>
      <c r="C17" s="709">
        <f>C16/B16*100</f>
        <v>60.508083140877602</v>
      </c>
      <c r="D17" s="709">
        <f>D16/B16*100</f>
        <v>40.415704387990765</v>
      </c>
      <c r="E17" s="709">
        <f>E16/B16*100</f>
        <v>23.556581986143186</v>
      </c>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7"/>
      <c r="CK17" s="47"/>
      <c r="CL17" s="47"/>
      <c r="CM17" s="47"/>
      <c r="CN17" s="47"/>
      <c r="CO17" s="47"/>
      <c r="CP17" s="47"/>
      <c r="CQ17" s="47"/>
      <c r="CR17" s="47"/>
      <c r="CS17" s="47"/>
      <c r="CT17" s="47"/>
      <c r="CU17" s="47"/>
      <c r="CV17" s="47"/>
      <c r="CW17" s="47"/>
      <c r="CX17" s="47"/>
      <c r="CY17" s="47"/>
      <c r="CZ17" s="47"/>
      <c r="DA17" s="47"/>
      <c r="DB17" s="47"/>
      <c r="DC17" s="47"/>
      <c r="DD17" s="47"/>
      <c r="DE17" s="47"/>
      <c r="DF17" s="47"/>
      <c r="DG17" s="47"/>
      <c r="DH17" s="47"/>
      <c r="DI17" s="47"/>
      <c r="DJ17" s="47"/>
      <c r="DK17" s="47"/>
      <c r="DL17" s="47"/>
      <c r="DM17" s="47"/>
      <c r="DN17" s="47"/>
      <c r="DO17" s="47"/>
      <c r="DP17" s="47"/>
      <c r="DQ17" s="47"/>
      <c r="DR17" s="47"/>
      <c r="DS17" s="47"/>
      <c r="DT17" s="47"/>
      <c r="DU17" s="47"/>
      <c r="DV17" s="47"/>
      <c r="DW17" s="47"/>
      <c r="DX17" s="47"/>
      <c r="DY17" s="47"/>
      <c r="DZ17" s="47"/>
      <c r="EA17" s="47"/>
      <c r="EB17" s="47"/>
      <c r="EC17" s="47"/>
      <c r="ED17" s="47"/>
      <c r="EE17" s="47"/>
      <c r="EF17" s="47"/>
      <c r="EG17" s="47"/>
      <c r="EH17" s="47"/>
      <c r="EI17" s="47"/>
      <c r="EJ17" s="47"/>
      <c r="EK17" s="47"/>
      <c r="EL17" s="47"/>
      <c r="EM17" s="47"/>
      <c r="EN17" s="47"/>
      <c r="EO17" s="47"/>
      <c r="EP17" s="47"/>
      <c r="EQ17" s="47"/>
      <c r="ER17" s="47"/>
      <c r="ES17" s="47"/>
      <c r="ET17" s="47"/>
      <c r="EU17" s="47"/>
      <c r="EV17" s="47"/>
      <c r="EW17" s="47"/>
      <c r="EX17" s="47"/>
      <c r="EY17" s="47"/>
      <c r="EZ17" s="47"/>
      <c r="FA17" s="47"/>
      <c r="FB17" s="47"/>
      <c r="FC17" s="47"/>
      <c r="FD17" s="47"/>
      <c r="FE17" s="47"/>
      <c r="FF17" s="47"/>
      <c r="FG17" s="47"/>
      <c r="FH17" s="47"/>
      <c r="FI17" s="47"/>
      <c r="FJ17" s="47"/>
      <c r="FK17" s="47"/>
      <c r="FL17" s="47"/>
      <c r="FM17" s="47"/>
      <c r="FN17" s="47"/>
      <c r="FO17" s="47"/>
      <c r="FP17" s="47"/>
      <c r="FQ17" s="47"/>
      <c r="FR17" s="47"/>
      <c r="FS17" s="47"/>
      <c r="FT17" s="47"/>
      <c r="FU17" s="47"/>
      <c r="FV17" s="47"/>
      <c r="FW17" s="47"/>
      <c r="FX17" s="47"/>
      <c r="FY17" s="47"/>
      <c r="FZ17" s="47"/>
      <c r="GA17" s="47"/>
      <c r="GB17" s="47"/>
      <c r="GC17" s="47"/>
      <c r="GD17" s="47"/>
      <c r="GE17" s="47"/>
      <c r="GF17" s="47"/>
      <c r="GG17" s="47"/>
      <c r="GH17" s="47"/>
      <c r="GI17" s="47"/>
      <c r="GJ17" s="47"/>
      <c r="GK17" s="47"/>
      <c r="GL17" s="47"/>
      <c r="GM17" s="47"/>
      <c r="GN17" s="47"/>
      <c r="GO17" s="47"/>
      <c r="GP17" s="47"/>
      <c r="GQ17" s="47"/>
      <c r="GR17" s="47"/>
      <c r="GS17" s="47"/>
      <c r="GT17" s="47"/>
      <c r="GU17" s="47"/>
      <c r="GV17" s="47"/>
      <c r="GW17" s="47"/>
      <c r="GX17" s="47"/>
      <c r="GY17" s="47"/>
      <c r="GZ17" s="47"/>
      <c r="HA17" s="47"/>
      <c r="HB17" s="47"/>
      <c r="HC17" s="47"/>
      <c r="HD17" s="47"/>
      <c r="HE17" s="47"/>
      <c r="HF17" s="47"/>
      <c r="HG17" s="47"/>
      <c r="HH17" s="47"/>
      <c r="HI17" s="47"/>
      <c r="HJ17" s="47"/>
      <c r="HK17" s="47"/>
      <c r="HL17" s="47"/>
      <c r="HM17" s="47"/>
      <c r="HN17" s="47"/>
      <c r="HO17" s="47"/>
      <c r="HP17" s="47"/>
      <c r="HQ17" s="47"/>
      <c r="HR17" s="47"/>
      <c r="HS17" s="47"/>
      <c r="HT17" s="47"/>
      <c r="HU17" s="47"/>
      <c r="HV17" s="47"/>
      <c r="HW17" s="47"/>
      <c r="HX17" s="47"/>
      <c r="HY17" s="47"/>
      <c r="HZ17" s="47"/>
      <c r="IA17" s="47"/>
    </row>
    <row r="18" spans="1:235" ht="15" customHeight="1">
      <c r="A18" s="915" t="s">
        <v>7</v>
      </c>
      <c r="B18" s="933">
        <v>170</v>
      </c>
      <c r="C18" s="717">
        <v>123</v>
      </c>
      <c r="D18" s="717">
        <v>82</v>
      </c>
      <c r="E18" s="717">
        <v>44</v>
      </c>
    </row>
    <row r="19" spans="1:235" ht="15" customHeight="1">
      <c r="A19" s="915"/>
      <c r="B19" s="933"/>
      <c r="C19" s="709">
        <f>C18/B18*100</f>
        <v>72.35294117647058</v>
      </c>
      <c r="D19" s="709">
        <f>D18/B18*100</f>
        <v>48.235294117647058</v>
      </c>
      <c r="E19" s="709">
        <f>E18/B18*100</f>
        <v>25.882352941176475</v>
      </c>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47"/>
      <c r="EB19" s="47"/>
      <c r="EC19" s="47"/>
      <c r="ED19" s="47"/>
      <c r="EE19" s="47"/>
      <c r="EF19" s="47"/>
      <c r="EG19" s="47"/>
      <c r="EH19" s="47"/>
      <c r="EI19" s="47"/>
      <c r="EJ19" s="47"/>
      <c r="EK19" s="47"/>
      <c r="EL19" s="47"/>
      <c r="EM19" s="47"/>
      <c r="EN19" s="47"/>
      <c r="EO19" s="47"/>
      <c r="EP19" s="47"/>
      <c r="EQ19" s="47"/>
      <c r="ER19" s="47"/>
      <c r="ES19" s="47"/>
      <c r="ET19" s="47"/>
      <c r="EU19" s="47"/>
      <c r="EV19" s="47"/>
      <c r="EW19" s="47"/>
      <c r="EX19" s="47"/>
      <c r="EY19" s="47"/>
      <c r="EZ19" s="47"/>
      <c r="FA19" s="47"/>
      <c r="FB19" s="47"/>
      <c r="FC19" s="47"/>
      <c r="FD19" s="47"/>
      <c r="FE19" s="47"/>
      <c r="FF19" s="47"/>
      <c r="FG19" s="47"/>
      <c r="FH19" s="47"/>
      <c r="FI19" s="47"/>
      <c r="FJ19" s="47"/>
      <c r="FK19" s="47"/>
      <c r="FL19" s="47"/>
      <c r="FM19" s="47"/>
      <c r="FN19" s="47"/>
      <c r="FO19" s="47"/>
      <c r="FP19" s="47"/>
      <c r="FQ19" s="47"/>
      <c r="FR19" s="47"/>
      <c r="FS19" s="47"/>
      <c r="FT19" s="47"/>
      <c r="FU19" s="47"/>
      <c r="FV19" s="47"/>
      <c r="FW19" s="47"/>
      <c r="FX19" s="47"/>
      <c r="FY19" s="47"/>
      <c r="FZ19" s="47"/>
      <c r="GA19" s="47"/>
      <c r="GB19" s="47"/>
      <c r="GC19" s="47"/>
      <c r="GD19" s="47"/>
      <c r="GE19" s="47"/>
      <c r="GF19" s="47"/>
      <c r="GG19" s="47"/>
      <c r="GH19" s="47"/>
      <c r="GI19" s="47"/>
      <c r="GJ19" s="47"/>
      <c r="GK19" s="47"/>
      <c r="GL19" s="47"/>
      <c r="GM19" s="47"/>
      <c r="GN19" s="47"/>
      <c r="GO19" s="47"/>
      <c r="GP19" s="47"/>
      <c r="GQ19" s="47"/>
      <c r="GR19" s="47"/>
      <c r="GS19" s="47"/>
      <c r="GT19" s="47"/>
      <c r="GU19" s="47"/>
      <c r="GV19" s="47"/>
      <c r="GW19" s="47"/>
      <c r="GX19" s="47"/>
      <c r="GY19" s="47"/>
      <c r="GZ19" s="47"/>
      <c r="HA19" s="47"/>
      <c r="HB19" s="47"/>
      <c r="HC19" s="47"/>
      <c r="HD19" s="47"/>
      <c r="HE19" s="47"/>
      <c r="HF19" s="47"/>
      <c r="HG19" s="47"/>
      <c r="HH19" s="47"/>
      <c r="HI19" s="47"/>
      <c r="HJ19" s="47"/>
      <c r="HK19" s="47"/>
      <c r="HL19" s="47"/>
      <c r="HM19" s="47"/>
      <c r="HN19" s="47"/>
      <c r="HO19" s="47"/>
      <c r="HP19" s="47"/>
      <c r="HQ19" s="47"/>
      <c r="HR19" s="47"/>
      <c r="HS19" s="47"/>
      <c r="HT19" s="47"/>
      <c r="HU19" s="47"/>
      <c r="HV19" s="47"/>
      <c r="HW19" s="47"/>
      <c r="HX19" s="47"/>
      <c r="HY19" s="47"/>
      <c r="HZ19" s="47"/>
      <c r="IA19" s="47"/>
    </row>
    <row r="20" spans="1:235" ht="15" customHeight="1">
      <c r="A20" s="915" t="s">
        <v>346</v>
      </c>
      <c r="B20" s="933">
        <v>416</v>
      </c>
      <c r="C20" s="717">
        <v>431</v>
      </c>
      <c r="D20" s="717">
        <v>266</v>
      </c>
      <c r="E20" s="717">
        <v>143</v>
      </c>
    </row>
    <row r="21" spans="1:235" ht="15" customHeight="1">
      <c r="A21" s="915"/>
      <c r="B21" s="933"/>
      <c r="C21" s="709">
        <f>C20/B20*100</f>
        <v>103.60576923076923</v>
      </c>
      <c r="D21" s="709">
        <f>D20/B20*100</f>
        <v>63.942307692307686</v>
      </c>
      <c r="E21" s="709">
        <f>E20/B20*100</f>
        <v>34.375</v>
      </c>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7"/>
      <c r="CK21" s="47"/>
      <c r="CL21" s="47"/>
      <c r="CM21" s="47"/>
      <c r="CN21" s="47"/>
      <c r="CO21" s="47"/>
      <c r="CP21" s="47"/>
      <c r="CQ21" s="47"/>
      <c r="CR21" s="47"/>
      <c r="CS21" s="47"/>
      <c r="CT21" s="47"/>
      <c r="CU21" s="47"/>
      <c r="CV21" s="47"/>
      <c r="CW21" s="47"/>
      <c r="CX21" s="47"/>
      <c r="CY21" s="47"/>
      <c r="CZ21" s="47"/>
      <c r="DA21" s="47"/>
      <c r="DB21" s="47"/>
      <c r="DC21" s="47"/>
      <c r="DD21" s="47"/>
      <c r="DE21" s="47"/>
      <c r="DF21" s="47"/>
      <c r="DG21" s="47"/>
      <c r="DH21" s="47"/>
      <c r="DI21" s="47"/>
      <c r="DJ21" s="47"/>
      <c r="DK21" s="47"/>
      <c r="DL21" s="47"/>
      <c r="DM21" s="47"/>
      <c r="DN21" s="47"/>
      <c r="DO21" s="47"/>
      <c r="DP21" s="47"/>
      <c r="DQ21" s="47"/>
      <c r="DR21" s="47"/>
      <c r="DS21" s="47"/>
      <c r="DT21" s="47"/>
      <c r="DU21" s="47"/>
      <c r="DV21" s="47"/>
      <c r="DW21" s="47"/>
      <c r="DX21" s="47"/>
      <c r="DY21" s="47"/>
      <c r="DZ21" s="47"/>
      <c r="EA21" s="47"/>
      <c r="EB21" s="47"/>
      <c r="EC21" s="47"/>
      <c r="ED21" s="47"/>
      <c r="EE21" s="47"/>
      <c r="EF21" s="47"/>
      <c r="EG21" s="47"/>
      <c r="EH21" s="47"/>
      <c r="EI21" s="47"/>
      <c r="EJ21" s="47"/>
      <c r="EK21" s="47"/>
      <c r="EL21" s="47"/>
      <c r="EM21" s="47"/>
      <c r="EN21" s="47"/>
      <c r="EO21" s="47"/>
      <c r="EP21" s="47"/>
      <c r="EQ21" s="47"/>
      <c r="ER21" s="47"/>
      <c r="ES21" s="47"/>
      <c r="ET21" s="47"/>
      <c r="EU21" s="47"/>
      <c r="EV21" s="47"/>
      <c r="EW21" s="47"/>
      <c r="EX21" s="47"/>
      <c r="EY21" s="47"/>
      <c r="EZ21" s="47"/>
      <c r="FA21" s="47"/>
      <c r="FB21" s="47"/>
      <c r="FC21" s="47"/>
      <c r="FD21" s="47"/>
      <c r="FE21" s="47"/>
      <c r="FF21" s="47"/>
      <c r="FG21" s="47"/>
      <c r="FH21" s="47"/>
      <c r="FI21" s="47"/>
      <c r="FJ21" s="47"/>
      <c r="FK21" s="47"/>
      <c r="FL21" s="47"/>
      <c r="FM21" s="47"/>
      <c r="FN21" s="47"/>
      <c r="FO21" s="47"/>
      <c r="FP21" s="47"/>
      <c r="FQ21" s="47"/>
      <c r="FR21" s="47"/>
      <c r="FS21" s="47"/>
      <c r="FT21" s="47"/>
      <c r="FU21" s="47"/>
      <c r="FV21" s="47"/>
      <c r="FW21" s="47"/>
      <c r="FX21" s="47"/>
      <c r="FY21" s="47"/>
      <c r="FZ21" s="47"/>
      <c r="GA21" s="47"/>
      <c r="GB21" s="47"/>
      <c r="GC21" s="47"/>
      <c r="GD21" s="47"/>
      <c r="GE21" s="47"/>
      <c r="GF21" s="47"/>
      <c r="GG21" s="47"/>
      <c r="GH21" s="47"/>
      <c r="GI21" s="47"/>
      <c r="GJ21" s="47"/>
      <c r="GK21" s="47"/>
      <c r="GL21" s="47"/>
      <c r="GM21" s="47"/>
      <c r="GN21" s="47"/>
      <c r="GO21" s="47"/>
      <c r="GP21" s="47"/>
      <c r="GQ21" s="47"/>
      <c r="GR21" s="47"/>
      <c r="GS21" s="47"/>
      <c r="GT21" s="47"/>
      <c r="GU21" s="47"/>
      <c r="GV21" s="47"/>
      <c r="GW21" s="47"/>
      <c r="GX21" s="47"/>
      <c r="GY21" s="47"/>
      <c r="GZ21" s="47"/>
      <c r="HA21" s="47"/>
      <c r="HB21" s="47"/>
      <c r="HC21" s="47"/>
      <c r="HD21" s="47"/>
      <c r="HE21" s="47"/>
      <c r="HF21" s="47"/>
      <c r="HG21" s="47"/>
      <c r="HH21" s="47"/>
      <c r="HI21" s="47"/>
      <c r="HJ21" s="47"/>
      <c r="HK21" s="47"/>
      <c r="HL21" s="47"/>
      <c r="HM21" s="47"/>
      <c r="HN21" s="47"/>
      <c r="HO21" s="47"/>
      <c r="HP21" s="47"/>
      <c r="HQ21" s="47"/>
      <c r="HR21" s="47"/>
      <c r="HS21" s="47"/>
      <c r="HT21" s="47"/>
      <c r="HU21" s="47"/>
      <c r="HV21" s="47"/>
      <c r="HW21" s="47"/>
      <c r="HX21" s="47"/>
      <c r="HY21" s="47"/>
      <c r="HZ21" s="47"/>
      <c r="IA21" s="47"/>
    </row>
    <row r="22" spans="1:235" ht="15" customHeight="1">
      <c r="A22" s="915" t="s">
        <v>347</v>
      </c>
      <c r="B22" s="933">
        <v>416</v>
      </c>
      <c r="C22" s="717">
        <v>356</v>
      </c>
      <c r="D22" s="717">
        <v>213</v>
      </c>
      <c r="E22" s="717">
        <v>124</v>
      </c>
    </row>
    <row r="23" spans="1:235" ht="15" customHeight="1">
      <c r="A23" s="915"/>
      <c r="B23" s="933"/>
      <c r="C23" s="709">
        <f>C22/B22*100</f>
        <v>85.576923076923066</v>
      </c>
      <c r="D23" s="709">
        <f>D22/B22*100</f>
        <v>51.201923076923073</v>
      </c>
      <c r="E23" s="709">
        <f>E22/B22*100</f>
        <v>29.807692307692307</v>
      </c>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7"/>
      <c r="ED23" s="47"/>
      <c r="EE23" s="47"/>
      <c r="EF23" s="47"/>
      <c r="EG23" s="47"/>
      <c r="EH23" s="47"/>
      <c r="EI23" s="47"/>
      <c r="EJ23" s="47"/>
      <c r="EK23" s="47"/>
      <c r="EL23" s="47"/>
      <c r="EM23" s="47"/>
      <c r="EN23" s="47"/>
      <c r="EO23" s="47"/>
      <c r="EP23" s="47"/>
      <c r="EQ23" s="47"/>
      <c r="ER23" s="47"/>
      <c r="ES23" s="47"/>
      <c r="ET23" s="47"/>
      <c r="EU23" s="47"/>
      <c r="EV23" s="47"/>
      <c r="EW23" s="47"/>
      <c r="EX23" s="47"/>
      <c r="EY23" s="47"/>
      <c r="EZ23" s="47"/>
      <c r="FA23" s="47"/>
      <c r="FB23" s="47"/>
      <c r="FC23" s="47"/>
      <c r="FD23" s="47"/>
      <c r="FE23" s="47"/>
      <c r="FF23" s="47"/>
      <c r="FG23" s="47"/>
      <c r="FH23" s="47"/>
      <c r="FI23" s="47"/>
      <c r="FJ23" s="47"/>
      <c r="FK23" s="47"/>
      <c r="FL23" s="47"/>
      <c r="FM23" s="47"/>
      <c r="FN23" s="47"/>
      <c r="FO23" s="47"/>
      <c r="FP23" s="47"/>
      <c r="FQ23" s="47"/>
      <c r="FR23" s="47"/>
      <c r="FS23" s="47"/>
      <c r="FT23" s="47"/>
      <c r="FU23" s="47"/>
      <c r="FV23" s="47"/>
      <c r="FW23" s="47"/>
      <c r="FX23" s="47"/>
      <c r="FY23" s="47"/>
      <c r="FZ23" s="47"/>
      <c r="GA23" s="47"/>
      <c r="GB23" s="47"/>
      <c r="GC23" s="47"/>
      <c r="GD23" s="47"/>
      <c r="GE23" s="47"/>
      <c r="GF23" s="47"/>
      <c r="GG23" s="47"/>
      <c r="GH23" s="47"/>
      <c r="GI23" s="47"/>
      <c r="GJ23" s="47"/>
      <c r="GK23" s="47"/>
      <c r="GL23" s="47"/>
      <c r="GM23" s="47"/>
      <c r="GN23" s="47"/>
      <c r="GO23" s="47"/>
      <c r="GP23" s="47"/>
      <c r="GQ23" s="47"/>
      <c r="GR23" s="47"/>
      <c r="GS23" s="47"/>
      <c r="GT23" s="47"/>
      <c r="GU23" s="47"/>
      <c r="GV23" s="47"/>
      <c r="GW23" s="47"/>
      <c r="GX23" s="47"/>
      <c r="GY23" s="47"/>
      <c r="GZ23" s="47"/>
      <c r="HA23" s="47"/>
      <c r="HB23" s="47"/>
      <c r="HC23" s="47"/>
      <c r="HD23" s="47"/>
      <c r="HE23" s="47"/>
      <c r="HF23" s="47"/>
      <c r="HG23" s="47"/>
      <c r="HH23" s="47"/>
      <c r="HI23" s="47"/>
      <c r="HJ23" s="47"/>
      <c r="HK23" s="47"/>
      <c r="HL23" s="47"/>
      <c r="HM23" s="47"/>
      <c r="HN23" s="47"/>
      <c r="HO23" s="47"/>
      <c r="HP23" s="47"/>
      <c r="HQ23" s="47"/>
      <c r="HR23" s="47"/>
      <c r="HS23" s="47"/>
      <c r="HT23" s="47"/>
      <c r="HU23" s="47"/>
      <c r="HV23" s="47"/>
      <c r="HW23" s="47"/>
      <c r="HX23" s="47"/>
      <c r="HY23" s="47"/>
      <c r="HZ23" s="47"/>
      <c r="IA23" s="47"/>
    </row>
    <row r="24" spans="1:235" ht="15" customHeight="1">
      <c r="A24" s="915" t="s">
        <v>348</v>
      </c>
      <c r="B24" s="933">
        <v>218</v>
      </c>
      <c r="C24" s="717">
        <v>151</v>
      </c>
      <c r="D24" s="717">
        <v>97</v>
      </c>
      <c r="E24" s="717">
        <v>51</v>
      </c>
    </row>
    <row r="25" spans="1:235" ht="15" customHeight="1">
      <c r="A25" s="915"/>
      <c r="B25" s="933"/>
      <c r="C25" s="709">
        <f>C24/B24*100</f>
        <v>69.266055045871553</v>
      </c>
      <c r="D25" s="709">
        <f>D24/B24*100</f>
        <v>44.4954128440367</v>
      </c>
      <c r="E25" s="709">
        <f>E24/B24*100</f>
        <v>23.394495412844037</v>
      </c>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7"/>
      <c r="ED25" s="47"/>
      <c r="EE25" s="47"/>
      <c r="EF25" s="47"/>
      <c r="EG25" s="47"/>
      <c r="EH25" s="47"/>
      <c r="EI25" s="47"/>
      <c r="EJ25" s="47"/>
      <c r="EK25" s="47"/>
      <c r="EL25" s="47"/>
      <c r="EM25" s="47"/>
      <c r="EN25" s="47"/>
      <c r="EO25" s="47"/>
      <c r="EP25" s="47"/>
      <c r="EQ25" s="47"/>
      <c r="ER25" s="47"/>
      <c r="ES25" s="47"/>
      <c r="ET25" s="47"/>
      <c r="EU25" s="47"/>
      <c r="EV25" s="47"/>
      <c r="EW25" s="47"/>
      <c r="EX25" s="47"/>
      <c r="EY25" s="47"/>
      <c r="EZ25" s="47"/>
      <c r="FA25" s="47"/>
      <c r="FB25" s="47"/>
      <c r="FC25" s="47"/>
      <c r="FD25" s="47"/>
      <c r="FE25" s="47"/>
      <c r="FF25" s="47"/>
      <c r="FG25" s="47"/>
      <c r="FH25" s="47"/>
      <c r="FI25" s="47"/>
      <c r="FJ25" s="47"/>
      <c r="FK25" s="47"/>
      <c r="FL25" s="47"/>
      <c r="FM25" s="47"/>
      <c r="FN25" s="47"/>
      <c r="FO25" s="47"/>
      <c r="FP25" s="47"/>
      <c r="FQ25" s="47"/>
      <c r="FR25" s="47"/>
      <c r="FS25" s="47"/>
      <c r="FT25" s="47"/>
      <c r="FU25" s="47"/>
      <c r="FV25" s="47"/>
      <c r="FW25" s="47"/>
      <c r="FX25" s="47"/>
      <c r="FY25" s="47"/>
      <c r="FZ25" s="47"/>
      <c r="GA25" s="47"/>
      <c r="GB25" s="47"/>
      <c r="GC25" s="47"/>
      <c r="GD25" s="47"/>
      <c r="GE25" s="47"/>
      <c r="GF25" s="47"/>
      <c r="GG25" s="47"/>
      <c r="GH25" s="47"/>
      <c r="GI25" s="47"/>
      <c r="GJ25" s="47"/>
      <c r="GK25" s="47"/>
      <c r="GL25" s="47"/>
      <c r="GM25" s="47"/>
      <c r="GN25" s="47"/>
      <c r="GO25" s="47"/>
      <c r="GP25" s="47"/>
      <c r="GQ25" s="47"/>
      <c r="GR25" s="47"/>
      <c r="GS25" s="47"/>
      <c r="GT25" s="47"/>
      <c r="GU25" s="47"/>
      <c r="GV25" s="47"/>
      <c r="GW25" s="47"/>
      <c r="GX25" s="47"/>
      <c r="GY25" s="47"/>
      <c r="GZ25" s="47"/>
      <c r="HA25" s="47"/>
      <c r="HB25" s="47"/>
      <c r="HC25" s="47"/>
      <c r="HD25" s="47"/>
      <c r="HE25" s="47"/>
      <c r="HF25" s="47"/>
      <c r="HG25" s="47"/>
      <c r="HH25" s="47"/>
      <c r="HI25" s="47"/>
      <c r="HJ25" s="47"/>
      <c r="HK25" s="47"/>
      <c r="HL25" s="47"/>
      <c r="HM25" s="47"/>
      <c r="HN25" s="47"/>
      <c r="HO25" s="47"/>
      <c r="HP25" s="47"/>
      <c r="HQ25" s="47"/>
      <c r="HR25" s="47"/>
      <c r="HS25" s="47"/>
      <c r="HT25" s="47"/>
      <c r="HU25" s="47"/>
      <c r="HV25" s="47"/>
      <c r="HW25" s="47"/>
      <c r="HX25" s="47"/>
      <c r="HY25" s="47"/>
      <c r="HZ25" s="47"/>
      <c r="IA25" s="47"/>
    </row>
    <row r="26" spans="1:235" ht="15" customHeight="1">
      <c r="A26" s="915" t="s">
        <v>349</v>
      </c>
      <c r="B26" s="933">
        <v>894</v>
      </c>
      <c r="C26" s="717">
        <v>473</v>
      </c>
      <c r="D26" s="717">
        <v>332</v>
      </c>
      <c r="E26" s="717">
        <v>161</v>
      </c>
    </row>
    <row r="27" spans="1:235" ht="15" customHeight="1">
      <c r="A27" s="915"/>
      <c r="B27" s="933"/>
      <c r="C27" s="709">
        <f>C26/B26*100</f>
        <v>52.908277404921698</v>
      </c>
      <c r="D27" s="709">
        <f>D26/B26*100</f>
        <v>37.136465324384787</v>
      </c>
      <c r="E27" s="709">
        <f>E26/B26*100</f>
        <v>18.008948545861298</v>
      </c>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row>
    <row r="28" spans="1:235" ht="15" customHeight="1">
      <c r="A28" s="915" t="s">
        <v>12</v>
      </c>
      <c r="B28" s="933">
        <v>519</v>
      </c>
      <c r="C28" s="717">
        <v>258</v>
      </c>
      <c r="D28" s="717">
        <v>197</v>
      </c>
      <c r="E28" s="717">
        <v>115</v>
      </c>
    </row>
    <row r="29" spans="1:235" ht="15" customHeight="1">
      <c r="A29" s="915"/>
      <c r="B29" s="933"/>
      <c r="C29" s="709">
        <f>C28/B28*100</f>
        <v>49.710982658959537</v>
      </c>
      <c r="D29" s="709">
        <f>D28/B28*100</f>
        <v>37.957610789980734</v>
      </c>
      <c r="E29" s="709">
        <f>E28/B28*100</f>
        <v>22.157996146435451</v>
      </c>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c r="CE29" s="47"/>
      <c r="CF29" s="47"/>
      <c r="CG29" s="47"/>
      <c r="CH29" s="47"/>
      <c r="CI29" s="47"/>
      <c r="CJ29" s="47"/>
      <c r="CK29" s="47"/>
      <c r="CL29" s="47"/>
      <c r="CM29" s="47"/>
      <c r="CN29" s="47"/>
      <c r="CO29" s="47"/>
      <c r="CP29" s="47"/>
      <c r="CQ29" s="47"/>
      <c r="CR29" s="47"/>
      <c r="CS29" s="47"/>
      <c r="CT29" s="47"/>
      <c r="CU29" s="47"/>
      <c r="CV29" s="47"/>
      <c r="CW29" s="47"/>
      <c r="CX29" s="47"/>
      <c r="CY29" s="4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47"/>
      <c r="EJ29" s="47"/>
      <c r="EK29" s="47"/>
      <c r="EL29" s="47"/>
      <c r="EM29" s="47"/>
      <c r="EN29" s="47"/>
      <c r="EO29" s="47"/>
      <c r="EP29" s="47"/>
      <c r="EQ29" s="47"/>
      <c r="ER29" s="47"/>
      <c r="ES29" s="47"/>
      <c r="ET29" s="47"/>
      <c r="EU29" s="47"/>
      <c r="EV29" s="47"/>
      <c r="EW29" s="47"/>
      <c r="EX29" s="47"/>
      <c r="EY29" s="47"/>
      <c r="EZ29" s="47"/>
      <c r="FA29" s="47"/>
      <c r="FB29" s="47"/>
      <c r="FC29" s="47"/>
      <c r="FD29" s="47"/>
      <c r="FE29" s="47"/>
      <c r="FF29" s="47"/>
      <c r="FG29" s="47"/>
      <c r="FH29" s="47"/>
      <c r="FI29" s="47"/>
      <c r="FJ29" s="47"/>
      <c r="FK29" s="47"/>
      <c r="FL29" s="47"/>
      <c r="FM29" s="47"/>
      <c r="FN29" s="47"/>
      <c r="FO29" s="47"/>
      <c r="FP29" s="47"/>
      <c r="FQ29" s="47"/>
      <c r="FR29" s="47"/>
      <c r="FS29" s="47"/>
      <c r="FT29" s="47"/>
      <c r="FU29" s="47"/>
      <c r="FV29" s="47"/>
      <c r="FW29" s="47"/>
      <c r="FX29" s="47"/>
      <c r="FY29" s="47"/>
      <c r="FZ29" s="47"/>
      <c r="GA29" s="47"/>
      <c r="GB29" s="47"/>
      <c r="GC29" s="47"/>
      <c r="GD29" s="47"/>
      <c r="GE29" s="47"/>
      <c r="GF29" s="47"/>
      <c r="GG29" s="47"/>
      <c r="GH29" s="47"/>
      <c r="GI29" s="47"/>
      <c r="GJ29" s="47"/>
      <c r="GK29" s="47"/>
      <c r="GL29" s="47"/>
      <c r="GM29" s="47"/>
      <c r="GN29" s="47"/>
      <c r="GO29" s="47"/>
      <c r="GP29" s="47"/>
      <c r="GQ29" s="47"/>
      <c r="GR29" s="47"/>
      <c r="GS29" s="47"/>
      <c r="GT29" s="47"/>
      <c r="GU29" s="47"/>
      <c r="GV29" s="47"/>
      <c r="GW29" s="47"/>
      <c r="GX29" s="47"/>
      <c r="GY29" s="47"/>
      <c r="GZ29" s="47"/>
      <c r="HA29" s="47"/>
      <c r="HB29" s="47"/>
      <c r="HC29" s="47"/>
      <c r="HD29" s="47"/>
      <c r="HE29" s="47"/>
      <c r="HF29" s="47"/>
      <c r="HG29" s="47"/>
      <c r="HH29" s="47"/>
      <c r="HI29" s="47"/>
      <c r="HJ29" s="47"/>
      <c r="HK29" s="47"/>
      <c r="HL29" s="47"/>
      <c r="HM29" s="47"/>
      <c r="HN29" s="47"/>
      <c r="HO29" s="47"/>
      <c r="HP29" s="47"/>
      <c r="HQ29" s="47"/>
      <c r="HR29" s="47"/>
      <c r="HS29" s="47"/>
      <c r="HT29" s="47"/>
      <c r="HU29" s="47"/>
      <c r="HV29" s="47"/>
      <c r="HW29" s="47"/>
      <c r="HX29" s="47"/>
      <c r="HY29" s="47"/>
      <c r="HZ29" s="47"/>
      <c r="IA29" s="47"/>
    </row>
    <row r="30" spans="1:235" ht="15" customHeight="1">
      <c r="A30" s="915" t="s">
        <v>13</v>
      </c>
      <c r="B30" s="933">
        <v>452</v>
      </c>
      <c r="C30" s="717">
        <v>286</v>
      </c>
      <c r="D30" s="717">
        <v>194</v>
      </c>
      <c r="E30" s="717">
        <v>95</v>
      </c>
    </row>
    <row r="31" spans="1:235" ht="15" customHeight="1">
      <c r="A31" s="915"/>
      <c r="B31" s="933"/>
      <c r="C31" s="709">
        <f>C30/B30*100</f>
        <v>63.274336283185839</v>
      </c>
      <c r="D31" s="709">
        <f>D30/B30*100</f>
        <v>42.920353982300888</v>
      </c>
      <c r="E31" s="709">
        <f>E30/B30*100</f>
        <v>21.017699115044248</v>
      </c>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c r="CH31" s="47"/>
      <c r="CI31" s="47"/>
      <c r="CJ31" s="47"/>
      <c r="CK31" s="47"/>
      <c r="CL31" s="47"/>
      <c r="CM31" s="47"/>
      <c r="CN31" s="47"/>
      <c r="CO31" s="47"/>
      <c r="CP31" s="47"/>
      <c r="CQ31" s="47"/>
      <c r="CR31" s="47"/>
      <c r="CS31" s="47"/>
      <c r="CT31" s="47"/>
      <c r="CU31" s="47"/>
      <c r="CV31" s="47"/>
      <c r="CW31" s="47"/>
      <c r="CX31" s="47"/>
      <c r="CY31" s="47"/>
      <c r="CZ31" s="47"/>
      <c r="DA31" s="47"/>
      <c r="DB31" s="47"/>
      <c r="DC31" s="47"/>
      <c r="DD31" s="47"/>
      <c r="DE31" s="47"/>
      <c r="DF31" s="47"/>
      <c r="DG31" s="47"/>
      <c r="DH31" s="47"/>
      <c r="DI31" s="47"/>
      <c r="DJ31" s="47"/>
      <c r="DK31" s="47"/>
      <c r="DL31" s="47"/>
      <c r="DM31" s="47"/>
      <c r="DN31" s="47"/>
      <c r="DO31" s="47"/>
      <c r="DP31" s="47"/>
      <c r="DQ31" s="47"/>
      <c r="DR31" s="47"/>
      <c r="DS31" s="47"/>
      <c r="DT31" s="47"/>
      <c r="DU31" s="47"/>
      <c r="DV31" s="47"/>
      <c r="DW31" s="47"/>
      <c r="DX31" s="47"/>
      <c r="DY31" s="47"/>
      <c r="DZ31" s="47"/>
      <c r="EA31" s="47"/>
      <c r="EB31" s="47"/>
      <c r="EC31" s="47"/>
      <c r="ED31" s="47"/>
      <c r="EE31" s="47"/>
      <c r="EF31" s="47"/>
      <c r="EG31" s="47"/>
      <c r="EH31" s="47"/>
      <c r="EI31" s="47"/>
      <c r="EJ31" s="47"/>
      <c r="EK31" s="47"/>
      <c r="EL31" s="47"/>
      <c r="EM31" s="47"/>
      <c r="EN31" s="47"/>
      <c r="EO31" s="47"/>
      <c r="EP31" s="47"/>
      <c r="EQ31" s="47"/>
      <c r="ER31" s="47"/>
      <c r="ES31" s="47"/>
      <c r="ET31" s="47"/>
      <c r="EU31" s="47"/>
      <c r="EV31" s="47"/>
      <c r="EW31" s="47"/>
      <c r="EX31" s="47"/>
      <c r="EY31" s="47"/>
      <c r="EZ31" s="47"/>
      <c r="FA31" s="47"/>
      <c r="FB31" s="47"/>
      <c r="FC31" s="47"/>
      <c r="FD31" s="47"/>
      <c r="FE31" s="47"/>
      <c r="FF31" s="47"/>
      <c r="FG31" s="47"/>
      <c r="FH31" s="47"/>
      <c r="FI31" s="47"/>
      <c r="FJ31" s="47"/>
      <c r="FK31" s="47"/>
      <c r="FL31" s="47"/>
      <c r="FM31" s="47"/>
      <c r="FN31" s="47"/>
      <c r="FO31" s="47"/>
      <c r="FP31" s="47"/>
      <c r="FQ31" s="47"/>
      <c r="FR31" s="47"/>
      <c r="FS31" s="47"/>
      <c r="FT31" s="47"/>
      <c r="FU31" s="47"/>
      <c r="FV31" s="47"/>
      <c r="FW31" s="47"/>
      <c r="FX31" s="47"/>
      <c r="FY31" s="47"/>
      <c r="FZ31" s="47"/>
      <c r="GA31" s="47"/>
      <c r="GB31" s="47"/>
      <c r="GC31" s="47"/>
      <c r="GD31" s="47"/>
      <c r="GE31" s="47"/>
      <c r="GF31" s="47"/>
      <c r="GG31" s="47"/>
      <c r="GH31" s="47"/>
      <c r="GI31" s="47"/>
      <c r="GJ31" s="47"/>
      <c r="GK31" s="47"/>
      <c r="GL31" s="47"/>
      <c r="GM31" s="47"/>
      <c r="GN31" s="47"/>
      <c r="GO31" s="47"/>
      <c r="GP31" s="47"/>
      <c r="GQ31" s="47"/>
      <c r="GR31" s="47"/>
      <c r="GS31" s="47"/>
      <c r="GT31" s="47"/>
      <c r="GU31" s="47"/>
      <c r="GV31" s="47"/>
      <c r="GW31" s="47"/>
      <c r="GX31" s="47"/>
      <c r="GY31" s="47"/>
      <c r="GZ31" s="47"/>
      <c r="HA31" s="47"/>
      <c r="HB31" s="47"/>
      <c r="HC31" s="47"/>
      <c r="HD31" s="47"/>
      <c r="HE31" s="47"/>
      <c r="HF31" s="47"/>
      <c r="HG31" s="47"/>
      <c r="HH31" s="47"/>
      <c r="HI31" s="47"/>
      <c r="HJ31" s="47"/>
      <c r="HK31" s="47"/>
      <c r="HL31" s="47"/>
      <c r="HM31" s="47"/>
      <c r="HN31" s="47"/>
      <c r="HO31" s="47"/>
      <c r="HP31" s="47"/>
      <c r="HQ31" s="47"/>
      <c r="HR31" s="47"/>
      <c r="HS31" s="47"/>
      <c r="HT31" s="47"/>
      <c r="HU31" s="47"/>
      <c r="HV31" s="47"/>
      <c r="HW31" s="47"/>
      <c r="HX31" s="47"/>
      <c r="HY31" s="47"/>
      <c r="HZ31" s="47"/>
      <c r="IA31" s="47"/>
    </row>
    <row r="32" spans="1:235" ht="15" customHeight="1">
      <c r="A32" s="915" t="s">
        <v>350</v>
      </c>
      <c r="B32" s="933">
        <v>868</v>
      </c>
      <c r="C32" s="717">
        <v>513</v>
      </c>
      <c r="D32" s="717">
        <v>345</v>
      </c>
      <c r="E32" s="717">
        <v>196</v>
      </c>
    </row>
    <row r="33" spans="1:235" ht="15" customHeight="1">
      <c r="A33" s="915"/>
      <c r="B33" s="933"/>
      <c r="C33" s="709">
        <f>C32/B32*100</f>
        <v>59.10138248847926</v>
      </c>
      <c r="D33" s="709">
        <f>D32/B32*100</f>
        <v>39.746543778801843</v>
      </c>
      <c r="E33" s="709">
        <f>E32/B32*100</f>
        <v>22.58064516129032</v>
      </c>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c r="CE33" s="47"/>
      <c r="CF33" s="47"/>
      <c r="CG33" s="47"/>
      <c r="CH33" s="47"/>
      <c r="CI33" s="47"/>
      <c r="CJ33" s="47"/>
      <c r="CK33" s="47"/>
      <c r="CL33" s="47"/>
      <c r="CM33" s="47"/>
      <c r="CN33" s="47"/>
      <c r="CO33" s="47"/>
      <c r="CP33" s="47"/>
      <c r="CQ33" s="47"/>
      <c r="CR33" s="47"/>
      <c r="CS33" s="47"/>
      <c r="CT33" s="47"/>
      <c r="CU33" s="47"/>
      <c r="CV33" s="47"/>
      <c r="CW33" s="47"/>
      <c r="CX33" s="47"/>
      <c r="CY33" s="47"/>
      <c r="CZ33" s="47"/>
      <c r="DA33" s="47"/>
      <c r="DB33" s="47"/>
      <c r="DC33" s="47"/>
      <c r="DD33" s="47"/>
      <c r="DE33" s="47"/>
      <c r="DF33" s="47"/>
      <c r="DG33" s="47"/>
      <c r="DH33" s="47"/>
      <c r="DI33" s="47"/>
      <c r="DJ33" s="47"/>
      <c r="DK33" s="47"/>
      <c r="DL33" s="47"/>
      <c r="DM33" s="47"/>
      <c r="DN33" s="47"/>
      <c r="DO33" s="47"/>
      <c r="DP33" s="47"/>
      <c r="DQ33" s="47"/>
      <c r="DR33" s="47"/>
      <c r="DS33" s="47"/>
      <c r="DT33" s="47"/>
      <c r="DU33" s="47"/>
      <c r="DV33" s="47"/>
      <c r="DW33" s="47"/>
      <c r="DX33" s="47"/>
      <c r="DY33" s="47"/>
      <c r="DZ33" s="47"/>
      <c r="EA33" s="47"/>
      <c r="EB33" s="47"/>
      <c r="EC33" s="47"/>
      <c r="ED33" s="47"/>
      <c r="EE33" s="47"/>
      <c r="EF33" s="47"/>
      <c r="EG33" s="47"/>
      <c r="EH33" s="47"/>
      <c r="EI33" s="47"/>
      <c r="EJ33" s="47"/>
      <c r="EK33" s="47"/>
      <c r="EL33" s="47"/>
      <c r="EM33" s="47"/>
      <c r="EN33" s="47"/>
      <c r="EO33" s="47"/>
      <c r="EP33" s="47"/>
      <c r="EQ33" s="47"/>
      <c r="ER33" s="47"/>
      <c r="ES33" s="47"/>
      <c r="ET33" s="47"/>
      <c r="EU33" s="47"/>
      <c r="EV33" s="47"/>
      <c r="EW33" s="47"/>
      <c r="EX33" s="47"/>
      <c r="EY33" s="47"/>
      <c r="EZ33" s="47"/>
      <c r="FA33" s="47"/>
      <c r="FB33" s="47"/>
      <c r="FC33" s="47"/>
      <c r="FD33" s="47"/>
      <c r="FE33" s="47"/>
      <c r="FF33" s="47"/>
      <c r="FG33" s="47"/>
      <c r="FH33" s="47"/>
      <c r="FI33" s="47"/>
      <c r="FJ33" s="47"/>
      <c r="FK33" s="47"/>
      <c r="FL33" s="47"/>
      <c r="FM33" s="47"/>
      <c r="FN33" s="47"/>
      <c r="FO33" s="47"/>
      <c r="FP33" s="47"/>
      <c r="FQ33" s="47"/>
      <c r="FR33" s="47"/>
      <c r="FS33" s="47"/>
      <c r="FT33" s="47"/>
      <c r="FU33" s="47"/>
      <c r="FV33" s="47"/>
      <c r="FW33" s="47"/>
      <c r="FX33" s="47"/>
      <c r="FY33" s="47"/>
      <c r="FZ33" s="47"/>
      <c r="GA33" s="47"/>
      <c r="GB33" s="47"/>
      <c r="GC33" s="47"/>
      <c r="GD33" s="47"/>
      <c r="GE33" s="47"/>
      <c r="GF33" s="47"/>
      <c r="GG33" s="47"/>
      <c r="GH33" s="47"/>
      <c r="GI33" s="47"/>
      <c r="GJ33" s="47"/>
      <c r="GK33" s="47"/>
      <c r="GL33" s="47"/>
      <c r="GM33" s="47"/>
      <c r="GN33" s="47"/>
      <c r="GO33" s="47"/>
      <c r="GP33" s="47"/>
      <c r="GQ33" s="47"/>
      <c r="GR33" s="47"/>
      <c r="GS33" s="47"/>
      <c r="GT33" s="47"/>
      <c r="GU33" s="47"/>
      <c r="GV33" s="47"/>
      <c r="GW33" s="47"/>
      <c r="GX33" s="47"/>
      <c r="GY33" s="47"/>
      <c r="GZ33" s="47"/>
      <c r="HA33" s="47"/>
      <c r="HB33" s="47"/>
      <c r="HC33" s="47"/>
      <c r="HD33" s="47"/>
      <c r="HE33" s="47"/>
      <c r="HF33" s="47"/>
      <c r="HG33" s="47"/>
      <c r="HH33" s="47"/>
      <c r="HI33" s="47"/>
      <c r="HJ33" s="47"/>
      <c r="HK33" s="47"/>
      <c r="HL33" s="47"/>
      <c r="HM33" s="47"/>
      <c r="HN33" s="47"/>
      <c r="HO33" s="47"/>
      <c r="HP33" s="47"/>
      <c r="HQ33" s="47"/>
      <c r="HR33" s="47"/>
      <c r="HS33" s="47"/>
      <c r="HT33" s="47"/>
      <c r="HU33" s="47"/>
      <c r="HV33" s="47"/>
      <c r="HW33" s="47"/>
      <c r="HX33" s="47"/>
      <c r="HY33" s="47"/>
      <c r="HZ33" s="47"/>
      <c r="IA33" s="47"/>
    </row>
    <row r="34" spans="1:235" ht="15" customHeight="1">
      <c r="A34" s="915" t="s">
        <v>15</v>
      </c>
      <c r="B34" s="933">
        <v>1237</v>
      </c>
      <c r="C34" s="717">
        <v>902</v>
      </c>
      <c r="D34" s="717">
        <v>623</v>
      </c>
      <c r="E34" s="717">
        <v>321</v>
      </c>
    </row>
    <row r="35" spans="1:235" ht="15" customHeight="1">
      <c r="A35" s="915"/>
      <c r="B35" s="933"/>
      <c r="C35" s="709">
        <f>C34/B34*100</f>
        <v>72.918350848827799</v>
      </c>
      <c r="D35" s="709">
        <f>D34/B34*100</f>
        <v>50.363783346806791</v>
      </c>
      <c r="E35" s="709">
        <f>E34/B34*100</f>
        <v>25.949878738884397</v>
      </c>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c r="CE35" s="47"/>
      <c r="CF35" s="47"/>
      <c r="CG35" s="47"/>
      <c r="CH35" s="47"/>
      <c r="CI35" s="47"/>
      <c r="CJ35" s="47"/>
      <c r="CK35" s="47"/>
      <c r="CL35" s="47"/>
      <c r="CM35" s="47"/>
      <c r="CN35" s="47"/>
      <c r="CO35" s="47"/>
      <c r="CP35" s="47"/>
      <c r="CQ35" s="47"/>
      <c r="CR35" s="47"/>
      <c r="CS35" s="47"/>
      <c r="CT35" s="47"/>
      <c r="CU35" s="47"/>
      <c r="CV35" s="47"/>
      <c r="CW35" s="47"/>
      <c r="CX35" s="47"/>
      <c r="CY35" s="47"/>
      <c r="CZ35" s="47"/>
      <c r="DA35" s="47"/>
      <c r="DB35" s="47"/>
      <c r="DC35" s="47"/>
      <c r="DD35" s="47"/>
      <c r="DE35" s="47"/>
      <c r="DF35" s="47"/>
      <c r="DG35" s="47"/>
      <c r="DH35" s="47"/>
      <c r="DI35" s="47"/>
      <c r="DJ35" s="47"/>
      <c r="DK35" s="47"/>
      <c r="DL35" s="47"/>
      <c r="DM35" s="47"/>
      <c r="DN35" s="47"/>
      <c r="DO35" s="47"/>
      <c r="DP35" s="47"/>
      <c r="DQ35" s="47"/>
      <c r="DR35" s="47"/>
      <c r="DS35" s="47"/>
      <c r="DT35" s="47"/>
      <c r="DU35" s="47"/>
      <c r="DV35" s="47"/>
      <c r="DW35" s="47"/>
      <c r="DX35" s="47"/>
      <c r="DY35" s="47"/>
      <c r="DZ35" s="47"/>
      <c r="EA35" s="47"/>
      <c r="EB35" s="47"/>
      <c r="EC35" s="47"/>
      <c r="ED35" s="47"/>
      <c r="EE35" s="47"/>
      <c r="EF35" s="47"/>
      <c r="EG35" s="47"/>
      <c r="EH35" s="47"/>
      <c r="EI35" s="47"/>
      <c r="EJ35" s="47"/>
      <c r="EK35" s="47"/>
      <c r="EL35" s="47"/>
      <c r="EM35" s="47"/>
      <c r="EN35" s="47"/>
      <c r="EO35" s="47"/>
      <c r="EP35" s="47"/>
      <c r="EQ35" s="47"/>
      <c r="ER35" s="47"/>
      <c r="ES35" s="47"/>
      <c r="ET35" s="47"/>
      <c r="EU35" s="47"/>
      <c r="EV35" s="47"/>
      <c r="EW35" s="47"/>
      <c r="EX35" s="47"/>
      <c r="EY35" s="47"/>
      <c r="EZ35" s="47"/>
      <c r="FA35" s="47"/>
      <c r="FB35" s="47"/>
      <c r="FC35" s="47"/>
      <c r="FD35" s="47"/>
      <c r="FE35" s="47"/>
      <c r="FF35" s="47"/>
      <c r="FG35" s="47"/>
      <c r="FH35" s="47"/>
      <c r="FI35" s="47"/>
      <c r="FJ35" s="47"/>
      <c r="FK35" s="47"/>
      <c r="FL35" s="47"/>
      <c r="FM35" s="47"/>
      <c r="FN35" s="47"/>
      <c r="FO35" s="47"/>
      <c r="FP35" s="47"/>
      <c r="FQ35" s="47"/>
      <c r="FR35" s="47"/>
      <c r="FS35" s="47"/>
      <c r="FT35" s="47"/>
      <c r="FU35" s="47"/>
      <c r="FV35" s="47"/>
      <c r="FW35" s="47"/>
      <c r="FX35" s="47"/>
      <c r="FY35" s="47"/>
      <c r="FZ35" s="47"/>
      <c r="GA35" s="47"/>
      <c r="GB35" s="47"/>
      <c r="GC35" s="47"/>
      <c r="GD35" s="47"/>
      <c r="GE35" s="47"/>
      <c r="GF35" s="47"/>
      <c r="GG35" s="47"/>
      <c r="GH35" s="47"/>
      <c r="GI35" s="47"/>
      <c r="GJ35" s="47"/>
      <c r="GK35" s="47"/>
      <c r="GL35" s="47"/>
      <c r="GM35" s="47"/>
      <c r="GN35" s="47"/>
      <c r="GO35" s="47"/>
      <c r="GP35" s="47"/>
      <c r="GQ35" s="47"/>
      <c r="GR35" s="47"/>
      <c r="GS35" s="47"/>
      <c r="GT35" s="47"/>
      <c r="GU35" s="47"/>
      <c r="GV35" s="47"/>
      <c r="GW35" s="47"/>
      <c r="GX35" s="47"/>
      <c r="GY35" s="47"/>
      <c r="GZ35" s="47"/>
      <c r="HA35" s="47"/>
      <c r="HB35" s="47"/>
      <c r="HC35" s="47"/>
      <c r="HD35" s="47"/>
      <c r="HE35" s="47"/>
      <c r="HF35" s="47"/>
      <c r="HG35" s="47"/>
      <c r="HH35" s="47"/>
      <c r="HI35" s="47"/>
      <c r="HJ35" s="47"/>
      <c r="HK35" s="47"/>
      <c r="HL35" s="47"/>
      <c r="HM35" s="47"/>
      <c r="HN35" s="47"/>
      <c r="HO35" s="47"/>
      <c r="HP35" s="47"/>
      <c r="HQ35" s="47"/>
      <c r="HR35" s="47"/>
      <c r="HS35" s="47"/>
      <c r="HT35" s="47"/>
      <c r="HU35" s="47"/>
      <c r="HV35" s="47"/>
      <c r="HW35" s="47"/>
      <c r="HX35" s="47"/>
      <c r="HY35" s="47"/>
      <c r="HZ35" s="47"/>
      <c r="IA35" s="47"/>
    </row>
    <row r="36" spans="1:235" ht="15" customHeight="1">
      <c r="A36" s="915" t="s">
        <v>351</v>
      </c>
      <c r="B36" s="933">
        <v>732</v>
      </c>
      <c r="C36" s="717">
        <v>628</v>
      </c>
      <c r="D36" s="717">
        <v>440</v>
      </c>
      <c r="E36" s="717">
        <v>257</v>
      </c>
    </row>
    <row r="37" spans="1:235" ht="15" customHeight="1">
      <c r="A37" s="915"/>
      <c r="B37" s="933"/>
      <c r="C37" s="709">
        <f>C36/B36*100</f>
        <v>85.792349726775953</v>
      </c>
      <c r="D37" s="709">
        <f>D36/B36*100</f>
        <v>60.10928961748634</v>
      </c>
      <c r="E37" s="709">
        <f>E36/B36*100</f>
        <v>35.10928961748634</v>
      </c>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c r="DE37" s="47"/>
      <c r="DF37" s="47"/>
      <c r="DG37" s="47"/>
      <c r="DH37" s="47"/>
      <c r="DI37" s="47"/>
      <c r="DJ37" s="47"/>
      <c r="DK37" s="47"/>
      <c r="DL37" s="47"/>
      <c r="DM37" s="47"/>
      <c r="DN37" s="47"/>
      <c r="DO37" s="47"/>
      <c r="DP37" s="47"/>
      <c r="DQ37" s="47"/>
      <c r="DR37" s="47"/>
      <c r="DS37" s="47"/>
      <c r="DT37" s="47"/>
      <c r="DU37" s="47"/>
      <c r="DV37" s="47"/>
      <c r="DW37" s="47"/>
      <c r="DX37" s="47"/>
      <c r="DY37" s="47"/>
      <c r="DZ37" s="47"/>
      <c r="EA37" s="47"/>
      <c r="EB37" s="47"/>
      <c r="EC37" s="47"/>
      <c r="ED37" s="47"/>
      <c r="EE37" s="47"/>
      <c r="EF37" s="47"/>
      <c r="EG37" s="47"/>
      <c r="EH37" s="47"/>
      <c r="EI37" s="47"/>
      <c r="EJ37" s="47"/>
      <c r="EK37" s="47"/>
      <c r="EL37" s="47"/>
      <c r="EM37" s="47"/>
      <c r="EN37" s="47"/>
      <c r="EO37" s="47"/>
      <c r="EP37" s="47"/>
      <c r="EQ37" s="47"/>
      <c r="ER37" s="47"/>
      <c r="ES37" s="47"/>
      <c r="ET37" s="47"/>
      <c r="EU37" s="47"/>
      <c r="EV37" s="47"/>
      <c r="EW37" s="47"/>
      <c r="EX37" s="47"/>
      <c r="EY37" s="47"/>
      <c r="EZ37" s="47"/>
      <c r="FA37" s="47"/>
      <c r="FB37" s="47"/>
      <c r="FC37" s="47"/>
      <c r="FD37" s="47"/>
      <c r="FE37" s="47"/>
      <c r="FF37" s="47"/>
      <c r="FG37" s="47"/>
      <c r="FH37" s="47"/>
      <c r="FI37" s="47"/>
      <c r="FJ37" s="47"/>
      <c r="FK37" s="47"/>
      <c r="FL37" s="47"/>
      <c r="FM37" s="47"/>
      <c r="FN37" s="47"/>
      <c r="FO37" s="47"/>
      <c r="FP37" s="47"/>
      <c r="FQ37" s="47"/>
      <c r="FR37" s="47"/>
      <c r="FS37" s="47"/>
      <c r="FT37" s="47"/>
      <c r="FU37" s="47"/>
      <c r="FV37" s="47"/>
      <c r="FW37" s="47"/>
      <c r="FX37" s="47"/>
      <c r="FY37" s="47"/>
      <c r="FZ37" s="47"/>
      <c r="GA37" s="47"/>
      <c r="GB37" s="47"/>
      <c r="GC37" s="47"/>
      <c r="GD37" s="47"/>
      <c r="GE37" s="47"/>
      <c r="GF37" s="47"/>
      <c r="GG37" s="47"/>
      <c r="GH37" s="47"/>
      <c r="GI37" s="47"/>
      <c r="GJ37" s="47"/>
      <c r="GK37" s="47"/>
      <c r="GL37" s="47"/>
      <c r="GM37" s="47"/>
      <c r="GN37" s="47"/>
      <c r="GO37" s="47"/>
      <c r="GP37" s="47"/>
      <c r="GQ37" s="47"/>
      <c r="GR37" s="47"/>
      <c r="GS37" s="47"/>
      <c r="GT37" s="47"/>
      <c r="GU37" s="47"/>
      <c r="GV37" s="47"/>
      <c r="GW37" s="47"/>
      <c r="GX37" s="47"/>
      <c r="GY37" s="47"/>
      <c r="GZ37" s="47"/>
      <c r="HA37" s="47"/>
      <c r="HB37" s="47"/>
      <c r="HC37" s="47"/>
      <c r="HD37" s="47"/>
      <c r="HE37" s="47"/>
      <c r="HF37" s="47"/>
      <c r="HG37" s="47"/>
      <c r="HH37" s="47"/>
      <c r="HI37" s="47"/>
      <c r="HJ37" s="47"/>
      <c r="HK37" s="47"/>
      <c r="HL37" s="47"/>
      <c r="HM37" s="47"/>
      <c r="HN37" s="47"/>
      <c r="HO37" s="47"/>
      <c r="HP37" s="47"/>
      <c r="HQ37" s="47"/>
      <c r="HR37" s="47"/>
      <c r="HS37" s="47"/>
      <c r="HT37" s="47"/>
      <c r="HU37" s="47"/>
      <c r="HV37" s="47"/>
      <c r="HW37" s="47"/>
      <c r="HX37" s="47"/>
      <c r="HY37" s="47"/>
      <c r="HZ37" s="47"/>
      <c r="IA37" s="47"/>
    </row>
    <row r="38" spans="1:235" ht="15" customHeight="1">
      <c r="A38" s="916" t="s">
        <v>352</v>
      </c>
      <c r="B38" s="934">
        <v>628</v>
      </c>
      <c r="C38" s="717">
        <v>494</v>
      </c>
      <c r="D38" s="717">
        <v>322</v>
      </c>
      <c r="E38" s="717">
        <v>169</v>
      </c>
    </row>
    <row r="39" spans="1:235" ht="15" customHeight="1">
      <c r="A39" s="916"/>
      <c r="B39" s="934"/>
      <c r="C39" s="712">
        <f>C38/B38*100</f>
        <v>78.662420382165607</v>
      </c>
      <c r="D39" s="712">
        <f>D38/B38*100</f>
        <v>51.273885350318473</v>
      </c>
      <c r="E39" s="712">
        <f>E38/B38*100</f>
        <v>26.910828025477706</v>
      </c>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47"/>
      <c r="EL39" s="47"/>
      <c r="EM39" s="47"/>
      <c r="EN39" s="47"/>
      <c r="EO39" s="47"/>
      <c r="EP39" s="47"/>
      <c r="EQ39" s="47"/>
      <c r="ER39" s="47"/>
      <c r="ES39" s="47"/>
      <c r="ET39" s="47"/>
      <c r="EU39" s="47"/>
      <c r="EV39" s="47"/>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47"/>
      <c r="GE39" s="47"/>
      <c r="GF39" s="47"/>
      <c r="GG39" s="47"/>
      <c r="GH39" s="47"/>
      <c r="GI39" s="47"/>
      <c r="GJ39" s="47"/>
      <c r="GK39" s="47"/>
      <c r="GL39" s="47"/>
      <c r="GM39" s="47"/>
      <c r="GN39" s="47"/>
      <c r="GO39" s="47"/>
      <c r="GP39" s="47"/>
      <c r="GQ39" s="47"/>
      <c r="GR39" s="47"/>
      <c r="GS39" s="47"/>
      <c r="GT39" s="47"/>
      <c r="GU39" s="47"/>
      <c r="GV39" s="47"/>
      <c r="GW39" s="47"/>
      <c r="GX39" s="47"/>
      <c r="GY39" s="47"/>
      <c r="GZ39" s="47"/>
      <c r="HA39" s="47"/>
      <c r="HB39" s="47"/>
      <c r="HC39" s="47"/>
      <c r="HD39" s="47"/>
      <c r="HE39" s="47"/>
      <c r="HF39" s="47"/>
      <c r="HG39" s="47"/>
      <c r="HH39" s="47"/>
      <c r="HI39" s="47"/>
      <c r="HJ39" s="47"/>
      <c r="HK39" s="47"/>
      <c r="HL39" s="47"/>
      <c r="HM39" s="47"/>
      <c r="HN39" s="47"/>
      <c r="HO39" s="47"/>
      <c r="HP39" s="47"/>
      <c r="HQ39" s="47"/>
      <c r="HR39" s="47"/>
      <c r="HS39" s="47"/>
      <c r="HT39" s="47"/>
      <c r="HU39" s="47"/>
      <c r="HV39" s="47"/>
      <c r="HW39" s="47"/>
      <c r="HX39" s="47"/>
      <c r="HY39" s="47"/>
      <c r="HZ39" s="47"/>
      <c r="IA39" s="47"/>
    </row>
    <row r="40" spans="1:235">
      <c r="A40" s="716" t="s">
        <v>646</v>
      </c>
    </row>
    <row r="41" spans="1:235">
      <c r="A41" s="716" t="s">
        <v>504</v>
      </c>
    </row>
  </sheetData>
  <mergeCells count="35">
    <mergeCell ref="A3:A5"/>
    <mergeCell ref="A6:A7"/>
    <mergeCell ref="B6:B7"/>
    <mergeCell ref="A8:A9"/>
    <mergeCell ref="B8:B9"/>
    <mergeCell ref="A10:A11"/>
    <mergeCell ref="B10:B11"/>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2:A33"/>
    <mergeCell ref="B32:B33"/>
    <mergeCell ref="A34:A35"/>
    <mergeCell ref="B34:B35"/>
    <mergeCell ref="A36:A37"/>
    <mergeCell ref="B36:B37"/>
    <mergeCell ref="A38:A39"/>
    <mergeCell ref="B38:B39"/>
  </mergeCells>
  <phoneticPr fontId="45"/>
  <pageMargins left="0.78749999999999998" right="0.78749999999999998" top="0.86597222222222203" bottom="0.55138888888888904" header="0.511811023622047" footer="0.511811023622047"/>
  <pageSetup paperSize="9" scale="110"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40"/>
  <sheetViews>
    <sheetView showGridLines="0" view="pageBreakPreview" zoomScaleNormal="100" workbookViewId="0"/>
  </sheetViews>
  <sheetFormatPr defaultColWidth="8.625" defaultRowHeight="13.5"/>
  <cols>
    <col min="1" max="1" width="12.5" style="506" customWidth="1"/>
    <col min="2" max="4" width="13.875" style="506" customWidth="1"/>
    <col min="5" max="16384" width="8.625" style="506"/>
  </cols>
  <sheetData>
    <row r="1" spans="1:7" ht="14.25">
      <c r="A1" s="790" t="s">
        <v>513</v>
      </c>
      <c r="B1" s="353"/>
      <c r="C1" s="353"/>
      <c r="D1" s="353"/>
      <c r="E1" s="718"/>
      <c r="F1" s="353"/>
      <c r="G1" s="353"/>
    </row>
    <row r="2" spans="1:7" ht="17.25">
      <c r="A2" s="329"/>
      <c r="B2" s="329"/>
      <c r="C2" s="329"/>
      <c r="D2" s="355" t="s">
        <v>588</v>
      </c>
      <c r="E2" s="719"/>
      <c r="F2" s="458"/>
      <c r="G2" s="458"/>
    </row>
    <row r="3" spans="1:7" ht="12.75" customHeight="1">
      <c r="A3" s="944" t="s">
        <v>131</v>
      </c>
      <c r="B3" s="945" t="s">
        <v>514</v>
      </c>
      <c r="C3" s="945" t="s">
        <v>515</v>
      </c>
      <c r="D3" s="946" t="s">
        <v>516</v>
      </c>
      <c r="E3" s="719"/>
      <c r="F3" s="458"/>
      <c r="G3" s="458"/>
    </row>
    <row r="4" spans="1:7" ht="12.75" customHeight="1">
      <c r="A4" s="944"/>
      <c r="B4" s="945"/>
      <c r="C4" s="945"/>
      <c r="D4" s="946"/>
      <c r="E4" s="719"/>
      <c r="F4" s="458"/>
      <c r="G4" s="458"/>
    </row>
    <row r="5" spans="1:7" ht="12.75" customHeight="1">
      <c r="A5" s="944"/>
      <c r="B5" s="945"/>
      <c r="C5" s="945"/>
      <c r="D5" s="946"/>
      <c r="E5" s="719"/>
      <c r="F5" s="458"/>
      <c r="G5" s="458"/>
    </row>
    <row r="6" spans="1:7" ht="15" customHeight="1">
      <c r="A6" s="874" t="s">
        <v>488</v>
      </c>
      <c r="B6" s="912">
        <f>B8+B10+B12+B14+B16+B18+B20+B22+B24+B26+B28+B30+B32+B34+B36+B38</f>
        <v>6228</v>
      </c>
      <c r="C6" s="913">
        <f>C8+C10+C12+C14+C16+C18+C20+C22+C24+C26+C28+C30+C32+C34+C36+C38</f>
        <v>5557</v>
      </c>
      <c r="D6" s="913">
        <f>D8+D10+D12+D14+D16+D18+D20+D22+D24+D26+D28+D30+D32+D34+D36+D38</f>
        <v>5287</v>
      </c>
      <c r="E6" s="719"/>
      <c r="F6" s="251"/>
      <c r="G6" s="251"/>
    </row>
    <row r="7" spans="1:7" ht="15" customHeight="1">
      <c r="A7" s="874"/>
      <c r="B7" s="912"/>
      <c r="C7" s="913"/>
      <c r="D7" s="913"/>
      <c r="E7" s="719"/>
      <c r="F7" s="720"/>
      <c r="G7" s="720"/>
    </row>
    <row r="8" spans="1:7" ht="15" customHeight="1">
      <c r="A8" s="904" t="s">
        <v>344</v>
      </c>
      <c r="B8" s="905">
        <v>597</v>
      </c>
      <c r="C8" s="933">
        <v>499</v>
      </c>
      <c r="D8" s="933">
        <v>453</v>
      </c>
      <c r="E8" s="719"/>
      <c r="F8" s="458"/>
      <c r="G8" s="458"/>
    </row>
    <row r="9" spans="1:7" ht="15" customHeight="1">
      <c r="A9" s="904"/>
      <c r="B9" s="905"/>
      <c r="C9" s="933"/>
      <c r="D9" s="933"/>
      <c r="E9" s="719"/>
      <c r="F9" s="721"/>
      <c r="G9" s="721"/>
    </row>
    <row r="10" spans="1:7" ht="15" customHeight="1">
      <c r="A10" s="904" t="s">
        <v>3</v>
      </c>
      <c r="B10" s="940">
        <v>185</v>
      </c>
      <c r="C10" s="941">
        <v>173</v>
      </c>
      <c r="D10" s="941">
        <v>167</v>
      </c>
      <c r="E10" s="719"/>
      <c r="F10" s="458"/>
      <c r="G10" s="458"/>
    </row>
    <row r="11" spans="1:7" ht="15" customHeight="1">
      <c r="A11" s="904"/>
      <c r="B11" s="940"/>
      <c r="C11" s="941"/>
      <c r="D11" s="941"/>
      <c r="E11" s="719"/>
      <c r="F11" s="721"/>
      <c r="G11" s="721"/>
    </row>
    <row r="12" spans="1:7" ht="15" customHeight="1">
      <c r="A12" s="904" t="s">
        <v>4</v>
      </c>
      <c r="B12" s="940">
        <v>356</v>
      </c>
      <c r="C12" s="941">
        <v>326</v>
      </c>
      <c r="D12" s="941">
        <v>319</v>
      </c>
      <c r="E12" s="719"/>
      <c r="F12" s="458"/>
      <c r="G12" s="458"/>
    </row>
    <row r="13" spans="1:7" ht="15" customHeight="1">
      <c r="A13" s="904"/>
      <c r="B13" s="940"/>
      <c r="C13" s="941"/>
      <c r="D13" s="941"/>
      <c r="E13" s="719"/>
      <c r="F13" s="721"/>
      <c r="G13" s="721"/>
    </row>
    <row r="14" spans="1:7" ht="15" customHeight="1">
      <c r="A14" s="904" t="s">
        <v>5</v>
      </c>
      <c r="B14" s="940">
        <v>375</v>
      </c>
      <c r="C14" s="941">
        <v>345</v>
      </c>
      <c r="D14" s="941">
        <v>309</v>
      </c>
      <c r="E14" s="719"/>
      <c r="F14" s="458"/>
      <c r="G14" s="458"/>
    </row>
    <row r="15" spans="1:7" ht="15" customHeight="1">
      <c r="A15" s="904"/>
      <c r="B15" s="940"/>
      <c r="C15" s="941"/>
      <c r="D15" s="941"/>
      <c r="E15" s="719"/>
      <c r="F15" s="721"/>
      <c r="G15" s="721"/>
    </row>
    <row r="16" spans="1:7" ht="15" customHeight="1">
      <c r="A16" s="904" t="s">
        <v>345</v>
      </c>
      <c r="B16" s="940">
        <v>313</v>
      </c>
      <c r="C16" s="941">
        <v>267</v>
      </c>
      <c r="D16" s="941">
        <v>255</v>
      </c>
      <c r="E16" s="719"/>
      <c r="F16" s="458"/>
      <c r="G16" s="458"/>
    </row>
    <row r="17" spans="1:7" ht="15" customHeight="1">
      <c r="A17" s="904"/>
      <c r="B17" s="940"/>
      <c r="C17" s="941"/>
      <c r="D17" s="941"/>
      <c r="E17" s="719"/>
      <c r="F17" s="721"/>
      <c r="G17" s="721"/>
    </row>
    <row r="18" spans="1:7" ht="15" customHeight="1">
      <c r="A18" s="904" t="s">
        <v>7</v>
      </c>
      <c r="B18" s="940">
        <v>254</v>
      </c>
      <c r="C18" s="941">
        <v>218</v>
      </c>
      <c r="D18" s="941">
        <v>199</v>
      </c>
      <c r="E18" s="719"/>
      <c r="F18" s="458"/>
      <c r="G18" s="458"/>
    </row>
    <row r="19" spans="1:7" ht="15" customHeight="1">
      <c r="A19" s="904"/>
      <c r="B19" s="940"/>
      <c r="C19" s="941"/>
      <c r="D19" s="941"/>
      <c r="E19" s="719"/>
      <c r="F19" s="721"/>
      <c r="G19" s="721"/>
    </row>
    <row r="20" spans="1:7" ht="15" customHeight="1">
      <c r="A20" s="904" t="s">
        <v>346</v>
      </c>
      <c r="B20" s="940">
        <v>447</v>
      </c>
      <c r="C20" s="941">
        <v>409</v>
      </c>
      <c r="D20" s="941">
        <v>383</v>
      </c>
      <c r="E20" s="719"/>
      <c r="F20" s="458"/>
      <c r="G20" s="458"/>
    </row>
    <row r="21" spans="1:7" ht="15" customHeight="1">
      <c r="A21" s="904"/>
      <c r="B21" s="940"/>
      <c r="C21" s="941"/>
      <c r="D21" s="941"/>
      <c r="E21" s="719"/>
      <c r="F21" s="721"/>
      <c r="G21" s="721"/>
    </row>
    <row r="22" spans="1:7" ht="15" customHeight="1">
      <c r="A22" s="904" t="s">
        <v>347</v>
      </c>
      <c r="B22" s="940">
        <v>280</v>
      </c>
      <c r="C22" s="941">
        <v>258</v>
      </c>
      <c r="D22" s="941">
        <v>285</v>
      </c>
      <c r="E22" s="719"/>
      <c r="F22" s="458"/>
      <c r="G22" s="458"/>
    </row>
    <row r="23" spans="1:7" ht="15" customHeight="1">
      <c r="A23" s="904"/>
      <c r="B23" s="940"/>
      <c r="C23" s="941"/>
      <c r="D23" s="941"/>
      <c r="E23" s="719"/>
      <c r="F23" s="721"/>
      <c r="G23" s="721"/>
    </row>
    <row r="24" spans="1:7" ht="15" customHeight="1">
      <c r="A24" s="904" t="s">
        <v>348</v>
      </c>
      <c r="B24" s="940">
        <v>173</v>
      </c>
      <c r="C24" s="941">
        <v>162</v>
      </c>
      <c r="D24" s="941">
        <v>160</v>
      </c>
      <c r="E24" s="719"/>
      <c r="F24" s="458"/>
      <c r="G24" s="458"/>
    </row>
    <row r="25" spans="1:7" ht="15" customHeight="1">
      <c r="A25" s="904"/>
      <c r="B25" s="940"/>
      <c r="C25" s="941"/>
      <c r="D25" s="941"/>
      <c r="E25" s="719"/>
      <c r="F25" s="721"/>
      <c r="G25" s="721"/>
    </row>
    <row r="26" spans="1:7" ht="15" customHeight="1">
      <c r="A26" s="904" t="s">
        <v>349</v>
      </c>
      <c r="B26" s="940">
        <v>535</v>
      </c>
      <c r="C26" s="941">
        <v>488</v>
      </c>
      <c r="D26" s="941">
        <v>403</v>
      </c>
      <c r="E26" s="719"/>
      <c r="F26" s="458"/>
      <c r="G26" s="458"/>
    </row>
    <row r="27" spans="1:7" ht="15" customHeight="1">
      <c r="A27" s="904"/>
      <c r="B27" s="940"/>
      <c r="C27" s="941"/>
      <c r="D27" s="941"/>
      <c r="E27" s="719"/>
      <c r="F27" s="721"/>
      <c r="G27" s="721"/>
    </row>
    <row r="28" spans="1:7" ht="15" customHeight="1">
      <c r="A28" s="904" t="s">
        <v>12</v>
      </c>
      <c r="B28" s="940">
        <v>338</v>
      </c>
      <c r="C28" s="941">
        <v>306</v>
      </c>
      <c r="D28" s="941">
        <v>278</v>
      </c>
      <c r="E28" s="719"/>
      <c r="F28" s="458"/>
      <c r="G28" s="458"/>
    </row>
    <row r="29" spans="1:7" ht="15" customHeight="1">
      <c r="A29" s="904"/>
      <c r="B29" s="940"/>
      <c r="C29" s="941"/>
      <c r="D29" s="941"/>
      <c r="E29" s="719"/>
      <c r="F29" s="721"/>
      <c r="G29" s="721"/>
    </row>
    <row r="30" spans="1:7" ht="15" customHeight="1">
      <c r="A30" s="904" t="s">
        <v>13</v>
      </c>
      <c r="B30" s="940">
        <v>292</v>
      </c>
      <c r="C30" s="941">
        <v>271</v>
      </c>
      <c r="D30" s="941">
        <v>265</v>
      </c>
      <c r="E30" s="719"/>
      <c r="F30" s="458"/>
      <c r="G30" s="458"/>
    </row>
    <row r="31" spans="1:7" ht="15" customHeight="1">
      <c r="A31" s="904"/>
      <c r="B31" s="940"/>
      <c r="C31" s="941"/>
      <c r="D31" s="941"/>
      <c r="E31" s="719"/>
      <c r="F31" s="721"/>
      <c r="G31" s="721"/>
    </row>
    <row r="32" spans="1:7" ht="15" customHeight="1">
      <c r="A32" s="904" t="s">
        <v>350</v>
      </c>
      <c r="B32" s="940">
        <v>402</v>
      </c>
      <c r="C32" s="941">
        <v>361</v>
      </c>
      <c r="D32" s="941">
        <v>355</v>
      </c>
      <c r="E32" s="719"/>
      <c r="F32" s="458"/>
      <c r="G32" s="458"/>
    </row>
    <row r="33" spans="1:7" ht="15" customHeight="1">
      <c r="A33" s="904"/>
      <c r="B33" s="940"/>
      <c r="C33" s="941"/>
      <c r="D33" s="941"/>
      <c r="E33" s="719"/>
      <c r="F33" s="721"/>
      <c r="G33" s="721"/>
    </row>
    <row r="34" spans="1:7" ht="15" customHeight="1">
      <c r="A34" s="904" t="s">
        <v>15</v>
      </c>
      <c r="B34" s="940">
        <v>736</v>
      </c>
      <c r="C34" s="941">
        <v>653</v>
      </c>
      <c r="D34" s="941">
        <v>651</v>
      </c>
      <c r="E34" s="719"/>
      <c r="F34" s="458"/>
      <c r="G34" s="458"/>
    </row>
    <row r="35" spans="1:7" ht="15" customHeight="1">
      <c r="A35" s="904"/>
      <c r="B35" s="940"/>
      <c r="C35" s="941"/>
      <c r="D35" s="941"/>
      <c r="E35" s="719"/>
      <c r="F35" s="721"/>
      <c r="G35" s="721"/>
    </row>
    <row r="36" spans="1:7" ht="15" customHeight="1">
      <c r="A36" s="904" t="s">
        <v>351</v>
      </c>
      <c r="B36" s="940">
        <v>506</v>
      </c>
      <c r="C36" s="941">
        <v>448</v>
      </c>
      <c r="D36" s="941">
        <v>424</v>
      </c>
      <c r="E36" s="719"/>
      <c r="F36" s="458"/>
      <c r="G36" s="458"/>
    </row>
    <row r="37" spans="1:7" ht="15" customHeight="1">
      <c r="A37" s="904"/>
      <c r="B37" s="940"/>
      <c r="C37" s="941"/>
      <c r="D37" s="941"/>
      <c r="E37" s="719"/>
      <c r="F37" s="721"/>
      <c r="G37" s="721"/>
    </row>
    <row r="38" spans="1:7" ht="15" customHeight="1">
      <c r="A38" s="907" t="s">
        <v>352</v>
      </c>
      <c r="B38" s="942">
        <v>439</v>
      </c>
      <c r="C38" s="943">
        <v>373</v>
      </c>
      <c r="D38" s="943">
        <v>381</v>
      </c>
      <c r="E38" s="719"/>
      <c r="F38" s="458"/>
      <c r="G38" s="458"/>
    </row>
    <row r="39" spans="1:7" ht="15" customHeight="1">
      <c r="A39" s="907"/>
      <c r="B39" s="942"/>
      <c r="C39" s="943"/>
      <c r="D39" s="943"/>
      <c r="E39" s="719"/>
      <c r="F39" s="721"/>
      <c r="G39" s="721"/>
    </row>
    <row r="40" spans="1:7" ht="27.75" customHeight="1">
      <c r="A40" s="939" t="s">
        <v>647</v>
      </c>
      <c r="B40" s="939"/>
      <c r="C40" s="939"/>
      <c r="D40" s="939"/>
      <c r="E40" s="939"/>
      <c r="F40" s="458"/>
      <c r="G40" s="458"/>
    </row>
  </sheetData>
  <mergeCells count="73">
    <mergeCell ref="A3:A5"/>
    <mergeCell ref="B3:B5"/>
    <mergeCell ref="C3:C5"/>
    <mergeCell ref="D3:D5"/>
    <mergeCell ref="A6:A7"/>
    <mergeCell ref="B6:B7"/>
    <mergeCell ref="C6:C7"/>
    <mergeCell ref="D6:D7"/>
    <mergeCell ref="A8:A9"/>
    <mergeCell ref="B8:B9"/>
    <mergeCell ref="C8:C9"/>
    <mergeCell ref="D8:D9"/>
    <mergeCell ref="A10:A11"/>
    <mergeCell ref="B10:B11"/>
    <mergeCell ref="C10:C11"/>
    <mergeCell ref="D10:D11"/>
    <mergeCell ref="A12:A13"/>
    <mergeCell ref="B12:B13"/>
    <mergeCell ref="C12:C13"/>
    <mergeCell ref="D12:D13"/>
    <mergeCell ref="A14:A15"/>
    <mergeCell ref="B14:B15"/>
    <mergeCell ref="C14:C15"/>
    <mergeCell ref="D14:D15"/>
    <mergeCell ref="A16:A17"/>
    <mergeCell ref="B16:B17"/>
    <mergeCell ref="C16:C17"/>
    <mergeCell ref="D16:D17"/>
    <mergeCell ref="A18:A19"/>
    <mergeCell ref="B18:B19"/>
    <mergeCell ref="C18:C19"/>
    <mergeCell ref="D18:D19"/>
    <mergeCell ref="A20:A21"/>
    <mergeCell ref="B20:B21"/>
    <mergeCell ref="C20:C21"/>
    <mergeCell ref="D20:D21"/>
    <mergeCell ref="A22:A23"/>
    <mergeCell ref="B22:B23"/>
    <mergeCell ref="C22:C23"/>
    <mergeCell ref="D22:D23"/>
    <mergeCell ref="A24:A25"/>
    <mergeCell ref="B24:B25"/>
    <mergeCell ref="C24:C25"/>
    <mergeCell ref="D24:D25"/>
    <mergeCell ref="A26:A27"/>
    <mergeCell ref="B26:B27"/>
    <mergeCell ref="C26:C27"/>
    <mergeCell ref="D26:D27"/>
    <mergeCell ref="A28:A29"/>
    <mergeCell ref="B28:B29"/>
    <mergeCell ref="C28:C29"/>
    <mergeCell ref="D28:D29"/>
    <mergeCell ref="A30:A31"/>
    <mergeCell ref="B30:B31"/>
    <mergeCell ref="C30:C31"/>
    <mergeCell ref="D30:D31"/>
    <mergeCell ref="A32:A33"/>
    <mergeCell ref="B32:B33"/>
    <mergeCell ref="C32:C33"/>
    <mergeCell ref="D32:D33"/>
    <mergeCell ref="A34:A35"/>
    <mergeCell ref="B34:B35"/>
    <mergeCell ref="C34:C35"/>
    <mergeCell ref="D34:D35"/>
    <mergeCell ref="A40:E40"/>
    <mergeCell ref="A36:A37"/>
    <mergeCell ref="B36:B37"/>
    <mergeCell ref="C36:C37"/>
    <mergeCell ref="D36:D37"/>
    <mergeCell ref="A38:A39"/>
    <mergeCell ref="B38:B39"/>
    <mergeCell ref="C38:C39"/>
    <mergeCell ref="D38:D39"/>
  </mergeCells>
  <phoneticPr fontId="45"/>
  <pageMargins left="0.7" right="0.7" top="0.75" bottom="0.75" header="0.511811023622047" footer="0.511811023622047"/>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1040"/>
  <sheetViews>
    <sheetView showGridLines="0" view="pageBreakPreview" zoomScaleNormal="100" workbookViewId="0">
      <selection sqref="A1:E1"/>
    </sheetView>
  </sheetViews>
  <sheetFormatPr defaultColWidth="12.5" defaultRowHeight="17.25"/>
  <cols>
    <col min="1" max="1" width="10" style="505" customWidth="1"/>
    <col min="2" max="2" width="14.875" style="505" customWidth="1"/>
    <col min="3" max="3" width="13.625" style="505" customWidth="1"/>
    <col min="4" max="4" width="12.5" style="505"/>
    <col min="5" max="5" width="7.5" style="505" customWidth="1"/>
    <col min="6" max="240" width="12.5" style="505"/>
    <col min="241" max="256" width="15.75" style="505" customWidth="1"/>
    <col min="257" max="257" width="10" style="505" customWidth="1"/>
    <col min="258" max="258" width="14.875" style="505" customWidth="1"/>
    <col min="259" max="259" width="13.625" style="505" customWidth="1"/>
    <col min="260" max="260" width="12.5" style="505"/>
    <col min="261" max="261" width="7.5" style="505" customWidth="1"/>
    <col min="262" max="496" width="12.5" style="505"/>
    <col min="497" max="512" width="15.75" style="505" customWidth="1"/>
    <col min="513" max="513" width="10" style="505" customWidth="1"/>
    <col min="514" max="514" width="14.875" style="505" customWidth="1"/>
    <col min="515" max="515" width="13.625" style="505" customWidth="1"/>
    <col min="516" max="516" width="12.5" style="505"/>
    <col min="517" max="517" width="7.5" style="505" customWidth="1"/>
    <col min="518" max="752" width="12.5" style="505"/>
    <col min="753" max="768" width="15.75" style="505" customWidth="1"/>
    <col min="769" max="769" width="10" style="505" customWidth="1"/>
    <col min="770" max="770" width="14.875" style="505" customWidth="1"/>
    <col min="771" max="771" width="13.625" style="505" customWidth="1"/>
    <col min="772" max="772" width="12.5" style="505"/>
    <col min="773" max="773" width="7.5" style="505" customWidth="1"/>
    <col min="774" max="1008" width="12.5" style="505"/>
    <col min="1009" max="1024" width="15.75" style="505" customWidth="1"/>
    <col min="1025" max="16384" width="12.5" style="506"/>
  </cols>
  <sheetData>
    <row r="1" spans="1:240">
      <c r="A1" s="858" t="s">
        <v>517</v>
      </c>
      <c r="B1" s="858"/>
      <c r="C1" s="858"/>
      <c r="D1" s="858"/>
      <c r="E1" s="858"/>
    </row>
    <row r="2" spans="1:240" ht="18" customHeight="1">
      <c r="A2" s="474"/>
      <c r="B2" s="362"/>
      <c r="C2" s="331"/>
      <c r="D2" s="355" t="s">
        <v>588</v>
      </c>
      <c r="E2" s="509"/>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47"/>
      <c r="CD2" s="47"/>
      <c r="CE2" s="47"/>
      <c r="CF2" s="47"/>
      <c r="CG2" s="47"/>
      <c r="CH2" s="47"/>
      <c r="CI2" s="47"/>
      <c r="CJ2" s="47"/>
      <c r="CK2" s="47"/>
      <c r="CL2" s="47"/>
      <c r="CM2" s="47"/>
      <c r="CN2" s="47"/>
      <c r="CO2" s="47"/>
      <c r="CP2" s="47"/>
      <c r="CQ2" s="47"/>
      <c r="CR2" s="47"/>
      <c r="CS2" s="47"/>
      <c r="CT2" s="47"/>
      <c r="CU2" s="47"/>
      <c r="CV2" s="47"/>
      <c r="CW2" s="47"/>
      <c r="CX2" s="47"/>
      <c r="CY2" s="47"/>
      <c r="CZ2" s="47"/>
      <c r="DA2" s="47"/>
      <c r="DB2" s="47"/>
      <c r="DC2" s="47"/>
      <c r="DD2" s="47"/>
      <c r="DE2" s="47"/>
      <c r="DF2" s="47"/>
      <c r="DG2" s="47"/>
      <c r="DH2" s="47"/>
      <c r="DI2" s="47"/>
      <c r="DJ2" s="47"/>
      <c r="DK2" s="47"/>
      <c r="DL2" s="47"/>
      <c r="DM2" s="47"/>
      <c r="DN2" s="47"/>
      <c r="DO2" s="47"/>
      <c r="DP2" s="47"/>
      <c r="DQ2" s="47"/>
      <c r="DR2" s="47"/>
      <c r="DS2" s="47"/>
      <c r="DT2" s="47"/>
      <c r="DU2" s="47"/>
      <c r="DV2" s="47"/>
      <c r="DW2" s="47"/>
      <c r="DX2" s="47"/>
      <c r="DY2" s="47"/>
      <c r="DZ2" s="47"/>
      <c r="EA2" s="47"/>
      <c r="EB2" s="47"/>
      <c r="EC2" s="47"/>
      <c r="ED2" s="47"/>
      <c r="EE2" s="47"/>
      <c r="EF2" s="47"/>
      <c r="EG2" s="47"/>
      <c r="EH2" s="47"/>
      <c r="EI2" s="47"/>
      <c r="EJ2" s="47"/>
      <c r="EK2" s="47"/>
      <c r="EL2" s="47"/>
      <c r="EM2" s="47"/>
      <c r="EN2" s="47"/>
      <c r="EO2" s="47"/>
      <c r="EP2" s="47"/>
      <c r="EQ2" s="47"/>
      <c r="ER2" s="47"/>
      <c r="ES2" s="47"/>
      <c r="ET2" s="47"/>
      <c r="EU2" s="47"/>
      <c r="EV2" s="47"/>
      <c r="EW2" s="47"/>
      <c r="EX2" s="47"/>
      <c r="EY2" s="47"/>
      <c r="EZ2" s="47"/>
      <c r="FA2" s="47"/>
      <c r="FB2" s="47"/>
      <c r="FC2" s="47"/>
      <c r="FD2" s="47"/>
      <c r="FE2" s="47"/>
      <c r="FF2" s="47"/>
      <c r="FG2" s="47"/>
      <c r="FH2" s="47"/>
      <c r="FI2" s="47"/>
      <c r="FJ2" s="47"/>
      <c r="FK2" s="47"/>
      <c r="FL2" s="47"/>
      <c r="FM2" s="47"/>
      <c r="FN2" s="47"/>
      <c r="FO2" s="47"/>
      <c r="FP2" s="47"/>
      <c r="FQ2" s="47"/>
      <c r="FR2" s="47"/>
      <c r="FS2" s="47"/>
      <c r="FT2" s="47"/>
      <c r="FU2" s="47"/>
      <c r="FV2" s="47"/>
      <c r="FW2" s="47"/>
      <c r="FX2" s="47"/>
      <c r="FY2" s="47"/>
      <c r="FZ2" s="47"/>
      <c r="GA2" s="47"/>
      <c r="GB2" s="47"/>
      <c r="GC2" s="47"/>
      <c r="GD2" s="47"/>
      <c r="GE2" s="47"/>
      <c r="GF2" s="47"/>
      <c r="GG2" s="47"/>
      <c r="GH2" s="47"/>
      <c r="GI2" s="47"/>
      <c r="GJ2" s="47"/>
      <c r="GK2" s="47"/>
      <c r="GL2" s="47"/>
      <c r="GM2" s="47"/>
      <c r="GN2" s="47"/>
      <c r="GO2" s="47"/>
      <c r="GP2" s="47"/>
      <c r="GQ2" s="47"/>
      <c r="GR2" s="47"/>
      <c r="GS2" s="47"/>
      <c r="GT2" s="47"/>
      <c r="GU2" s="47"/>
      <c r="GV2" s="47"/>
      <c r="GW2" s="47"/>
      <c r="GX2" s="47"/>
      <c r="GY2" s="47"/>
      <c r="GZ2" s="47"/>
      <c r="HA2" s="47"/>
      <c r="HB2" s="47"/>
      <c r="HC2" s="47"/>
      <c r="HD2" s="47"/>
      <c r="HE2" s="47"/>
      <c r="HF2" s="47"/>
      <c r="HG2" s="47"/>
      <c r="HH2" s="47"/>
      <c r="HI2" s="47"/>
      <c r="HJ2" s="47"/>
      <c r="HK2" s="47"/>
      <c r="HL2" s="47"/>
      <c r="HM2" s="47"/>
      <c r="HN2" s="47"/>
      <c r="HO2" s="47"/>
      <c r="HP2" s="47"/>
      <c r="HQ2" s="47"/>
      <c r="HR2" s="47"/>
      <c r="HS2" s="47"/>
      <c r="HT2" s="47"/>
      <c r="HU2" s="47"/>
      <c r="HV2" s="47"/>
      <c r="HW2" s="47"/>
      <c r="HX2" s="47"/>
      <c r="HY2" s="47"/>
      <c r="HZ2" s="47"/>
      <c r="IA2" s="47"/>
      <c r="IB2" s="47"/>
      <c r="IC2" s="47"/>
      <c r="ID2" s="47"/>
      <c r="IE2" s="47"/>
      <c r="IF2" s="47"/>
    </row>
    <row r="3" spans="1:240" ht="15" customHeight="1">
      <c r="A3" s="816" t="s">
        <v>131</v>
      </c>
      <c r="B3" s="910" t="s">
        <v>28</v>
      </c>
      <c r="C3" s="360" t="s">
        <v>518</v>
      </c>
      <c r="D3" s="359" t="s">
        <v>519</v>
      </c>
      <c r="E3" s="48"/>
    </row>
    <row r="4" spans="1:240" ht="15" customHeight="1">
      <c r="A4" s="816"/>
      <c r="B4" s="910"/>
      <c r="C4" s="333" t="s">
        <v>477</v>
      </c>
      <c r="D4" s="333" t="s">
        <v>477</v>
      </c>
      <c r="E4" s="48"/>
    </row>
    <row r="5" spans="1:240" ht="15" customHeight="1">
      <c r="A5" s="816"/>
      <c r="B5" s="910"/>
      <c r="C5" s="495" t="s">
        <v>487</v>
      </c>
      <c r="D5" s="495" t="s">
        <v>487</v>
      </c>
      <c r="E5" s="509"/>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row>
    <row r="6" spans="1:240" ht="15" customHeight="1">
      <c r="A6" s="917" t="s">
        <v>488</v>
      </c>
      <c r="B6" s="912">
        <f>SUM(B8:B39)</f>
        <v>593948</v>
      </c>
      <c r="C6" s="779">
        <f>C8+C10+C12+C14+C16+C18+C20+C22+C24+C26+C28+C30+C32+C34+C36+C38</f>
        <v>271815</v>
      </c>
      <c r="D6" s="708">
        <f>D8+D10+D12+D14+D16+D18+D20+D22+D24+D26+D28+D30+D32+D34+D36+D38</f>
        <v>49052</v>
      </c>
      <c r="E6" s="221"/>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c r="DF6" s="365"/>
      <c r="DG6" s="365"/>
      <c r="DH6" s="365"/>
      <c r="DI6" s="365"/>
      <c r="DJ6" s="365"/>
      <c r="DK6" s="365"/>
      <c r="DL6" s="365"/>
      <c r="DM6" s="365"/>
      <c r="DN6" s="365"/>
      <c r="DO6" s="365"/>
      <c r="DP6" s="365"/>
      <c r="DQ6" s="365"/>
      <c r="DR6" s="365"/>
      <c r="DS6" s="365"/>
      <c r="DT6" s="365"/>
      <c r="DU6" s="365"/>
      <c r="DV6" s="365"/>
      <c r="DW6" s="365"/>
      <c r="DX6" s="365"/>
      <c r="DY6" s="365"/>
      <c r="DZ6" s="365"/>
      <c r="EA6" s="365"/>
      <c r="EB6" s="365"/>
      <c r="EC6" s="365"/>
      <c r="ED6" s="365"/>
      <c r="EE6" s="365"/>
      <c r="EF6" s="365"/>
      <c r="EG6" s="365"/>
      <c r="EH6" s="365"/>
      <c r="EI6" s="365"/>
      <c r="EJ6" s="365"/>
      <c r="EK6" s="365"/>
      <c r="EL6" s="365"/>
      <c r="EM6" s="365"/>
      <c r="EN6" s="365"/>
      <c r="EO6" s="365"/>
      <c r="EP6" s="365"/>
      <c r="EQ6" s="365"/>
      <c r="ER6" s="365"/>
      <c r="ES6" s="365"/>
      <c r="ET6" s="365"/>
      <c r="EU6" s="365"/>
      <c r="EV6" s="365"/>
      <c r="EW6" s="365"/>
      <c r="EX6" s="365"/>
      <c r="EY6" s="365"/>
      <c r="EZ6" s="365"/>
      <c r="FA6" s="365"/>
      <c r="FB6" s="365"/>
      <c r="FC6" s="365"/>
      <c r="FD6" s="365"/>
      <c r="FE6" s="365"/>
      <c r="FF6" s="365"/>
      <c r="FG6" s="365"/>
      <c r="FH6" s="365"/>
      <c r="FI6" s="365"/>
      <c r="FJ6" s="365"/>
      <c r="FK6" s="365"/>
      <c r="FL6" s="365"/>
      <c r="FM6" s="365"/>
      <c r="FN6" s="365"/>
      <c r="FO6" s="365"/>
      <c r="FP6" s="365"/>
      <c r="FQ6" s="365"/>
      <c r="FR6" s="365"/>
      <c r="FS6" s="365"/>
      <c r="FT6" s="365"/>
      <c r="FU6" s="365"/>
      <c r="FV6" s="365"/>
      <c r="FW6" s="365"/>
      <c r="FX6" s="365"/>
      <c r="FY6" s="365"/>
      <c r="FZ6" s="365"/>
      <c r="GA6" s="365"/>
      <c r="GB6" s="365"/>
      <c r="GC6" s="365"/>
      <c r="GD6" s="365"/>
      <c r="GE6" s="365"/>
      <c r="GF6" s="365"/>
      <c r="GG6" s="365"/>
      <c r="GH6" s="365"/>
      <c r="GI6" s="365"/>
      <c r="GJ6" s="365"/>
      <c r="GK6" s="365"/>
      <c r="GL6" s="365"/>
      <c r="GM6" s="365"/>
      <c r="GN6" s="365"/>
      <c r="GO6" s="365"/>
      <c r="GP6" s="365"/>
      <c r="GQ6" s="365"/>
      <c r="GR6" s="365"/>
      <c r="GS6" s="365"/>
      <c r="GT6" s="365"/>
      <c r="GU6" s="365"/>
      <c r="GV6" s="365"/>
      <c r="GW6" s="365"/>
      <c r="GX6" s="365"/>
      <c r="GY6" s="365"/>
      <c r="GZ6" s="365"/>
      <c r="HA6" s="365"/>
      <c r="HB6" s="365"/>
      <c r="HC6" s="365"/>
      <c r="HD6" s="365"/>
      <c r="HE6" s="365"/>
      <c r="HF6" s="365"/>
      <c r="HG6" s="365"/>
      <c r="HH6" s="365"/>
      <c r="HI6" s="365"/>
      <c r="HJ6" s="365"/>
      <c r="HK6" s="365"/>
      <c r="HL6" s="365"/>
      <c r="HM6" s="365"/>
      <c r="HN6" s="365"/>
      <c r="HO6" s="365"/>
      <c r="HP6" s="365"/>
      <c r="HQ6" s="365"/>
      <c r="HR6" s="365"/>
      <c r="HS6" s="365"/>
      <c r="HT6" s="365"/>
      <c r="HU6" s="365"/>
      <c r="HV6" s="365"/>
      <c r="HW6" s="365"/>
      <c r="HX6" s="365"/>
      <c r="HY6" s="365"/>
      <c r="HZ6" s="365"/>
      <c r="IA6" s="365"/>
      <c r="IB6" s="365"/>
      <c r="IC6" s="365"/>
      <c r="ID6" s="365"/>
      <c r="IE6" s="365"/>
      <c r="IF6" s="365"/>
    </row>
    <row r="7" spans="1:240" ht="15" customHeight="1">
      <c r="A7" s="917"/>
      <c r="B7" s="947"/>
      <c r="C7" s="780">
        <f>C6/B6*100</f>
        <v>45.764107295588161</v>
      </c>
      <c r="D7" s="709">
        <f>D6/B6*100</f>
        <v>8.2586354360987819</v>
      </c>
      <c r="E7" s="366"/>
      <c r="F7" s="510"/>
      <c r="G7" s="510"/>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0"/>
      <c r="AY7" s="510"/>
      <c r="AZ7" s="510"/>
      <c r="BA7" s="510"/>
      <c r="BB7" s="510"/>
      <c r="BC7" s="510"/>
      <c r="BD7" s="510"/>
      <c r="BE7" s="510"/>
      <c r="BF7" s="510"/>
      <c r="BG7" s="510"/>
      <c r="BH7" s="510"/>
      <c r="BI7" s="510"/>
      <c r="BJ7" s="510"/>
      <c r="BK7" s="510"/>
      <c r="BL7" s="510"/>
      <c r="BM7" s="510"/>
      <c r="BN7" s="510"/>
      <c r="BO7" s="510"/>
      <c r="BP7" s="510"/>
      <c r="BQ7" s="510"/>
      <c r="BR7" s="510"/>
      <c r="BS7" s="510"/>
      <c r="BT7" s="510"/>
      <c r="BU7" s="510"/>
      <c r="BV7" s="510"/>
      <c r="BW7" s="510"/>
      <c r="BX7" s="510"/>
      <c r="BY7" s="510"/>
      <c r="BZ7" s="510"/>
      <c r="CA7" s="510"/>
      <c r="CB7" s="510"/>
      <c r="CC7" s="510"/>
      <c r="CD7" s="510"/>
      <c r="CE7" s="510"/>
      <c r="CF7" s="510"/>
      <c r="CG7" s="510"/>
      <c r="CH7" s="510"/>
      <c r="CI7" s="510"/>
      <c r="CJ7" s="510"/>
      <c r="CK7" s="510"/>
      <c r="CL7" s="510"/>
      <c r="CM7" s="510"/>
      <c r="CN7" s="510"/>
      <c r="CO7" s="510"/>
      <c r="CP7" s="510"/>
      <c r="CQ7" s="510"/>
      <c r="CR7" s="510"/>
      <c r="CS7" s="510"/>
      <c r="CT7" s="510"/>
      <c r="CU7" s="510"/>
      <c r="CV7" s="510"/>
      <c r="CW7" s="510"/>
      <c r="CX7" s="510"/>
      <c r="CY7" s="510"/>
      <c r="CZ7" s="510"/>
      <c r="DA7" s="510"/>
      <c r="DB7" s="510"/>
      <c r="DC7" s="510"/>
      <c r="DD7" s="510"/>
      <c r="DE7" s="510"/>
      <c r="DF7" s="510"/>
      <c r="DG7" s="510"/>
      <c r="DH7" s="510"/>
      <c r="DI7" s="510"/>
      <c r="DJ7" s="510"/>
      <c r="DK7" s="510"/>
      <c r="DL7" s="510"/>
      <c r="DM7" s="510"/>
      <c r="DN7" s="510"/>
      <c r="DO7" s="510"/>
      <c r="DP7" s="510"/>
      <c r="DQ7" s="510"/>
      <c r="DR7" s="510"/>
      <c r="DS7" s="510"/>
      <c r="DT7" s="510"/>
      <c r="DU7" s="510"/>
      <c r="DV7" s="510"/>
      <c r="DW7" s="510"/>
      <c r="DX7" s="510"/>
      <c r="DY7" s="510"/>
      <c r="DZ7" s="510"/>
      <c r="EA7" s="510"/>
      <c r="EB7" s="510"/>
      <c r="EC7" s="510"/>
      <c r="ED7" s="510"/>
      <c r="EE7" s="510"/>
      <c r="EF7" s="510"/>
      <c r="EG7" s="510"/>
      <c r="EH7" s="510"/>
      <c r="EI7" s="510"/>
      <c r="EJ7" s="510"/>
      <c r="EK7" s="510"/>
      <c r="EL7" s="510"/>
      <c r="EM7" s="510"/>
      <c r="EN7" s="510"/>
      <c r="EO7" s="510"/>
      <c r="EP7" s="510"/>
      <c r="EQ7" s="510"/>
      <c r="ER7" s="510"/>
      <c r="ES7" s="510"/>
      <c r="ET7" s="510"/>
      <c r="EU7" s="510"/>
      <c r="EV7" s="510"/>
      <c r="EW7" s="510"/>
      <c r="EX7" s="510"/>
      <c r="EY7" s="510"/>
      <c r="EZ7" s="510"/>
      <c r="FA7" s="510"/>
      <c r="FB7" s="510"/>
      <c r="FC7" s="510"/>
      <c r="FD7" s="510"/>
      <c r="FE7" s="510"/>
      <c r="FF7" s="510"/>
      <c r="FG7" s="510"/>
      <c r="FH7" s="510"/>
      <c r="FI7" s="510"/>
      <c r="FJ7" s="510"/>
      <c r="FK7" s="510"/>
      <c r="FL7" s="510"/>
      <c r="FM7" s="510"/>
      <c r="FN7" s="510"/>
      <c r="FO7" s="510"/>
      <c r="FP7" s="510"/>
      <c r="FQ7" s="510"/>
      <c r="FR7" s="510"/>
      <c r="FS7" s="510"/>
      <c r="FT7" s="510"/>
      <c r="FU7" s="510"/>
      <c r="FV7" s="510"/>
      <c r="FW7" s="510"/>
      <c r="FX7" s="510"/>
      <c r="FY7" s="510"/>
      <c r="FZ7" s="510"/>
      <c r="GA7" s="510"/>
      <c r="GB7" s="510"/>
      <c r="GC7" s="510"/>
      <c r="GD7" s="510"/>
      <c r="GE7" s="510"/>
      <c r="GF7" s="510"/>
      <c r="GG7" s="510"/>
      <c r="GH7" s="510"/>
      <c r="GI7" s="510"/>
      <c r="GJ7" s="510"/>
      <c r="GK7" s="510"/>
      <c r="GL7" s="510"/>
      <c r="GM7" s="510"/>
      <c r="GN7" s="510"/>
      <c r="GO7" s="510"/>
      <c r="GP7" s="510"/>
      <c r="GQ7" s="510"/>
      <c r="GR7" s="510"/>
      <c r="GS7" s="510"/>
      <c r="GT7" s="510"/>
      <c r="GU7" s="510"/>
      <c r="GV7" s="510"/>
      <c r="GW7" s="510"/>
      <c r="GX7" s="510"/>
      <c r="GY7" s="510"/>
      <c r="GZ7" s="510"/>
      <c r="HA7" s="510"/>
      <c r="HB7" s="510"/>
      <c r="HC7" s="510"/>
      <c r="HD7" s="510"/>
      <c r="HE7" s="510"/>
      <c r="HF7" s="510"/>
      <c r="HG7" s="510"/>
      <c r="HH7" s="510"/>
      <c r="HI7" s="510"/>
      <c r="HJ7" s="510"/>
      <c r="HK7" s="510"/>
      <c r="HL7" s="510"/>
      <c r="HM7" s="510"/>
      <c r="HN7" s="510"/>
      <c r="HO7" s="510"/>
      <c r="HP7" s="510"/>
      <c r="HQ7" s="510"/>
      <c r="HR7" s="510"/>
      <c r="HS7" s="510"/>
      <c r="HT7" s="510"/>
      <c r="HU7" s="510"/>
      <c r="HV7" s="510"/>
      <c r="HW7" s="510"/>
      <c r="HX7" s="510"/>
      <c r="HY7" s="510"/>
      <c r="HZ7" s="510"/>
      <c r="IA7" s="510"/>
      <c r="IB7" s="510"/>
      <c r="IC7" s="510"/>
      <c r="ID7" s="510"/>
      <c r="IE7" s="510"/>
      <c r="IF7" s="510"/>
    </row>
    <row r="8" spans="1:240" ht="15" customHeight="1">
      <c r="A8" s="915" t="s">
        <v>344</v>
      </c>
      <c r="B8" s="905">
        <v>41106</v>
      </c>
      <c r="C8" s="781">
        <v>20124</v>
      </c>
      <c r="D8" s="711">
        <v>2809</v>
      </c>
      <c r="E8" s="366"/>
      <c r="F8" s="510"/>
      <c r="G8" s="510"/>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c r="AO8" s="510"/>
      <c r="AP8" s="510"/>
      <c r="AQ8" s="510"/>
      <c r="AR8" s="510"/>
      <c r="AS8" s="510"/>
      <c r="AT8" s="510"/>
      <c r="AU8" s="510"/>
      <c r="AV8" s="510"/>
      <c r="AW8" s="510"/>
      <c r="AX8" s="510"/>
      <c r="AY8" s="510"/>
      <c r="AZ8" s="510"/>
      <c r="BA8" s="510"/>
      <c r="BB8" s="510"/>
      <c r="BC8" s="510"/>
      <c r="BD8" s="510"/>
      <c r="BE8" s="510"/>
      <c r="BF8" s="510"/>
      <c r="BG8" s="510"/>
      <c r="BH8" s="510"/>
      <c r="BI8" s="510"/>
      <c r="BJ8" s="510"/>
      <c r="BK8" s="510"/>
      <c r="BL8" s="510"/>
      <c r="BM8" s="510"/>
      <c r="BN8" s="510"/>
      <c r="BO8" s="510"/>
      <c r="BP8" s="510"/>
      <c r="BQ8" s="510"/>
      <c r="BR8" s="510"/>
      <c r="BS8" s="510"/>
      <c r="BT8" s="510"/>
      <c r="BU8" s="510"/>
      <c r="BV8" s="510"/>
      <c r="BW8" s="510"/>
      <c r="BX8" s="510"/>
      <c r="BY8" s="510"/>
      <c r="BZ8" s="510"/>
      <c r="CA8" s="510"/>
      <c r="CB8" s="510"/>
      <c r="CC8" s="510"/>
      <c r="CD8" s="510"/>
      <c r="CE8" s="510"/>
      <c r="CF8" s="510"/>
      <c r="CG8" s="510"/>
      <c r="CH8" s="510"/>
      <c r="CI8" s="510"/>
      <c r="CJ8" s="510"/>
      <c r="CK8" s="510"/>
      <c r="CL8" s="510"/>
      <c r="CM8" s="510"/>
      <c r="CN8" s="510"/>
      <c r="CO8" s="510"/>
      <c r="CP8" s="510"/>
      <c r="CQ8" s="510"/>
      <c r="CR8" s="510"/>
      <c r="CS8" s="510"/>
      <c r="CT8" s="510"/>
      <c r="CU8" s="510"/>
      <c r="CV8" s="510"/>
      <c r="CW8" s="510"/>
      <c r="CX8" s="510"/>
      <c r="CY8" s="510"/>
      <c r="CZ8" s="510"/>
      <c r="DA8" s="510"/>
      <c r="DB8" s="510"/>
      <c r="DC8" s="510"/>
      <c r="DD8" s="510"/>
      <c r="DE8" s="510"/>
      <c r="DF8" s="510"/>
      <c r="DG8" s="510"/>
      <c r="DH8" s="510"/>
      <c r="DI8" s="510"/>
      <c r="DJ8" s="510"/>
      <c r="DK8" s="510"/>
      <c r="DL8" s="510"/>
      <c r="DM8" s="510"/>
      <c r="DN8" s="510"/>
      <c r="DO8" s="510"/>
      <c r="DP8" s="510"/>
      <c r="DQ8" s="510"/>
      <c r="DR8" s="510"/>
      <c r="DS8" s="510"/>
      <c r="DT8" s="510"/>
      <c r="DU8" s="510"/>
      <c r="DV8" s="510"/>
      <c r="DW8" s="510"/>
      <c r="DX8" s="510"/>
      <c r="DY8" s="510"/>
      <c r="DZ8" s="510"/>
      <c r="EA8" s="510"/>
      <c r="EB8" s="510"/>
      <c r="EC8" s="510"/>
      <c r="ED8" s="510"/>
      <c r="EE8" s="510"/>
      <c r="EF8" s="510"/>
      <c r="EG8" s="510"/>
      <c r="EH8" s="510"/>
      <c r="EI8" s="510"/>
      <c r="EJ8" s="510"/>
      <c r="EK8" s="510"/>
      <c r="EL8" s="510"/>
      <c r="EM8" s="510"/>
      <c r="EN8" s="510"/>
      <c r="EO8" s="510"/>
      <c r="EP8" s="510"/>
      <c r="EQ8" s="510"/>
      <c r="ER8" s="510"/>
      <c r="ES8" s="510"/>
      <c r="ET8" s="510"/>
      <c r="EU8" s="510"/>
      <c r="EV8" s="510"/>
      <c r="EW8" s="510"/>
      <c r="EX8" s="510"/>
      <c r="EY8" s="510"/>
      <c r="EZ8" s="510"/>
      <c r="FA8" s="510"/>
      <c r="FB8" s="510"/>
      <c r="FC8" s="510"/>
      <c r="FD8" s="510"/>
      <c r="FE8" s="510"/>
      <c r="FF8" s="510"/>
      <c r="FG8" s="510"/>
      <c r="FH8" s="510"/>
      <c r="FI8" s="510"/>
      <c r="FJ8" s="510"/>
      <c r="FK8" s="510"/>
      <c r="FL8" s="510"/>
      <c r="FM8" s="510"/>
      <c r="FN8" s="510"/>
      <c r="FO8" s="510"/>
      <c r="FP8" s="510"/>
      <c r="FQ8" s="510"/>
      <c r="FR8" s="510"/>
      <c r="FS8" s="510"/>
      <c r="FT8" s="510"/>
      <c r="FU8" s="510"/>
      <c r="FV8" s="510"/>
      <c r="FW8" s="510"/>
      <c r="FX8" s="510"/>
      <c r="FY8" s="510"/>
      <c r="FZ8" s="510"/>
      <c r="GA8" s="510"/>
      <c r="GB8" s="510"/>
      <c r="GC8" s="510"/>
      <c r="GD8" s="510"/>
      <c r="GE8" s="510"/>
      <c r="GF8" s="510"/>
      <c r="GG8" s="510"/>
      <c r="GH8" s="510"/>
      <c r="GI8" s="510"/>
      <c r="GJ8" s="510"/>
      <c r="GK8" s="510"/>
      <c r="GL8" s="510"/>
      <c r="GM8" s="510"/>
      <c r="GN8" s="510"/>
      <c r="GO8" s="510"/>
      <c r="GP8" s="510"/>
      <c r="GQ8" s="510"/>
      <c r="GR8" s="510"/>
      <c r="GS8" s="510"/>
      <c r="GT8" s="510"/>
      <c r="GU8" s="510"/>
      <c r="GV8" s="510"/>
      <c r="GW8" s="510"/>
      <c r="GX8" s="510"/>
      <c r="GY8" s="510"/>
      <c r="GZ8" s="510"/>
      <c r="HA8" s="510"/>
      <c r="HB8" s="510"/>
      <c r="HC8" s="510"/>
      <c r="HD8" s="510"/>
      <c r="HE8" s="510"/>
      <c r="HF8" s="510"/>
      <c r="HG8" s="510"/>
      <c r="HH8" s="510"/>
      <c r="HI8" s="510"/>
      <c r="HJ8" s="510"/>
      <c r="HK8" s="510"/>
      <c r="HL8" s="510"/>
      <c r="HM8" s="510"/>
      <c r="HN8" s="510"/>
      <c r="HO8" s="510"/>
      <c r="HP8" s="510"/>
      <c r="HQ8" s="510"/>
      <c r="HR8" s="510"/>
      <c r="HS8" s="510"/>
      <c r="HT8" s="510"/>
      <c r="HU8" s="510"/>
      <c r="HV8" s="510"/>
      <c r="HW8" s="510"/>
      <c r="HX8" s="510"/>
      <c r="HY8" s="510"/>
      <c r="HZ8" s="510"/>
      <c r="IA8" s="510"/>
      <c r="IB8" s="510"/>
      <c r="IC8" s="510"/>
      <c r="ID8" s="510"/>
      <c r="IE8" s="510"/>
      <c r="IF8" s="510"/>
    </row>
    <row r="9" spans="1:240" ht="15" customHeight="1">
      <c r="A9" s="915"/>
      <c r="B9" s="905"/>
      <c r="C9" s="780">
        <f>C8/B8*100</f>
        <v>48.956356736242881</v>
      </c>
      <c r="D9" s="709">
        <f>D8/B8*100</f>
        <v>6.8335522794725838</v>
      </c>
      <c r="E9" s="48"/>
    </row>
    <row r="10" spans="1:240" ht="15" customHeight="1">
      <c r="A10" s="915" t="s">
        <v>3</v>
      </c>
      <c r="B10" s="905">
        <v>19025</v>
      </c>
      <c r="C10" s="781">
        <v>9188</v>
      </c>
      <c r="D10" s="711">
        <v>1265</v>
      </c>
      <c r="E10" s="48"/>
    </row>
    <row r="11" spans="1:240" ht="15" customHeight="1">
      <c r="A11" s="915"/>
      <c r="B11" s="905"/>
      <c r="C11" s="780">
        <f>C10/B10*100</f>
        <v>48.294349540078848</v>
      </c>
      <c r="D11" s="709">
        <f>D10/B10*100</f>
        <v>6.6491458607095932</v>
      </c>
      <c r="E11" s="48"/>
    </row>
    <row r="12" spans="1:240" ht="15" customHeight="1">
      <c r="A12" s="915" t="s">
        <v>4</v>
      </c>
      <c r="B12" s="905">
        <v>46886</v>
      </c>
      <c r="C12" s="781">
        <v>20955</v>
      </c>
      <c r="D12" s="711">
        <v>4810</v>
      </c>
      <c r="E12" s="48"/>
    </row>
    <row r="13" spans="1:240" ht="15" customHeight="1">
      <c r="A13" s="915"/>
      <c r="B13" s="905"/>
      <c r="C13" s="780">
        <f>C12/B12*100</f>
        <v>44.693511922535514</v>
      </c>
      <c r="D13" s="709">
        <f>D12/B12*100</f>
        <v>10.258925905387535</v>
      </c>
      <c r="E13" s="48"/>
    </row>
    <row r="14" spans="1:240" ht="15" customHeight="1">
      <c r="A14" s="915" t="s">
        <v>5</v>
      </c>
      <c r="B14" s="905">
        <v>36757</v>
      </c>
      <c r="C14" s="781">
        <v>16504</v>
      </c>
      <c r="D14" s="711">
        <v>3086</v>
      </c>
      <c r="E14" s="48"/>
    </row>
    <row r="15" spans="1:240" ht="15" customHeight="1">
      <c r="A15" s="915"/>
      <c r="B15" s="905"/>
      <c r="C15" s="780">
        <f>C14/B14*100</f>
        <v>44.900291101014773</v>
      </c>
      <c r="D15" s="709">
        <f>D14/B14*100</f>
        <v>8.3956797344723455</v>
      </c>
      <c r="E15" s="48"/>
    </row>
    <row r="16" spans="1:240" ht="15" customHeight="1">
      <c r="A16" s="915" t="s">
        <v>345</v>
      </c>
      <c r="B16" s="905">
        <v>36350</v>
      </c>
      <c r="C16" s="781">
        <v>15326</v>
      </c>
      <c r="D16" s="711">
        <v>3333</v>
      </c>
      <c r="E16" s="48"/>
    </row>
    <row r="17" spans="1:5" ht="15" customHeight="1">
      <c r="A17" s="915"/>
      <c r="B17" s="905"/>
      <c r="C17" s="780">
        <f>C16/B16*100</f>
        <v>42.162310866574963</v>
      </c>
      <c r="D17" s="709">
        <f>D16/B16*100</f>
        <v>9.1691884456671264</v>
      </c>
      <c r="E17" s="48"/>
    </row>
    <row r="18" spans="1:5" ht="15" customHeight="1">
      <c r="A18" s="915" t="s">
        <v>7</v>
      </c>
      <c r="B18" s="905">
        <v>19330</v>
      </c>
      <c r="C18" s="781">
        <v>7983</v>
      </c>
      <c r="D18" s="711">
        <v>1039</v>
      </c>
      <c r="E18" s="48"/>
    </row>
    <row r="19" spans="1:5" ht="15" customHeight="1">
      <c r="A19" s="915"/>
      <c r="B19" s="905"/>
      <c r="C19" s="780">
        <f>C18/B18*100</f>
        <v>41.298499741334716</v>
      </c>
      <c r="D19" s="709">
        <f>D18/B18*100</f>
        <v>5.37506466632178</v>
      </c>
      <c r="E19" s="48"/>
    </row>
    <row r="20" spans="1:5" ht="15" customHeight="1">
      <c r="A20" s="915" t="s">
        <v>346</v>
      </c>
      <c r="B20" s="905">
        <v>25639</v>
      </c>
      <c r="C20" s="781">
        <v>13437</v>
      </c>
      <c r="D20" s="711">
        <v>1604</v>
      </c>
      <c r="E20" s="48"/>
    </row>
    <row r="21" spans="1:5" ht="15" customHeight="1">
      <c r="A21" s="915"/>
      <c r="B21" s="905"/>
      <c r="C21" s="780">
        <f>C20/B20*100</f>
        <v>52.408440266781078</v>
      </c>
      <c r="D21" s="709">
        <f>D20/B20*100</f>
        <v>6.2560942314442842</v>
      </c>
      <c r="E21" s="48"/>
    </row>
    <row r="22" spans="1:5" ht="15" customHeight="1">
      <c r="A22" s="915" t="s">
        <v>347</v>
      </c>
      <c r="B22" s="905">
        <v>29476</v>
      </c>
      <c r="C22" s="781">
        <v>14370</v>
      </c>
      <c r="D22" s="711">
        <v>1931</v>
      </c>
      <c r="E22" s="48"/>
    </row>
    <row r="23" spans="1:5" ht="15" customHeight="1">
      <c r="A23" s="915"/>
      <c r="B23" s="905"/>
      <c r="C23" s="780">
        <f>C22/B22*100</f>
        <v>48.751526665761972</v>
      </c>
      <c r="D23" s="709">
        <f>D22/B22*100</f>
        <v>6.5510924141674582</v>
      </c>
      <c r="E23" s="48"/>
    </row>
    <row r="24" spans="1:5" ht="15" customHeight="1">
      <c r="A24" s="915" t="s">
        <v>348</v>
      </c>
      <c r="B24" s="905">
        <v>18046</v>
      </c>
      <c r="C24" s="781">
        <v>8578</v>
      </c>
      <c r="D24" s="711">
        <v>1381</v>
      </c>
      <c r="E24" s="48"/>
    </row>
    <row r="25" spans="1:5" ht="15" customHeight="1">
      <c r="A25" s="915"/>
      <c r="B25" s="905"/>
      <c r="C25" s="780">
        <f>C24/B24*100</f>
        <v>47.534079574420922</v>
      </c>
      <c r="D25" s="709">
        <f>D24/B24*100</f>
        <v>7.6526654106173115</v>
      </c>
      <c r="E25" s="48"/>
    </row>
    <row r="26" spans="1:5" ht="15" customHeight="1">
      <c r="A26" s="915" t="s">
        <v>349</v>
      </c>
      <c r="B26" s="905">
        <v>55551</v>
      </c>
      <c r="C26" s="781">
        <v>24533</v>
      </c>
      <c r="D26" s="711">
        <v>5490</v>
      </c>
      <c r="E26" s="48"/>
    </row>
    <row r="27" spans="1:5" ht="15" customHeight="1">
      <c r="A27" s="915"/>
      <c r="B27" s="905"/>
      <c r="C27" s="780">
        <f>C26/B26*100</f>
        <v>44.163021367752151</v>
      </c>
      <c r="D27" s="709">
        <f>D26/B26*100</f>
        <v>9.8828103904520166</v>
      </c>
      <c r="E27" s="48"/>
    </row>
    <row r="28" spans="1:5" ht="15" customHeight="1">
      <c r="A28" s="915" t="s">
        <v>12</v>
      </c>
      <c r="B28" s="905">
        <v>41517</v>
      </c>
      <c r="C28" s="781">
        <v>18159</v>
      </c>
      <c r="D28" s="711">
        <v>4138</v>
      </c>
      <c r="E28" s="48"/>
    </row>
    <row r="29" spans="1:5" ht="15" customHeight="1">
      <c r="A29" s="915"/>
      <c r="B29" s="905"/>
      <c r="C29" s="780">
        <f>C28/B28*100</f>
        <v>43.738709444324016</v>
      </c>
      <c r="D29" s="709">
        <f>D28/B28*100</f>
        <v>9.9670014692776441</v>
      </c>
      <c r="E29" s="48"/>
    </row>
    <row r="30" spans="1:5" ht="15" customHeight="1">
      <c r="A30" s="915" t="s">
        <v>13</v>
      </c>
      <c r="B30" s="905">
        <v>39800</v>
      </c>
      <c r="C30" s="781">
        <v>18203</v>
      </c>
      <c r="D30" s="711">
        <v>3953</v>
      </c>
      <c r="E30" s="48"/>
    </row>
    <row r="31" spans="1:5" ht="15" customHeight="1">
      <c r="A31" s="915"/>
      <c r="B31" s="905"/>
      <c r="C31" s="780">
        <f>C30/B30*100</f>
        <v>45.736180904522612</v>
      </c>
      <c r="D31" s="709">
        <f>D30/B30*100</f>
        <v>9.9321608040200999</v>
      </c>
      <c r="E31" s="48"/>
    </row>
    <row r="32" spans="1:5" ht="15" customHeight="1">
      <c r="A32" s="915" t="s">
        <v>350</v>
      </c>
      <c r="B32" s="905">
        <v>46770</v>
      </c>
      <c r="C32" s="781">
        <v>20083</v>
      </c>
      <c r="D32" s="711">
        <v>4229</v>
      </c>
      <c r="E32" s="48"/>
    </row>
    <row r="33" spans="1:5" ht="15" customHeight="1">
      <c r="A33" s="915"/>
      <c r="B33" s="905"/>
      <c r="C33" s="780">
        <f>C32/B32*100</f>
        <v>42.939918751336329</v>
      </c>
      <c r="D33" s="709">
        <f>D32/B32*100</f>
        <v>9.0421210177464175</v>
      </c>
      <c r="E33" s="48"/>
    </row>
    <row r="34" spans="1:5" ht="15" customHeight="1">
      <c r="A34" s="915" t="s">
        <v>15</v>
      </c>
      <c r="B34" s="905">
        <v>59319</v>
      </c>
      <c r="C34" s="781">
        <v>27930</v>
      </c>
      <c r="D34" s="711">
        <v>4003</v>
      </c>
      <c r="E34" s="48"/>
    </row>
    <row r="35" spans="1:5" ht="15" customHeight="1">
      <c r="A35" s="915"/>
      <c r="B35" s="905"/>
      <c r="C35" s="780">
        <f>C34/B34*100</f>
        <v>47.084408031153593</v>
      </c>
      <c r="D35" s="709">
        <f>D34/B34*100</f>
        <v>6.7482594109813041</v>
      </c>
      <c r="E35" s="48"/>
    </row>
    <row r="36" spans="1:5" ht="15" customHeight="1">
      <c r="A36" s="915" t="s">
        <v>351</v>
      </c>
      <c r="B36" s="905">
        <v>38834</v>
      </c>
      <c r="C36" s="781">
        <v>17990</v>
      </c>
      <c r="D36" s="711">
        <v>2737</v>
      </c>
      <c r="E36" s="48"/>
    </row>
    <row r="37" spans="1:5" ht="15" customHeight="1">
      <c r="A37" s="915"/>
      <c r="B37" s="905"/>
      <c r="C37" s="780">
        <f>C36/B36*100</f>
        <v>46.325384971931811</v>
      </c>
      <c r="D37" s="709">
        <f>D36/B36*100</f>
        <v>7.0479476747180305</v>
      </c>
      <c r="E37" s="48"/>
    </row>
    <row r="38" spans="1:5" ht="15" customHeight="1" thickBot="1">
      <c r="A38" s="916" t="s">
        <v>352</v>
      </c>
      <c r="B38" s="905">
        <v>39542</v>
      </c>
      <c r="C38" s="781">
        <v>18452</v>
      </c>
      <c r="D38" s="711">
        <v>3244</v>
      </c>
      <c r="E38" s="48"/>
    </row>
    <row r="39" spans="1:5" ht="15" customHeight="1" thickBot="1">
      <c r="A39" s="916"/>
      <c r="B39" s="908"/>
      <c r="C39" s="782">
        <f>C38/B38*100</f>
        <v>46.664306307217643</v>
      </c>
      <c r="D39" s="712">
        <f>D38/B38*100</f>
        <v>8.2039350563957303</v>
      </c>
      <c r="E39" s="48"/>
    </row>
    <row r="40" spans="1:5">
      <c r="A40" s="365" t="s">
        <v>27</v>
      </c>
    </row>
    <row r="41" spans="1:5">
      <c r="A41" s="365"/>
    </row>
    <row r="42" spans="1:5">
      <c r="A42" s="365"/>
    </row>
    <row r="43" spans="1:5">
      <c r="A43" s="365"/>
    </row>
    <row r="44" spans="1:5">
      <c r="A44" s="365"/>
    </row>
    <row r="45" spans="1:5">
      <c r="A45" s="365"/>
    </row>
    <row r="46" spans="1:5">
      <c r="A46" s="365"/>
    </row>
    <row r="47" spans="1:5">
      <c r="A47" s="365"/>
    </row>
    <row r="48" spans="1:5">
      <c r="A48" s="365"/>
    </row>
    <row r="49" spans="1:1">
      <c r="A49" s="365"/>
    </row>
    <row r="50" spans="1:1">
      <c r="A50" s="365"/>
    </row>
    <row r="51" spans="1:1">
      <c r="A51" s="365"/>
    </row>
    <row r="52" spans="1:1">
      <c r="A52" s="365"/>
    </row>
    <row r="53" spans="1:1">
      <c r="A53" s="365"/>
    </row>
    <row r="54" spans="1:1">
      <c r="A54" s="365"/>
    </row>
    <row r="55" spans="1:1">
      <c r="A55" s="365"/>
    </row>
    <row r="56" spans="1:1">
      <c r="A56" s="365"/>
    </row>
    <row r="57" spans="1:1">
      <c r="A57" s="365"/>
    </row>
    <row r="58" spans="1:1">
      <c r="A58" s="365"/>
    </row>
    <row r="59" spans="1:1">
      <c r="A59" s="365"/>
    </row>
    <row r="60" spans="1:1">
      <c r="A60" s="365"/>
    </row>
    <row r="61" spans="1:1">
      <c r="A61" s="365"/>
    </row>
    <row r="62" spans="1:1">
      <c r="A62" s="365"/>
    </row>
    <row r="63" spans="1:1">
      <c r="A63" s="365"/>
    </row>
    <row r="64" spans="1:1">
      <c r="A64" s="365"/>
    </row>
    <row r="65" spans="1:1">
      <c r="A65" s="365"/>
    </row>
    <row r="66" spans="1:1">
      <c r="A66" s="365"/>
    </row>
    <row r="67" spans="1:1">
      <c r="A67" s="365"/>
    </row>
    <row r="68" spans="1:1">
      <c r="A68" s="365"/>
    </row>
    <row r="69" spans="1:1">
      <c r="A69" s="365"/>
    </row>
    <row r="70" spans="1:1">
      <c r="A70" s="365"/>
    </row>
    <row r="71" spans="1:1">
      <c r="A71" s="365"/>
    </row>
    <row r="72" spans="1:1">
      <c r="A72" s="365"/>
    </row>
    <row r="73" spans="1:1">
      <c r="A73" s="365"/>
    </row>
    <row r="74" spans="1:1">
      <c r="A74" s="365"/>
    </row>
    <row r="75" spans="1:1">
      <c r="A75" s="365"/>
    </row>
    <row r="76" spans="1:1">
      <c r="A76" s="365"/>
    </row>
    <row r="77" spans="1:1">
      <c r="A77" s="365"/>
    </row>
    <row r="78" spans="1:1">
      <c r="A78" s="365"/>
    </row>
    <row r="79" spans="1:1">
      <c r="A79" s="365"/>
    </row>
    <row r="80" spans="1:1">
      <c r="A80" s="365"/>
    </row>
    <row r="81" spans="1:1">
      <c r="A81" s="365"/>
    </row>
    <row r="82" spans="1:1">
      <c r="A82" s="365"/>
    </row>
    <row r="83" spans="1:1">
      <c r="A83" s="365"/>
    </row>
    <row r="84" spans="1:1">
      <c r="A84" s="365"/>
    </row>
    <row r="85" spans="1:1">
      <c r="A85" s="365"/>
    </row>
    <row r="86" spans="1:1">
      <c r="A86" s="365"/>
    </row>
    <row r="87" spans="1:1">
      <c r="A87" s="365"/>
    </row>
    <row r="88" spans="1:1">
      <c r="A88" s="365"/>
    </row>
    <row r="89" spans="1:1">
      <c r="A89" s="365"/>
    </row>
    <row r="90" spans="1:1">
      <c r="A90" s="365"/>
    </row>
    <row r="91" spans="1:1">
      <c r="A91" s="365"/>
    </row>
    <row r="92" spans="1:1">
      <c r="A92" s="365"/>
    </row>
    <row r="93" spans="1:1">
      <c r="A93" s="365"/>
    </row>
    <row r="94" spans="1:1">
      <c r="A94" s="365"/>
    </row>
    <row r="95" spans="1:1">
      <c r="A95" s="365"/>
    </row>
    <row r="96" spans="1:1">
      <c r="A96" s="365"/>
    </row>
    <row r="97" spans="1:1">
      <c r="A97" s="365"/>
    </row>
    <row r="98" spans="1:1">
      <c r="A98" s="365"/>
    </row>
    <row r="99" spans="1:1">
      <c r="A99" s="365"/>
    </row>
    <row r="100" spans="1:1">
      <c r="A100" s="365"/>
    </row>
    <row r="101" spans="1:1">
      <c r="A101" s="365"/>
    </row>
    <row r="102" spans="1:1">
      <c r="A102" s="365"/>
    </row>
    <row r="103" spans="1:1">
      <c r="A103" s="365"/>
    </row>
    <row r="104" spans="1:1">
      <c r="A104" s="365"/>
    </row>
    <row r="105" spans="1:1">
      <c r="A105" s="365"/>
    </row>
    <row r="106" spans="1:1">
      <c r="A106" s="365"/>
    </row>
    <row r="107" spans="1:1">
      <c r="A107" s="365"/>
    </row>
    <row r="108" spans="1:1">
      <c r="A108" s="365"/>
    </row>
    <row r="109" spans="1:1">
      <c r="A109" s="365"/>
    </row>
    <row r="110" spans="1:1">
      <c r="A110" s="365"/>
    </row>
    <row r="111" spans="1:1">
      <c r="A111" s="365"/>
    </row>
    <row r="112" spans="1:1">
      <c r="A112" s="365"/>
    </row>
    <row r="113" spans="1:1">
      <c r="A113" s="365"/>
    </row>
    <row r="114" spans="1:1">
      <c r="A114" s="365"/>
    </row>
    <row r="115" spans="1:1">
      <c r="A115" s="365"/>
    </row>
    <row r="116" spans="1:1">
      <c r="A116" s="365"/>
    </row>
    <row r="117" spans="1:1">
      <c r="A117" s="365"/>
    </row>
    <row r="118" spans="1:1">
      <c r="A118" s="365"/>
    </row>
    <row r="119" spans="1:1">
      <c r="A119" s="365"/>
    </row>
    <row r="120" spans="1:1">
      <c r="A120" s="365"/>
    </row>
    <row r="121" spans="1:1">
      <c r="A121" s="365"/>
    </row>
    <row r="122" spans="1:1">
      <c r="A122" s="365"/>
    </row>
    <row r="123" spans="1:1">
      <c r="A123" s="365"/>
    </row>
    <row r="124" spans="1:1">
      <c r="A124" s="365"/>
    </row>
    <row r="125" spans="1:1">
      <c r="A125" s="365"/>
    </row>
    <row r="126" spans="1:1">
      <c r="A126" s="365"/>
    </row>
    <row r="127" spans="1:1">
      <c r="A127" s="365"/>
    </row>
    <row r="128" spans="1:1">
      <c r="A128" s="365"/>
    </row>
    <row r="129" spans="1:1">
      <c r="A129" s="365"/>
    </row>
    <row r="130" spans="1:1">
      <c r="A130" s="365"/>
    </row>
    <row r="131" spans="1:1">
      <c r="A131" s="365"/>
    </row>
    <row r="132" spans="1:1">
      <c r="A132" s="365"/>
    </row>
    <row r="133" spans="1:1">
      <c r="A133" s="365"/>
    </row>
    <row r="134" spans="1:1">
      <c r="A134" s="365"/>
    </row>
    <row r="135" spans="1:1">
      <c r="A135" s="365"/>
    </row>
    <row r="136" spans="1:1">
      <c r="A136" s="365"/>
    </row>
    <row r="137" spans="1:1">
      <c r="A137" s="365"/>
    </row>
    <row r="138" spans="1:1">
      <c r="A138" s="365"/>
    </row>
    <row r="139" spans="1:1">
      <c r="A139" s="365"/>
    </row>
    <row r="140" spans="1:1">
      <c r="A140" s="365"/>
    </row>
    <row r="141" spans="1:1">
      <c r="A141" s="365"/>
    </row>
    <row r="142" spans="1:1">
      <c r="A142" s="365"/>
    </row>
    <row r="143" spans="1:1">
      <c r="A143" s="365"/>
    </row>
    <row r="144" spans="1:1">
      <c r="A144" s="365"/>
    </row>
    <row r="145" spans="1:1">
      <c r="A145" s="365"/>
    </row>
    <row r="146" spans="1:1">
      <c r="A146" s="365"/>
    </row>
    <row r="147" spans="1:1">
      <c r="A147" s="365"/>
    </row>
    <row r="148" spans="1:1">
      <c r="A148" s="365"/>
    </row>
    <row r="149" spans="1:1">
      <c r="A149" s="365"/>
    </row>
    <row r="150" spans="1:1">
      <c r="A150" s="365"/>
    </row>
    <row r="151" spans="1:1">
      <c r="A151" s="365"/>
    </row>
    <row r="152" spans="1:1">
      <c r="A152" s="365"/>
    </row>
    <row r="153" spans="1:1">
      <c r="A153" s="365"/>
    </row>
    <row r="154" spans="1:1">
      <c r="A154" s="365"/>
    </row>
    <row r="155" spans="1:1">
      <c r="A155" s="365"/>
    </row>
    <row r="156" spans="1:1">
      <c r="A156" s="365"/>
    </row>
    <row r="157" spans="1:1">
      <c r="A157" s="365"/>
    </row>
    <row r="158" spans="1:1">
      <c r="A158" s="365"/>
    </row>
    <row r="159" spans="1:1">
      <c r="A159" s="365"/>
    </row>
    <row r="160" spans="1:1">
      <c r="A160" s="365"/>
    </row>
    <row r="161" spans="1:1">
      <c r="A161" s="365"/>
    </row>
    <row r="162" spans="1:1">
      <c r="A162" s="365"/>
    </row>
    <row r="163" spans="1:1">
      <c r="A163" s="365"/>
    </row>
    <row r="164" spans="1:1">
      <c r="A164" s="365"/>
    </row>
    <row r="165" spans="1:1">
      <c r="A165" s="365"/>
    </row>
    <row r="166" spans="1:1">
      <c r="A166" s="365"/>
    </row>
    <row r="167" spans="1:1">
      <c r="A167" s="365"/>
    </row>
    <row r="168" spans="1:1">
      <c r="A168" s="365"/>
    </row>
    <row r="169" spans="1:1">
      <c r="A169" s="365"/>
    </row>
    <row r="170" spans="1:1">
      <c r="A170" s="365"/>
    </row>
    <row r="171" spans="1:1">
      <c r="A171" s="365"/>
    </row>
    <row r="172" spans="1:1">
      <c r="A172" s="365"/>
    </row>
    <row r="173" spans="1:1">
      <c r="A173" s="365"/>
    </row>
    <row r="174" spans="1:1">
      <c r="A174" s="365"/>
    </row>
    <row r="175" spans="1:1">
      <c r="A175" s="365"/>
    </row>
    <row r="176" spans="1:1">
      <c r="A176" s="365"/>
    </row>
    <row r="177" spans="1:1">
      <c r="A177" s="365"/>
    </row>
    <row r="178" spans="1:1">
      <c r="A178" s="365"/>
    </row>
    <row r="179" spans="1:1">
      <c r="A179" s="365"/>
    </row>
    <row r="180" spans="1:1">
      <c r="A180" s="365"/>
    </row>
    <row r="181" spans="1:1">
      <c r="A181" s="365"/>
    </row>
    <row r="182" spans="1:1">
      <c r="A182" s="365"/>
    </row>
    <row r="183" spans="1:1">
      <c r="A183" s="365"/>
    </row>
    <row r="184" spans="1:1">
      <c r="A184" s="365"/>
    </row>
    <row r="185" spans="1:1">
      <c r="A185" s="365"/>
    </row>
    <row r="186" spans="1:1">
      <c r="A186" s="365"/>
    </row>
    <row r="187" spans="1:1">
      <c r="A187" s="365"/>
    </row>
    <row r="188" spans="1:1">
      <c r="A188" s="365"/>
    </row>
    <row r="189" spans="1:1">
      <c r="A189" s="365"/>
    </row>
    <row r="190" spans="1:1">
      <c r="A190" s="365"/>
    </row>
    <row r="191" spans="1:1">
      <c r="A191" s="365"/>
    </row>
    <row r="192" spans="1:1">
      <c r="A192" s="365"/>
    </row>
    <row r="193" spans="1:1">
      <c r="A193" s="365"/>
    </row>
    <row r="194" spans="1:1">
      <c r="A194" s="365"/>
    </row>
    <row r="195" spans="1:1">
      <c r="A195" s="365"/>
    </row>
    <row r="196" spans="1:1">
      <c r="A196" s="365"/>
    </row>
    <row r="197" spans="1:1">
      <c r="A197" s="365"/>
    </row>
    <row r="198" spans="1:1">
      <c r="A198" s="365"/>
    </row>
    <row r="199" spans="1:1">
      <c r="A199" s="365"/>
    </row>
    <row r="200" spans="1:1">
      <c r="A200" s="365"/>
    </row>
    <row r="201" spans="1:1">
      <c r="A201" s="365"/>
    </row>
    <row r="202" spans="1:1">
      <c r="A202" s="365"/>
    </row>
    <row r="203" spans="1:1">
      <c r="A203" s="365"/>
    </row>
    <row r="204" spans="1:1">
      <c r="A204" s="365"/>
    </row>
    <row r="205" spans="1:1">
      <c r="A205" s="365"/>
    </row>
    <row r="206" spans="1:1">
      <c r="A206" s="365"/>
    </row>
    <row r="207" spans="1:1">
      <c r="A207" s="365"/>
    </row>
    <row r="208" spans="1:1">
      <c r="A208" s="365"/>
    </row>
    <row r="209" spans="1:1">
      <c r="A209" s="365"/>
    </row>
    <row r="210" spans="1:1">
      <c r="A210" s="365"/>
    </row>
    <row r="211" spans="1:1">
      <c r="A211" s="365"/>
    </row>
    <row r="212" spans="1:1">
      <c r="A212" s="365"/>
    </row>
    <row r="213" spans="1:1">
      <c r="A213" s="365"/>
    </row>
    <row r="214" spans="1:1">
      <c r="A214" s="365"/>
    </row>
    <row r="215" spans="1:1">
      <c r="A215" s="365"/>
    </row>
    <row r="216" spans="1:1">
      <c r="A216" s="365"/>
    </row>
    <row r="217" spans="1:1">
      <c r="A217" s="365"/>
    </row>
    <row r="218" spans="1:1">
      <c r="A218" s="365"/>
    </row>
    <row r="219" spans="1:1">
      <c r="A219" s="365"/>
    </row>
    <row r="220" spans="1:1">
      <c r="A220" s="365"/>
    </row>
    <row r="221" spans="1:1">
      <c r="A221" s="365"/>
    </row>
    <row r="222" spans="1:1">
      <c r="A222" s="365"/>
    </row>
    <row r="223" spans="1:1">
      <c r="A223" s="365"/>
    </row>
    <row r="224" spans="1:1">
      <c r="A224" s="365"/>
    </row>
    <row r="225" spans="1:1">
      <c r="A225" s="365"/>
    </row>
    <row r="226" spans="1:1">
      <c r="A226" s="365"/>
    </row>
    <row r="227" spans="1:1">
      <c r="A227" s="365"/>
    </row>
    <row r="228" spans="1:1">
      <c r="A228" s="365"/>
    </row>
    <row r="229" spans="1:1">
      <c r="A229" s="365"/>
    </row>
    <row r="230" spans="1:1">
      <c r="A230" s="365"/>
    </row>
    <row r="231" spans="1:1">
      <c r="A231" s="365"/>
    </row>
    <row r="232" spans="1:1">
      <c r="A232" s="365"/>
    </row>
    <row r="233" spans="1:1">
      <c r="A233" s="365"/>
    </row>
    <row r="234" spans="1:1">
      <c r="A234" s="365"/>
    </row>
    <row r="235" spans="1:1">
      <c r="A235" s="365"/>
    </row>
    <row r="236" spans="1:1">
      <c r="A236" s="365"/>
    </row>
    <row r="237" spans="1:1">
      <c r="A237" s="365"/>
    </row>
    <row r="238" spans="1:1">
      <c r="A238" s="365"/>
    </row>
    <row r="239" spans="1:1">
      <c r="A239" s="365"/>
    </row>
    <row r="240" spans="1:1">
      <c r="A240" s="365"/>
    </row>
    <row r="241" spans="1:1">
      <c r="A241" s="365"/>
    </row>
    <row r="242" spans="1:1">
      <c r="A242" s="365"/>
    </row>
    <row r="243" spans="1:1">
      <c r="A243" s="365"/>
    </row>
    <row r="244" spans="1:1">
      <c r="A244" s="365"/>
    </row>
    <row r="245" spans="1:1">
      <c r="A245" s="365"/>
    </row>
    <row r="246" spans="1:1">
      <c r="A246" s="365"/>
    </row>
    <row r="247" spans="1:1">
      <c r="A247" s="365"/>
    </row>
    <row r="248" spans="1:1">
      <c r="A248" s="365"/>
    </row>
    <row r="249" spans="1:1">
      <c r="A249" s="365"/>
    </row>
    <row r="250" spans="1:1">
      <c r="A250" s="365"/>
    </row>
    <row r="251" spans="1:1">
      <c r="A251" s="365"/>
    </row>
    <row r="252" spans="1:1">
      <c r="A252" s="365"/>
    </row>
    <row r="253" spans="1:1">
      <c r="A253" s="365"/>
    </row>
    <row r="254" spans="1:1">
      <c r="A254" s="365"/>
    </row>
    <row r="255" spans="1:1">
      <c r="A255" s="365"/>
    </row>
    <row r="256" spans="1:1">
      <c r="A256" s="365"/>
    </row>
    <row r="257" spans="1:1">
      <c r="A257" s="365"/>
    </row>
    <row r="258" spans="1:1">
      <c r="A258" s="365"/>
    </row>
    <row r="259" spans="1:1">
      <c r="A259" s="365"/>
    </row>
    <row r="260" spans="1:1">
      <c r="A260" s="365"/>
    </row>
    <row r="261" spans="1:1">
      <c r="A261" s="365"/>
    </row>
    <row r="262" spans="1:1">
      <c r="A262" s="365"/>
    </row>
    <row r="263" spans="1:1">
      <c r="A263" s="365"/>
    </row>
    <row r="264" spans="1:1">
      <c r="A264" s="365"/>
    </row>
    <row r="265" spans="1:1">
      <c r="A265" s="365"/>
    </row>
    <row r="266" spans="1:1">
      <c r="A266" s="365"/>
    </row>
    <row r="267" spans="1:1">
      <c r="A267" s="365"/>
    </row>
    <row r="268" spans="1:1">
      <c r="A268" s="365"/>
    </row>
    <row r="269" spans="1:1">
      <c r="A269" s="365"/>
    </row>
    <row r="270" spans="1:1">
      <c r="A270" s="365"/>
    </row>
    <row r="271" spans="1:1">
      <c r="A271" s="365"/>
    </row>
    <row r="272" spans="1:1">
      <c r="A272" s="365"/>
    </row>
    <row r="273" spans="1:1">
      <c r="A273" s="365"/>
    </row>
    <row r="274" spans="1:1">
      <c r="A274" s="365"/>
    </row>
    <row r="275" spans="1:1">
      <c r="A275" s="365"/>
    </row>
    <row r="276" spans="1:1">
      <c r="A276" s="365"/>
    </row>
    <row r="277" spans="1:1">
      <c r="A277" s="365"/>
    </row>
    <row r="278" spans="1:1">
      <c r="A278" s="365"/>
    </row>
    <row r="279" spans="1:1">
      <c r="A279" s="365"/>
    </row>
    <row r="280" spans="1:1">
      <c r="A280" s="365"/>
    </row>
    <row r="281" spans="1:1">
      <c r="A281" s="365"/>
    </row>
    <row r="282" spans="1:1">
      <c r="A282" s="365"/>
    </row>
    <row r="283" spans="1:1">
      <c r="A283" s="365"/>
    </row>
    <row r="284" spans="1:1">
      <c r="A284" s="365"/>
    </row>
    <row r="285" spans="1:1">
      <c r="A285" s="365"/>
    </row>
    <row r="286" spans="1:1">
      <c r="A286" s="365"/>
    </row>
    <row r="287" spans="1:1">
      <c r="A287" s="365"/>
    </row>
    <row r="288" spans="1:1">
      <c r="A288" s="365"/>
    </row>
    <row r="289" spans="1:1">
      <c r="A289" s="365"/>
    </row>
    <row r="290" spans="1:1">
      <c r="A290" s="365"/>
    </row>
    <row r="291" spans="1:1">
      <c r="A291" s="365"/>
    </row>
    <row r="292" spans="1:1">
      <c r="A292" s="365"/>
    </row>
    <row r="293" spans="1:1">
      <c r="A293" s="365"/>
    </row>
    <row r="294" spans="1:1">
      <c r="A294" s="365"/>
    </row>
    <row r="295" spans="1:1">
      <c r="A295" s="365"/>
    </row>
    <row r="296" spans="1:1">
      <c r="A296" s="365"/>
    </row>
    <row r="297" spans="1:1">
      <c r="A297" s="365"/>
    </row>
    <row r="298" spans="1:1">
      <c r="A298" s="365"/>
    </row>
    <row r="299" spans="1:1">
      <c r="A299" s="365"/>
    </row>
    <row r="300" spans="1:1">
      <c r="A300" s="365"/>
    </row>
    <row r="301" spans="1:1">
      <c r="A301" s="365"/>
    </row>
    <row r="302" spans="1:1">
      <c r="A302" s="365"/>
    </row>
    <row r="303" spans="1:1">
      <c r="A303" s="365"/>
    </row>
    <row r="304" spans="1:1">
      <c r="A304" s="365"/>
    </row>
    <row r="305" spans="1:1">
      <c r="A305" s="365"/>
    </row>
    <row r="306" spans="1:1">
      <c r="A306" s="365"/>
    </row>
    <row r="307" spans="1:1">
      <c r="A307" s="365"/>
    </row>
    <row r="308" spans="1:1">
      <c r="A308" s="365"/>
    </row>
    <row r="309" spans="1:1">
      <c r="A309" s="365"/>
    </row>
    <row r="310" spans="1:1">
      <c r="A310" s="365"/>
    </row>
    <row r="311" spans="1:1">
      <c r="A311" s="365"/>
    </row>
    <row r="312" spans="1:1">
      <c r="A312" s="365"/>
    </row>
    <row r="313" spans="1:1">
      <c r="A313" s="365"/>
    </row>
    <row r="314" spans="1:1">
      <c r="A314" s="365"/>
    </row>
    <row r="315" spans="1:1">
      <c r="A315" s="365"/>
    </row>
    <row r="316" spans="1:1">
      <c r="A316" s="365"/>
    </row>
    <row r="317" spans="1:1">
      <c r="A317" s="365"/>
    </row>
    <row r="318" spans="1:1">
      <c r="A318" s="365"/>
    </row>
    <row r="319" spans="1:1">
      <c r="A319" s="365"/>
    </row>
    <row r="320" spans="1:1">
      <c r="A320" s="365"/>
    </row>
    <row r="321" spans="1:1">
      <c r="A321" s="365"/>
    </row>
    <row r="322" spans="1:1">
      <c r="A322" s="365"/>
    </row>
    <row r="323" spans="1:1">
      <c r="A323" s="365"/>
    </row>
    <row r="324" spans="1:1">
      <c r="A324" s="365"/>
    </row>
    <row r="325" spans="1:1">
      <c r="A325" s="365"/>
    </row>
    <row r="326" spans="1:1">
      <c r="A326" s="365"/>
    </row>
    <row r="327" spans="1:1">
      <c r="A327" s="365"/>
    </row>
    <row r="328" spans="1:1">
      <c r="A328" s="365"/>
    </row>
    <row r="329" spans="1:1">
      <c r="A329" s="365"/>
    </row>
    <row r="330" spans="1:1">
      <c r="A330" s="365"/>
    </row>
    <row r="331" spans="1:1">
      <c r="A331" s="365"/>
    </row>
    <row r="332" spans="1:1">
      <c r="A332" s="365"/>
    </row>
    <row r="333" spans="1:1">
      <c r="A333" s="365"/>
    </row>
    <row r="334" spans="1:1">
      <c r="A334" s="365"/>
    </row>
    <row r="335" spans="1:1">
      <c r="A335" s="365"/>
    </row>
    <row r="336" spans="1:1">
      <c r="A336" s="365"/>
    </row>
    <row r="337" spans="1:1">
      <c r="A337" s="365"/>
    </row>
    <row r="338" spans="1:1">
      <c r="A338" s="365"/>
    </row>
    <row r="339" spans="1:1">
      <c r="A339" s="365"/>
    </row>
    <row r="340" spans="1:1">
      <c r="A340" s="365"/>
    </row>
    <row r="341" spans="1:1">
      <c r="A341" s="365"/>
    </row>
    <row r="342" spans="1:1">
      <c r="A342" s="365"/>
    </row>
    <row r="343" spans="1:1">
      <c r="A343" s="365"/>
    </row>
    <row r="344" spans="1:1">
      <c r="A344" s="365"/>
    </row>
    <row r="345" spans="1:1">
      <c r="A345" s="365"/>
    </row>
    <row r="346" spans="1:1">
      <c r="A346" s="365"/>
    </row>
    <row r="347" spans="1:1">
      <c r="A347" s="365"/>
    </row>
    <row r="348" spans="1:1">
      <c r="A348" s="365"/>
    </row>
    <row r="349" spans="1:1">
      <c r="A349" s="365"/>
    </row>
    <row r="350" spans="1:1">
      <c r="A350" s="365"/>
    </row>
    <row r="351" spans="1:1">
      <c r="A351" s="365"/>
    </row>
    <row r="352" spans="1:1">
      <c r="A352" s="365"/>
    </row>
    <row r="353" spans="1:1">
      <c r="A353" s="365"/>
    </row>
    <row r="354" spans="1:1">
      <c r="A354" s="365"/>
    </row>
    <row r="355" spans="1:1">
      <c r="A355" s="365"/>
    </row>
    <row r="356" spans="1:1">
      <c r="A356" s="365"/>
    </row>
    <row r="357" spans="1:1">
      <c r="A357" s="365"/>
    </row>
    <row r="358" spans="1:1">
      <c r="A358" s="365"/>
    </row>
    <row r="359" spans="1:1">
      <c r="A359" s="365"/>
    </row>
    <row r="360" spans="1:1">
      <c r="A360" s="365"/>
    </row>
    <row r="361" spans="1:1">
      <c r="A361" s="365"/>
    </row>
    <row r="362" spans="1:1">
      <c r="A362" s="365"/>
    </row>
    <row r="363" spans="1:1">
      <c r="A363" s="365"/>
    </row>
    <row r="364" spans="1:1">
      <c r="A364" s="365"/>
    </row>
    <row r="365" spans="1:1">
      <c r="A365" s="365"/>
    </row>
    <row r="366" spans="1:1">
      <c r="A366" s="365"/>
    </row>
    <row r="367" spans="1:1">
      <c r="A367" s="365"/>
    </row>
    <row r="368" spans="1:1">
      <c r="A368" s="365"/>
    </row>
    <row r="369" spans="1:1">
      <c r="A369" s="365"/>
    </row>
    <row r="370" spans="1:1">
      <c r="A370" s="365"/>
    </row>
    <row r="371" spans="1:1">
      <c r="A371" s="365"/>
    </row>
    <row r="372" spans="1:1">
      <c r="A372" s="365"/>
    </row>
    <row r="373" spans="1:1">
      <c r="A373" s="365"/>
    </row>
    <row r="374" spans="1:1">
      <c r="A374" s="365"/>
    </row>
    <row r="375" spans="1:1">
      <c r="A375" s="365"/>
    </row>
    <row r="376" spans="1:1">
      <c r="A376" s="365"/>
    </row>
    <row r="377" spans="1:1">
      <c r="A377" s="365"/>
    </row>
    <row r="378" spans="1:1">
      <c r="A378" s="365"/>
    </row>
    <row r="379" spans="1:1">
      <c r="A379" s="365"/>
    </row>
    <row r="380" spans="1:1">
      <c r="A380" s="365"/>
    </row>
    <row r="381" spans="1:1">
      <c r="A381" s="365"/>
    </row>
    <row r="382" spans="1:1">
      <c r="A382" s="365"/>
    </row>
    <row r="383" spans="1:1">
      <c r="A383" s="365"/>
    </row>
    <row r="384" spans="1:1">
      <c r="A384" s="365"/>
    </row>
    <row r="385" spans="1:1">
      <c r="A385" s="365"/>
    </row>
    <row r="386" spans="1:1">
      <c r="A386" s="365"/>
    </row>
    <row r="387" spans="1:1">
      <c r="A387" s="365"/>
    </row>
    <row r="388" spans="1:1">
      <c r="A388" s="365"/>
    </row>
    <row r="389" spans="1:1">
      <c r="A389" s="365"/>
    </row>
    <row r="390" spans="1:1">
      <c r="A390" s="365"/>
    </row>
    <row r="391" spans="1:1">
      <c r="A391" s="365"/>
    </row>
    <row r="392" spans="1:1">
      <c r="A392" s="365"/>
    </row>
    <row r="393" spans="1:1">
      <c r="A393" s="365"/>
    </row>
    <row r="394" spans="1:1">
      <c r="A394" s="365"/>
    </row>
    <row r="395" spans="1:1">
      <c r="A395" s="365"/>
    </row>
    <row r="396" spans="1:1">
      <c r="A396" s="365"/>
    </row>
    <row r="397" spans="1:1">
      <c r="A397" s="365"/>
    </row>
    <row r="398" spans="1:1">
      <c r="A398" s="365"/>
    </row>
    <row r="399" spans="1:1">
      <c r="A399" s="365"/>
    </row>
    <row r="400" spans="1:1">
      <c r="A400" s="365"/>
    </row>
    <row r="401" spans="1:1">
      <c r="A401" s="365"/>
    </row>
    <row r="402" spans="1:1">
      <c r="A402" s="365"/>
    </row>
    <row r="403" spans="1:1">
      <c r="A403" s="365"/>
    </row>
    <row r="404" spans="1:1">
      <c r="A404" s="365"/>
    </row>
    <row r="405" spans="1:1">
      <c r="A405" s="365"/>
    </row>
    <row r="406" spans="1:1">
      <c r="A406" s="365"/>
    </row>
    <row r="407" spans="1:1">
      <c r="A407" s="365"/>
    </row>
    <row r="408" spans="1:1">
      <c r="A408" s="365"/>
    </row>
    <row r="409" spans="1:1">
      <c r="A409" s="365"/>
    </row>
    <row r="410" spans="1:1">
      <c r="A410" s="365"/>
    </row>
    <row r="411" spans="1:1">
      <c r="A411" s="365"/>
    </row>
    <row r="412" spans="1:1">
      <c r="A412" s="365"/>
    </row>
    <row r="413" spans="1:1">
      <c r="A413" s="365"/>
    </row>
    <row r="414" spans="1:1">
      <c r="A414" s="365"/>
    </row>
    <row r="415" spans="1:1">
      <c r="A415" s="365"/>
    </row>
    <row r="416" spans="1:1">
      <c r="A416" s="365"/>
    </row>
    <row r="417" spans="1:1">
      <c r="A417" s="365"/>
    </row>
    <row r="418" spans="1:1">
      <c r="A418" s="365"/>
    </row>
    <row r="419" spans="1:1">
      <c r="A419" s="365"/>
    </row>
    <row r="420" spans="1:1">
      <c r="A420" s="365"/>
    </row>
    <row r="421" spans="1:1">
      <c r="A421" s="365"/>
    </row>
    <row r="422" spans="1:1">
      <c r="A422" s="365"/>
    </row>
    <row r="423" spans="1:1">
      <c r="A423" s="365"/>
    </row>
    <row r="424" spans="1:1">
      <c r="A424" s="365"/>
    </row>
    <row r="425" spans="1:1">
      <c r="A425" s="365"/>
    </row>
    <row r="426" spans="1:1">
      <c r="A426" s="365"/>
    </row>
    <row r="427" spans="1:1">
      <c r="A427" s="365"/>
    </row>
    <row r="428" spans="1:1">
      <c r="A428" s="365"/>
    </row>
    <row r="429" spans="1:1">
      <c r="A429" s="365"/>
    </row>
    <row r="430" spans="1:1">
      <c r="A430" s="365"/>
    </row>
    <row r="431" spans="1:1">
      <c r="A431" s="365"/>
    </row>
    <row r="432" spans="1:1">
      <c r="A432" s="365"/>
    </row>
    <row r="433" spans="1:1">
      <c r="A433" s="365"/>
    </row>
    <row r="434" spans="1:1">
      <c r="A434" s="365"/>
    </row>
    <row r="435" spans="1:1">
      <c r="A435" s="365"/>
    </row>
    <row r="436" spans="1:1">
      <c r="A436" s="365"/>
    </row>
    <row r="437" spans="1:1">
      <c r="A437" s="365"/>
    </row>
    <row r="438" spans="1:1">
      <c r="A438" s="365"/>
    </row>
    <row r="439" spans="1:1">
      <c r="A439" s="365"/>
    </row>
    <row r="440" spans="1:1">
      <c r="A440" s="365"/>
    </row>
    <row r="441" spans="1:1">
      <c r="A441" s="365"/>
    </row>
    <row r="442" spans="1:1">
      <c r="A442" s="365"/>
    </row>
    <row r="443" spans="1:1">
      <c r="A443" s="365"/>
    </row>
    <row r="444" spans="1:1">
      <c r="A444" s="365"/>
    </row>
    <row r="445" spans="1:1">
      <c r="A445" s="365"/>
    </row>
    <row r="446" spans="1:1">
      <c r="A446" s="365"/>
    </row>
    <row r="447" spans="1:1">
      <c r="A447" s="365"/>
    </row>
    <row r="448" spans="1:1">
      <c r="A448" s="365"/>
    </row>
    <row r="449" spans="1:1">
      <c r="A449" s="365"/>
    </row>
    <row r="450" spans="1:1">
      <c r="A450" s="365"/>
    </row>
    <row r="451" spans="1:1">
      <c r="A451" s="365"/>
    </row>
    <row r="452" spans="1:1">
      <c r="A452" s="365"/>
    </row>
    <row r="453" spans="1:1">
      <c r="A453" s="365"/>
    </row>
    <row r="454" spans="1:1">
      <c r="A454" s="365"/>
    </row>
    <row r="455" spans="1:1">
      <c r="A455" s="365"/>
    </row>
    <row r="456" spans="1:1">
      <c r="A456" s="365"/>
    </row>
    <row r="457" spans="1:1">
      <c r="A457" s="365"/>
    </row>
    <row r="458" spans="1:1">
      <c r="A458" s="365"/>
    </row>
    <row r="459" spans="1:1">
      <c r="A459" s="365"/>
    </row>
    <row r="460" spans="1:1">
      <c r="A460" s="365"/>
    </row>
    <row r="461" spans="1:1">
      <c r="A461" s="365"/>
    </row>
    <row r="462" spans="1:1">
      <c r="A462" s="365"/>
    </row>
    <row r="463" spans="1:1">
      <c r="A463" s="365"/>
    </row>
    <row r="464" spans="1:1">
      <c r="A464" s="365"/>
    </row>
    <row r="465" spans="1:1">
      <c r="A465" s="365"/>
    </row>
    <row r="466" spans="1:1">
      <c r="A466" s="365"/>
    </row>
    <row r="467" spans="1:1">
      <c r="A467" s="365"/>
    </row>
    <row r="468" spans="1:1">
      <c r="A468" s="365"/>
    </row>
    <row r="469" spans="1:1">
      <c r="A469" s="365"/>
    </row>
    <row r="470" spans="1:1">
      <c r="A470" s="365"/>
    </row>
    <row r="471" spans="1:1">
      <c r="A471" s="365"/>
    </row>
    <row r="472" spans="1:1">
      <c r="A472" s="365"/>
    </row>
    <row r="473" spans="1:1">
      <c r="A473" s="365"/>
    </row>
    <row r="474" spans="1:1">
      <c r="A474" s="365"/>
    </row>
    <row r="475" spans="1:1">
      <c r="A475" s="365"/>
    </row>
    <row r="476" spans="1:1">
      <c r="A476" s="365"/>
    </row>
    <row r="477" spans="1:1">
      <c r="A477" s="365"/>
    </row>
    <row r="478" spans="1:1">
      <c r="A478" s="365"/>
    </row>
    <row r="479" spans="1:1">
      <c r="A479" s="365"/>
    </row>
    <row r="480" spans="1:1">
      <c r="A480" s="365"/>
    </row>
    <row r="481" spans="1:1">
      <c r="A481" s="365"/>
    </row>
    <row r="482" spans="1:1">
      <c r="A482" s="365"/>
    </row>
    <row r="483" spans="1:1">
      <c r="A483" s="365"/>
    </row>
    <row r="484" spans="1:1">
      <c r="A484" s="365"/>
    </row>
    <row r="485" spans="1:1">
      <c r="A485" s="365"/>
    </row>
    <row r="486" spans="1:1">
      <c r="A486" s="365"/>
    </row>
    <row r="487" spans="1:1">
      <c r="A487" s="365"/>
    </row>
    <row r="488" spans="1:1">
      <c r="A488" s="365"/>
    </row>
    <row r="489" spans="1:1">
      <c r="A489" s="365"/>
    </row>
    <row r="490" spans="1:1">
      <c r="A490" s="365"/>
    </row>
    <row r="491" spans="1:1">
      <c r="A491" s="365"/>
    </row>
    <row r="492" spans="1:1">
      <c r="A492" s="365"/>
    </row>
    <row r="493" spans="1:1">
      <c r="A493" s="365"/>
    </row>
    <row r="494" spans="1:1">
      <c r="A494" s="365"/>
    </row>
    <row r="495" spans="1:1">
      <c r="A495" s="365"/>
    </row>
    <row r="496" spans="1:1">
      <c r="A496" s="365"/>
    </row>
    <row r="497" spans="1:1">
      <c r="A497" s="365"/>
    </row>
    <row r="498" spans="1:1">
      <c r="A498" s="365"/>
    </row>
    <row r="499" spans="1:1">
      <c r="A499" s="365"/>
    </row>
    <row r="500" spans="1:1">
      <c r="A500" s="365"/>
    </row>
    <row r="501" spans="1:1">
      <c r="A501" s="365"/>
    </row>
    <row r="502" spans="1:1">
      <c r="A502" s="365"/>
    </row>
    <row r="503" spans="1:1">
      <c r="A503" s="365"/>
    </row>
    <row r="504" spans="1:1">
      <c r="A504" s="365"/>
    </row>
    <row r="505" spans="1:1">
      <c r="A505" s="365"/>
    </row>
    <row r="506" spans="1:1">
      <c r="A506" s="365"/>
    </row>
    <row r="507" spans="1:1">
      <c r="A507" s="365"/>
    </row>
    <row r="508" spans="1:1">
      <c r="A508" s="365"/>
    </row>
    <row r="509" spans="1:1">
      <c r="A509" s="365"/>
    </row>
    <row r="510" spans="1:1">
      <c r="A510" s="365"/>
    </row>
    <row r="511" spans="1:1">
      <c r="A511" s="365"/>
    </row>
    <row r="512" spans="1:1">
      <c r="A512" s="365"/>
    </row>
    <row r="513" spans="1:1">
      <c r="A513" s="365"/>
    </row>
    <row r="514" spans="1:1">
      <c r="A514" s="365"/>
    </row>
    <row r="515" spans="1:1">
      <c r="A515" s="365"/>
    </row>
    <row r="516" spans="1:1">
      <c r="A516" s="365"/>
    </row>
    <row r="517" spans="1:1">
      <c r="A517" s="365"/>
    </row>
    <row r="518" spans="1:1">
      <c r="A518" s="365"/>
    </row>
    <row r="519" spans="1:1">
      <c r="A519" s="365"/>
    </row>
    <row r="520" spans="1:1">
      <c r="A520" s="365"/>
    </row>
    <row r="521" spans="1:1">
      <c r="A521" s="365"/>
    </row>
    <row r="522" spans="1:1">
      <c r="A522" s="365"/>
    </row>
    <row r="523" spans="1:1">
      <c r="A523" s="365"/>
    </row>
    <row r="524" spans="1:1">
      <c r="A524" s="365"/>
    </row>
    <row r="525" spans="1:1">
      <c r="A525" s="365"/>
    </row>
    <row r="526" spans="1:1">
      <c r="A526" s="365"/>
    </row>
    <row r="527" spans="1:1">
      <c r="A527" s="365"/>
    </row>
    <row r="528" spans="1:1">
      <c r="A528" s="365"/>
    </row>
    <row r="529" spans="1:1">
      <c r="A529" s="365"/>
    </row>
    <row r="530" spans="1:1">
      <c r="A530" s="365"/>
    </row>
    <row r="531" spans="1:1">
      <c r="A531" s="365"/>
    </row>
    <row r="532" spans="1:1">
      <c r="A532" s="365"/>
    </row>
    <row r="533" spans="1:1">
      <c r="A533" s="365"/>
    </row>
    <row r="534" spans="1:1">
      <c r="A534" s="365"/>
    </row>
    <row r="535" spans="1:1">
      <c r="A535" s="365"/>
    </row>
    <row r="536" spans="1:1">
      <c r="A536" s="365"/>
    </row>
    <row r="537" spans="1:1">
      <c r="A537" s="365"/>
    </row>
    <row r="538" spans="1:1">
      <c r="A538" s="365"/>
    </row>
    <row r="539" spans="1:1">
      <c r="A539" s="365"/>
    </row>
    <row r="540" spans="1:1">
      <c r="A540" s="365"/>
    </row>
    <row r="541" spans="1:1">
      <c r="A541" s="365"/>
    </row>
    <row r="542" spans="1:1">
      <c r="A542" s="365"/>
    </row>
    <row r="543" spans="1:1">
      <c r="A543" s="365"/>
    </row>
    <row r="544" spans="1:1">
      <c r="A544" s="365"/>
    </row>
    <row r="545" spans="1:1">
      <c r="A545" s="365"/>
    </row>
    <row r="546" spans="1:1">
      <c r="A546" s="365"/>
    </row>
    <row r="547" spans="1:1">
      <c r="A547" s="365"/>
    </row>
    <row r="548" spans="1:1">
      <c r="A548" s="365"/>
    </row>
    <row r="549" spans="1:1">
      <c r="A549" s="365"/>
    </row>
    <row r="550" spans="1:1">
      <c r="A550" s="365"/>
    </row>
    <row r="551" spans="1:1">
      <c r="A551" s="365"/>
    </row>
    <row r="552" spans="1:1">
      <c r="A552" s="365"/>
    </row>
    <row r="553" spans="1:1">
      <c r="A553" s="365"/>
    </row>
    <row r="554" spans="1:1">
      <c r="A554" s="365"/>
    </row>
    <row r="555" spans="1:1">
      <c r="A555" s="365"/>
    </row>
    <row r="556" spans="1:1">
      <c r="A556" s="365"/>
    </row>
    <row r="557" spans="1:1">
      <c r="A557" s="365"/>
    </row>
    <row r="558" spans="1:1">
      <c r="A558" s="365"/>
    </row>
    <row r="559" spans="1:1">
      <c r="A559" s="365"/>
    </row>
    <row r="560" spans="1:1">
      <c r="A560" s="365"/>
    </row>
    <row r="561" spans="1:1">
      <c r="A561" s="365"/>
    </row>
    <row r="562" spans="1:1">
      <c r="A562" s="365"/>
    </row>
    <row r="563" spans="1:1">
      <c r="A563" s="365"/>
    </row>
    <row r="564" spans="1:1">
      <c r="A564" s="365"/>
    </row>
    <row r="565" spans="1:1">
      <c r="A565" s="365"/>
    </row>
    <row r="566" spans="1:1">
      <c r="A566" s="365"/>
    </row>
    <row r="567" spans="1:1">
      <c r="A567" s="365"/>
    </row>
    <row r="568" spans="1:1">
      <c r="A568" s="365"/>
    </row>
    <row r="569" spans="1:1">
      <c r="A569" s="365"/>
    </row>
    <row r="570" spans="1:1">
      <c r="A570" s="365"/>
    </row>
    <row r="571" spans="1:1">
      <c r="A571" s="365"/>
    </row>
    <row r="572" spans="1:1">
      <c r="A572" s="365"/>
    </row>
    <row r="573" spans="1:1">
      <c r="A573" s="365"/>
    </row>
    <row r="574" spans="1:1">
      <c r="A574" s="365"/>
    </row>
    <row r="575" spans="1:1">
      <c r="A575" s="365"/>
    </row>
    <row r="576" spans="1:1">
      <c r="A576" s="365"/>
    </row>
    <row r="577" spans="1:1">
      <c r="A577" s="365"/>
    </row>
    <row r="578" spans="1:1">
      <c r="A578" s="365"/>
    </row>
    <row r="579" spans="1:1">
      <c r="A579" s="365"/>
    </row>
    <row r="580" spans="1:1">
      <c r="A580" s="365"/>
    </row>
    <row r="581" spans="1:1">
      <c r="A581" s="365"/>
    </row>
    <row r="582" spans="1:1">
      <c r="A582" s="365"/>
    </row>
    <row r="583" spans="1:1">
      <c r="A583" s="365"/>
    </row>
    <row r="584" spans="1:1">
      <c r="A584" s="365"/>
    </row>
    <row r="585" spans="1:1">
      <c r="A585" s="365"/>
    </row>
    <row r="586" spans="1:1">
      <c r="A586" s="365"/>
    </row>
    <row r="587" spans="1:1">
      <c r="A587" s="365"/>
    </row>
    <row r="588" spans="1:1">
      <c r="A588" s="365"/>
    </row>
    <row r="589" spans="1:1">
      <c r="A589" s="365"/>
    </row>
    <row r="590" spans="1:1">
      <c r="A590" s="365"/>
    </row>
    <row r="591" spans="1:1">
      <c r="A591" s="365"/>
    </row>
    <row r="592" spans="1:1">
      <c r="A592" s="365"/>
    </row>
    <row r="593" spans="1:1">
      <c r="A593" s="365"/>
    </row>
    <row r="594" spans="1:1">
      <c r="A594" s="365"/>
    </row>
    <row r="595" spans="1:1">
      <c r="A595" s="365"/>
    </row>
    <row r="596" spans="1:1">
      <c r="A596" s="365"/>
    </row>
    <row r="597" spans="1:1">
      <c r="A597" s="365"/>
    </row>
    <row r="598" spans="1:1">
      <c r="A598" s="365"/>
    </row>
    <row r="599" spans="1:1">
      <c r="A599" s="365"/>
    </row>
    <row r="600" spans="1:1">
      <c r="A600" s="365"/>
    </row>
    <row r="601" spans="1:1">
      <c r="A601" s="365"/>
    </row>
    <row r="602" spans="1:1">
      <c r="A602" s="365"/>
    </row>
    <row r="603" spans="1:1">
      <c r="A603" s="365"/>
    </row>
    <row r="604" spans="1:1">
      <c r="A604" s="365"/>
    </row>
    <row r="605" spans="1:1">
      <c r="A605" s="365"/>
    </row>
    <row r="606" spans="1:1">
      <c r="A606" s="365"/>
    </row>
    <row r="607" spans="1:1">
      <c r="A607" s="365"/>
    </row>
    <row r="608" spans="1:1">
      <c r="A608" s="365"/>
    </row>
    <row r="609" spans="1:1">
      <c r="A609" s="365"/>
    </row>
    <row r="610" spans="1:1">
      <c r="A610" s="365"/>
    </row>
    <row r="611" spans="1:1">
      <c r="A611" s="365"/>
    </row>
    <row r="612" spans="1:1">
      <c r="A612" s="365"/>
    </row>
    <row r="613" spans="1:1">
      <c r="A613" s="365"/>
    </row>
    <row r="614" spans="1:1">
      <c r="A614" s="365"/>
    </row>
    <row r="615" spans="1:1">
      <c r="A615" s="365"/>
    </row>
    <row r="616" spans="1:1">
      <c r="A616" s="365"/>
    </row>
    <row r="617" spans="1:1">
      <c r="A617" s="365"/>
    </row>
    <row r="618" spans="1:1">
      <c r="A618" s="365"/>
    </row>
    <row r="619" spans="1:1">
      <c r="A619" s="365"/>
    </row>
    <row r="620" spans="1:1">
      <c r="A620" s="365"/>
    </row>
    <row r="621" spans="1:1">
      <c r="A621" s="365"/>
    </row>
    <row r="622" spans="1:1">
      <c r="A622" s="365"/>
    </row>
    <row r="623" spans="1:1">
      <c r="A623" s="365"/>
    </row>
    <row r="624" spans="1:1">
      <c r="A624" s="365"/>
    </row>
    <row r="625" spans="1:1">
      <c r="A625" s="365"/>
    </row>
    <row r="626" spans="1:1">
      <c r="A626" s="365"/>
    </row>
    <row r="627" spans="1:1">
      <c r="A627" s="365"/>
    </row>
    <row r="628" spans="1:1">
      <c r="A628" s="365"/>
    </row>
    <row r="629" spans="1:1">
      <c r="A629" s="365"/>
    </row>
    <row r="630" spans="1:1">
      <c r="A630" s="365"/>
    </row>
    <row r="631" spans="1:1">
      <c r="A631" s="365"/>
    </row>
    <row r="632" spans="1:1">
      <c r="A632" s="365"/>
    </row>
    <row r="633" spans="1:1">
      <c r="A633" s="365"/>
    </row>
    <row r="634" spans="1:1">
      <c r="A634" s="365"/>
    </row>
    <row r="635" spans="1:1">
      <c r="A635" s="365"/>
    </row>
    <row r="636" spans="1:1">
      <c r="A636" s="365"/>
    </row>
    <row r="637" spans="1:1">
      <c r="A637" s="365"/>
    </row>
    <row r="638" spans="1:1">
      <c r="A638" s="365"/>
    </row>
    <row r="639" spans="1:1">
      <c r="A639" s="365"/>
    </row>
    <row r="640" spans="1:1">
      <c r="A640" s="365"/>
    </row>
    <row r="641" spans="1:1">
      <c r="A641" s="365"/>
    </row>
    <row r="642" spans="1:1">
      <c r="A642" s="365"/>
    </row>
    <row r="643" spans="1:1">
      <c r="A643" s="365"/>
    </row>
    <row r="644" spans="1:1">
      <c r="A644" s="365"/>
    </row>
    <row r="645" spans="1:1">
      <c r="A645" s="365"/>
    </row>
    <row r="646" spans="1:1">
      <c r="A646" s="365"/>
    </row>
    <row r="647" spans="1:1">
      <c r="A647" s="365"/>
    </row>
    <row r="648" spans="1:1">
      <c r="A648" s="365"/>
    </row>
    <row r="649" spans="1:1">
      <c r="A649" s="365"/>
    </row>
    <row r="650" spans="1:1">
      <c r="A650" s="365"/>
    </row>
    <row r="651" spans="1:1">
      <c r="A651" s="365"/>
    </row>
    <row r="652" spans="1:1">
      <c r="A652" s="365"/>
    </row>
    <row r="653" spans="1:1">
      <c r="A653" s="365"/>
    </row>
    <row r="654" spans="1:1">
      <c r="A654" s="365"/>
    </row>
    <row r="655" spans="1:1">
      <c r="A655" s="365"/>
    </row>
    <row r="656" spans="1:1">
      <c r="A656" s="365"/>
    </row>
    <row r="657" spans="1:1">
      <c r="A657" s="365"/>
    </row>
    <row r="658" spans="1:1">
      <c r="A658" s="365"/>
    </row>
    <row r="659" spans="1:1">
      <c r="A659" s="365"/>
    </row>
    <row r="660" spans="1:1">
      <c r="A660" s="365"/>
    </row>
    <row r="661" spans="1:1">
      <c r="A661" s="365"/>
    </row>
    <row r="662" spans="1:1">
      <c r="A662" s="365"/>
    </row>
    <row r="663" spans="1:1">
      <c r="A663" s="365"/>
    </row>
    <row r="664" spans="1:1">
      <c r="A664" s="365"/>
    </row>
    <row r="665" spans="1:1">
      <c r="A665" s="365"/>
    </row>
    <row r="666" spans="1:1">
      <c r="A666" s="365"/>
    </row>
    <row r="667" spans="1:1">
      <c r="A667" s="365"/>
    </row>
    <row r="668" spans="1:1">
      <c r="A668" s="365"/>
    </row>
    <row r="669" spans="1:1">
      <c r="A669" s="365"/>
    </row>
    <row r="670" spans="1:1">
      <c r="A670" s="365"/>
    </row>
    <row r="671" spans="1:1">
      <c r="A671" s="365"/>
    </row>
    <row r="672" spans="1:1">
      <c r="A672" s="365"/>
    </row>
    <row r="673" spans="1:1">
      <c r="A673" s="365"/>
    </row>
    <row r="674" spans="1:1">
      <c r="A674" s="365"/>
    </row>
    <row r="675" spans="1:1">
      <c r="A675" s="365"/>
    </row>
    <row r="676" spans="1:1">
      <c r="A676" s="365"/>
    </row>
    <row r="677" spans="1:1">
      <c r="A677" s="365"/>
    </row>
    <row r="678" spans="1:1">
      <c r="A678" s="365"/>
    </row>
    <row r="679" spans="1:1">
      <c r="A679" s="365"/>
    </row>
    <row r="680" spans="1:1">
      <c r="A680" s="365"/>
    </row>
    <row r="681" spans="1:1">
      <c r="A681" s="365"/>
    </row>
    <row r="682" spans="1:1">
      <c r="A682" s="365"/>
    </row>
    <row r="683" spans="1:1">
      <c r="A683" s="365"/>
    </row>
    <row r="684" spans="1:1">
      <c r="A684" s="365"/>
    </row>
    <row r="685" spans="1:1">
      <c r="A685" s="365"/>
    </row>
    <row r="686" spans="1:1">
      <c r="A686" s="365"/>
    </row>
    <row r="687" spans="1:1">
      <c r="A687" s="365"/>
    </row>
    <row r="688" spans="1:1">
      <c r="A688" s="365"/>
    </row>
    <row r="689" spans="1:1">
      <c r="A689" s="365"/>
    </row>
    <row r="690" spans="1:1">
      <c r="A690" s="365"/>
    </row>
    <row r="691" spans="1:1">
      <c r="A691" s="365"/>
    </row>
    <row r="692" spans="1:1">
      <c r="A692" s="365"/>
    </row>
    <row r="693" spans="1:1">
      <c r="A693" s="365"/>
    </row>
    <row r="694" spans="1:1">
      <c r="A694" s="365"/>
    </row>
    <row r="695" spans="1:1">
      <c r="A695" s="365"/>
    </row>
    <row r="696" spans="1:1">
      <c r="A696" s="365"/>
    </row>
    <row r="697" spans="1:1">
      <c r="A697" s="365"/>
    </row>
    <row r="698" spans="1:1">
      <c r="A698" s="365"/>
    </row>
    <row r="699" spans="1:1">
      <c r="A699" s="365"/>
    </row>
    <row r="700" spans="1:1">
      <c r="A700" s="365"/>
    </row>
    <row r="701" spans="1:1">
      <c r="A701" s="365"/>
    </row>
    <row r="702" spans="1:1">
      <c r="A702" s="365"/>
    </row>
    <row r="703" spans="1:1">
      <c r="A703" s="365"/>
    </row>
    <row r="704" spans="1:1">
      <c r="A704" s="365"/>
    </row>
    <row r="705" spans="1:1">
      <c r="A705" s="365"/>
    </row>
    <row r="706" spans="1:1">
      <c r="A706" s="365"/>
    </row>
    <row r="707" spans="1:1">
      <c r="A707" s="365"/>
    </row>
    <row r="708" spans="1:1">
      <c r="A708" s="365"/>
    </row>
    <row r="709" spans="1:1">
      <c r="A709" s="365"/>
    </row>
    <row r="710" spans="1:1">
      <c r="A710" s="365"/>
    </row>
    <row r="711" spans="1:1">
      <c r="A711" s="365"/>
    </row>
    <row r="712" spans="1:1">
      <c r="A712" s="365"/>
    </row>
    <row r="713" spans="1:1">
      <c r="A713" s="365"/>
    </row>
    <row r="714" spans="1:1">
      <c r="A714" s="365"/>
    </row>
    <row r="715" spans="1:1">
      <c r="A715" s="365"/>
    </row>
    <row r="716" spans="1:1">
      <c r="A716" s="365"/>
    </row>
    <row r="717" spans="1:1">
      <c r="A717" s="365"/>
    </row>
    <row r="718" spans="1:1">
      <c r="A718" s="365"/>
    </row>
    <row r="719" spans="1:1">
      <c r="A719" s="365"/>
    </row>
    <row r="720" spans="1:1">
      <c r="A720" s="365"/>
    </row>
    <row r="721" spans="1:1">
      <c r="A721" s="365"/>
    </row>
    <row r="722" spans="1:1">
      <c r="A722" s="365"/>
    </row>
    <row r="723" spans="1:1">
      <c r="A723" s="365"/>
    </row>
    <row r="724" spans="1:1">
      <c r="A724" s="365"/>
    </row>
    <row r="725" spans="1:1">
      <c r="A725" s="365"/>
    </row>
    <row r="726" spans="1:1">
      <c r="A726" s="365"/>
    </row>
    <row r="727" spans="1:1">
      <c r="A727" s="365"/>
    </row>
    <row r="728" spans="1:1">
      <c r="A728" s="365"/>
    </row>
    <row r="729" spans="1:1">
      <c r="A729" s="365"/>
    </row>
    <row r="730" spans="1:1">
      <c r="A730" s="365"/>
    </row>
    <row r="731" spans="1:1">
      <c r="A731" s="365"/>
    </row>
    <row r="732" spans="1:1">
      <c r="A732" s="365"/>
    </row>
    <row r="733" spans="1:1">
      <c r="A733" s="365"/>
    </row>
    <row r="734" spans="1:1">
      <c r="A734" s="365"/>
    </row>
    <row r="735" spans="1:1">
      <c r="A735" s="365"/>
    </row>
    <row r="736" spans="1:1">
      <c r="A736" s="365"/>
    </row>
    <row r="737" spans="1:1">
      <c r="A737" s="365"/>
    </row>
    <row r="738" spans="1:1">
      <c r="A738" s="365"/>
    </row>
    <row r="739" spans="1:1">
      <c r="A739" s="365"/>
    </row>
    <row r="740" spans="1:1">
      <c r="A740" s="365"/>
    </row>
    <row r="741" spans="1:1">
      <c r="A741" s="365"/>
    </row>
    <row r="742" spans="1:1">
      <c r="A742" s="365"/>
    </row>
    <row r="743" spans="1:1">
      <c r="A743" s="365"/>
    </row>
    <row r="744" spans="1:1">
      <c r="A744" s="365"/>
    </row>
    <row r="745" spans="1:1">
      <c r="A745" s="365"/>
    </row>
    <row r="746" spans="1:1">
      <c r="A746" s="365"/>
    </row>
    <row r="747" spans="1:1">
      <c r="A747" s="365"/>
    </row>
    <row r="748" spans="1:1">
      <c r="A748" s="365"/>
    </row>
    <row r="749" spans="1:1">
      <c r="A749" s="365"/>
    </row>
    <row r="750" spans="1:1">
      <c r="A750" s="365"/>
    </row>
    <row r="751" spans="1:1">
      <c r="A751" s="365"/>
    </row>
    <row r="752" spans="1:1">
      <c r="A752" s="365"/>
    </row>
    <row r="753" spans="1:1">
      <c r="A753" s="365"/>
    </row>
    <row r="754" spans="1:1">
      <c r="A754" s="365"/>
    </row>
    <row r="755" spans="1:1">
      <c r="A755" s="365"/>
    </row>
    <row r="756" spans="1:1">
      <c r="A756" s="365"/>
    </row>
    <row r="757" spans="1:1">
      <c r="A757" s="365"/>
    </row>
    <row r="758" spans="1:1">
      <c r="A758" s="365"/>
    </row>
    <row r="759" spans="1:1">
      <c r="A759" s="365"/>
    </row>
    <row r="760" spans="1:1">
      <c r="A760" s="365"/>
    </row>
    <row r="761" spans="1:1">
      <c r="A761" s="365"/>
    </row>
    <row r="762" spans="1:1">
      <c r="A762" s="365"/>
    </row>
    <row r="763" spans="1:1">
      <c r="A763" s="365"/>
    </row>
    <row r="764" spans="1:1">
      <c r="A764" s="365"/>
    </row>
    <row r="765" spans="1:1">
      <c r="A765" s="365"/>
    </row>
    <row r="766" spans="1:1">
      <c r="A766" s="365"/>
    </row>
    <row r="767" spans="1:1">
      <c r="A767" s="365"/>
    </row>
    <row r="768" spans="1:1">
      <c r="A768" s="365"/>
    </row>
    <row r="769" spans="1:1">
      <c r="A769" s="365"/>
    </row>
    <row r="770" spans="1:1">
      <c r="A770" s="365"/>
    </row>
    <row r="771" spans="1:1">
      <c r="A771" s="365"/>
    </row>
    <row r="772" spans="1:1">
      <c r="A772" s="365"/>
    </row>
    <row r="773" spans="1:1">
      <c r="A773" s="365"/>
    </row>
    <row r="774" spans="1:1">
      <c r="A774" s="365"/>
    </row>
    <row r="775" spans="1:1">
      <c r="A775" s="365"/>
    </row>
    <row r="776" spans="1:1">
      <c r="A776" s="365"/>
    </row>
    <row r="777" spans="1:1">
      <c r="A777" s="365"/>
    </row>
    <row r="778" spans="1:1">
      <c r="A778" s="365"/>
    </row>
    <row r="779" spans="1:1">
      <c r="A779" s="365"/>
    </row>
    <row r="780" spans="1:1">
      <c r="A780" s="365"/>
    </row>
    <row r="781" spans="1:1">
      <c r="A781" s="365"/>
    </row>
    <row r="782" spans="1:1">
      <c r="A782" s="365"/>
    </row>
    <row r="783" spans="1:1">
      <c r="A783" s="365"/>
    </row>
    <row r="784" spans="1:1">
      <c r="A784" s="365"/>
    </row>
    <row r="785" spans="1:1">
      <c r="A785" s="365"/>
    </row>
    <row r="786" spans="1:1">
      <c r="A786" s="365"/>
    </row>
    <row r="787" spans="1:1">
      <c r="A787" s="365"/>
    </row>
    <row r="788" spans="1:1">
      <c r="A788" s="365"/>
    </row>
    <row r="789" spans="1:1">
      <c r="A789" s="365"/>
    </row>
    <row r="790" spans="1:1">
      <c r="A790" s="365"/>
    </row>
    <row r="791" spans="1:1">
      <c r="A791" s="365"/>
    </row>
    <row r="792" spans="1:1">
      <c r="A792" s="365"/>
    </row>
    <row r="793" spans="1:1">
      <c r="A793" s="365"/>
    </row>
    <row r="794" spans="1:1">
      <c r="A794" s="365"/>
    </row>
    <row r="795" spans="1:1">
      <c r="A795" s="365"/>
    </row>
    <row r="796" spans="1:1">
      <c r="A796" s="365"/>
    </row>
    <row r="797" spans="1:1">
      <c r="A797" s="365"/>
    </row>
    <row r="798" spans="1:1">
      <c r="A798" s="365"/>
    </row>
    <row r="799" spans="1:1">
      <c r="A799" s="365"/>
    </row>
    <row r="800" spans="1:1">
      <c r="A800" s="365"/>
    </row>
    <row r="801" spans="1:1">
      <c r="A801" s="365"/>
    </row>
    <row r="802" spans="1:1">
      <c r="A802" s="365"/>
    </row>
    <row r="803" spans="1:1">
      <c r="A803" s="365"/>
    </row>
    <row r="804" spans="1:1">
      <c r="A804" s="365"/>
    </row>
    <row r="805" spans="1:1">
      <c r="A805" s="365"/>
    </row>
    <row r="806" spans="1:1">
      <c r="A806" s="365"/>
    </row>
    <row r="807" spans="1:1">
      <c r="A807" s="365"/>
    </row>
    <row r="808" spans="1:1">
      <c r="A808" s="365"/>
    </row>
    <row r="809" spans="1:1">
      <c r="A809" s="365"/>
    </row>
    <row r="810" spans="1:1">
      <c r="A810" s="365"/>
    </row>
    <row r="811" spans="1:1">
      <c r="A811" s="365"/>
    </row>
    <row r="812" spans="1:1">
      <c r="A812" s="365"/>
    </row>
    <row r="813" spans="1:1">
      <c r="A813" s="365"/>
    </row>
    <row r="814" spans="1:1">
      <c r="A814" s="365"/>
    </row>
    <row r="815" spans="1:1">
      <c r="A815" s="365"/>
    </row>
    <row r="816" spans="1:1">
      <c r="A816" s="365"/>
    </row>
    <row r="817" spans="1:1">
      <c r="A817" s="365"/>
    </row>
    <row r="818" spans="1:1">
      <c r="A818" s="365"/>
    </row>
    <row r="819" spans="1:1">
      <c r="A819" s="365"/>
    </row>
    <row r="820" spans="1:1">
      <c r="A820" s="365"/>
    </row>
    <row r="821" spans="1:1">
      <c r="A821" s="365"/>
    </row>
    <row r="822" spans="1:1">
      <c r="A822" s="365"/>
    </row>
    <row r="823" spans="1:1">
      <c r="A823" s="365"/>
    </row>
    <row r="824" spans="1:1">
      <c r="A824" s="365"/>
    </row>
    <row r="825" spans="1:1">
      <c r="A825" s="365"/>
    </row>
    <row r="826" spans="1:1">
      <c r="A826" s="365"/>
    </row>
    <row r="827" spans="1:1">
      <c r="A827" s="365"/>
    </row>
    <row r="828" spans="1:1">
      <c r="A828" s="365"/>
    </row>
    <row r="829" spans="1:1">
      <c r="A829" s="365"/>
    </row>
    <row r="830" spans="1:1">
      <c r="A830" s="365"/>
    </row>
    <row r="831" spans="1:1">
      <c r="A831" s="365"/>
    </row>
    <row r="832" spans="1:1">
      <c r="A832" s="365"/>
    </row>
    <row r="833" spans="1:1">
      <c r="A833" s="365"/>
    </row>
    <row r="834" spans="1:1">
      <c r="A834" s="365"/>
    </row>
    <row r="835" spans="1:1">
      <c r="A835" s="365"/>
    </row>
    <row r="836" spans="1:1">
      <c r="A836" s="365"/>
    </row>
    <row r="837" spans="1:1">
      <c r="A837" s="365"/>
    </row>
    <row r="838" spans="1:1">
      <c r="A838" s="365"/>
    </row>
    <row r="839" spans="1:1">
      <c r="A839" s="365"/>
    </row>
    <row r="840" spans="1:1">
      <c r="A840" s="365"/>
    </row>
    <row r="841" spans="1:1">
      <c r="A841" s="365"/>
    </row>
    <row r="842" spans="1:1">
      <c r="A842" s="365"/>
    </row>
    <row r="843" spans="1:1">
      <c r="A843" s="365"/>
    </row>
    <row r="844" spans="1:1">
      <c r="A844" s="365"/>
    </row>
    <row r="845" spans="1:1">
      <c r="A845" s="365"/>
    </row>
    <row r="846" spans="1:1">
      <c r="A846" s="365"/>
    </row>
    <row r="847" spans="1:1">
      <c r="A847" s="365"/>
    </row>
    <row r="848" spans="1:1">
      <c r="A848" s="365"/>
    </row>
    <row r="849" spans="1:1">
      <c r="A849" s="365"/>
    </row>
    <row r="850" spans="1:1">
      <c r="A850" s="365"/>
    </row>
    <row r="851" spans="1:1">
      <c r="A851" s="365"/>
    </row>
    <row r="852" spans="1:1">
      <c r="A852" s="365"/>
    </row>
    <row r="853" spans="1:1">
      <c r="A853" s="365"/>
    </row>
    <row r="854" spans="1:1">
      <c r="A854" s="365"/>
    </row>
    <row r="855" spans="1:1">
      <c r="A855" s="365"/>
    </row>
    <row r="856" spans="1:1">
      <c r="A856" s="365"/>
    </row>
    <row r="857" spans="1:1">
      <c r="A857" s="365"/>
    </row>
    <row r="858" spans="1:1">
      <c r="A858" s="365"/>
    </row>
    <row r="859" spans="1:1">
      <c r="A859" s="365"/>
    </row>
    <row r="860" spans="1:1">
      <c r="A860" s="365"/>
    </row>
    <row r="861" spans="1:1">
      <c r="A861" s="365"/>
    </row>
    <row r="862" spans="1:1">
      <c r="A862" s="365"/>
    </row>
    <row r="863" spans="1:1">
      <c r="A863" s="365"/>
    </row>
    <row r="864" spans="1:1">
      <c r="A864" s="365"/>
    </row>
    <row r="865" spans="1:1">
      <c r="A865" s="365"/>
    </row>
    <row r="866" spans="1:1">
      <c r="A866" s="365"/>
    </row>
    <row r="867" spans="1:1">
      <c r="A867" s="365"/>
    </row>
    <row r="868" spans="1:1">
      <c r="A868" s="365"/>
    </row>
    <row r="869" spans="1:1">
      <c r="A869" s="365"/>
    </row>
    <row r="870" spans="1:1">
      <c r="A870" s="365"/>
    </row>
    <row r="871" spans="1:1">
      <c r="A871" s="365"/>
    </row>
    <row r="872" spans="1:1">
      <c r="A872" s="365"/>
    </row>
    <row r="873" spans="1:1">
      <c r="A873" s="365"/>
    </row>
    <row r="874" spans="1:1">
      <c r="A874" s="365"/>
    </row>
    <row r="875" spans="1:1">
      <c r="A875" s="365"/>
    </row>
    <row r="876" spans="1:1">
      <c r="A876" s="365"/>
    </row>
    <row r="877" spans="1:1">
      <c r="A877" s="365"/>
    </row>
    <row r="878" spans="1:1">
      <c r="A878" s="365"/>
    </row>
    <row r="879" spans="1:1">
      <c r="A879" s="365"/>
    </row>
    <row r="880" spans="1:1">
      <c r="A880" s="365"/>
    </row>
    <row r="881" spans="1:1">
      <c r="A881" s="365"/>
    </row>
    <row r="882" spans="1:1">
      <c r="A882" s="365"/>
    </row>
    <row r="883" spans="1:1">
      <c r="A883" s="365"/>
    </row>
    <row r="884" spans="1:1">
      <c r="A884" s="365"/>
    </row>
    <row r="885" spans="1:1">
      <c r="A885" s="365"/>
    </row>
    <row r="886" spans="1:1">
      <c r="A886" s="365"/>
    </row>
    <row r="887" spans="1:1">
      <c r="A887" s="365"/>
    </row>
    <row r="888" spans="1:1">
      <c r="A888" s="365"/>
    </row>
    <row r="889" spans="1:1">
      <c r="A889" s="365"/>
    </row>
    <row r="890" spans="1:1">
      <c r="A890" s="365"/>
    </row>
    <row r="891" spans="1:1">
      <c r="A891" s="365"/>
    </row>
    <row r="892" spans="1:1">
      <c r="A892" s="365"/>
    </row>
    <row r="893" spans="1:1">
      <c r="A893" s="365"/>
    </row>
    <row r="894" spans="1:1">
      <c r="A894" s="365"/>
    </row>
    <row r="895" spans="1:1">
      <c r="A895" s="365"/>
    </row>
    <row r="896" spans="1:1">
      <c r="A896" s="365"/>
    </row>
    <row r="897" spans="1:1">
      <c r="A897" s="365"/>
    </row>
    <row r="898" spans="1:1">
      <c r="A898" s="365"/>
    </row>
    <row r="899" spans="1:1">
      <c r="A899" s="365"/>
    </row>
    <row r="900" spans="1:1">
      <c r="A900" s="365"/>
    </row>
    <row r="901" spans="1:1">
      <c r="A901" s="365"/>
    </row>
    <row r="902" spans="1:1">
      <c r="A902" s="365"/>
    </row>
    <row r="903" spans="1:1">
      <c r="A903" s="365"/>
    </row>
    <row r="904" spans="1:1">
      <c r="A904" s="365"/>
    </row>
    <row r="905" spans="1:1">
      <c r="A905" s="365"/>
    </row>
    <row r="906" spans="1:1">
      <c r="A906" s="365"/>
    </row>
    <row r="907" spans="1:1">
      <c r="A907" s="365"/>
    </row>
    <row r="908" spans="1:1">
      <c r="A908" s="365"/>
    </row>
    <row r="909" spans="1:1">
      <c r="A909" s="365"/>
    </row>
    <row r="910" spans="1:1">
      <c r="A910" s="365"/>
    </row>
    <row r="911" spans="1:1">
      <c r="A911" s="365"/>
    </row>
    <row r="912" spans="1:1">
      <c r="A912" s="365"/>
    </row>
    <row r="913" spans="1:1">
      <c r="A913" s="365"/>
    </row>
    <row r="914" spans="1:1">
      <c r="A914" s="365"/>
    </row>
    <row r="915" spans="1:1">
      <c r="A915" s="365"/>
    </row>
    <row r="916" spans="1:1">
      <c r="A916" s="365"/>
    </row>
    <row r="917" spans="1:1">
      <c r="A917" s="365"/>
    </row>
    <row r="918" spans="1:1">
      <c r="A918" s="365"/>
    </row>
    <row r="919" spans="1:1">
      <c r="A919" s="365"/>
    </row>
    <row r="920" spans="1:1">
      <c r="A920" s="365"/>
    </row>
    <row r="921" spans="1:1">
      <c r="A921" s="365"/>
    </row>
    <row r="922" spans="1:1">
      <c r="A922" s="365"/>
    </row>
    <row r="923" spans="1:1">
      <c r="A923" s="365"/>
    </row>
    <row r="924" spans="1:1">
      <c r="A924" s="365"/>
    </row>
    <row r="925" spans="1:1">
      <c r="A925" s="365"/>
    </row>
    <row r="926" spans="1:1">
      <c r="A926" s="365"/>
    </row>
    <row r="927" spans="1:1">
      <c r="A927" s="365"/>
    </row>
    <row r="928" spans="1:1">
      <c r="A928" s="365"/>
    </row>
    <row r="929" spans="1:1">
      <c r="A929" s="365"/>
    </row>
    <row r="930" spans="1:1">
      <c r="A930" s="365"/>
    </row>
    <row r="931" spans="1:1">
      <c r="A931" s="365"/>
    </row>
    <row r="932" spans="1:1">
      <c r="A932" s="365"/>
    </row>
    <row r="933" spans="1:1">
      <c r="A933" s="365"/>
    </row>
    <row r="934" spans="1:1">
      <c r="A934" s="365"/>
    </row>
    <row r="935" spans="1:1">
      <c r="A935" s="365"/>
    </row>
    <row r="936" spans="1:1">
      <c r="A936" s="365"/>
    </row>
    <row r="937" spans="1:1">
      <c r="A937" s="365"/>
    </row>
    <row r="938" spans="1:1">
      <c r="A938" s="365"/>
    </row>
    <row r="939" spans="1:1">
      <c r="A939" s="365"/>
    </row>
    <row r="940" spans="1:1">
      <c r="A940" s="365"/>
    </row>
    <row r="941" spans="1:1">
      <c r="A941" s="365"/>
    </row>
    <row r="942" spans="1:1">
      <c r="A942" s="365"/>
    </row>
    <row r="943" spans="1:1">
      <c r="A943" s="365"/>
    </row>
    <row r="944" spans="1:1">
      <c r="A944" s="365"/>
    </row>
    <row r="945" spans="1:1">
      <c r="A945" s="365"/>
    </row>
    <row r="946" spans="1:1">
      <c r="A946" s="365"/>
    </row>
    <row r="947" spans="1:1">
      <c r="A947" s="365"/>
    </row>
    <row r="948" spans="1:1">
      <c r="A948" s="365"/>
    </row>
    <row r="949" spans="1:1">
      <c r="A949" s="365"/>
    </row>
    <row r="950" spans="1:1">
      <c r="A950" s="365"/>
    </row>
    <row r="951" spans="1:1">
      <c r="A951" s="365"/>
    </row>
    <row r="952" spans="1:1">
      <c r="A952" s="365"/>
    </row>
    <row r="953" spans="1:1">
      <c r="A953" s="365"/>
    </row>
    <row r="954" spans="1:1">
      <c r="A954" s="365"/>
    </row>
    <row r="955" spans="1:1">
      <c r="A955" s="365"/>
    </row>
    <row r="956" spans="1:1">
      <c r="A956" s="365"/>
    </row>
    <row r="957" spans="1:1">
      <c r="A957" s="365"/>
    </row>
    <row r="958" spans="1:1">
      <c r="A958" s="365"/>
    </row>
    <row r="959" spans="1:1">
      <c r="A959" s="365"/>
    </row>
    <row r="960" spans="1:1">
      <c r="A960" s="365"/>
    </row>
    <row r="961" spans="1:1">
      <c r="A961" s="365"/>
    </row>
    <row r="962" spans="1:1">
      <c r="A962" s="365"/>
    </row>
    <row r="963" spans="1:1">
      <c r="A963" s="365"/>
    </row>
    <row r="964" spans="1:1">
      <c r="A964" s="365"/>
    </row>
    <row r="965" spans="1:1">
      <c r="A965" s="365"/>
    </row>
    <row r="966" spans="1:1">
      <c r="A966" s="365"/>
    </row>
    <row r="967" spans="1:1">
      <c r="A967" s="365"/>
    </row>
    <row r="968" spans="1:1">
      <c r="A968" s="365"/>
    </row>
    <row r="969" spans="1:1">
      <c r="A969" s="365"/>
    </row>
    <row r="970" spans="1:1">
      <c r="A970" s="365"/>
    </row>
    <row r="971" spans="1:1">
      <c r="A971" s="365"/>
    </row>
    <row r="972" spans="1:1">
      <c r="A972" s="365"/>
    </row>
    <row r="973" spans="1:1">
      <c r="A973" s="365"/>
    </row>
    <row r="974" spans="1:1">
      <c r="A974" s="365"/>
    </row>
    <row r="975" spans="1:1">
      <c r="A975" s="365"/>
    </row>
    <row r="976" spans="1:1">
      <c r="A976" s="365"/>
    </row>
    <row r="977" spans="1:1">
      <c r="A977" s="365"/>
    </row>
    <row r="978" spans="1:1">
      <c r="A978" s="365"/>
    </row>
    <row r="979" spans="1:1">
      <c r="A979" s="365"/>
    </row>
    <row r="980" spans="1:1">
      <c r="A980" s="365"/>
    </row>
    <row r="981" spans="1:1">
      <c r="A981" s="365"/>
    </row>
    <row r="982" spans="1:1">
      <c r="A982" s="365"/>
    </row>
    <row r="983" spans="1:1">
      <c r="A983" s="365"/>
    </row>
    <row r="984" spans="1:1">
      <c r="A984" s="365"/>
    </row>
    <row r="985" spans="1:1">
      <c r="A985" s="365"/>
    </row>
    <row r="986" spans="1:1">
      <c r="A986" s="365"/>
    </row>
    <row r="987" spans="1:1">
      <c r="A987" s="365"/>
    </row>
    <row r="988" spans="1:1">
      <c r="A988" s="365"/>
    </row>
    <row r="989" spans="1:1">
      <c r="A989" s="365"/>
    </row>
    <row r="990" spans="1:1">
      <c r="A990" s="365"/>
    </row>
    <row r="991" spans="1:1">
      <c r="A991" s="365"/>
    </row>
    <row r="992" spans="1:1">
      <c r="A992" s="365"/>
    </row>
    <row r="993" spans="1:1">
      <c r="A993" s="365"/>
    </row>
    <row r="994" spans="1:1">
      <c r="A994" s="365"/>
    </row>
    <row r="995" spans="1:1">
      <c r="A995" s="365"/>
    </row>
    <row r="996" spans="1:1">
      <c r="A996" s="365"/>
    </row>
    <row r="997" spans="1:1">
      <c r="A997" s="365"/>
    </row>
    <row r="998" spans="1:1">
      <c r="A998" s="365"/>
    </row>
    <row r="999" spans="1:1">
      <c r="A999" s="365"/>
    </row>
    <row r="1000" spans="1:1">
      <c r="A1000" s="365"/>
    </row>
    <row r="1001" spans="1:1">
      <c r="A1001" s="365"/>
    </row>
    <row r="1002" spans="1:1">
      <c r="A1002" s="365"/>
    </row>
    <row r="1003" spans="1:1">
      <c r="A1003" s="365"/>
    </row>
    <row r="1004" spans="1:1">
      <c r="A1004" s="365"/>
    </row>
    <row r="1005" spans="1:1">
      <c r="A1005" s="365"/>
    </row>
    <row r="1006" spans="1:1">
      <c r="A1006" s="365"/>
    </row>
    <row r="1007" spans="1:1">
      <c r="A1007" s="365"/>
    </row>
    <row r="1008" spans="1:1">
      <c r="A1008" s="365"/>
    </row>
    <row r="1009" spans="1:1">
      <c r="A1009" s="365"/>
    </row>
    <row r="1010" spans="1:1">
      <c r="A1010" s="365"/>
    </row>
    <row r="1011" spans="1:1">
      <c r="A1011" s="365"/>
    </row>
    <row r="1012" spans="1:1">
      <c r="A1012" s="365"/>
    </row>
    <row r="1013" spans="1:1">
      <c r="A1013" s="365"/>
    </row>
    <row r="1014" spans="1:1">
      <c r="A1014" s="365"/>
    </row>
    <row r="1015" spans="1:1">
      <c r="A1015" s="365"/>
    </row>
    <row r="1016" spans="1:1">
      <c r="A1016" s="365"/>
    </row>
    <row r="1017" spans="1:1">
      <c r="A1017" s="365"/>
    </row>
    <row r="1018" spans="1:1">
      <c r="A1018" s="365"/>
    </row>
    <row r="1019" spans="1:1">
      <c r="A1019" s="365"/>
    </row>
    <row r="1020" spans="1:1">
      <c r="A1020" s="365"/>
    </row>
    <row r="1021" spans="1:1">
      <c r="A1021" s="365"/>
    </row>
    <row r="1022" spans="1:1">
      <c r="A1022" s="365"/>
    </row>
    <row r="1023" spans="1:1">
      <c r="A1023" s="365"/>
    </row>
    <row r="1024" spans="1:1">
      <c r="A1024" s="365"/>
    </row>
    <row r="1025" spans="1:1">
      <c r="A1025" s="365"/>
    </row>
    <row r="1026" spans="1:1">
      <c r="A1026" s="365"/>
    </row>
    <row r="1027" spans="1:1">
      <c r="A1027" s="365"/>
    </row>
    <row r="1028" spans="1:1">
      <c r="A1028" s="365"/>
    </row>
    <row r="1029" spans="1:1">
      <c r="A1029" s="365"/>
    </row>
    <row r="1030" spans="1:1">
      <c r="A1030" s="365"/>
    </row>
    <row r="1031" spans="1:1">
      <c r="A1031" s="365"/>
    </row>
    <row r="1032" spans="1:1">
      <c r="A1032" s="365"/>
    </row>
    <row r="1033" spans="1:1">
      <c r="A1033" s="365"/>
    </row>
    <row r="1034" spans="1:1">
      <c r="A1034" s="365"/>
    </row>
    <row r="1035" spans="1:1">
      <c r="A1035" s="365"/>
    </row>
    <row r="1036" spans="1:1">
      <c r="A1036" s="365"/>
    </row>
    <row r="1037" spans="1:1">
      <c r="A1037" s="365"/>
    </row>
    <row r="1038" spans="1:1">
      <c r="A1038" s="365"/>
    </row>
    <row r="1039" spans="1:1">
      <c r="A1039" s="365"/>
    </row>
    <row r="1040" spans="1:1">
      <c r="A1040" s="365"/>
    </row>
  </sheetData>
  <mergeCells count="37">
    <mergeCell ref="A1:E1"/>
    <mergeCell ref="A3:A5"/>
    <mergeCell ref="B3:B5"/>
    <mergeCell ref="A6:A7"/>
    <mergeCell ref="B6:B7"/>
    <mergeCell ref="A8:A9"/>
    <mergeCell ref="B8:B9"/>
    <mergeCell ref="A10:A11"/>
    <mergeCell ref="B10:B11"/>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8:A39"/>
    <mergeCell ref="B38:B39"/>
    <mergeCell ref="A32:A33"/>
    <mergeCell ref="B32:B33"/>
    <mergeCell ref="A34:A35"/>
    <mergeCell ref="B34:B35"/>
    <mergeCell ref="A36:A37"/>
    <mergeCell ref="B36:B37"/>
  </mergeCells>
  <phoneticPr fontId="45"/>
  <pageMargins left="0.78749999999999998" right="0.78749999999999998" top="0.86597222222222203" bottom="0.55138888888888904" header="0.511811023622047" footer="0.511811023622047"/>
  <pageSetup paperSize="9" scale="110"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1039"/>
  <sheetViews>
    <sheetView showGridLines="0" view="pageBreakPreview" zoomScaleNormal="100" workbookViewId="0"/>
  </sheetViews>
  <sheetFormatPr defaultColWidth="12.5" defaultRowHeight="17.25"/>
  <cols>
    <col min="1" max="1" width="10" style="505" customWidth="1"/>
    <col min="2" max="3" width="15" style="505" customWidth="1"/>
    <col min="4" max="4" width="15.25" style="505" customWidth="1"/>
    <col min="5" max="5" width="5.5" style="505" customWidth="1"/>
    <col min="6" max="241" width="12.5" style="505"/>
    <col min="242" max="256" width="19.75" style="505" customWidth="1"/>
    <col min="257" max="257" width="10" style="505" customWidth="1"/>
    <col min="258" max="259" width="15" style="505" customWidth="1"/>
    <col min="260" max="260" width="15.25" style="505" customWidth="1"/>
    <col min="261" max="261" width="9.375" style="505" customWidth="1"/>
    <col min="262" max="497" width="12.5" style="505"/>
    <col min="498" max="512" width="19.75" style="505" customWidth="1"/>
    <col min="513" max="513" width="10" style="505" customWidth="1"/>
    <col min="514" max="515" width="15" style="505" customWidth="1"/>
    <col min="516" max="516" width="15.25" style="505" customWidth="1"/>
    <col min="517" max="517" width="9.375" style="505" customWidth="1"/>
    <col min="518" max="753" width="12.5" style="505"/>
    <col min="754" max="768" width="19.75" style="505" customWidth="1"/>
    <col min="769" max="769" width="10" style="505" customWidth="1"/>
    <col min="770" max="771" width="15" style="505" customWidth="1"/>
    <col min="772" max="772" width="15.25" style="505" customWidth="1"/>
    <col min="773" max="773" width="9.375" style="505" customWidth="1"/>
    <col min="774" max="1009" width="12.5" style="505"/>
    <col min="1010" max="1024" width="19.75" style="505" customWidth="1"/>
    <col min="1025" max="16384" width="12.5" style="506"/>
  </cols>
  <sheetData>
    <row r="1" spans="1:241">
      <c r="A1" s="111" t="s">
        <v>520</v>
      </c>
      <c r="B1" s="367"/>
      <c r="C1" s="367"/>
      <c r="D1" s="367"/>
      <c r="E1" s="367"/>
    </row>
    <row r="2" spans="1:241" ht="18" customHeight="1">
      <c r="A2" s="112"/>
      <c r="B2" s="311"/>
      <c r="C2" s="248"/>
      <c r="D2" s="355" t="s">
        <v>588</v>
      </c>
      <c r="E2" s="509"/>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47"/>
      <c r="CD2" s="47"/>
      <c r="CE2" s="47"/>
      <c r="CF2" s="47"/>
      <c r="CG2" s="47"/>
      <c r="CH2" s="47"/>
      <c r="CI2" s="47"/>
      <c r="CJ2" s="47"/>
      <c r="CK2" s="47"/>
      <c r="CL2" s="47"/>
      <c r="CM2" s="47"/>
      <c r="CN2" s="47"/>
      <c r="CO2" s="47"/>
      <c r="CP2" s="47"/>
      <c r="CQ2" s="47"/>
      <c r="CR2" s="47"/>
      <c r="CS2" s="47"/>
      <c r="CT2" s="47"/>
      <c r="CU2" s="47"/>
      <c r="CV2" s="47"/>
      <c r="CW2" s="47"/>
      <c r="CX2" s="47"/>
      <c r="CY2" s="47"/>
      <c r="CZ2" s="47"/>
      <c r="DA2" s="47"/>
      <c r="DB2" s="47"/>
      <c r="DC2" s="47"/>
      <c r="DD2" s="47"/>
      <c r="DE2" s="47"/>
      <c r="DF2" s="47"/>
      <c r="DG2" s="47"/>
      <c r="DH2" s="47"/>
      <c r="DI2" s="47"/>
      <c r="DJ2" s="47"/>
      <c r="DK2" s="47"/>
      <c r="DL2" s="47"/>
      <c r="DM2" s="47"/>
      <c r="DN2" s="47"/>
      <c r="DO2" s="47"/>
      <c r="DP2" s="47"/>
      <c r="DQ2" s="47"/>
      <c r="DR2" s="47"/>
      <c r="DS2" s="47"/>
      <c r="DT2" s="47"/>
      <c r="DU2" s="47"/>
      <c r="DV2" s="47"/>
      <c r="DW2" s="47"/>
      <c r="DX2" s="47"/>
      <c r="DY2" s="47"/>
      <c r="DZ2" s="47"/>
      <c r="EA2" s="47"/>
      <c r="EB2" s="47"/>
      <c r="EC2" s="47"/>
      <c r="ED2" s="47"/>
      <c r="EE2" s="47"/>
      <c r="EF2" s="47"/>
      <c r="EG2" s="47"/>
      <c r="EH2" s="47"/>
      <c r="EI2" s="47"/>
      <c r="EJ2" s="47"/>
      <c r="EK2" s="47"/>
      <c r="EL2" s="47"/>
      <c r="EM2" s="47"/>
      <c r="EN2" s="47"/>
      <c r="EO2" s="47"/>
      <c r="EP2" s="47"/>
      <c r="EQ2" s="47"/>
      <c r="ER2" s="47"/>
      <c r="ES2" s="47"/>
      <c r="ET2" s="47"/>
      <c r="EU2" s="47"/>
      <c r="EV2" s="47"/>
      <c r="EW2" s="47"/>
      <c r="EX2" s="47"/>
      <c r="EY2" s="47"/>
      <c r="EZ2" s="47"/>
      <c r="FA2" s="47"/>
      <c r="FB2" s="47"/>
      <c r="FC2" s="47"/>
      <c r="FD2" s="47"/>
      <c r="FE2" s="47"/>
      <c r="FF2" s="47"/>
      <c r="FG2" s="47"/>
      <c r="FH2" s="47"/>
      <c r="FI2" s="47"/>
      <c r="FJ2" s="47"/>
      <c r="FK2" s="47"/>
      <c r="FL2" s="47"/>
      <c r="FM2" s="47"/>
      <c r="FN2" s="47"/>
      <c r="FO2" s="47"/>
      <c r="FP2" s="47"/>
      <c r="FQ2" s="47"/>
      <c r="FR2" s="47"/>
      <c r="FS2" s="47"/>
      <c r="FT2" s="47"/>
      <c r="FU2" s="47"/>
      <c r="FV2" s="47"/>
      <c r="FW2" s="47"/>
      <c r="FX2" s="47"/>
      <c r="FY2" s="47"/>
      <c r="FZ2" s="47"/>
      <c r="GA2" s="47"/>
      <c r="GB2" s="47"/>
      <c r="GC2" s="47"/>
      <c r="GD2" s="47"/>
      <c r="GE2" s="47"/>
      <c r="GF2" s="47"/>
      <c r="GG2" s="47"/>
      <c r="GH2" s="47"/>
      <c r="GI2" s="47"/>
      <c r="GJ2" s="47"/>
      <c r="GK2" s="47"/>
      <c r="GL2" s="47"/>
      <c r="GM2" s="47"/>
      <c r="GN2" s="47"/>
      <c r="GO2" s="47"/>
      <c r="GP2" s="47"/>
      <c r="GQ2" s="47"/>
      <c r="GR2" s="47"/>
      <c r="GS2" s="47"/>
      <c r="GT2" s="47"/>
      <c r="GU2" s="47"/>
      <c r="GV2" s="47"/>
      <c r="GW2" s="47"/>
      <c r="GX2" s="47"/>
      <c r="GY2" s="47"/>
      <c r="GZ2" s="47"/>
      <c r="HA2" s="47"/>
      <c r="HB2" s="47"/>
      <c r="HC2" s="47"/>
      <c r="HD2" s="47"/>
      <c r="HE2" s="47"/>
      <c r="HF2" s="47"/>
      <c r="HG2" s="47"/>
      <c r="HH2" s="47"/>
      <c r="HI2" s="47"/>
      <c r="HJ2" s="47"/>
      <c r="HK2" s="47"/>
      <c r="HL2" s="47"/>
      <c r="HM2" s="47"/>
      <c r="HN2" s="47"/>
      <c r="HO2" s="47"/>
      <c r="HP2" s="47"/>
      <c r="HQ2" s="47"/>
      <c r="HR2" s="47"/>
      <c r="HS2" s="47"/>
      <c r="HT2" s="47"/>
      <c r="HU2" s="47"/>
      <c r="HV2" s="47"/>
      <c r="HW2" s="47"/>
      <c r="HX2" s="47"/>
      <c r="HY2" s="47"/>
      <c r="HZ2" s="47"/>
      <c r="IA2" s="47"/>
      <c r="IB2" s="47"/>
      <c r="IC2" s="47"/>
      <c r="ID2" s="47"/>
      <c r="IE2" s="47"/>
      <c r="IF2" s="47"/>
      <c r="IG2" s="47"/>
    </row>
    <row r="3" spans="1:241" ht="15" customHeight="1">
      <c r="A3" s="816" t="s">
        <v>131</v>
      </c>
      <c r="B3" s="910" t="s">
        <v>28</v>
      </c>
      <c r="C3" s="360" t="s">
        <v>518</v>
      </c>
      <c r="D3" s="359" t="s">
        <v>519</v>
      </c>
      <c r="E3" s="48"/>
    </row>
    <row r="4" spans="1:241" ht="15" customHeight="1">
      <c r="A4" s="816"/>
      <c r="B4" s="910"/>
      <c r="C4" s="333" t="s">
        <v>477</v>
      </c>
      <c r="D4" s="333" t="s">
        <v>477</v>
      </c>
      <c r="E4" s="48"/>
    </row>
    <row r="5" spans="1:241" ht="15" customHeight="1">
      <c r="A5" s="816"/>
      <c r="B5" s="910"/>
      <c r="C5" s="495" t="s">
        <v>487</v>
      </c>
      <c r="D5" s="495" t="s">
        <v>487</v>
      </c>
      <c r="E5" s="509"/>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row>
    <row r="6" spans="1:241" ht="15" customHeight="1">
      <c r="A6" s="917" t="s">
        <v>488</v>
      </c>
      <c r="B6" s="912">
        <f>SUM(B8:B39)</f>
        <v>137899</v>
      </c>
      <c r="C6" s="708">
        <f>C8+C10+C12+C14+C16+C18+C20+C22+C24+C26+C28+C30+C32+C34+C36+C38</f>
        <v>4142</v>
      </c>
      <c r="D6" s="708">
        <f>D8+D10+D12+D14+D16+D18+D20+D22+D24+D26+D28+D30+D32+D34+D36+D38</f>
        <v>488</v>
      </c>
      <c r="E6" s="368"/>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c r="DF6" s="365"/>
      <c r="DG6" s="365"/>
      <c r="DH6" s="365"/>
      <c r="DI6" s="365"/>
      <c r="DJ6" s="365"/>
      <c r="DK6" s="365"/>
      <c r="DL6" s="365"/>
      <c r="DM6" s="365"/>
      <c r="DN6" s="365"/>
      <c r="DO6" s="365"/>
      <c r="DP6" s="365"/>
      <c r="DQ6" s="365"/>
      <c r="DR6" s="365"/>
      <c r="DS6" s="365"/>
      <c r="DT6" s="365"/>
      <c r="DU6" s="365"/>
      <c r="DV6" s="365"/>
      <c r="DW6" s="365"/>
      <c r="DX6" s="365"/>
      <c r="DY6" s="365"/>
      <c r="DZ6" s="365"/>
      <c r="EA6" s="365"/>
      <c r="EB6" s="365"/>
      <c r="EC6" s="365"/>
      <c r="ED6" s="365"/>
      <c r="EE6" s="365"/>
      <c r="EF6" s="365"/>
      <c r="EG6" s="365"/>
      <c r="EH6" s="365"/>
      <c r="EI6" s="365"/>
      <c r="EJ6" s="365"/>
      <c r="EK6" s="365"/>
      <c r="EL6" s="365"/>
      <c r="EM6" s="365"/>
      <c r="EN6" s="365"/>
      <c r="EO6" s="365"/>
      <c r="EP6" s="365"/>
      <c r="EQ6" s="365"/>
      <c r="ER6" s="365"/>
      <c r="ES6" s="365"/>
      <c r="ET6" s="365"/>
      <c r="EU6" s="365"/>
      <c r="EV6" s="365"/>
      <c r="EW6" s="365"/>
      <c r="EX6" s="365"/>
      <c r="EY6" s="365"/>
      <c r="EZ6" s="365"/>
      <c r="FA6" s="365"/>
      <c r="FB6" s="365"/>
      <c r="FC6" s="365"/>
      <c r="FD6" s="365"/>
      <c r="FE6" s="365"/>
      <c r="FF6" s="365"/>
      <c r="FG6" s="365"/>
      <c r="FH6" s="365"/>
      <c r="FI6" s="365"/>
      <c r="FJ6" s="365"/>
      <c r="FK6" s="365"/>
      <c r="FL6" s="365"/>
      <c r="FM6" s="365"/>
      <c r="FN6" s="365"/>
      <c r="FO6" s="365"/>
      <c r="FP6" s="365"/>
      <c r="FQ6" s="365"/>
      <c r="FR6" s="365"/>
      <c r="FS6" s="365"/>
      <c r="FT6" s="365"/>
      <c r="FU6" s="365"/>
      <c r="FV6" s="365"/>
      <c r="FW6" s="365"/>
      <c r="FX6" s="365"/>
      <c r="FY6" s="365"/>
      <c r="FZ6" s="365"/>
      <c r="GA6" s="365"/>
      <c r="GB6" s="365"/>
      <c r="GC6" s="365"/>
      <c r="GD6" s="365"/>
      <c r="GE6" s="365"/>
      <c r="GF6" s="365"/>
      <c r="GG6" s="365"/>
      <c r="GH6" s="365"/>
      <c r="GI6" s="365"/>
      <c r="GJ6" s="365"/>
      <c r="GK6" s="365"/>
      <c r="GL6" s="365"/>
      <c r="GM6" s="365"/>
      <c r="GN6" s="365"/>
      <c r="GO6" s="365"/>
      <c r="GP6" s="365"/>
      <c r="GQ6" s="365"/>
      <c r="GR6" s="365"/>
      <c r="GS6" s="365"/>
      <c r="GT6" s="365"/>
      <c r="GU6" s="365"/>
      <c r="GV6" s="365"/>
      <c r="GW6" s="365"/>
      <c r="GX6" s="365"/>
      <c r="GY6" s="365"/>
      <c r="GZ6" s="365"/>
      <c r="HA6" s="365"/>
      <c r="HB6" s="365"/>
      <c r="HC6" s="365"/>
      <c r="HD6" s="365"/>
      <c r="HE6" s="365"/>
      <c r="HF6" s="365"/>
      <c r="HG6" s="365"/>
      <c r="HH6" s="365"/>
      <c r="HI6" s="365"/>
      <c r="HJ6" s="365"/>
      <c r="HK6" s="365"/>
      <c r="HL6" s="365"/>
      <c r="HM6" s="365"/>
      <c r="HN6" s="365"/>
      <c r="HO6" s="365"/>
      <c r="HP6" s="365"/>
      <c r="HQ6" s="365"/>
      <c r="HR6" s="365"/>
      <c r="HS6" s="365"/>
      <c r="HT6" s="365"/>
      <c r="HU6" s="365"/>
      <c r="HV6" s="365"/>
      <c r="HW6" s="365"/>
      <c r="HX6" s="365"/>
      <c r="HY6" s="365"/>
      <c r="HZ6" s="365"/>
      <c r="IA6" s="365"/>
      <c r="IB6" s="365"/>
      <c r="IC6" s="365"/>
      <c r="ID6" s="365"/>
      <c r="IE6" s="365"/>
      <c r="IF6" s="365"/>
      <c r="IG6" s="365"/>
    </row>
    <row r="7" spans="1:241" ht="15" customHeight="1">
      <c r="A7" s="917"/>
      <c r="B7" s="912"/>
      <c r="C7" s="709">
        <f>C6/B6*100</f>
        <v>3.0036475971544392</v>
      </c>
      <c r="D7" s="709">
        <f>D6/B6*100</f>
        <v>0.35388218913842739</v>
      </c>
      <c r="E7" s="368"/>
      <c r="F7" s="510"/>
      <c r="G7" s="510"/>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0"/>
      <c r="AY7" s="510"/>
      <c r="AZ7" s="510"/>
      <c r="BA7" s="510"/>
      <c r="BB7" s="510"/>
      <c r="BC7" s="510"/>
      <c r="BD7" s="510"/>
      <c r="BE7" s="510"/>
      <c r="BF7" s="510"/>
      <c r="BG7" s="510"/>
      <c r="BH7" s="510"/>
      <c r="BI7" s="510"/>
      <c r="BJ7" s="510"/>
      <c r="BK7" s="510"/>
      <c r="BL7" s="510"/>
      <c r="BM7" s="510"/>
      <c r="BN7" s="510"/>
      <c r="BO7" s="510"/>
      <c r="BP7" s="510"/>
      <c r="BQ7" s="510"/>
      <c r="BR7" s="510"/>
      <c r="BS7" s="510"/>
      <c r="BT7" s="510"/>
      <c r="BU7" s="510"/>
      <c r="BV7" s="510"/>
      <c r="BW7" s="510"/>
      <c r="BX7" s="510"/>
      <c r="BY7" s="510"/>
      <c r="BZ7" s="510"/>
      <c r="CA7" s="510"/>
      <c r="CB7" s="510"/>
      <c r="CC7" s="510"/>
      <c r="CD7" s="510"/>
      <c r="CE7" s="510"/>
      <c r="CF7" s="510"/>
      <c r="CG7" s="510"/>
      <c r="CH7" s="510"/>
      <c r="CI7" s="510"/>
      <c r="CJ7" s="510"/>
      <c r="CK7" s="510"/>
      <c r="CL7" s="510"/>
      <c r="CM7" s="510"/>
      <c r="CN7" s="510"/>
      <c r="CO7" s="510"/>
      <c r="CP7" s="510"/>
      <c r="CQ7" s="510"/>
      <c r="CR7" s="510"/>
      <c r="CS7" s="510"/>
      <c r="CT7" s="510"/>
      <c r="CU7" s="510"/>
      <c r="CV7" s="510"/>
      <c r="CW7" s="510"/>
      <c r="CX7" s="510"/>
      <c r="CY7" s="510"/>
      <c r="CZ7" s="510"/>
      <c r="DA7" s="510"/>
      <c r="DB7" s="510"/>
      <c r="DC7" s="510"/>
      <c r="DD7" s="510"/>
      <c r="DE7" s="510"/>
      <c r="DF7" s="510"/>
      <c r="DG7" s="510"/>
      <c r="DH7" s="510"/>
      <c r="DI7" s="510"/>
      <c r="DJ7" s="510"/>
      <c r="DK7" s="510"/>
      <c r="DL7" s="510"/>
      <c r="DM7" s="510"/>
      <c r="DN7" s="510"/>
      <c r="DO7" s="510"/>
      <c r="DP7" s="510"/>
      <c r="DQ7" s="510"/>
      <c r="DR7" s="510"/>
      <c r="DS7" s="510"/>
      <c r="DT7" s="510"/>
      <c r="DU7" s="510"/>
      <c r="DV7" s="510"/>
      <c r="DW7" s="510"/>
      <c r="DX7" s="510"/>
      <c r="DY7" s="510"/>
      <c r="DZ7" s="510"/>
      <c r="EA7" s="510"/>
      <c r="EB7" s="510"/>
      <c r="EC7" s="510"/>
      <c r="ED7" s="510"/>
      <c r="EE7" s="510"/>
      <c r="EF7" s="510"/>
      <c r="EG7" s="510"/>
      <c r="EH7" s="510"/>
      <c r="EI7" s="510"/>
      <c r="EJ7" s="510"/>
      <c r="EK7" s="510"/>
      <c r="EL7" s="510"/>
      <c r="EM7" s="510"/>
      <c r="EN7" s="510"/>
      <c r="EO7" s="510"/>
      <c r="EP7" s="510"/>
      <c r="EQ7" s="510"/>
      <c r="ER7" s="510"/>
      <c r="ES7" s="510"/>
      <c r="ET7" s="510"/>
      <c r="EU7" s="510"/>
      <c r="EV7" s="510"/>
      <c r="EW7" s="510"/>
      <c r="EX7" s="510"/>
      <c r="EY7" s="510"/>
      <c r="EZ7" s="510"/>
      <c r="FA7" s="510"/>
      <c r="FB7" s="510"/>
      <c r="FC7" s="510"/>
      <c r="FD7" s="510"/>
      <c r="FE7" s="510"/>
      <c r="FF7" s="510"/>
      <c r="FG7" s="510"/>
      <c r="FH7" s="510"/>
      <c r="FI7" s="510"/>
      <c r="FJ7" s="510"/>
      <c r="FK7" s="510"/>
      <c r="FL7" s="510"/>
      <c r="FM7" s="510"/>
      <c r="FN7" s="510"/>
      <c r="FO7" s="510"/>
      <c r="FP7" s="510"/>
      <c r="FQ7" s="510"/>
      <c r="FR7" s="510"/>
      <c r="FS7" s="510"/>
      <c r="FT7" s="510"/>
      <c r="FU7" s="510"/>
      <c r="FV7" s="510"/>
      <c r="FW7" s="510"/>
      <c r="FX7" s="510"/>
      <c r="FY7" s="510"/>
      <c r="FZ7" s="510"/>
      <c r="GA7" s="510"/>
      <c r="GB7" s="510"/>
      <c r="GC7" s="510"/>
      <c r="GD7" s="510"/>
      <c r="GE7" s="510"/>
      <c r="GF7" s="510"/>
      <c r="GG7" s="510"/>
      <c r="GH7" s="510"/>
      <c r="GI7" s="510"/>
      <c r="GJ7" s="510"/>
      <c r="GK7" s="510"/>
      <c r="GL7" s="510"/>
      <c r="GM7" s="510"/>
      <c r="GN7" s="510"/>
      <c r="GO7" s="510"/>
      <c r="GP7" s="510"/>
      <c r="GQ7" s="510"/>
      <c r="GR7" s="510"/>
      <c r="GS7" s="510"/>
      <c r="GT7" s="510"/>
      <c r="GU7" s="510"/>
      <c r="GV7" s="510"/>
      <c r="GW7" s="510"/>
      <c r="GX7" s="510"/>
      <c r="GY7" s="510"/>
      <c r="GZ7" s="510"/>
      <c r="HA7" s="510"/>
      <c r="HB7" s="510"/>
      <c r="HC7" s="510"/>
      <c r="HD7" s="510"/>
      <c r="HE7" s="510"/>
      <c r="HF7" s="510"/>
      <c r="HG7" s="510"/>
      <c r="HH7" s="510"/>
      <c r="HI7" s="510"/>
      <c r="HJ7" s="510"/>
      <c r="HK7" s="510"/>
      <c r="HL7" s="510"/>
      <c r="HM7" s="510"/>
      <c r="HN7" s="510"/>
      <c r="HO7" s="510"/>
      <c r="HP7" s="510"/>
      <c r="HQ7" s="510"/>
      <c r="HR7" s="510"/>
      <c r="HS7" s="510"/>
      <c r="HT7" s="510"/>
      <c r="HU7" s="510"/>
      <c r="HV7" s="510"/>
      <c r="HW7" s="510"/>
      <c r="HX7" s="510"/>
      <c r="HY7" s="510"/>
      <c r="HZ7" s="510"/>
      <c r="IA7" s="510"/>
      <c r="IB7" s="510"/>
      <c r="IC7" s="510"/>
      <c r="ID7" s="510"/>
      <c r="IE7" s="510"/>
      <c r="IF7" s="510"/>
      <c r="IG7" s="510"/>
    </row>
    <row r="8" spans="1:241" ht="15" customHeight="1">
      <c r="A8" s="915" t="s">
        <v>344</v>
      </c>
      <c r="B8" s="905">
        <v>9528</v>
      </c>
      <c r="C8" s="711">
        <v>308</v>
      </c>
      <c r="D8" s="711">
        <v>35</v>
      </c>
      <c r="E8" s="368"/>
      <c r="F8" s="510"/>
      <c r="G8" s="510"/>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c r="AO8" s="510"/>
      <c r="AP8" s="510"/>
      <c r="AQ8" s="510"/>
      <c r="AR8" s="510"/>
      <c r="AS8" s="510"/>
      <c r="AT8" s="510"/>
      <c r="AU8" s="510"/>
      <c r="AV8" s="510"/>
      <c r="AW8" s="510"/>
      <c r="AX8" s="510"/>
      <c r="AY8" s="510"/>
      <c r="AZ8" s="510"/>
      <c r="BA8" s="510"/>
      <c r="BB8" s="510"/>
      <c r="BC8" s="510"/>
      <c r="BD8" s="510"/>
      <c r="BE8" s="510"/>
      <c r="BF8" s="510"/>
      <c r="BG8" s="510"/>
      <c r="BH8" s="510"/>
      <c r="BI8" s="510"/>
      <c r="BJ8" s="510"/>
      <c r="BK8" s="510"/>
      <c r="BL8" s="510"/>
      <c r="BM8" s="510"/>
      <c r="BN8" s="510"/>
      <c r="BO8" s="510"/>
      <c r="BP8" s="510"/>
      <c r="BQ8" s="510"/>
      <c r="BR8" s="510"/>
      <c r="BS8" s="510"/>
      <c r="BT8" s="510"/>
      <c r="BU8" s="510"/>
      <c r="BV8" s="510"/>
      <c r="BW8" s="510"/>
      <c r="BX8" s="510"/>
      <c r="BY8" s="510"/>
      <c r="BZ8" s="510"/>
      <c r="CA8" s="510"/>
      <c r="CB8" s="510"/>
      <c r="CC8" s="510"/>
      <c r="CD8" s="510"/>
      <c r="CE8" s="510"/>
      <c r="CF8" s="510"/>
      <c r="CG8" s="510"/>
      <c r="CH8" s="510"/>
      <c r="CI8" s="510"/>
      <c r="CJ8" s="510"/>
      <c r="CK8" s="510"/>
      <c r="CL8" s="510"/>
      <c r="CM8" s="510"/>
      <c r="CN8" s="510"/>
      <c r="CO8" s="510"/>
      <c r="CP8" s="510"/>
      <c r="CQ8" s="510"/>
      <c r="CR8" s="510"/>
      <c r="CS8" s="510"/>
      <c r="CT8" s="510"/>
      <c r="CU8" s="510"/>
      <c r="CV8" s="510"/>
      <c r="CW8" s="510"/>
      <c r="CX8" s="510"/>
      <c r="CY8" s="510"/>
      <c r="CZ8" s="510"/>
      <c r="DA8" s="510"/>
      <c r="DB8" s="510"/>
      <c r="DC8" s="510"/>
      <c r="DD8" s="510"/>
      <c r="DE8" s="510"/>
      <c r="DF8" s="510"/>
      <c r="DG8" s="510"/>
      <c r="DH8" s="510"/>
      <c r="DI8" s="510"/>
      <c r="DJ8" s="510"/>
      <c r="DK8" s="510"/>
      <c r="DL8" s="510"/>
      <c r="DM8" s="510"/>
      <c r="DN8" s="510"/>
      <c r="DO8" s="510"/>
      <c r="DP8" s="510"/>
      <c r="DQ8" s="510"/>
      <c r="DR8" s="510"/>
      <c r="DS8" s="510"/>
      <c r="DT8" s="510"/>
      <c r="DU8" s="510"/>
      <c r="DV8" s="510"/>
      <c r="DW8" s="510"/>
      <c r="DX8" s="510"/>
      <c r="DY8" s="510"/>
      <c r="DZ8" s="510"/>
      <c r="EA8" s="510"/>
      <c r="EB8" s="510"/>
      <c r="EC8" s="510"/>
      <c r="ED8" s="510"/>
      <c r="EE8" s="510"/>
      <c r="EF8" s="510"/>
      <c r="EG8" s="510"/>
      <c r="EH8" s="510"/>
      <c r="EI8" s="510"/>
      <c r="EJ8" s="510"/>
      <c r="EK8" s="510"/>
      <c r="EL8" s="510"/>
      <c r="EM8" s="510"/>
      <c r="EN8" s="510"/>
      <c r="EO8" s="510"/>
      <c r="EP8" s="510"/>
      <c r="EQ8" s="510"/>
      <c r="ER8" s="510"/>
      <c r="ES8" s="510"/>
      <c r="ET8" s="510"/>
      <c r="EU8" s="510"/>
      <c r="EV8" s="510"/>
      <c r="EW8" s="510"/>
      <c r="EX8" s="510"/>
      <c r="EY8" s="510"/>
      <c r="EZ8" s="510"/>
      <c r="FA8" s="510"/>
      <c r="FB8" s="510"/>
      <c r="FC8" s="510"/>
      <c r="FD8" s="510"/>
      <c r="FE8" s="510"/>
      <c r="FF8" s="510"/>
      <c r="FG8" s="510"/>
      <c r="FH8" s="510"/>
      <c r="FI8" s="510"/>
      <c r="FJ8" s="510"/>
      <c r="FK8" s="510"/>
      <c r="FL8" s="510"/>
      <c r="FM8" s="510"/>
      <c r="FN8" s="510"/>
      <c r="FO8" s="510"/>
      <c r="FP8" s="510"/>
      <c r="FQ8" s="510"/>
      <c r="FR8" s="510"/>
      <c r="FS8" s="510"/>
      <c r="FT8" s="510"/>
      <c r="FU8" s="510"/>
      <c r="FV8" s="510"/>
      <c r="FW8" s="510"/>
      <c r="FX8" s="510"/>
      <c r="FY8" s="510"/>
      <c r="FZ8" s="510"/>
      <c r="GA8" s="510"/>
      <c r="GB8" s="510"/>
      <c r="GC8" s="510"/>
      <c r="GD8" s="510"/>
      <c r="GE8" s="510"/>
      <c r="GF8" s="510"/>
      <c r="GG8" s="510"/>
      <c r="GH8" s="510"/>
      <c r="GI8" s="510"/>
      <c r="GJ8" s="510"/>
      <c r="GK8" s="510"/>
      <c r="GL8" s="510"/>
      <c r="GM8" s="510"/>
      <c r="GN8" s="510"/>
      <c r="GO8" s="510"/>
      <c r="GP8" s="510"/>
      <c r="GQ8" s="510"/>
      <c r="GR8" s="510"/>
      <c r="GS8" s="510"/>
      <c r="GT8" s="510"/>
      <c r="GU8" s="510"/>
      <c r="GV8" s="510"/>
      <c r="GW8" s="510"/>
      <c r="GX8" s="510"/>
      <c r="GY8" s="510"/>
      <c r="GZ8" s="510"/>
      <c r="HA8" s="510"/>
      <c r="HB8" s="510"/>
      <c r="HC8" s="510"/>
      <c r="HD8" s="510"/>
      <c r="HE8" s="510"/>
      <c r="HF8" s="510"/>
      <c r="HG8" s="510"/>
      <c r="HH8" s="510"/>
      <c r="HI8" s="510"/>
      <c r="HJ8" s="510"/>
      <c r="HK8" s="510"/>
      <c r="HL8" s="510"/>
      <c r="HM8" s="510"/>
      <c r="HN8" s="510"/>
      <c r="HO8" s="510"/>
      <c r="HP8" s="510"/>
      <c r="HQ8" s="510"/>
      <c r="HR8" s="510"/>
      <c r="HS8" s="510"/>
      <c r="HT8" s="510"/>
      <c r="HU8" s="510"/>
      <c r="HV8" s="510"/>
      <c r="HW8" s="510"/>
      <c r="HX8" s="510"/>
      <c r="HY8" s="510"/>
      <c r="HZ8" s="510"/>
      <c r="IA8" s="510"/>
      <c r="IB8" s="510"/>
      <c r="IC8" s="510"/>
      <c r="ID8" s="510"/>
      <c r="IE8" s="510"/>
      <c r="IF8" s="510"/>
      <c r="IG8" s="510"/>
    </row>
    <row r="9" spans="1:241" ht="15" customHeight="1">
      <c r="A9" s="915"/>
      <c r="B9" s="905"/>
      <c r="C9" s="709">
        <f>C8/B8*100</f>
        <v>3.2325776658270362</v>
      </c>
      <c r="D9" s="709">
        <f>D8/B8*100</f>
        <v>0.36733837111670864</v>
      </c>
      <c r="E9" s="368"/>
    </row>
    <row r="10" spans="1:241" ht="15" customHeight="1">
      <c r="A10" s="915" t="s">
        <v>3</v>
      </c>
      <c r="B10" s="905">
        <v>4477</v>
      </c>
      <c r="C10" s="711">
        <v>159</v>
      </c>
      <c r="D10" s="711">
        <v>17</v>
      </c>
      <c r="E10" s="368"/>
    </row>
    <row r="11" spans="1:241" ht="15" customHeight="1">
      <c r="A11" s="915"/>
      <c r="B11" s="905"/>
      <c r="C11" s="709">
        <f>C10/B10*100</f>
        <v>3.551485369667188</v>
      </c>
      <c r="D11" s="709">
        <f>D10/B10*100</f>
        <v>0.37971856153674333</v>
      </c>
      <c r="E11" s="368"/>
    </row>
    <row r="12" spans="1:241" ht="15" customHeight="1">
      <c r="A12" s="915" t="s">
        <v>4</v>
      </c>
      <c r="B12" s="905">
        <v>10732</v>
      </c>
      <c r="C12" s="711">
        <v>271</v>
      </c>
      <c r="D12" s="711">
        <v>37</v>
      </c>
      <c r="E12" s="368"/>
    </row>
    <row r="13" spans="1:241" ht="15" customHeight="1">
      <c r="A13" s="915"/>
      <c r="B13" s="905"/>
      <c r="C13" s="709">
        <f>C12/B12*100</f>
        <v>2.5251584047707789</v>
      </c>
      <c r="D13" s="709">
        <f>D12/B12*100</f>
        <v>0.34476332463660081</v>
      </c>
      <c r="E13" s="368"/>
    </row>
    <row r="14" spans="1:241" ht="15" customHeight="1">
      <c r="A14" s="915" t="s">
        <v>5</v>
      </c>
      <c r="B14" s="905">
        <v>8600</v>
      </c>
      <c r="C14" s="711">
        <v>264</v>
      </c>
      <c r="D14" s="711">
        <v>28</v>
      </c>
      <c r="E14" s="368"/>
    </row>
    <row r="15" spans="1:241" ht="15" customHeight="1">
      <c r="A15" s="915"/>
      <c r="B15" s="905"/>
      <c r="C15" s="709">
        <f>C14/B14*100</f>
        <v>3.0697674418604652</v>
      </c>
      <c r="D15" s="709">
        <f>D14/B14*100</f>
        <v>0.32558139534883723</v>
      </c>
      <c r="E15" s="368"/>
    </row>
    <row r="16" spans="1:241" ht="15" customHeight="1">
      <c r="A16" s="915" t="s">
        <v>345</v>
      </c>
      <c r="B16" s="905">
        <v>8513</v>
      </c>
      <c r="C16" s="711">
        <v>208</v>
      </c>
      <c r="D16" s="711">
        <v>31</v>
      </c>
      <c r="E16" s="368"/>
    </row>
    <row r="17" spans="1:5" ht="15" customHeight="1">
      <c r="A17" s="915"/>
      <c r="B17" s="905"/>
      <c r="C17" s="709">
        <f>C16/B16*100</f>
        <v>2.4433219781510629</v>
      </c>
      <c r="D17" s="709">
        <f>D16/B16*100</f>
        <v>0.36414894866674496</v>
      </c>
      <c r="E17" s="368"/>
    </row>
    <row r="18" spans="1:5" ht="15" customHeight="1">
      <c r="A18" s="915" t="s">
        <v>7</v>
      </c>
      <c r="B18" s="905">
        <v>4584</v>
      </c>
      <c r="C18" s="711">
        <v>113</v>
      </c>
      <c r="D18" s="711">
        <v>19</v>
      </c>
      <c r="E18" s="368"/>
    </row>
    <row r="19" spans="1:5" ht="15" customHeight="1">
      <c r="A19" s="915"/>
      <c r="B19" s="905"/>
      <c r="C19" s="709">
        <f>C18/B18*100</f>
        <v>2.4650959860383943</v>
      </c>
      <c r="D19" s="709">
        <f>D18/B18*100</f>
        <v>0.41448516579406636</v>
      </c>
      <c r="E19" s="368"/>
    </row>
    <row r="20" spans="1:5" ht="15" customHeight="1">
      <c r="A20" s="915" t="s">
        <v>346</v>
      </c>
      <c r="B20" s="905">
        <v>6042</v>
      </c>
      <c r="C20" s="711">
        <v>218</v>
      </c>
      <c r="D20" s="711">
        <v>23</v>
      </c>
      <c r="E20" s="368"/>
    </row>
    <row r="21" spans="1:5" ht="15" customHeight="1">
      <c r="A21" s="915"/>
      <c r="B21" s="905"/>
      <c r="C21" s="709">
        <f>C20/B20*100</f>
        <v>3.6080767957629925</v>
      </c>
      <c r="D21" s="709">
        <f>D20/B20*100</f>
        <v>0.38066865276398543</v>
      </c>
      <c r="E21" s="368"/>
    </row>
    <row r="22" spans="1:5" ht="15" customHeight="1">
      <c r="A22" s="915" t="s">
        <v>347</v>
      </c>
      <c r="B22" s="905">
        <v>6871</v>
      </c>
      <c r="C22" s="711">
        <v>210</v>
      </c>
      <c r="D22" s="711">
        <v>20</v>
      </c>
      <c r="E22" s="368"/>
    </row>
    <row r="23" spans="1:5" ht="15" customHeight="1">
      <c r="A23" s="915"/>
      <c r="B23" s="905"/>
      <c r="C23" s="709">
        <f>C22/B22*100</f>
        <v>3.0563236792315531</v>
      </c>
      <c r="D23" s="709">
        <f>D22/B22*100</f>
        <v>0.2910784456411003</v>
      </c>
      <c r="E23" s="368"/>
    </row>
    <row r="24" spans="1:5" ht="15" customHeight="1">
      <c r="A24" s="915" t="s">
        <v>348</v>
      </c>
      <c r="B24" s="905">
        <v>4143</v>
      </c>
      <c r="C24" s="711">
        <v>125</v>
      </c>
      <c r="D24" s="711">
        <v>12</v>
      </c>
      <c r="E24" s="368"/>
    </row>
    <row r="25" spans="1:5" ht="15" customHeight="1">
      <c r="A25" s="915"/>
      <c r="B25" s="905"/>
      <c r="C25" s="709">
        <f>C24/B24*100</f>
        <v>3.017137340091721</v>
      </c>
      <c r="D25" s="709">
        <f>D24/B24*100</f>
        <v>0.28964518464880518</v>
      </c>
      <c r="E25" s="368"/>
    </row>
    <row r="26" spans="1:5" ht="15" customHeight="1">
      <c r="A26" s="915" t="s">
        <v>349</v>
      </c>
      <c r="B26" s="905">
        <v>12994</v>
      </c>
      <c r="C26" s="711">
        <v>356</v>
      </c>
      <c r="D26" s="711">
        <v>56</v>
      </c>
      <c r="E26" s="368"/>
    </row>
    <row r="27" spans="1:5" ht="15" customHeight="1">
      <c r="A27" s="915"/>
      <c r="B27" s="905"/>
      <c r="C27" s="709">
        <f>C26/B26*100</f>
        <v>2.7397260273972601</v>
      </c>
      <c r="D27" s="709">
        <f>D26/B26*100</f>
        <v>0.43096813914114207</v>
      </c>
      <c r="E27" s="368"/>
    </row>
    <row r="28" spans="1:5" ht="15" customHeight="1">
      <c r="A28" s="915" t="s">
        <v>12</v>
      </c>
      <c r="B28" s="905">
        <v>9528</v>
      </c>
      <c r="C28" s="711">
        <v>263</v>
      </c>
      <c r="D28" s="711">
        <v>26</v>
      </c>
      <c r="E28" s="368"/>
    </row>
    <row r="29" spans="1:5" ht="15" customHeight="1">
      <c r="A29" s="915"/>
      <c r="B29" s="905"/>
      <c r="C29" s="709">
        <f>C28/B28*100</f>
        <v>2.7602854743912677</v>
      </c>
      <c r="D29" s="709">
        <f>D28/B28*100</f>
        <v>0.27287993282955503</v>
      </c>
      <c r="E29" s="368"/>
    </row>
    <row r="30" spans="1:5" ht="15" customHeight="1">
      <c r="A30" s="915" t="s">
        <v>13</v>
      </c>
      <c r="B30" s="905">
        <v>9155</v>
      </c>
      <c r="C30" s="711">
        <v>281</v>
      </c>
      <c r="D30" s="711">
        <v>47</v>
      </c>
      <c r="E30" s="368"/>
    </row>
    <row r="31" spans="1:5" ht="15" customHeight="1">
      <c r="A31" s="915"/>
      <c r="B31" s="905"/>
      <c r="C31" s="709">
        <f>C30/B30*100</f>
        <v>3.069361004915347</v>
      </c>
      <c r="D31" s="709">
        <f>D30/B30*100</f>
        <v>0.51338066630256696</v>
      </c>
      <c r="E31" s="368"/>
    </row>
    <row r="32" spans="1:5" ht="15" customHeight="1">
      <c r="A32" s="915" t="s">
        <v>350</v>
      </c>
      <c r="B32" s="905">
        <v>10720</v>
      </c>
      <c r="C32" s="711">
        <v>314</v>
      </c>
      <c r="D32" s="711">
        <v>27</v>
      </c>
      <c r="E32" s="368"/>
    </row>
    <row r="33" spans="1:5" ht="15" customHeight="1">
      <c r="A33" s="915"/>
      <c r="B33" s="905"/>
      <c r="C33" s="709">
        <f>C32/B32*100</f>
        <v>2.9291044776119404</v>
      </c>
      <c r="D33" s="709">
        <f>D32/B32*100</f>
        <v>0.25186567164179102</v>
      </c>
      <c r="E33" s="368"/>
    </row>
    <row r="34" spans="1:5" ht="15" customHeight="1">
      <c r="A34" s="915" t="s">
        <v>15</v>
      </c>
      <c r="B34" s="905">
        <v>13701</v>
      </c>
      <c r="C34" s="711">
        <v>443</v>
      </c>
      <c r="D34" s="711">
        <v>49</v>
      </c>
      <c r="E34" s="368"/>
    </row>
    <row r="35" spans="1:5" ht="15" customHeight="1">
      <c r="A35" s="915"/>
      <c r="B35" s="905"/>
      <c r="C35" s="709">
        <f>C34/B34*100</f>
        <v>3.2333406320706519</v>
      </c>
      <c r="D35" s="709">
        <f>D34/B34*100</f>
        <v>0.35763812860375155</v>
      </c>
      <c r="E35" s="368"/>
    </row>
    <row r="36" spans="1:5" ht="15" customHeight="1">
      <c r="A36" s="915" t="s">
        <v>351</v>
      </c>
      <c r="B36" s="905">
        <v>8969</v>
      </c>
      <c r="C36" s="711">
        <v>341</v>
      </c>
      <c r="D36" s="711">
        <v>29</v>
      </c>
      <c r="E36" s="368"/>
    </row>
    <row r="37" spans="1:5" ht="15" customHeight="1">
      <c r="A37" s="915"/>
      <c r="B37" s="905"/>
      <c r="C37" s="709">
        <f>C36/B36*100</f>
        <v>3.8019846136693056</v>
      </c>
      <c r="D37" s="709">
        <f>D36/B36*100</f>
        <v>0.32333593488683243</v>
      </c>
      <c r="E37" s="368"/>
    </row>
    <row r="38" spans="1:5" ht="15" customHeight="1" thickBot="1">
      <c r="A38" s="916" t="s">
        <v>352</v>
      </c>
      <c r="B38" s="908">
        <v>9342</v>
      </c>
      <c r="C38" s="711">
        <v>268</v>
      </c>
      <c r="D38" s="711">
        <v>32</v>
      </c>
      <c r="E38" s="368"/>
    </row>
    <row r="39" spans="1:5" ht="15" customHeight="1" thickBot="1">
      <c r="A39" s="916"/>
      <c r="B39" s="908"/>
      <c r="C39" s="712">
        <f>C38/B38*100</f>
        <v>2.8687647184757012</v>
      </c>
      <c r="D39" s="712">
        <f>D38/B38*100</f>
        <v>0.3425390708627703</v>
      </c>
      <c r="E39" s="368"/>
    </row>
    <row r="40" spans="1:5">
      <c r="A40" s="48"/>
    </row>
    <row r="41" spans="1:5">
      <c r="A41" s="365"/>
    </row>
    <row r="42" spans="1:5">
      <c r="A42" s="365"/>
    </row>
    <row r="43" spans="1:5">
      <c r="A43" s="365"/>
    </row>
    <row r="44" spans="1:5">
      <c r="A44" s="365"/>
    </row>
    <row r="45" spans="1:5">
      <c r="A45" s="365"/>
    </row>
    <row r="46" spans="1:5">
      <c r="A46" s="365"/>
    </row>
    <row r="47" spans="1:5">
      <c r="A47" s="365"/>
    </row>
    <row r="48" spans="1:5">
      <c r="A48" s="365"/>
    </row>
    <row r="49" spans="1:1">
      <c r="A49" s="365"/>
    </row>
    <row r="50" spans="1:1">
      <c r="A50" s="365"/>
    </row>
    <row r="51" spans="1:1">
      <c r="A51" s="365"/>
    </row>
    <row r="52" spans="1:1">
      <c r="A52" s="365"/>
    </row>
    <row r="53" spans="1:1">
      <c r="A53" s="365"/>
    </row>
    <row r="54" spans="1:1">
      <c r="A54" s="365"/>
    </row>
    <row r="55" spans="1:1">
      <c r="A55" s="365"/>
    </row>
    <row r="56" spans="1:1">
      <c r="A56" s="365"/>
    </row>
    <row r="57" spans="1:1">
      <c r="A57" s="365"/>
    </row>
    <row r="58" spans="1:1">
      <c r="A58" s="365"/>
    </row>
    <row r="59" spans="1:1">
      <c r="A59" s="365"/>
    </row>
    <row r="60" spans="1:1">
      <c r="A60" s="365"/>
    </row>
    <row r="61" spans="1:1">
      <c r="A61" s="365"/>
    </row>
    <row r="62" spans="1:1">
      <c r="A62" s="365"/>
    </row>
    <row r="63" spans="1:1">
      <c r="A63" s="365"/>
    </row>
    <row r="64" spans="1:1">
      <c r="A64" s="365"/>
    </row>
    <row r="65" spans="1:1">
      <c r="A65" s="365"/>
    </row>
    <row r="66" spans="1:1">
      <c r="A66" s="365"/>
    </row>
    <row r="67" spans="1:1">
      <c r="A67" s="365"/>
    </row>
    <row r="68" spans="1:1">
      <c r="A68" s="365"/>
    </row>
    <row r="69" spans="1:1">
      <c r="A69" s="365"/>
    </row>
    <row r="70" spans="1:1">
      <c r="A70" s="365"/>
    </row>
    <row r="71" spans="1:1">
      <c r="A71" s="365"/>
    </row>
    <row r="72" spans="1:1">
      <c r="A72" s="365"/>
    </row>
    <row r="73" spans="1:1">
      <c r="A73" s="365"/>
    </row>
    <row r="74" spans="1:1">
      <c r="A74" s="365"/>
    </row>
    <row r="75" spans="1:1">
      <c r="A75" s="365"/>
    </row>
    <row r="76" spans="1:1">
      <c r="A76" s="365"/>
    </row>
    <row r="77" spans="1:1">
      <c r="A77" s="365"/>
    </row>
    <row r="78" spans="1:1">
      <c r="A78" s="365"/>
    </row>
    <row r="79" spans="1:1">
      <c r="A79" s="365"/>
    </row>
    <row r="80" spans="1:1">
      <c r="A80" s="365"/>
    </row>
    <row r="81" spans="1:1">
      <c r="A81" s="365"/>
    </row>
    <row r="82" spans="1:1">
      <c r="A82" s="365"/>
    </row>
    <row r="83" spans="1:1">
      <c r="A83" s="365"/>
    </row>
    <row r="84" spans="1:1">
      <c r="A84" s="365"/>
    </row>
    <row r="85" spans="1:1">
      <c r="A85" s="365"/>
    </row>
    <row r="86" spans="1:1">
      <c r="A86" s="365"/>
    </row>
    <row r="87" spans="1:1">
      <c r="A87" s="365"/>
    </row>
    <row r="88" spans="1:1">
      <c r="A88" s="365"/>
    </row>
    <row r="89" spans="1:1">
      <c r="A89" s="365"/>
    </row>
    <row r="90" spans="1:1">
      <c r="A90" s="365"/>
    </row>
    <row r="91" spans="1:1">
      <c r="A91" s="365"/>
    </row>
    <row r="92" spans="1:1">
      <c r="A92" s="365"/>
    </row>
    <row r="93" spans="1:1">
      <c r="A93" s="365"/>
    </row>
    <row r="94" spans="1:1">
      <c r="A94" s="365"/>
    </row>
    <row r="95" spans="1:1">
      <c r="A95" s="365"/>
    </row>
    <row r="96" spans="1:1">
      <c r="A96" s="365"/>
    </row>
    <row r="97" spans="1:1">
      <c r="A97" s="365"/>
    </row>
    <row r="98" spans="1:1">
      <c r="A98" s="365"/>
    </row>
    <row r="99" spans="1:1">
      <c r="A99" s="365"/>
    </row>
    <row r="100" spans="1:1">
      <c r="A100" s="365"/>
    </row>
    <row r="101" spans="1:1">
      <c r="A101" s="365"/>
    </row>
    <row r="102" spans="1:1">
      <c r="A102" s="365"/>
    </row>
    <row r="103" spans="1:1">
      <c r="A103" s="365"/>
    </row>
    <row r="104" spans="1:1">
      <c r="A104" s="365"/>
    </row>
    <row r="105" spans="1:1">
      <c r="A105" s="365"/>
    </row>
    <row r="106" spans="1:1">
      <c r="A106" s="365"/>
    </row>
    <row r="107" spans="1:1">
      <c r="A107" s="365"/>
    </row>
    <row r="108" spans="1:1">
      <c r="A108" s="365"/>
    </row>
    <row r="109" spans="1:1">
      <c r="A109" s="365"/>
    </row>
    <row r="110" spans="1:1">
      <c r="A110" s="365"/>
    </row>
    <row r="111" spans="1:1">
      <c r="A111" s="365"/>
    </row>
    <row r="112" spans="1:1">
      <c r="A112" s="365"/>
    </row>
    <row r="113" spans="1:1">
      <c r="A113" s="365"/>
    </row>
    <row r="114" spans="1:1">
      <c r="A114" s="365"/>
    </row>
    <row r="115" spans="1:1">
      <c r="A115" s="365"/>
    </row>
    <row r="116" spans="1:1">
      <c r="A116" s="365"/>
    </row>
    <row r="117" spans="1:1">
      <c r="A117" s="365"/>
    </row>
    <row r="118" spans="1:1">
      <c r="A118" s="365"/>
    </row>
    <row r="119" spans="1:1">
      <c r="A119" s="365"/>
    </row>
    <row r="120" spans="1:1">
      <c r="A120" s="365"/>
    </row>
    <row r="121" spans="1:1">
      <c r="A121" s="365"/>
    </row>
    <row r="122" spans="1:1">
      <c r="A122" s="365"/>
    </row>
    <row r="123" spans="1:1">
      <c r="A123" s="365"/>
    </row>
    <row r="124" spans="1:1">
      <c r="A124" s="365"/>
    </row>
    <row r="125" spans="1:1">
      <c r="A125" s="365"/>
    </row>
    <row r="126" spans="1:1">
      <c r="A126" s="365"/>
    </row>
    <row r="127" spans="1:1">
      <c r="A127" s="365"/>
    </row>
    <row r="128" spans="1:1">
      <c r="A128" s="365"/>
    </row>
    <row r="129" spans="1:1">
      <c r="A129" s="365"/>
    </row>
    <row r="130" spans="1:1">
      <c r="A130" s="365"/>
    </row>
    <row r="131" spans="1:1">
      <c r="A131" s="365"/>
    </row>
    <row r="132" spans="1:1">
      <c r="A132" s="365"/>
    </row>
    <row r="133" spans="1:1">
      <c r="A133" s="365"/>
    </row>
    <row r="134" spans="1:1">
      <c r="A134" s="365"/>
    </row>
    <row r="135" spans="1:1">
      <c r="A135" s="365"/>
    </row>
    <row r="136" spans="1:1">
      <c r="A136" s="365"/>
    </row>
    <row r="137" spans="1:1">
      <c r="A137" s="365"/>
    </row>
    <row r="138" spans="1:1">
      <c r="A138" s="365"/>
    </row>
    <row r="139" spans="1:1">
      <c r="A139" s="365"/>
    </row>
    <row r="140" spans="1:1">
      <c r="A140" s="365"/>
    </row>
    <row r="141" spans="1:1">
      <c r="A141" s="365"/>
    </row>
    <row r="142" spans="1:1">
      <c r="A142" s="365"/>
    </row>
    <row r="143" spans="1:1">
      <c r="A143" s="365"/>
    </row>
    <row r="144" spans="1:1">
      <c r="A144" s="365"/>
    </row>
    <row r="145" spans="1:1">
      <c r="A145" s="365"/>
    </row>
    <row r="146" spans="1:1">
      <c r="A146" s="365"/>
    </row>
    <row r="147" spans="1:1">
      <c r="A147" s="365"/>
    </row>
    <row r="148" spans="1:1">
      <c r="A148" s="365"/>
    </row>
    <row r="149" spans="1:1">
      <c r="A149" s="365"/>
    </row>
    <row r="150" spans="1:1">
      <c r="A150" s="365"/>
    </row>
    <row r="151" spans="1:1">
      <c r="A151" s="365"/>
    </row>
    <row r="152" spans="1:1">
      <c r="A152" s="365"/>
    </row>
    <row r="153" spans="1:1">
      <c r="A153" s="365"/>
    </row>
    <row r="154" spans="1:1">
      <c r="A154" s="365"/>
    </row>
    <row r="155" spans="1:1">
      <c r="A155" s="365"/>
    </row>
    <row r="156" spans="1:1">
      <c r="A156" s="365"/>
    </row>
    <row r="157" spans="1:1">
      <c r="A157" s="365"/>
    </row>
    <row r="158" spans="1:1">
      <c r="A158" s="365"/>
    </row>
    <row r="159" spans="1:1">
      <c r="A159" s="365"/>
    </row>
    <row r="160" spans="1:1">
      <c r="A160" s="365"/>
    </row>
    <row r="161" spans="1:1">
      <c r="A161" s="365"/>
    </row>
    <row r="162" spans="1:1">
      <c r="A162" s="365"/>
    </row>
    <row r="163" spans="1:1">
      <c r="A163" s="365"/>
    </row>
    <row r="164" spans="1:1">
      <c r="A164" s="365"/>
    </row>
    <row r="165" spans="1:1">
      <c r="A165" s="365"/>
    </row>
    <row r="166" spans="1:1">
      <c r="A166" s="365"/>
    </row>
    <row r="167" spans="1:1">
      <c r="A167" s="365"/>
    </row>
    <row r="168" spans="1:1">
      <c r="A168" s="365"/>
    </row>
    <row r="169" spans="1:1">
      <c r="A169" s="365"/>
    </row>
    <row r="170" spans="1:1">
      <c r="A170" s="365"/>
    </row>
    <row r="171" spans="1:1">
      <c r="A171" s="365"/>
    </row>
    <row r="172" spans="1:1">
      <c r="A172" s="365"/>
    </row>
    <row r="173" spans="1:1">
      <c r="A173" s="365"/>
    </row>
    <row r="174" spans="1:1">
      <c r="A174" s="365"/>
    </row>
    <row r="175" spans="1:1">
      <c r="A175" s="365"/>
    </row>
    <row r="176" spans="1:1">
      <c r="A176" s="365"/>
    </row>
    <row r="177" spans="1:1">
      <c r="A177" s="365"/>
    </row>
    <row r="178" spans="1:1">
      <c r="A178" s="365"/>
    </row>
    <row r="179" spans="1:1">
      <c r="A179" s="365"/>
    </row>
    <row r="180" spans="1:1">
      <c r="A180" s="365"/>
    </row>
    <row r="181" spans="1:1">
      <c r="A181" s="365"/>
    </row>
    <row r="182" spans="1:1">
      <c r="A182" s="365"/>
    </row>
    <row r="183" spans="1:1">
      <c r="A183" s="365"/>
    </row>
    <row r="184" spans="1:1">
      <c r="A184" s="365"/>
    </row>
    <row r="185" spans="1:1">
      <c r="A185" s="365"/>
    </row>
    <row r="186" spans="1:1">
      <c r="A186" s="365"/>
    </row>
    <row r="187" spans="1:1">
      <c r="A187" s="365"/>
    </row>
    <row r="188" spans="1:1">
      <c r="A188" s="365"/>
    </row>
    <row r="189" spans="1:1">
      <c r="A189" s="365"/>
    </row>
    <row r="190" spans="1:1">
      <c r="A190" s="365"/>
    </row>
    <row r="191" spans="1:1">
      <c r="A191" s="365"/>
    </row>
    <row r="192" spans="1:1">
      <c r="A192" s="365"/>
    </row>
    <row r="193" spans="1:1">
      <c r="A193" s="365"/>
    </row>
    <row r="194" spans="1:1">
      <c r="A194" s="365"/>
    </row>
    <row r="195" spans="1:1">
      <c r="A195" s="365"/>
    </row>
    <row r="196" spans="1:1">
      <c r="A196" s="365"/>
    </row>
    <row r="197" spans="1:1">
      <c r="A197" s="365"/>
    </row>
    <row r="198" spans="1:1">
      <c r="A198" s="365"/>
    </row>
    <row r="199" spans="1:1">
      <c r="A199" s="365"/>
    </row>
    <row r="200" spans="1:1">
      <c r="A200" s="365"/>
    </row>
    <row r="201" spans="1:1">
      <c r="A201" s="365"/>
    </row>
    <row r="202" spans="1:1">
      <c r="A202" s="365"/>
    </row>
    <row r="203" spans="1:1">
      <c r="A203" s="365"/>
    </row>
    <row r="204" spans="1:1">
      <c r="A204" s="365"/>
    </row>
    <row r="205" spans="1:1">
      <c r="A205" s="365"/>
    </row>
    <row r="206" spans="1:1">
      <c r="A206" s="365"/>
    </row>
    <row r="207" spans="1:1">
      <c r="A207" s="365"/>
    </row>
    <row r="208" spans="1:1">
      <c r="A208" s="365"/>
    </row>
    <row r="209" spans="1:1">
      <c r="A209" s="365"/>
    </row>
    <row r="210" spans="1:1">
      <c r="A210" s="365"/>
    </row>
    <row r="211" spans="1:1">
      <c r="A211" s="365"/>
    </row>
    <row r="212" spans="1:1">
      <c r="A212" s="365"/>
    </row>
    <row r="213" spans="1:1">
      <c r="A213" s="365"/>
    </row>
    <row r="214" spans="1:1">
      <c r="A214" s="365"/>
    </row>
    <row r="215" spans="1:1">
      <c r="A215" s="365"/>
    </row>
    <row r="216" spans="1:1">
      <c r="A216" s="365"/>
    </row>
    <row r="217" spans="1:1">
      <c r="A217" s="365"/>
    </row>
    <row r="218" spans="1:1">
      <c r="A218" s="365"/>
    </row>
    <row r="219" spans="1:1">
      <c r="A219" s="365"/>
    </row>
    <row r="220" spans="1:1">
      <c r="A220" s="365"/>
    </row>
    <row r="221" spans="1:1">
      <c r="A221" s="365"/>
    </row>
    <row r="222" spans="1:1">
      <c r="A222" s="365"/>
    </row>
    <row r="223" spans="1:1">
      <c r="A223" s="365"/>
    </row>
    <row r="224" spans="1:1">
      <c r="A224" s="365"/>
    </row>
    <row r="225" spans="1:1">
      <c r="A225" s="365"/>
    </row>
    <row r="226" spans="1:1">
      <c r="A226" s="365"/>
    </row>
    <row r="227" spans="1:1">
      <c r="A227" s="365"/>
    </row>
    <row r="228" spans="1:1">
      <c r="A228" s="365"/>
    </row>
    <row r="229" spans="1:1">
      <c r="A229" s="365"/>
    </row>
    <row r="230" spans="1:1">
      <c r="A230" s="365"/>
    </row>
    <row r="231" spans="1:1">
      <c r="A231" s="365"/>
    </row>
    <row r="232" spans="1:1">
      <c r="A232" s="365"/>
    </row>
    <row r="233" spans="1:1">
      <c r="A233" s="365"/>
    </row>
    <row r="234" spans="1:1">
      <c r="A234" s="365"/>
    </row>
    <row r="235" spans="1:1">
      <c r="A235" s="365"/>
    </row>
    <row r="236" spans="1:1">
      <c r="A236" s="365"/>
    </row>
    <row r="237" spans="1:1">
      <c r="A237" s="365"/>
    </row>
    <row r="238" spans="1:1">
      <c r="A238" s="365"/>
    </row>
    <row r="239" spans="1:1">
      <c r="A239" s="365"/>
    </row>
    <row r="240" spans="1:1">
      <c r="A240" s="365"/>
    </row>
    <row r="241" spans="1:1">
      <c r="A241" s="365"/>
    </row>
    <row r="242" spans="1:1">
      <c r="A242" s="365"/>
    </row>
    <row r="243" spans="1:1">
      <c r="A243" s="365"/>
    </row>
    <row r="244" spans="1:1">
      <c r="A244" s="365"/>
    </row>
    <row r="245" spans="1:1">
      <c r="A245" s="365"/>
    </row>
    <row r="246" spans="1:1">
      <c r="A246" s="365"/>
    </row>
    <row r="247" spans="1:1">
      <c r="A247" s="365"/>
    </row>
    <row r="248" spans="1:1">
      <c r="A248" s="365"/>
    </row>
    <row r="249" spans="1:1">
      <c r="A249" s="365"/>
    </row>
    <row r="250" spans="1:1">
      <c r="A250" s="365"/>
    </row>
    <row r="251" spans="1:1">
      <c r="A251" s="365"/>
    </row>
    <row r="252" spans="1:1">
      <c r="A252" s="365"/>
    </row>
    <row r="253" spans="1:1">
      <c r="A253" s="365"/>
    </row>
    <row r="254" spans="1:1">
      <c r="A254" s="365"/>
    </row>
    <row r="255" spans="1:1">
      <c r="A255" s="365"/>
    </row>
    <row r="256" spans="1:1">
      <c r="A256" s="365"/>
    </row>
    <row r="257" spans="1:1">
      <c r="A257" s="365"/>
    </row>
    <row r="258" spans="1:1">
      <c r="A258" s="365"/>
    </row>
    <row r="259" spans="1:1">
      <c r="A259" s="365"/>
    </row>
    <row r="260" spans="1:1">
      <c r="A260" s="365"/>
    </row>
    <row r="261" spans="1:1">
      <c r="A261" s="365"/>
    </row>
    <row r="262" spans="1:1">
      <c r="A262" s="365"/>
    </row>
    <row r="263" spans="1:1">
      <c r="A263" s="365"/>
    </row>
    <row r="264" spans="1:1">
      <c r="A264" s="365"/>
    </row>
    <row r="265" spans="1:1">
      <c r="A265" s="365"/>
    </row>
    <row r="266" spans="1:1">
      <c r="A266" s="365"/>
    </row>
    <row r="267" spans="1:1">
      <c r="A267" s="365"/>
    </row>
    <row r="268" spans="1:1">
      <c r="A268" s="365"/>
    </row>
    <row r="269" spans="1:1">
      <c r="A269" s="365"/>
    </row>
    <row r="270" spans="1:1">
      <c r="A270" s="365"/>
    </row>
    <row r="271" spans="1:1">
      <c r="A271" s="365"/>
    </row>
    <row r="272" spans="1:1">
      <c r="A272" s="365"/>
    </row>
    <row r="273" spans="1:1">
      <c r="A273" s="365"/>
    </row>
    <row r="274" spans="1:1">
      <c r="A274" s="365"/>
    </row>
    <row r="275" spans="1:1">
      <c r="A275" s="365"/>
    </row>
    <row r="276" spans="1:1">
      <c r="A276" s="365"/>
    </row>
    <row r="277" spans="1:1">
      <c r="A277" s="365"/>
    </row>
    <row r="278" spans="1:1">
      <c r="A278" s="365"/>
    </row>
    <row r="279" spans="1:1">
      <c r="A279" s="365"/>
    </row>
    <row r="280" spans="1:1">
      <c r="A280" s="365"/>
    </row>
    <row r="281" spans="1:1">
      <c r="A281" s="365"/>
    </row>
    <row r="282" spans="1:1">
      <c r="A282" s="365"/>
    </row>
    <row r="283" spans="1:1">
      <c r="A283" s="365"/>
    </row>
    <row r="284" spans="1:1">
      <c r="A284" s="365"/>
    </row>
    <row r="285" spans="1:1">
      <c r="A285" s="365"/>
    </row>
    <row r="286" spans="1:1">
      <c r="A286" s="365"/>
    </row>
    <row r="287" spans="1:1">
      <c r="A287" s="365"/>
    </row>
    <row r="288" spans="1:1">
      <c r="A288" s="365"/>
    </row>
    <row r="289" spans="1:1">
      <c r="A289" s="365"/>
    </row>
    <row r="290" spans="1:1">
      <c r="A290" s="365"/>
    </row>
    <row r="291" spans="1:1">
      <c r="A291" s="365"/>
    </row>
    <row r="292" spans="1:1">
      <c r="A292" s="365"/>
    </row>
    <row r="293" spans="1:1">
      <c r="A293" s="365"/>
    </row>
    <row r="294" spans="1:1">
      <c r="A294" s="365"/>
    </row>
    <row r="295" spans="1:1">
      <c r="A295" s="365"/>
    </row>
    <row r="296" spans="1:1">
      <c r="A296" s="365"/>
    </row>
    <row r="297" spans="1:1">
      <c r="A297" s="365"/>
    </row>
    <row r="298" spans="1:1">
      <c r="A298" s="365"/>
    </row>
    <row r="299" spans="1:1">
      <c r="A299" s="365"/>
    </row>
    <row r="300" spans="1:1">
      <c r="A300" s="365"/>
    </row>
    <row r="301" spans="1:1">
      <c r="A301" s="365"/>
    </row>
    <row r="302" spans="1:1">
      <c r="A302" s="365"/>
    </row>
    <row r="303" spans="1:1">
      <c r="A303" s="365"/>
    </row>
    <row r="304" spans="1:1">
      <c r="A304" s="365"/>
    </row>
    <row r="305" spans="1:1">
      <c r="A305" s="365"/>
    </row>
    <row r="306" spans="1:1">
      <c r="A306" s="365"/>
    </row>
    <row r="307" spans="1:1">
      <c r="A307" s="365"/>
    </row>
    <row r="308" spans="1:1">
      <c r="A308" s="365"/>
    </row>
    <row r="309" spans="1:1">
      <c r="A309" s="365"/>
    </row>
    <row r="310" spans="1:1">
      <c r="A310" s="365"/>
    </row>
    <row r="311" spans="1:1">
      <c r="A311" s="365"/>
    </row>
    <row r="312" spans="1:1">
      <c r="A312" s="365"/>
    </row>
    <row r="313" spans="1:1">
      <c r="A313" s="365"/>
    </row>
    <row r="314" spans="1:1">
      <c r="A314" s="365"/>
    </row>
    <row r="315" spans="1:1">
      <c r="A315" s="365"/>
    </row>
    <row r="316" spans="1:1">
      <c r="A316" s="365"/>
    </row>
    <row r="317" spans="1:1">
      <c r="A317" s="365"/>
    </row>
    <row r="318" spans="1:1">
      <c r="A318" s="365"/>
    </row>
    <row r="319" spans="1:1">
      <c r="A319" s="365"/>
    </row>
    <row r="320" spans="1:1">
      <c r="A320" s="365"/>
    </row>
    <row r="321" spans="1:1">
      <c r="A321" s="365"/>
    </row>
    <row r="322" spans="1:1">
      <c r="A322" s="365"/>
    </row>
    <row r="323" spans="1:1">
      <c r="A323" s="365"/>
    </row>
    <row r="324" spans="1:1">
      <c r="A324" s="365"/>
    </row>
    <row r="325" spans="1:1">
      <c r="A325" s="365"/>
    </row>
    <row r="326" spans="1:1">
      <c r="A326" s="365"/>
    </row>
    <row r="327" spans="1:1">
      <c r="A327" s="365"/>
    </row>
    <row r="328" spans="1:1">
      <c r="A328" s="365"/>
    </row>
    <row r="329" spans="1:1">
      <c r="A329" s="365"/>
    </row>
    <row r="330" spans="1:1">
      <c r="A330" s="365"/>
    </row>
    <row r="331" spans="1:1">
      <c r="A331" s="365"/>
    </row>
    <row r="332" spans="1:1">
      <c r="A332" s="365"/>
    </row>
    <row r="333" spans="1:1">
      <c r="A333" s="365"/>
    </row>
    <row r="334" spans="1:1">
      <c r="A334" s="365"/>
    </row>
    <row r="335" spans="1:1">
      <c r="A335" s="365"/>
    </row>
    <row r="336" spans="1:1">
      <c r="A336" s="365"/>
    </row>
    <row r="337" spans="1:1">
      <c r="A337" s="365"/>
    </row>
    <row r="338" spans="1:1">
      <c r="A338" s="365"/>
    </row>
    <row r="339" spans="1:1">
      <c r="A339" s="365"/>
    </row>
    <row r="340" spans="1:1">
      <c r="A340" s="365"/>
    </row>
    <row r="341" spans="1:1">
      <c r="A341" s="365"/>
    </row>
    <row r="342" spans="1:1">
      <c r="A342" s="365"/>
    </row>
    <row r="343" spans="1:1">
      <c r="A343" s="365"/>
    </row>
    <row r="344" spans="1:1">
      <c r="A344" s="365"/>
    </row>
    <row r="345" spans="1:1">
      <c r="A345" s="365"/>
    </row>
    <row r="346" spans="1:1">
      <c r="A346" s="365"/>
    </row>
    <row r="347" spans="1:1">
      <c r="A347" s="365"/>
    </row>
    <row r="348" spans="1:1">
      <c r="A348" s="365"/>
    </row>
    <row r="349" spans="1:1">
      <c r="A349" s="365"/>
    </row>
    <row r="350" spans="1:1">
      <c r="A350" s="365"/>
    </row>
    <row r="351" spans="1:1">
      <c r="A351" s="365"/>
    </row>
    <row r="352" spans="1:1">
      <c r="A352" s="365"/>
    </row>
    <row r="353" spans="1:1">
      <c r="A353" s="365"/>
    </row>
    <row r="354" spans="1:1">
      <c r="A354" s="365"/>
    </row>
    <row r="355" spans="1:1">
      <c r="A355" s="365"/>
    </row>
    <row r="356" spans="1:1">
      <c r="A356" s="365"/>
    </row>
    <row r="357" spans="1:1">
      <c r="A357" s="365"/>
    </row>
    <row r="358" spans="1:1">
      <c r="A358" s="365"/>
    </row>
    <row r="359" spans="1:1">
      <c r="A359" s="365"/>
    </row>
    <row r="360" spans="1:1">
      <c r="A360" s="365"/>
    </row>
    <row r="361" spans="1:1">
      <c r="A361" s="365"/>
    </row>
    <row r="362" spans="1:1">
      <c r="A362" s="365"/>
    </row>
    <row r="363" spans="1:1">
      <c r="A363" s="365"/>
    </row>
    <row r="364" spans="1:1">
      <c r="A364" s="365"/>
    </row>
    <row r="365" spans="1:1">
      <c r="A365" s="365"/>
    </row>
    <row r="366" spans="1:1">
      <c r="A366" s="365"/>
    </row>
    <row r="367" spans="1:1">
      <c r="A367" s="365"/>
    </row>
    <row r="368" spans="1:1">
      <c r="A368" s="365"/>
    </row>
    <row r="369" spans="1:1">
      <c r="A369" s="365"/>
    </row>
    <row r="370" spans="1:1">
      <c r="A370" s="365"/>
    </row>
    <row r="371" spans="1:1">
      <c r="A371" s="365"/>
    </row>
    <row r="372" spans="1:1">
      <c r="A372" s="365"/>
    </row>
    <row r="373" spans="1:1">
      <c r="A373" s="365"/>
    </row>
    <row r="374" spans="1:1">
      <c r="A374" s="365"/>
    </row>
    <row r="375" spans="1:1">
      <c r="A375" s="365"/>
    </row>
    <row r="376" spans="1:1">
      <c r="A376" s="365"/>
    </row>
    <row r="377" spans="1:1">
      <c r="A377" s="365"/>
    </row>
    <row r="378" spans="1:1">
      <c r="A378" s="365"/>
    </row>
    <row r="379" spans="1:1">
      <c r="A379" s="365"/>
    </row>
    <row r="380" spans="1:1">
      <c r="A380" s="365"/>
    </row>
    <row r="381" spans="1:1">
      <c r="A381" s="365"/>
    </row>
    <row r="382" spans="1:1">
      <c r="A382" s="365"/>
    </row>
    <row r="383" spans="1:1">
      <c r="A383" s="365"/>
    </row>
    <row r="384" spans="1:1">
      <c r="A384" s="365"/>
    </row>
    <row r="385" spans="1:1">
      <c r="A385" s="365"/>
    </row>
    <row r="386" spans="1:1">
      <c r="A386" s="365"/>
    </row>
    <row r="387" spans="1:1">
      <c r="A387" s="365"/>
    </row>
    <row r="388" spans="1:1">
      <c r="A388" s="365"/>
    </row>
    <row r="389" spans="1:1">
      <c r="A389" s="365"/>
    </row>
    <row r="390" spans="1:1">
      <c r="A390" s="365"/>
    </row>
    <row r="391" spans="1:1">
      <c r="A391" s="365"/>
    </row>
    <row r="392" spans="1:1">
      <c r="A392" s="365"/>
    </row>
    <row r="393" spans="1:1">
      <c r="A393" s="365"/>
    </row>
    <row r="394" spans="1:1">
      <c r="A394" s="365"/>
    </row>
    <row r="395" spans="1:1">
      <c r="A395" s="365"/>
    </row>
    <row r="396" spans="1:1">
      <c r="A396" s="365"/>
    </row>
    <row r="397" spans="1:1">
      <c r="A397" s="365"/>
    </row>
    <row r="398" spans="1:1">
      <c r="A398" s="365"/>
    </row>
    <row r="399" spans="1:1">
      <c r="A399" s="365"/>
    </row>
    <row r="400" spans="1:1">
      <c r="A400" s="365"/>
    </row>
    <row r="401" spans="1:1">
      <c r="A401" s="365"/>
    </row>
    <row r="402" spans="1:1">
      <c r="A402" s="365"/>
    </row>
    <row r="403" spans="1:1">
      <c r="A403" s="365"/>
    </row>
    <row r="404" spans="1:1">
      <c r="A404" s="365"/>
    </row>
    <row r="405" spans="1:1">
      <c r="A405" s="365"/>
    </row>
    <row r="406" spans="1:1">
      <c r="A406" s="365"/>
    </row>
    <row r="407" spans="1:1">
      <c r="A407" s="365"/>
    </row>
    <row r="408" spans="1:1">
      <c r="A408" s="365"/>
    </row>
    <row r="409" spans="1:1">
      <c r="A409" s="365"/>
    </row>
    <row r="410" spans="1:1">
      <c r="A410" s="365"/>
    </row>
    <row r="411" spans="1:1">
      <c r="A411" s="365"/>
    </row>
    <row r="412" spans="1:1">
      <c r="A412" s="365"/>
    </row>
    <row r="413" spans="1:1">
      <c r="A413" s="365"/>
    </row>
    <row r="414" spans="1:1">
      <c r="A414" s="365"/>
    </row>
    <row r="415" spans="1:1">
      <c r="A415" s="365"/>
    </row>
    <row r="416" spans="1:1">
      <c r="A416" s="365"/>
    </row>
    <row r="417" spans="1:1">
      <c r="A417" s="365"/>
    </row>
    <row r="418" spans="1:1">
      <c r="A418" s="365"/>
    </row>
    <row r="419" spans="1:1">
      <c r="A419" s="365"/>
    </row>
    <row r="420" spans="1:1">
      <c r="A420" s="365"/>
    </row>
    <row r="421" spans="1:1">
      <c r="A421" s="365"/>
    </row>
    <row r="422" spans="1:1">
      <c r="A422" s="365"/>
    </row>
    <row r="423" spans="1:1">
      <c r="A423" s="365"/>
    </row>
    <row r="424" spans="1:1">
      <c r="A424" s="365"/>
    </row>
    <row r="425" spans="1:1">
      <c r="A425" s="365"/>
    </row>
    <row r="426" spans="1:1">
      <c r="A426" s="365"/>
    </row>
    <row r="427" spans="1:1">
      <c r="A427" s="365"/>
    </row>
    <row r="428" spans="1:1">
      <c r="A428" s="365"/>
    </row>
    <row r="429" spans="1:1">
      <c r="A429" s="365"/>
    </row>
    <row r="430" spans="1:1">
      <c r="A430" s="365"/>
    </row>
    <row r="431" spans="1:1">
      <c r="A431" s="365"/>
    </row>
    <row r="432" spans="1:1">
      <c r="A432" s="365"/>
    </row>
    <row r="433" spans="1:1">
      <c r="A433" s="365"/>
    </row>
    <row r="434" spans="1:1">
      <c r="A434" s="365"/>
    </row>
    <row r="435" spans="1:1">
      <c r="A435" s="365"/>
    </row>
    <row r="436" spans="1:1">
      <c r="A436" s="365"/>
    </row>
    <row r="437" spans="1:1">
      <c r="A437" s="365"/>
    </row>
    <row r="438" spans="1:1">
      <c r="A438" s="365"/>
    </row>
    <row r="439" spans="1:1">
      <c r="A439" s="365"/>
    </row>
    <row r="440" spans="1:1">
      <c r="A440" s="365"/>
    </row>
    <row r="441" spans="1:1">
      <c r="A441" s="365"/>
    </row>
    <row r="442" spans="1:1">
      <c r="A442" s="365"/>
    </row>
    <row r="443" spans="1:1">
      <c r="A443" s="365"/>
    </row>
    <row r="444" spans="1:1">
      <c r="A444" s="365"/>
    </row>
    <row r="445" spans="1:1">
      <c r="A445" s="365"/>
    </row>
    <row r="446" spans="1:1">
      <c r="A446" s="365"/>
    </row>
    <row r="447" spans="1:1">
      <c r="A447" s="365"/>
    </row>
    <row r="448" spans="1:1">
      <c r="A448" s="365"/>
    </row>
    <row r="449" spans="1:1">
      <c r="A449" s="365"/>
    </row>
    <row r="450" spans="1:1">
      <c r="A450" s="365"/>
    </row>
    <row r="451" spans="1:1">
      <c r="A451" s="365"/>
    </row>
    <row r="452" spans="1:1">
      <c r="A452" s="365"/>
    </row>
    <row r="453" spans="1:1">
      <c r="A453" s="365"/>
    </row>
    <row r="454" spans="1:1">
      <c r="A454" s="365"/>
    </row>
    <row r="455" spans="1:1">
      <c r="A455" s="365"/>
    </row>
    <row r="456" spans="1:1">
      <c r="A456" s="365"/>
    </row>
    <row r="457" spans="1:1">
      <c r="A457" s="365"/>
    </row>
    <row r="458" spans="1:1">
      <c r="A458" s="365"/>
    </row>
    <row r="459" spans="1:1">
      <c r="A459" s="365"/>
    </row>
    <row r="460" spans="1:1">
      <c r="A460" s="365"/>
    </row>
    <row r="461" spans="1:1">
      <c r="A461" s="365"/>
    </row>
    <row r="462" spans="1:1">
      <c r="A462" s="365"/>
    </row>
    <row r="463" spans="1:1">
      <c r="A463" s="365"/>
    </row>
    <row r="464" spans="1:1">
      <c r="A464" s="365"/>
    </row>
    <row r="465" spans="1:1">
      <c r="A465" s="365"/>
    </row>
    <row r="466" spans="1:1">
      <c r="A466" s="365"/>
    </row>
    <row r="467" spans="1:1">
      <c r="A467" s="365"/>
    </row>
    <row r="468" spans="1:1">
      <c r="A468" s="365"/>
    </row>
    <row r="469" spans="1:1">
      <c r="A469" s="365"/>
    </row>
    <row r="470" spans="1:1">
      <c r="A470" s="365"/>
    </row>
    <row r="471" spans="1:1">
      <c r="A471" s="365"/>
    </row>
    <row r="472" spans="1:1">
      <c r="A472" s="365"/>
    </row>
    <row r="473" spans="1:1">
      <c r="A473" s="365"/>
    </row>
    <row r="474" spans="1:1">
      <c r="A474" s="365"/>
    </row>
    <row r="475" spans="1:1">
      <c r="A475" s="365"/>
    </row>
    <row r="476" spans="1:1">
      <c r="A476" s="365"/>
    </row>
    <row r="477" spans="1:1">
      <c r="A477" s="365"/>
    </row>
    <row r="478" spans="1:1">
      <c r="A478" s="365"/>
    </row>
    <row r="479" spans="1:1">
      <c r="A479" s="365"/>
    </row>
    <row r="480" spans="1:1">
      <c r="A480" s="365"/>
    </row>
    <row r="481" spans="1:1">
      <c r="A481" s="365"/>
    </row>
    <row r="482" spans="1:1">
      <c r="A482" s="365"/>
    </row>
    <row r="483" spans="1:1">
      <c r="A483" s="365"/>
    </row>
    <row r="484" spans="1:1">
      <c r="A484" s="365"/>
    </row>
    <row r="485" spans="1:1">
      <c r="A485" s="365"/>
    </row>
    <row r="486" spans="1:1">
      <c r="A486" s="365"/>
    </row>
    <row r="487" spans="1:1">
      <c r="A487" s="365"/>
    </row>
    <row r="488" spans="1:1">
      <c r="A488" s="365"/>
    </row>
    <row r="489" spans="1:1">
      <c r="A489" s="365"/>
    </row>
    <row r="490" spans="1:1">
      <c r="A490" s="365"/>
    </row>
    <row r="491" spans="1:1">
      <c r="A491" s="365"/>
    </row>
    <row r="492" spans="1:1">
      <c r="A492" s="365"/>
    </row>
    <row r="493" spans="1:1">
      <c r="A493" s="365"/>
    </row>
    <row r="494" spans="1:1">
      <c r="A494" s="365"/>
    </row>
    <row r="495" spans="1:1">
      <c r="A495" s="365"/>
    </row>
    <row r="496" spans="1:1">
      <c r="A496" s="365"/>
    </row>
    <row r="497" spans="1:1">
      <c r="A497" s="365"/>
    </row>
    <row r="498" spans="1:1">
      <c r="A498" s="365"/>
    </row>
    <row r="499" spans="1:1">
      <c r="A499" s="365"/>
    </row>
    <row r="500" spans="1:1">
      <c r="A500" s="365"/>
    </row>
    <row r="501" spans="1:1">
      <c r="A501" s="365"/>
    </row>
    <row r="502" spans="1:1">
      <c r="A502" s="365"/>
    </row>
    <row r="503" spans="1:1">
      <c r="A503" s="365"/>
    </row>
    <row r="504" spans="1:1">
      <c r="A504" s="365"/>
    </row>
    <row r="505" spans="1:1">
      <c r="A505" s="365"/>
    </row>
    <row r="506" spans="1:1">
      <c r="A506" s="365"/>
    </row>
    <row r="507" spans="1:1">
      <c r="A507" s="365"/>
    </row>
    <row r="508" spans="1:1">
      <c r="A508" s="365"/>
    </row>
    <row r="509" spans="1:1">
      <c r="A509" s="365"/>
    </row>
    <row r="510" spans="1:1">
      <c r="A510" s="365"/>
    </row>
    <row r="511" spans="1:1">
      <c r="A511" s="365"/>
    </row>
    <row r="512" spans="1:1">
      <c r="A512" s="365"/>
    </row>
    <row r="513" spans="1:1">
      <c r="A513" s="365"/>
    </row>
    <row r="514" spans="1:1">
      <c r="A514" s="365"/>
    </row>
    <row r="515" spans="1:1">
      <c r="A515" s="365"/>
    </row>
    <row r="516" spans="1:1">
      <c r="A516" s="365"/>
    </row>
    <row r="517" spans="1:1">
      <c r="A517" s="365"/>
    </row>
    <row r="518" spans="1:1">
      <c r="A518" s="365"/>
    </row>
    <row r="519" spans="1:1">
      <c r="A519" s="365"/>
    </row>
    <row r="520" spans="1:1">
      <c r="A520" s="365"/>
    </row>
    <row r="521" spans="1:1">
      <c r="A521" s="365"/>
    </row>
    <row r="522" spans="1:1">
      <c r="A522" s="365"/>
    </row>
    <row r="523" spans="1:1">
      <c r="A523" s="365"/>
    </row>
    <row r="524" spans="1:1">
      <c r="A524" s="365"/>
    </row>
    <row r="525" spans="1:1">
      <c r="A525" s="365"/>
    </row>
    <row r="526" spans="1:1">
      <c r="A526" s="365"/>
    </row>
    <row r="527" spans="1:1">
      <c r="A527" s="365"/>
    </row>
    <row r="528" spans="1:1">
      <c r="A528" s="365"/>
    </row>
    <row r="529" spans="1:1">
      <c r="A529" s="365"/>
    </row>
    <row r="530" spans="1:1">
      <c r="A530" s="365"/>
    </row>
    <row r="531" spans="1:1">
      <c r="A531" s="365"/>
    </row>
    <row r="532" spans="1:1">
      <c r="A532" s="365"/>
    </row>
    <row r="533" spans="1:1">
      <c r="A533" s="365"/>
    </row>
    <row r="534" spans="1:1">
      <c r="A534" s="365"/>
    </row>
    <row r="535" spans="1:1">
      <c r="A535" s="365"/>
    </row>
    <row r="536" spans="1:1">
      <c r="A536" s="365"/>
    </row>
    <row r="537" spans="1:1">
      <c r="A537" s="365"/>
    </row>
    <row r="538" spans="1:1">
      <c r="A538" s="365"/>
    </row>
    <row r="539" spans="1:1">
      <c r="A539" s="365"/>
    </row>
    <row r="540" spans="1:1">
      <c r="A540" s="365"/>
    </row>
    <row r="541" spans="1:1">
      <c r="A541" s="365"/>
    </row>
    <row r="542" spans="1:1">
      <c r="A542" s="365"/>
    </row>
    <row r="543" spans="1:1">
      <c r="A543" s="365"/>
    </row>
    <row r="544" spans="1:1">
      <c r="A544" s="365"/>
    </row>
    <row r="545" spans="1:1">
      <c r="A545" s="365"/>
    </row>
    <row r="546" spans="1:1">
      <c r="A546" s="365"/>
    </row>
    <row r="547" spans="1:1">
      <c r="A547" s="365"/>
    </row>
    <row r="548" spans="1:1">
      <c r="A548" s="365"/>
    </row>
    <row r="549" spans="1:1">
      <c r="A549" s="365"/>
    </row>
    <row r="550" spans="1:1">
      <c r="A550" s="365"/>
    </row>
    <row r="551" spans="1:1">
      <c r="A551" s="365"/>
    </row>
    <row r="552" spans="1:1">
      <c r="A552" s="365"/>
    </row>
    <row r="553" spans="1:1">
      <c r="A553" s="365"/>
    </row>
    <row r="554" spans="1:1">
      <c r="A554" s="365"/>
    </row>
    <row r="555" spans="1:1">
      <c r="A555" s="365"/>
    </row>
    <row r="556" spans="1:1">
      <c r="A556" s="365"/>
    </row>
    <row r="557" spans="1:1">
      <c r="A557" s="365"/>
    </row>
    <row r="558" spans="1:1">
      <c r="A558" s="365"/>
    </row>
    <row r="559" spans="1:1">
      <c r="A559" s="365"/>
    </row>
    <row r="560" spans="1:1">
      <c r="A560" s="365"/>
    </row>
    <row r="561" spans="1:1">
      <c r="A561" s="365"/>
    </row>
    <row r="562" spans="1:1">
      <c r="A562" s="365"/>
    </row>
    <row r="563" spans="1:1">
      <c r="A563" s="365"/>
    </row>
    <row r="564" spans="1:1">
      <c r="A564" s="365"/>
    </row>
    <row r="565" spans="1:1">
      <c r="A565" s="365"/>
    </row>
    <row r="566" spans="1:1">
      <c r="A566" s="365"/>
    </row>
    <row r="567" spans="1:1">
      <c r="A567" s="365"/>
    </row>
    <row r="568" spans="1:1">
      <c r="A568" s="365"/>
    </row>
    <row r="569" spans="1:1">
      <c r="A569" s="365"/>
    </row>
    <row r="570" spans="1:1">
      <c r="A570" s="365"/>
    </row>
    <row r="571" spans="1:1">
      <c r="A571" s="365"/>
    </row>
    <row r="572" spans="1:1">
      <c r="A572" s="365"/>
    </row>
    <row r="573" spans="1:1">
      <c r="A573" s="365"/>
    </row>
    <row r="574" spans="1:1">
      <c r="A574" s="365"/>
    </row>
    <row r="575" spans="1:1">
      <c r="A575" s="365"/>
    </row>
    <row r="576" spans="1:1">
      <c r="A576" s="365"/>
    </row>
    <row r="577" spans="1:1">
      <c r="A577" s="365"/>
    </row>
    <row r="578" spans="1:1">
      <c r="A578" s="365"/>
    </row>
    <row r="579" spans="1:1">
      <c r="A579" s="365"/>
    </row>
    <row r="580" spans="1:1">
      <c r="A580" s="365"/>
    </row>
    <row r="581" spans="1:1">
      <c r="A581" s="365"/>
    </row>
    <row r="582" spans="1:1">
      <c r="A582" s="365"/>
    </row>
    <row r="583" spans="1:1">
      <c r="A583" s="365"/>
    </row>
    <row r="584" spans="1:1">
      <c r="A584" s="365"/>
    </row>
    <row r="585" spans="1:1">
      <c r="A585" s="365"/>
    </row>
    <row r="586" spans="1:1">
      <c r="A586" s="365"/>
    </row>
    <row r="587" spans="1:1">
      <c r="A587" s="365"/>
    </row>
    <row r="588" spans="1:1">
      <c r="A588" s="365"/>
    </row>
    <row r="589" spans="1:1">
      <c r="A589" s="365"/>
    </row>
    <row r="590" spans="1:1">
      <c r="A590" s="365"/>
    </row>
    <row r="591" spans="1:1">
      <c r="A591" s="365"/>
    </row>
    <row r="592" spans="1:1">
      <c r="A592" s="365"/>
    </row>
    <row r="593" spans="1:1">
      <c r="A593" s="365"/>
    </row>
    <row r="594" spans="1:1">
      <c r="A594" s="365"/>
    </row>
    <row r="595" spans="1:1">
      <c r="A595" s="365"/>
    </row>
    <row r="596" spans="1:1">
      <c r="A596" s="365"/>
    </row>
    <row r="597" spans="1:1">
      <c r="A597" s="365"/>
    </row>
    <row r="598" spans="1:1">
      <c r="A598" s="365"/>
    </row>
    <row r="599" spans="1:1">
      <c r="A599" s="365"/>
    </row>
    <row r="600" spans="1:1">
      <c r="A600" s="365"/>
    </row>
    <row r="601" spans="1:1">
      <c r="A601" s="365"/>
    </row>
    <row r="602" spans="1:1">
      <c r="A602" s="365"/>
    </row>
    <row r="603" spans="1:1">
      <c r="A603" s="365"/>
    </row>
    <row r="604" spans="1:1">
      <c r="A604" s="365"/>
    </row>
    <row r="605" spans="1:1">
      <c r="A605" s="365"/>
    </row>
    <row r="606" spans="1:1">
      <c r="A606" s="365"/>
    </row>
    <row r="607" spans="1:1">
      <c r="A607" s="365"/>
    </row>
    <row r="608" spans="1:1">
      <c r="A608" s="365"/>
    </row>
    <row r="609" spans="1:1">
      <c r="A609" s="365"/>
    </row>
    <row r="610" spans="1:1">
      <c r="A610" s="365"/>
    </row>
    <row r="611" spans="1:1">
      <c r="A611" s="365"/>
    </row>
    <row r="612" spans="1:1">
      <c r="A612" s="365"/>
    </row>
    <row r="613" spans="1:1">
      <c r="A613" s="365"/>
    </row>
    <row r="614" spans="1:1">
      <c r="A614" s="365"/>
    </row>
    <row r="615" spans="1:1">
      <c r="A615" s="365"/>
    </row>
    <row r="616" spans="1:1">
      <c r="A616" s="365"/>
    </row>
    <row r="617" spans="1:1">
      <c r="A617" s="365"/>
    </row>
    <row r="618" spans="1:1">
      <c r="A618" s="365"/>
    </row>
    <row r="619" spans="1:1">
      <c r="A619" s="365"/>
    </row>
    <row r="620" spans="1:1">
      <c r="A620" s="365"/>
    </row>
    <row r="621" spans="1:1">
      <c r="A621" s="365"/>
    </row>
    <row r="622" spans="1:1">
      <c r="A622" s="365"/>
    </row>
    <row r="623" spans="1:1">
      <c r="A623" s="365"/>
    </row>
    <row r="624" spans="1:1">
      <c r="A624" s="365"/>
    </row>
    <row r="625" spans="1:1">
      <c r="A625" s="365"/>
    </row>
    <row r="626" spans="1:1">
      <c r="A626" s="365"/>
    </row>
    <row r="627" spans="1:1">
      <c r="A627" s="365"/>
    </row>
    <row r="628" spans="1:1">
      <c r="A628" s="365"/>
    </row>
    <row r="629" spans="1:1">
      <c r="A629" s="365"/>
    </row>
    <row r="630" spans="1:1">
      <c r="A630" s="365"/>
    </row>
    <row r="631" spans="1:1">
      <c r="A631" s="365"/>
    </row>
    <row r="632" spans="1:1">
      <c r="A632" s="365"/>
    </row>
    <row r="633" spans="1:1">
      <c r="A633" s="365"/>
    </row>
    <row r="634" spans="1:1">
      <c r="A634" s="365"/>
    </row>
    <row r="635" spans="1:1">
      <c r="A635" s="365"/>
    </row>
    <row r="636" spans="1:1">
      <c r="A636" s="365"/>
    </row>
    <row r="637" spans="1:1">
      <c r="A637" s="365"/>
    </row>
    <row r="638" spans="1:1">
      <c r="A638" s="365"/>
    </row>
    <row r="639" spans="1:1">
      <c r="A639" s="365"/>
    </row>
    <row r="640" spans="1:1">
      <c r="A640" s="365"/>
    </row>
    <row r="641" spans="1:1">
      <c r="A641" s="365"/>
    </row>
    <row r="642" spans="1:1">
      <c r="A642" s="365"/>
    </row>
    <row r="643" spans="1:1">
      <c r="A643" s="365"/>
    </row>
    <row r="644" spans="1:1">
      <c r="A644" s="365"/>
    </row>
    <row r="645" spans="1:1">
      <c r="A645" s="365"/>
    </row>
    <row r="646" spans="1:1">
      <c r="A646" s="365"/>
    </row>
    <row r="647" spans="1:1">
      <c r="A647" s="365"/>
    </row>
    <row r="648" spans="1:1">
      <c r="A648" s="365"/>
    </row>
    <row r="649" spans="1:1">
      <c r="A649" s="365"/>
    </row>
    <row r="650" spans="1:1">
      <c r="A650" s="365"/>
    </row>
    <row r="651" spans="1:1">
      <c r="A651" s="365"/>
    </row>
    <row r="652" spans="1:1">
      <c r="A652" s="365"/>
    </row>
    <row r="653" spans="1:1">
      <c r="A653" s="365"/>
    </row>
    <row r="654" spans="1:1">
      <c r="A654" s="365"/>
    </row>
    <row r="655" spans="1:1">
      <c r="A655" s="365"/>
    </row>
    <row r="656" spans="1:1">
      <c r="A656" s="365"/>
    </row>
    <row r="657" spans="1:1">
      <c r="A657" s="365"/>
    </row>
    <row r="658" spans="1:1">
      <c r="A658" s="365"/>
    </row>
    <row r="659" spans="1:1">
      <c r="A659" s="365"/>
    </row>
    <row r="660" spans="1:1">
      <c r="A660" s="365"/>
    </row>
    <row r="661" spans="1:1">
      <c r="A661" s="365"/>
    </row>
    <row r="662" spans="1:1">
      <c r="A662" s="365"/>
    </row>
    <row r="663" spans="1:1">
      <c r="A663" s="365"/>
    </row>
    <row r="664" spans="1:1">
      <c r="A664" s="365"/>
    </row>
    <row r="665" spans="1:1">
      <c r="A665" s="365"/>
    </row>
    <row r="666" spans="1:1">
      <c r="A666" s="365"/>
    </row>
    <row r="667" spans="1:1">
      <c r="A667" s="365"/>
    </row>
    <row r="668" spans="1:1">
      <c r="A668" s="365"/>
    </row>
    <row r="669" spans="1:1">
      <c r="A669" s="365"/>
    </row>
    <row r="670" spans="1:1">
      <c r="A670" s="365"/>
    </row>
    <row r="671" spans="1:1">
      <c r="A671" s="365"/>
    </row>
    <row r="672" spans="1:1">
      <c r="A672" s="365"/>
    </row>
    <row r="673" spans="1:1">
      <c r="A673" s="365"/>
    </row>
    <row r="674" spans="1:1">
      <c r="A674" s="365"/>
    </row>
    <row r="675" spans="1:1">
      <c r="A675" s="365"/>
    </row>
    <row r="676" spans="1:1">
      <c r="A676" s="365"/>
    </row>
    <row r="677" spans="1:1">
      <c r="A677" s="365"/>
    </row>
    <row r="678" spans="1:1">
      <c r="A678" s="365"/>
    </row>
    <row r="679" spans="1:1">
      <c r="A679" s="365"/>
    </row>
    <row r="680" spans="1:1">
      <c r="A680" s="365"/>
    </row>
    <row r="681" spans="1:1">
      <c r="A681" s="365"/>
    </row>
    <row r="682" spans="1:1">
      <c r="A682" s="365"/>
    </row>
    <row r="683" spans="1:1">
      <c r="A683" s="365"/>
    </row>
    <row r="684" spans="1:1">
      <c r="A684" s="365"/>
    </row>
    <row r="685" spans="1:1">
      <c r="A685" s="365"/>
    </row>
    <row r="686" spans="1:1">
      <c r="A686" s="365"/>
    </row>
    <row r="687" spans="1:1">
      <c r="A687" s="365"/>
    </row>
    <row r="688" spans="1:1">
      <c r="A688" s="365"/>
    </row>
    <row r="689" spans="1:1">
      <c r="A689" s="365"/>
    </row>
    <row r="690" spans="1:1">
      <c r="A690" s="365"/>
    </row>
    <row r="691" spans="1:1">
      <c r="A691" s="365"/>
    </row>
    <row r="692" spans="1:1">
      <c r="A692" s="365"/>
    </row>
    <row r="693" spans="1:1">
      <c r="A693" s="365"/>
    </row>
    <row r="694" spans="1:1">
      <c r="A694" s="365"/>
    </row>
    <row r="695" spans="1:1">
      <c r="A695" s="365"/>
    </row>
    <row r="696" spans="1:1">
      <c r="A696" s="365"/>
    </row>
    <row r="697" spans="1:1">
      <c r="A697" s="365"/>
    </row>
    <row r="698" spans="1:1">
      <c r="A698" s="365"/>
    </row>
    <row r="699" spans="1:1">
      <c r="A699" s="365"/>
    </row>
    <row r="700" spans="1:1">
      <c r="A700" s="365"/>
    </row>
    <row r="701" spans="1:1">
      <c r="A701" s="365"/>
    </row>
    <row r="702" spans="1:1">
      <c r="A702" s="365"/>
    </row>
    <row r="703" spans="1:1">
      <c r="A703" s="365"/>
    </row>
    <row r="704" spans="1:1">
      <c r="A704" s="365"/>
    </row>
    <row r="705" spans="1:1">
      <c r="A705" s="365"/>
    </row>
    <row r="706" spans="1:1">
      <c r="A706" s="365"/>
    </row>
    <row r="707" spans="1:1">
      <c r="A707" s="365"/>
    </row>
    <row r="708" spans="1:1">
      <c r="A708" s="365"/>
    </row>
    <row r="709" spans="1:1">
      <c r="A709" s="365"/>
    </row>
    <row r="710" spans="1:1">
      <c r="A710" s="365"/>
    </row>
    <row r="711" spans="1:1">
      <c r="A711" s="365"/>
    </row>
    <row r="712" spans="1:1">
      <c r="A712" s="365"/>
    </row>
    <row r="713" spans="1:1">
      <c r="A713" s="365"/>
    </row>
    <row r="714" spans="1:1">
      <c r="A714" s="365"/>
    </row>
    <row r="715" spans="1:1">
      <c r="A715" s="365"/>
    </row>
    <row r="716" spans="1:1">
      <c r="A716" s="365"/>
    </row>
    <row r="717" spans="1:1">
      <c r="A717" s="365"/>
    </row>
    <row r="718" spans="1:1">
      <c r="A718" s="365"/>
    </row>
    <row r="719" spans="1:1">
      <c r="A719" s="365"/>
    </row>
    <row r="720" spans="1:1">
      <c r="A720" s="365"/>
    </row>
    <row r="721" spans="1:1">
      <c r="A721" s="365"/>
    </row>
    <row r="722" spans="1:1">
      <c r="A722" s="365"/>
    </row>
    <row r="723" spans="1:1">
      <c r="A723" s="365"/>
    </row>
    <row r="724" spans="1:1">
      <c r="A724" s="365"/>
    </row>
    <row r="725" spans="1:1">
      <c r="A725" s="365"/>
    </row>
    <row r="726" spans="1:1">
      <c r="A726" s="365"/>
    </row>
    <row r="727" spans="1:1">
      <c r="A727" s="365"/>
    </row>
    <row r="728" spans="1:1">
      <c r="A728" s="365"/>
    </row>
    <row r="729" spans="1:1">
      <c r="A729" s="365"/>
    </row>
    <row r="730" spans="1:1">
      <c r="A730" s="365"/>
    </row>
    <row r="731" spans="1:1">
      <c r="A731" s="365"/>
    </row>
    <row r="732" spans="1:1">
      <c r="A732" s="365"/>
    </row>
    <row r="733" spans="1:1">
      <c r="A733" s="365"/>
    </row>
    <row r="734" spans="1:1">
      <c r="A734" s="365"/>
    </row>
    <row r="735" spans="1:1">
      <c r="A735" s="365"/>
    </row>
    <row r="736" spans="1:1">
      <c r="A736" s="365"/>
    </row>
    <row r="737" spans="1:1">
      <c r="A737" s="365"/>
    </row>
    <row r="738" spans="1:1">
      <c r="A738" s="365"/>
    </row>
    <row r="739" spans="1:1">
      <c r="A739" s="365"/>
    </row>
    <row r="740" spans="1:1">
      <c r="A740" s="365"/>
    </row>
    <row r="741" spans="1:1">
      <c r="A741" s="365"/>
    </row>
    <row r="742" spans="1:1">
      <c r="A742" s="365"/>
    </row>
    <row r="743" spans="1:1">
      <c r="A743" s="365"/>
    </row>
    <row r="744" spans="1:1">
      <c r="A744" s="365"/>
    </row>
    <row r="745" spans="1:1">
      <c r="A745" s="365"/>
    </row>
    <row r="746" spans="1:1">
      <c r="A746" s="365"/>
    </row>
    <row r="747" spans="1:1">
      <c r="A747" s="365"/>
    </row>
    <row r="748" spans="1:1">
      <c r="A748" s="365"/>
    </row>
    <row r="749" spans="1:1">
      <c r="A749" s="365"/>
    </row>
    <row r="750" spans="1:1">
      <c r="A750" s="365"/>
    </row>
    <row r="751" spans="1:1">
      <c r="A751" s="365"/>
    </row>
    <row r="752" spans="1:1">
      <c r="A752" s="365"/>
    </row>
    <row r="753" spans="1:1">
      <c r="A753" s="365"/>
    </row>
    <row r="754" spans="1:1">
      <c r="A754" s="365"/>
    </row>
    <row r="755" spans="1:1">
      <c r="A755" s="365"/>
    </row>
    <row r="756" spans="1:1">
      <c r="A756" s="365"/>
    </row>
    <row r="757" spans="1:1">
      <c r="A757" s="365"/>
    </row>
    <row r="758" spans="1:1">
      <c r="A758" s="365"/>
    </row>
    <row r="759" spans="1:1">
      <c r="A759" s="365"/>
    </row>
    <row r="760" spans="1:1">
      <c r="A760" s="365"/>
    </row>
    <row r="761" spans="1:1">
      <c r="A761" s="365"/>
    </row>
    <row r="762" spans="1:1">
      <c r="A762" s="365"/>
    </row>
    <row r="763" spans="1:1">
      <c r="A763" s="365"/>
    </row>
    <row r="764" spans="1:1">
      <c r="A764" s="365"/>
    </row>
    <row r="765" spans="1:1">
      <c r="A765" s="365"/>
    </row>
    <row r="766" spans="1:1">
      <c r="A766" s="365"/>
    </row>
    <row r="767" spans="1:1">
      <c r="A767" s="365"/>
    </row>
    <row r="768" spans="1:1">
      <c r="A768" s="365"/>
    </row>
    <row r="769" spans="1:1">
      <c r="A769" s="365"/>
    </row>
    <row r="770" spans="1:1">
      <c r="A770" s="365"/>
    </row>
    <row r="771" spans="1:1">
      <c r="A771" s="365"/>
    </row>
    <row r="772" spans="1:1">
      <c r="A772" s="365"/>
    </row>
    <row r="773" spans="1:1">
      <c r="A773" s="365"/>
    </row>
    <row r="774" spans="1:1">
      <c r="A774" s="365"/>
    </row>
    <row r="775" spans="1:1">
      <c r="A775" s="365"/>
    </row>
    <row r="776" spans="1:1">
      <c r="A776" s="365"/>
    </row>
    <row r="777" spans="1:1">
      <c r="A777" s="365"/>
    </row>
    <row r="778" spans="1:1">
      <c r="A778" s="365"/>
    </row>
    <row r="779" spans="1:1">
      <c r="A779" s="365"/>
    </row>
    <row r="780" spans="1:1">
      <c r="A780" s="365"/>
    </row>
    <row r="781" spans="1:1">
      <c r="A781" s="365"/>
    </row>
    <row r="782" spans="1:1">
      <c r="A782" s="365"/>
    </row>
    <row r="783" spans="1:1">
      <c r="A783" s="365"/>
    </row>
    <row r="784" spans="1:1">
      <c r="A784" s="365"/>
    </row>
    <row r="785" spans="1:1">
      <c r="A785" s="365"/>
    </row>
    <row r="786" spans="1:1">
      <c r="A786" s="365"/>
    </row>
    <row r="787" spans="1:1">
      <c r="A787" s="365"/>
    </row>
    <row r="788" spans="1:1">
      <c r="A788" s="365"/>
    </row>
    <row r="789" spans="1:1">
      <c r="A789" s="365"/>
    </row>
    <row r="790" spans="1:1">
      <c r="A790" s="365"/>
    </row>
    <row r="791" spans="1:1">
      <c r="A791" s="365"/>
    </row>
    <row r="792" spans="1:1">
      <c r="A792" s="365"/>
    </row>
    <row r="793" spans="1:1">
      <c r="A793" s="365"/>
    </row>
    <row r="794" spans="1:1">
      <c r="A794" s="365"/>
    </row>
    <row r="795" spans="1:1">
      <c r="A795" s="365"/>
    </row>
    <row r="796" spans="1:1">
      <c r="A796" s="365"/>
    </row>
    <row r="797" spans="1:1">
      <c r="A797" s="365"/>
    </row>
    <row r="798" spans="1:1">
      <c r="A798" s="365"/>
    </row>
    <row r="799" spans="1:1">
      <c r="A799" s="365"/>
    </row>
    <row r="800" spans="1:1">
      <c r="A800" s="365"/>
    </row>
    <row r="801" spans="1:1">
      <c r="A801" s="365"/>
    </row>
    <row r="802" spans="1:1">
      <c r="A802" s="365"/>
    </row>
    <row r="803" spans="1:1">
      <c r="A803" s="365"/>
    </row>
    <row r="804" spans="1:1">
      <c r="A804" s="365"/>
    </row>
    <row r="805" spans="1:1">
      <c r="A805" s="365"/>
    </row>
    <row r="806" spans="1:1">
      <c r="A806" s="365"/>
    </row>
    <row r="807" spans="1:1">
      <c r="A807" s="365"/>
    </row>
    <row r="808" spans="1:1">
      <c r="A808" s="365"/>
    </row>
    <row r="809" spans="1:1">
      <c r="A809" s="365"/>
    </row>
    <row r="810" spans="1:1">
      <c r="A810" s="365"/>
    </row>
    <row r="811" spans="1:1">
      <c r="A811" s="365"/>
    </row>
    <row r="812" spans="1:1">
      <c r="A812" s="365"/>
    </row>
    <row r="813" spans="1:1">
      <c r="A813" s="365"/>
    </row>
    <row r="814" spans="1:1">
      <c r="A814" s="365"/>
    </row>
    <row r="815" spans="1:1">
      <c r="A815" s="365"/>
    </row>
    <row r="816" spans="1:1">
      <c r="A816" s="365"/>
    </row>
    <row r="817" spans="1:1">
      <c r="A817" s="365"/>
    </row>
    <row r="818" spans="1:1">
      <c r="A818" s="365"/>
    </row>
    <row r="819" spans="1:1">
      <c r="A819" s="365"/>
    </row>
    <row r="820" spans="1:1">
      <c r="A820" s="365"/>
    </row>
    <row r="821" spans="1:1">
      <c r="A821" s="365"/>
    </row>
    <row r="822" spans="1:1">
      <c r="A822" s="365"/>
    </row>
    <row r="823" spans="1:1">
      <c r="A823" s="365"/>
    </row>
    <row r="824" spans="1:1">
      <c r="A824" s="365"/>
    </row>
    <row r="825" spans="1:1">
      <c r="A825" s="365"/>
    </row>
    <row r="826" spans="1:1">
      <c r="A826" s="365"/>
    </row>
    <row r="827" spans="1:1">
      <c r="A827" s="365"/>
    </row>
    <row r="828" spans="1:1">
      <c r="A828" s="365"/>
    </row>
    <row r="829" spans="1:1">
      <c r="A829" s="365"/>
    </row>
    <row r="830" spans="1:1">
      <c r="A830" s="365"/>
    </row>
    <row r="831" spans="1:1">
      <c r="A831" s="365"/>
    </row>
    <row r="832" spans="1:1">
      <c r="A832" s="365"/>
    </row>
    <row r="833" spans="1:1">
      <c r="A833" s="365"/>
    </row>
    <row r="834" spans="1:1">
      <c r="A834" s="365"/>
    </row>
    <row r="835" spans="1:1">
      <c r="A835" s="365"/>
    </row>
    <row r="836" spans="1:1">
      <c r="A836" s="365"/>
    </row>
    <row r="837" spans="1:1">
      <c r="A837" s="365"/>
    </row>
    <row r="838" spans="1:1">
      <c r="A838" s="365"/>
    </row>
    <row r="839" spans="1:1">
      <c r="A839" s="365"/>
    </row>
    <row r="840" spans="1:1">
      <c r="A840" s="365"/>
    </row>
    <row r="841" spans="1:1">
      <c r="A841" s="365"/>
    </row>
    <row r="842" spans="1:1">
      <c r="A842" s="365"/>
    </row>
    <row r="843" spans="1:1">
      <c r="A843" s="365"/>
    </row>
    <row r="844" spans="1:1">
      <c r="A844" s="365"/>
    </row>
    <row r="845" spans="1:1">
      <c r="A845" s="365"/>
    </row>
    <row r="846" spans="1:1">
      <c r="A846" s="365"/>
    </row>
    <row r="847" spans="1:1">
      <c r="A847" s="365"/>
    </row>
    <row r="848" spans="1:1">
      <c r="A848" s="365"/>
    </row>
    <row r="849" spans="1:1">
      <c r="A849" s="365"/>
    </row>
    <row r="850" spans="1:1">
      <c r="A850" s="365"/>
    </row>
    <row r="851" spans="1:1">
      <c r="A851" s="365"/>
    </row>
    <row r="852" spans="1:1">
      <c r="A852" s="365"/>
    </row>
    <row r="853" spans="1:1">
      <c r="A853" s="365"/>
    </row>
    <row r="854" spans="1:1">
      <c r="A854" s="365"/>
    </row>
    <row r="855" spans="1:1">
      <c r="A855" s="365"/>
    </row>
    <row r="856" spans="1:1">
      <c r="A856" s="365"/>
    </row>
    <row r="857" spans="1:1">
      <c r="A857" s="365"/>
    </row>
    <row r="858" spans="1:1">
      <c r="A858" s="365"/>
    </row>
    <row r="859" spans="1:1">
      <c r="A859" s="365"/>
    </row>
    <row r="860" spans="1:1">
      <c r="A860" s="365"/>
    </row>
    <row r="861" spans="1:1">
      <c r="A861" s="365"/>
    </row>
    <row r="862" spans="1:1">
      <c r="A862" s="365"/>
    </row>
    <row r="863" spans="1:1">
      <c r="A863" s="365"/>
    </row>
    <row r="864" spans="1:1">
      <c r="A864" s="365"/>
    </row>
    <row r="865" spans="1:1">
      <c r="A865" s="365"/>
    </row>
    <row r="866" spans="1:1">
      <c r="A866" s="365"/>
    </row>
    <row r="867" spans="1:1">
      <c r="A867" s="365"/>
    </row>
    <row r="868" spans="1:1">
      <c r="A868" s="365"/>
    </row>
    <row r="869" spans="1:1">
      <c r="A869" s="365"/>
    </row>
    <row r="870" spans="1:1">
      <c r="A870" s="365"/>
    </row>
    <row r="871" spans="1:1">
      <c r="A871" s="365"/>
    </row>
    <row r="872" spans="1:1">
      <c r="A872" s="365"/>
    </row>
    <row r="873" spans="1:1">
      <c r="A873" s="365"/>
    </row>
    <row r="874" spans="1:1">
      <c r="A874" s="365"/>
    </row>
    <row r="875" spans="1:1">
      <c r="A875" s="365"/>
    </row>
    <row r="876" spans="1:1">
      <c r="A876" s="365"/>
    </row>
    <row r="877" spans="1:1">
      <c r="A877" s="365"/>
    </row>
    <row r="878" spans="1:1">
      <c r="A878" s="365"/>
    </row>
    <row r="879" spans="1:1">
      <c r="A879" s="365"/>
    </row>
    <row r="880" spans="1:1">
      <c r="A880" s="365"/>
    </row>
    <row r="881" spans="1:1">
      <c r="A881" s="365"/>
    </row>
    <row r="882" spans="1:1">
      <c r="A882" s="365"/>
    </row>
    <row r="883" spans="1:1">
      <c r="A883" s="365"/>
    </row>
    <row r="884" spans="1:1">
      <c r="A884" s="365"/>
    </row>
    <row r="885" spans="1:1">
      <c r="A885" s="365"/>
    </row>
    <row r="886" spans="1:1">
      <c r="A886" s="365"/>
    </row>
    <row r="887" spans="1:1">
      <c r="A887" s="365"/>
    </row>
    <row r="888" spans="1:1">
      <c r="A888" s="365"/>
    </row>
    <row r="889" spans="1:1">
      <c r="A889" s="365"/>
    </row>
    <row r="890" spans="1:1">
      <c r="A890" s="365"/>
    </row>
    <row r="891" spans="1:1">
      <c r="A891" s="365"/>
    </row>
    <row r="892" spans="1:1">
      <c r="A892" s="365"/>
    </row>
    <row r="893" spans="1:1">
      <c r="A893" s="365"/>
    </row>
    <row r="894" spans="1:1">
      <c r="A894" s="365"/>
    </row>
    <row r="895" spans="1:1">
      <c r="A895" s="365"/>
    </row>
    <row r="896" spans="1:1">
      <c r="A896" s="365"/>
    </row>
    <row r="897" spans="1:1">
      <c r="A897" s="365"/>
    </row>
    <row r="898" spans="1:1">
      <c r="A898" s="365"/>
    </row>
    <row r="899" spans="1:1">
      <c r="A899" s="365"/>
    </row>
    <row r="900" spans="1:1">
      <c r="A900" s="365"/>
    </row>
    <row r="901" spans="1:1">
      <c r="A901" s="365"/>
    </row>
    <row r="902" spans="1:1">
      <c r="A902" s="365"/>
    </row>
    <row r="903" spans="1:1">
      <c r="A903" s="365"/>
    </row>
    <row r="904" spans="1:1">
      <c r="A904" s="365"/>
    </row>
    <row r="905" spans="1:1">
      <c r="A905" s="365"/>
    </row>
    <row r="906" spans="1:1">
      <c r="A906" s="365"/>
    </row>
    <row r="907" spans="1:1">
      <c r="A907" s="365"/>
    </row>
    <row r="908" spans="1:1">
      <c r="A908" s="365"/>
    </row>
    <row r="909" spans="1:1">
      <c r="A909" s="365"/>
    </row>
    <row r="910" spans="1:1">
      <c r="A910" s="365"/>
    </row>
    <row r="911" spans="1:1">
      <c r="A911" s="365"/>
    </row>
    <row r="912" spans="1:1">
      <c r="A912" s="365"/>
    </row>
    <row r="913" spans="1:1">
      <c r="A913" s="365"/>
    </row>
    <row r="914" spans="1:1">
      <c r="A914" s="365"/>
    </row>
    <row r="915" spans="1:1">
      <c r="A915" s="365"/>
    </row>
    <row r="916" spans="1:1">
      <c r="A916" s="365"/>
    </row>
    <row r="917" spans="1:1">
      <c r="A917" s="365"/>
    </row>
    <row r="918" spans="1:1">
      <c r="A918" s="365"/>
    </row>
    <row r="919" spans="1:1">
      <c r="A919" s="365"/>
    </row>
    <row r="920" spans="1:1">
      <c r="A920" s="365"/>
    </row>
    <row r="921" spans="1:1">
      <c r="A921" s="365"/>
    </row>
    <row r="922" spans="1:1">
      <c r="A922" s="365"/>
    </row>
    <row r="923" spans="1:1">
      <c r="A923" s="365"/>
    </row>
    <row r="924" spans="1:1">
      <c r="A924" s="365"/>
    </row>
    <row r="925" spans="1:1">
      <c r="A925" s="365"/>
    </row>
    <row r="926" spans="1:1">
      <c r="A926" s="365"/>
    </row>
    <row r="927" spans="1:1">
      <c r="A927" s="365"/>
    </row>
    <row r="928" spans="1:1">
      <c r="A928" s="365"/>
    </row>
    <row r="929" spans="1:1">
      <c r="A929" s="365"/>
    </row>
    <row r="930" spans="1:1">
      <c r="A930" s="365"/>
    </row>
    <row r="931" spans="1:1">
      <c r="A931" s="365"/>
    </row>
    <row r="932" spans="1:1">
      <c r="A932" s="365"/>
    </row>
    <row r="933" spans="1:1">
      <c r="A933" s="365"/>
    </row>
    <row r="934" spans="1:1">
      <c r="A934" s="365"/>
    </row>
    <row r="935" spans="1:1">
      <c r="A935" s="365"/>
    </row>
    <row r="936" spans="1:1">
      <c r="A936" s="365"/>
    </row>
    <row r="937" spans="1:1">
      <c r="A937" s="365"/>
    </row>
    <row r="938" spans="1:1">
      <c r="A938" s="365"/>
    </row>
    <row r="939" spans="1:1">
      <c r="A939" s="365"/>
    </row>
    <row r="940" spans="1:1">
      <c r="A940" s="365"/>
    </row>
    <row r="941" spans="1:1">
      <c r="A941" s="365"/>
    </row>
    <row r="942" spans="1:1">
      <c r="A942" s="365"/>
    </row>
    <row r="943" spans="1:1">
      <c r="A943" s="365"/>
    </row>
    <row r="944" spans="1:1">
      <c r="A944" s="365"/>
    </row>
    <row r="945" spans="1:1">
      <c r="A945" s="365"/>
    </row>
    <row r="946" spans="1:1">
      <c r="A946" s="365"/>
    </row>
    <row r="947" spans="1:1">
      <c r="A947" s="365"/>
    </row>
    <row r="948" spans="1:1">
      <c r="A948" s="365"/>
    </row>
    <row r="949" spans="1:1">
      <c r="A949" s="365"/>
    </row>
    <row r="950" spans="1:1">
      <c r="A950" s="365"/>
    </row>
    <row r="951" spans="1:1">
      <c r="A951" s="365"/>
    </row>
    <row r="952" spans="1:1">
      <c r="A952" s="365"/>
    </row>
    <row r="953" spans="1:1">
      <c r="A953" s="365"/>
    </row>
    <row r="954" spans="1:1">
      <c r="A954" s="365"/>
    </row>
    <row r="955" spans="1:1">
      <c r="A955" s="365"/>
    </row>
    <row r="956" spans="1:1">
      <c r="A956" s="365"/>
    </row>
    <row r="957" spans="1:1">
      <c r="A957" s="365"/>
    </row>
    <row r="958" spans="1:1">
      <c r="A958" s="365"/>
    </row>
    <row r="959" spans="1:1">
      <c r="A959" s="365"/>
    </row>
    <row r="960" spans="1:1">
      <c r="A960" s="365"/>
    </row>
    <row r="961" spans="1:1">
      <c r="A961" s="365"/>
    </row>
    <row r="962" spans="1:1">
      <c r="A962" s="365"/>
    </row>
    <row r="963" spans="1:1">
      <c r="A963" s="365"/>
    </row>
    <row r="964" spans="1:1">
      <c r="A964" s="365"/>
    </row>
    <row r="965" spans="1:1">
      <c r="A965" s="365"/>
    </row>
    <row r="966" spans="1:1">
      <c r="A966" s="365"/>
    </row>
    <row r="967" spans="1:1">
      <c r="A967" s="365"/>
    </row>
    <row r="968" spans="1:1">
      <c r="A968" s="365"/>
    </row>
    <row r="969" spans="1:1">
      <c r="A969" s="365"/>
    </row>
    <row r="970" spans="1:1">
      <c r="A970" s="365"/>
    </row>
    <row r="971" spans="1:1">
      <c r="A971" s="365"/>
    </row>
    <row r="972" spans="1:1">
      <c r="A972" s="365"/>
    </row>
    <row r="973" spans="1:1">
      <c r="A973" s="365"/>
    </row>
    <row r="974" spans="1:1">
      <c r="A974" s="365"/>
    </row>
    <row r="975" spans="1:1">
      <c r="A975" s="365"/>
    </row>
    <row r="976" spans="1:1">
      <c r="A976" s="365"/>
    </row>
    <row r="977" spans="1:1">
      <c r="A977" s="365"/>
    </row>
    <row r="978" spans="1:1">
      <c r="A978" s="365"/>
    </row>
    <row r="979" spans="1:1">
      <c r="A979" s="365"/>
    </row>
    <row r="980" spans="1:1">
      <c r="A980" s="365"/>
    </row>
    <row r="981" spans="1:1">
      <c r="A981" s="365"/>
    </row>
    <row r="982" spans="1:1">
      <c r="A982" s="365"/>
    </row>
    <row r="983" spans="1:1">
      <c r="A983" s="365"/>
    </row>
    <row r="984" spans="1:1">
      <c r="A984" s="365"/>
    </row>
    <row r="985" spans="1:1">
      <c r="A985" s="365"/>
    </row>
    <row r="986" spans="1:1">
      <c r="A986" s="365"/>
    </row>
    <row r="987" spans="1:1">
      <c r="A987" s="365"/>
    </row>
    <row r="988" spans="1:1">
      <c r="A988" s="365"/>
    </row>
    <row r="989" spans="1:1">
      <c r="A989" s="365"/>
    </row>
    <row r="990" spans="1:1">
      <c r="A990" s="365"/>
    </row>
    <row r="991" spans="1:1">
      <c r="A991" s="365"/>
    </row>
    <row r="992" spans="1:1">
      <c r="A992" s="365"/>
    </row>
    <row r="993" spans="1:1">
      <c r="A993" s="365"/>
    </row>
    <row r="994" spans="1:1">
      <c r="A994" s="365"/>
    </row>
    <row r="995" spans="1:1">
      <c r="A995" s="365"/>
    </row>
    <row r="996" spans="1:1">
      <c r="A996" s="365"/>
    </row>
    <row r="997" spans="1:1">
      <c r="A997" s="365"/>
    </row>
    <row r="998" spans="1:1">
      <c r="A998" s="365"/>
    </row>
    <row r="999" spans="1:1">
      <c r="A999" s="365"/>
    </row>
    <row r="1000" spans="1:1">
      <c r="A1000" s="365"/>
    </row>
    <row r="1001" spans="1:1">
      <c r="A1001" s="365"/>
    </row>
    <row r="1002" spans="1:1">
      <c r="A1002" s="365"/>
    </row>
    <row r="1003" spans="1:1">
      <c r="A1003" s="365"/>
    </row>
    <row r="1004" spans="1:1">
      <c r="A1004" s="365"/>
    </row>
    <row r="1005" spans="1:1">
      <c r="A1005" s="365"/>
    </row>
    <row r="1006" spans="1:1">
      <c r="A1006" s="365"/>
    </row>
    <row r="1007" spans="1:1">
      <c r="A1007" s="365"/>
    </row>
    <row r="1008" spans="1:1">
      <c r="A1008" s="365"/>
    </row>
    <row r="1009" spans="1:1">
      <c r="A1009" s="365"/>
    </row>
    <row r="1010" spans="1:1">
      <c r="A1010" s="365"/>
    </row>
    <row r="1011" spans="1:1">
      <c r="A1011" s="365"/>
    </row>
    <row r="1012" spans="1:1">
      <c r="A1012" s="365"/>
    </row>
    <row r="1013" spans="1:1">
      <c r="A1013" s="365"/>
    </row>
    <row r="1014" spans="1:1">
      <c r="A1014" s="365"/>
    </row>
    <row r="1015" spans="1:1">
      <c r="A1015" s="365"/>
    </row>
    <row r="1016" spans="1:1">
      <c r="A1016" s="365"/>
    </row>
    <row r="1017" spans="1:1">
      <c r="A1017" s="365"/>
    </row>
    <row r="1018" spans="1:1">
      <c r="A1018" s="365"/>
    </row>
    <row r="1019" spans="1:1">
      <c r="A1019" s="365"/>
    </row>
    <row r="1020" spans="1:1">
      <c r="A1020" s="365"/>
    </row>
    <row r="1021" spans="1:1">
      <c r="A1021" s="365"/>
    </row>
    <row r="1022" spans="1:1">
      <c r="A1022" s="365"/>
    </row>
    <row r="1023" spans="1:1">
      <c r="A1023" s="365"/>
    </row>
    <row r="1024" spans="1:1">
      <c r="A1024" s="365"/>
    </row>
    <row r="1025" spans="1:1">
      <c r="A1025" s="365"/>
    </row>
    <row r="1026" spans="1:1">
      <c r="A1026" s="365"/>
    </row>
    <row r="1027" spans="1:1">
      <c r="A1027" s="365"/>
    </row>
    <row r="1028" spans="1:1">
      <c r="A1028" s="365"/>
    </row>
    <row r="1029" spans="1:1">
      <c r="A1029" s="365"/>
    </row>
    <row r="1030" spans="1:1">
      <c r="A1030" s="365"/>
    </row>
    <row r="1031" spans="1:1">
      <c r="A1031" s="365"/>
    </row>
    <row r="1032" spans="1:1">
      <c r="A1032" s="365"/>
    </row>
    <row r="1033" spans="1:1">
      <c r="A1033" s="365"/>
    </row>
    <row r="1034" spans="1:1">
      <c r="A1034" s="365"/>
    </row>
    <row r="1035" spans="1:1">
      <c r="A1035" s="365"/>
    </row>
    <row r="1036" spans="1:1">
      <c r="A1036" s="365"/>
    </row>
    <row r="1037" spans="1:1">
      <c r="A1037" s="365"/>
    </row>
    <row r="1038" spans="1:1">
      <c r="A1038" s="365"/>
    </row>
    <row r="1039" spans="1:1">
      <c r="A1039" s="365"/>
    </row>
  </sheetData>
  <mergeCells count="36">
    <mergeCell ref="A3:A5"/>
    <mergeCell ref="B3:B5"/>
    <mergeCell ref="A6:A7"/>
    <mergeCell ref="B6:B7"/>
    <mergeCell ref="A8:A9"/>
    <mergeCell ref="B8:B9"/>
    <mergeCell ref="A10:A11"/>
    <mergeCell ref="B10:B11"/>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2:A33"/>
    <mergeCell ref="B32:B33"/>
    <mergeCell ref="A34:A35"/>
    <mergeCell ref="B34:B35"/>
    <mergeCell ref="A36:A37"/>
    <mergeCell ref="B36:B37"/>
    <mergeCell ref="A38:A39"/>
    <mergeCell ref="B38:B39"/>
  </mergeCells>
  <phoneticPr fontId="45"/>
  <pageMargins left="0.78749999999999998" right="0.78749999999999998" top="0.86597222222222203" bottom="0.55138888888888904" header="0.511811023622047" footer="0.511811023622047"/>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1040"/>
  <sheetViews>
    <sheetView showGridLines="0" view="pageBreakPreview" zoomScaleNormal="100" workbookViewId="0"/>
  </sheetViews>
  <sheetFormatPr defaultColWidth="12.5" defaultRowHeight="17.25"/>
  <cols>
    <col min="1" max="1" width="14.75" style="505" customWidth="1"/>
    <col min="2" max="4" width="19.5" style="505" customWidth="1"/>
    <col min="5" max="244" width="12.5" style="505"/>
    <col min="245" max="256" width="19.75" style="505" customWidth="1"/>
    <col min="257" max="257" width="14.75" style="505" customWidth="1"/>
    <col min="258" max="258" width="19.5" style="505" customWidth="1"/>
    <col min="259" max="259" width="21.125" style="505" customWidth="1"/>
    <col min="260" max="500" width="12.5" style="505"/>
    <col min="501" max="512" width="19.75" style="505" customWidth="1"/>
    <col min="513" max="513" width="14.75" style="505" customWidth="1"/>
    <col min="514" max="514" width="19.5" style="505" customWidth="1"/>
    <col min="515" max="515" width="21.125" style="505" customWidth="1"/>
    <col min="516" max="756" width="12.5" style="505"/>
    <col min="757" max="768" width="19.75" style="505" customWidth="1"/>
    <col min="769" max="769" width="14.75" style="505" customWidth="1"/>
    <col min="770" max="770" width="19.5" style="505" customWidth="1"/>
    <col min="771" max="771" width="21.125" style="505" customWidth="1"/>
    <col min="772" max="1012" width="12.5" style="505"/>
    <col min="1013" max="1024" width="19.75" style="505" customWidth="1"/>
    <col min="1025" max="16384" width="12.5" style="506"/>
  </cols>
  <sheetData>
    <row r="1" spans="1:244">
      <c r="A1" s="111" t="s">
        <v>521</v>
      </c>
    </row>
    <row r="2" spans="1:244" ht="18" customHeight="1">
      <c r="A2" s="362"/>
      <c r="B2" s="458"/>
      <c r="C2" s="458"/>
      <c r="D2" s="355" t="s">
        <v>588</v>
      </c>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47"/>
      <c r="CD2" s="47"/>
      <c r="CE2" s="47"/>
      <c r="CF2" s="47"/>
      <c r="CG2" s="47"/>
      <c r="CH2" s="47"/>
      <c r="CI2" s="47"/>
      <c r="CJ2" s="47"/>
      <c r="CK2" s="47"/>
      <c r="CL2" s="47"/>
      <c r="CM2" s="47"/>
      <c r="CN2" s="47"/>
      <c r="CO2" s="47"/>
      <c r="CP2" s="47"/>
      <c r="CQ2" s="47"/>
      <c r="CR2" s="47"/>
      <c r="CS2" s="47"/>
      <c r="CT2" s="47"/>
      <c r="CU2" s="47"/>
      <c r="CV2" s="47"/>
      <c r="CW2" s="47"/>
      <c r="CX2" s="47"/>
      <c r="CY2" s="47"/>
      <c r="CZ2" s="47"/>
      <c r="DA2" s="47"/>
      <c r="DB2" s="47"/>
      <c r="DC2" s="47"/>
      <c r="DD2" s="47"/>
      <c r="DE2" s="47"/>
      <c r="DF2" s="47"/>
      <c r="DG2" s="47"/>
      <c r="DH2" s="47"/>
      <c r="DI2" s="47"/>
      <c r="DJ2" s="47"/>
      <c r="DK2" s="47"/>
      <c r="DL2" s="47"/>
      <c r="DM2" s="47"/>
      <c r="DN2" s="47"/>
      <c r="DO2" s="47"/>
      <c r="DP2" s="47"/>
      <c r="DQ2" s="47"/>
      <c r="DR2" s="47"/>
      <c r="DS2" s="47"/>
      <c r="DT2" s="47"/>
      <c r="DU2" s="47"/>
      <c r="DV2" s="47"/>
      <c r="DW2" s="47"/>
      <c r="DX2" s="47"/>
      <c r="DY2" s="47"/>
      <c r="DZ2" s="47"/>
      <c r="EA2" s="47"/>
      <c r="EB2" s="47"/>
      <c r="EC2" s="47"/>
      <c r="ED2" s="47"/>
      <c r="EE2" s="47"/>
      <c r="EF2" s="47"/>
      <c r="EG2" s="47"/>
      <c r="EH2" s="47"/>
      <c r="EI2" s="47"/>
      <c r="EJ2" s="47"/>
      <c r="EK2" s="47"/>
      <c r="EL2" s="47"/>
      <c r="EM2" s="47"/>
      <c r="EN2" s="47"/>
      <c r="EO2" s="47"/>
      <c r="EP2" s="47"/>
      <c r="EQ2" s="47"/>
      <c r="ER2" s="47"/>
      <c r="ES2" s="47"/>
      <c r="ET2" s="47"/>
      <c r="EU2" s="47"/>
      <c r="EV2" s="47"/>
      <c r="EW2" s="47"/>
      <c r="EX2" s="47"/>
      <c r="EY2" s="47"/>
      <c r="EZ2" s="47"/>
      <c r="FA2" s="47"/>
      <c r="FB2" s="47"/>
      <c r="FC2" s="47"/>
      <c r="FD2" s="47"/>
      <c r="FE2" s="47"/>
      <c r="FF2" s="47"/>
      <c r="FG2" s="47"/>
      <c r="FH2" s="47"/>
      <c r="FI2" s="47"/>
      <c r="FJ2" s="47"/>
      <c r="FK2" s="47"/>
      <c r="FL2" s="47"/>
      <c r="FM2" s="47"/>
      <c r="FN2" s="47"/>
      <c r="FO2" s="47"/>
      <c r="FP2" s="47"/>
      <c r="FQ2" s="47"/>
      <c r="FR2" s="47"/>
      <c r="FS2" s="47"/>
      <c r="FT2" s="47"/>
      <c r="FU2" s="47"/>
      <c r="FV2" s="47"/>
      <c r="FW2" s="47"/>
      <c r="FX2" s="47"/>
      <c r="FY2" s="47"/>
      <c r="FZ2" s="47"/>
      <c r="GA2" s="47"/>
      <c r="GB2" s="47"/>
      <c r="GC2" s="47"/>
      <c r="GD2" s="47"/>
      <c r="GE2" s="47"/>
      <c r="GF2" s="47"/>
      <c r="GG2" s="47"/>
      <c r="GH2" s="47"/>
      <c r="GI2" s="47"/>
      <c r="GJ2" s="47"/>
      <c r="GK2" s="47"/>
      <c r="GL2" s="47"/>
      <c r="GM2" s="47"/>
      <c r="GN2" s="47"/>
      <c r="GO2" s="47"/>
      <c r="GP2" s="47"/>
      <c r="GQ2" s="47"/>
      <c r="GR2" s="47"/>
      <c r="GS2" s="47"/>
      <c r="GT2" s="47"/>
      <c r="GU2" s="47"/>
      <c r="GV2" s="47"/>
      <c r="GW2" s="47"/>
      <c r="GX2" s="47"/>
      <c r="GY2" s="47"/>
      <c r="GZ2" s="47"/>
      <c r="HA2" s="47"/>
      <c r="HB2" s="47"/>
      <c r="HC2" s="47"/>
      <c r="HD2" s="47"/>
      <c r="HE2" s="47"/>
      <c r="HF2" s="47"/>
      <c r="HG2" s="47"/>
      <c r="HH2" s="47"/>
      <c r="HI2" s="47"/>
      <c r="HJ2" s="47"/>
      <c r="HK2" s="47"/>
      <c r="HL2" s="47"/>
      <c r="HM2" s="47"/>
      <c r="HN2" s="47"/>
      <c r="HO2" s="47"/>
      <c r="HP2" s="47"/>
      <c r="HQ2" s="47"/>
      <c r="HR2" s="47"/>
      <c r="HS2" s="47"/>
      <c r="HT2" s="47"/>
      <c r="HU2" s="47"/>
      <c r="HV2" s="47"/>
      <c r="HW2" s="47"/>
      <c r="HX2" s="47"/>
      <c r="HY2" s="47"/>
      <c r="HZ2" s="47"/>
      <c r="IA2" s="47"/>
      <c r="IB2" s="47"/>
      <c r="IC2" s="47"/>
      <c r="ID2" s="47"/>
      <c r="IE2" s="47"/>
      <c r="IF2" s="47"/>
      <c r="IG2" s="47"/>
      <c r="IH2" s="47"/>
      <c r="II2" s="47"/>
      <c r="IJ2" s="47"/>
    </row>
    <row r="3" spans="1:244" ht="15" customHeight="1">
      <c r="A3" s="951" t="s">
        <v>131</v>
      </c>
      <c r="B3" s="911" t="s">
        <v>28</v>
      </c>
      <c r="C3" s="722" t="s">
        <v>522</v>
      </c>
      <c r="D3" s="722" t="s">
        <v>523</v>
      </c>
    </row>
    <row r="4" spans="1:244" ht="15" customHeight="1">
      <c r="A4" s="951"/>
      <c r="B4" s="911"/>
      <c r="C4" s="723" t="s">
        <v>524</v>
      </c>
      <c r="D4" s="723" t="s">
        <v>477</v>
      </c>
    </row>
    <row r="5" spans="1:244" ht="15" customHeight="1">
      <c r="A5" s="951"/>
      <c r="B5" s="911"/>
      <c r="C5" s="724" t="s">
        <v>525</v>
      </c>
      <c r="D5" s="724" t="s">
        <v>478</v>
      </c>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row>
    <row r="6" spans="1:244" ht="15" customHeight="1">
      <c r="A6" s="874" t="s">
        <v>488</v>
      </c>
      <c r="B6" s="952">
        <f>SUM(B8:B39)</f>
        <v>295048</v>
      </c>
      <c r="C6" s="708">
        <f>C8+C10+C12+C14+C16+C18+C20+C22+C24+C26+C28+C30+C32+C34+C36+C38</f>
        <v>9403</v>
      </c>
      <c r="D6" s="708">
        <f>D8+D10+D12+D14+D16+D18+D20+D22+D24+D26+D28+D30+D32+D34+D36+D38</f>
        <v>1960</v>
      </c>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c r="DF6" s="365"/>
      <c r="DG6" s="365"/>
      <c r="DH6" s="365"/>
      <c r="DI6" s="365"/>
      <c r="DJ6" s="365"/>
      <c r="DK6" s="365"/>
      <c r="DL6" s="365"/>
      <c r="DM6" s="365"/>
      <c r="DN6" s="365"/>
      <c r="DO6" s="365"/>
      <c r="DP6" s="365"/>
      <c r="DQ6" s="365"/>
      <c r="DR6" s="365"/>
      <c r="DS6" s="365"/>
      <c r="DT6" s="365"/>
      <c r="DU6" s="365"/>
      <c r="DV6" s="365"/>
      <c r="DW6" s="365"/>
      <c r="DX6" s="365"/>
      <c r="DY6" s="365"/>
      <c r="DZ6" s="365"/>
      <c r="EA6" s="365"/>
      <c r="EB6" s="365"/>
      <c r="EC6" s="365"/>
      <c r="ED6" s="365"/>
      <c r="EE6" s="365"/>
      <c r="EF6" s="365"/>
      <c r="EG6" s="365"/>
      <c r="EH6" s="365"/>
      <c r="EI6" s="365"/>
      <c r="EJ6" s="365"/>
      <c r="EK6" s="365"/>
      <c r="EL6" s="365"/>
      <c r="EM6" s="365"/>
      <c r="EN6" s="365"/>
      <c r="EO6" s="365"/>
      <c r="EP6" s="365"/>
      <c r="EQ6" s="365"/>
      <c r="ER6" s="365"/>
      <c r="ES6" s="365"/>
      <c r="ET6" s="365"/>
      <c r="EU6" s="365"/>
      <c r="EV6" s="365"/>
      <c r="EW6" s="365"/>
      <c r="EX6" s="365"/>
      <c r="EY6" s="365"/>
      <c r="EZ6" s="365"/>
      <c r="FA6" s="365"/>
      <c r="FB6" s="365"/>
      <c r="FC6" s="365"/>
      <c r="FD6" s="365"/>
      <c r="FE6" s="365"/>
      <c r="FF6" s="365"/>
      <c r="FG6" s="365"/>
      <c r="FH6" s="365"/>
      <c r="FI6" s="365"/>
      <c r="FJ6" s="365"/>
      <c r="FK6" s="365"/>
      <c r="FL6" s="365"/>
      <c r="FM6" s="365"/>
      <c r="FN6" s="365"/>
      <c r="FO6" s="365"/>
      <c r="FP6" s="365"/>
      <c r="FQ6" s="365"/>
      <c r="FR6" s="365"/>
      <c r="FS6" s="365"/>
      <c r="FT6" s="365"/>
      <c r="FU6" s="365"/>
      <c r="FV6" s="365"/>
      <c r="FW6" s="365"/>
      <c r="FX6" s="365"/>
      <c r="FY6" s="365"/>
      <c r="FZ6" s="365"/>
      <c r="GA6" s="365"/>
      <c r="GB6" s="365"/>
      <c r="GC6" s="365"/>
      <c r="GD6" s="365"/>
      <c r="GE6" s="365"/>
      <c r="GF6" s="365"/>
      <c r="GG6" s="365"/>
      <c r="GH6" s="365"/>
      <c r="GI6" s="365"/>
      <c r="GJ6" s="365"/>
      <c r="GK6" s="365"/>
      <c r="GL6" s="365"/>
      <c r="GM6" s="365"/>
      <c r="GN6" s="365"/>
      <c r="GO6" s="365"/>
      <c r="GP6" s="365"/>
      <c r="GQ6" s="365"/>
      <c r="GR6" s="365"/>
      <c r="GS6" s="365"/>
      <c r="GT6" s="365"/>
      <c r="GU6" s="365"/>
      <c r="GV6" s="365"/>
      <c r="GW6" s="365"/>
      <c r="GX6" s="365"/>
      <c r="GY6" s="365"/>
      <c r="GZ6" s="365"/>
      <c r="HA6" s="365"/>
      <c r="HB6" s="365"/>
      <c r="HC6" s="365"/>
      <c r="HD6" s="365"/>
      <c r="HE6" s="365"/>
      <c r="HF6" s="365"/>
      <c r="HG6" s="365"/>
      <c r="HH6" s="365"/>
      <c r="HI6" s="365"/>
      <c r="HJ6" s="365"/>
      <c r="HK6" s="365"/>
      <c r="HL6" s="365"/>
      <c r="HM6" s="365"/>
      <c r="HN6" s="365"/>
      <c r="HO6" s="365"/>
      <c r="HP6" s="365"/>
      <c r="HQ6" s="365"/>
      <c r="HR6" s="365"/>
      <c r="HS6" s="365"/>
      <c r="HT6" s="365"/>
      <c r="HU6" s="365"/>
      <c r="HV6" s="365"/>
      <c r="HW6" s="365"/>
      <c r="HX6" s="365"/>
      <c r="HY6" s="365"/>
      <c r="HZ6" s="365"/>
      <c r="IA6" s="365"/>
      <c r="IB6" s="365"/>
      <c r="IC6" s="365"/>
      <c r="ID6" s="365"/>
      <c r="IE6" s="365"/>
      <c r="IF6" s="365"/>
      <c r="IG6" s="365"/>
      <c r="IH6" s="365"/>
      <c r="II6" s="365"/>
      <c r="IJ6" s="365"/>
    </row>
    <row r="7" spans="1:244" ht="15" customHeight="1">
      <c r="A7" s="874"/>
      <c r="B7" s="953"/>
      <c r="C7" s="709">
        <f>C6/B6*100</f>
        <v>3.1869390743201107</v>
      </c>
      <c r="D7" s="709">
        <f>D6/B6*100</f>
        <v>0.66429869038258182</v>
      </c>
      <c r="E7" s="510"/>
      <c r="F7" s="510"/>
      <c r="G7" s="510"/>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0"/>
      <c r="AY7" s="510"/>
      <c r="AZ7" s="510"/>
      <c r="BA7" s="510"/>
      <c r="BB7" s="510"/>
      <c r="BC7" s="510"/>
      <c r="BD7" s="510"/>
      <c r="BE7" s="510"/>
      <c r="BF7" s="510"/>
      <c r="BG7" s="510"/>
      <c r="BH7" s="510"/>
      <c r="BI7" s="510"/>
      <c r="BJ7" s="510"/>
      <c r="BK7" s="510"/>
      <c r="BL7" s="510"/>
      <c r="BM7" s="510"/>
      <c r="BN7" s="510"/>
      <c r="BO7" s="510"/>
      <c r="BP7" s="510"/>
      <c r="BQ7" s="510"/>
      <c r="BR7" s="510"/>
      <c r="BS7" s="510"/>
      <c r="BT7" s="510"/>
      <c r="BU7" s="510"/>
      <c r="BV7" s="510"/>
      <c r="BW7" s="510"/>
      <c r="BX7" s="510"/>
      <c r="BY7" s="510"/>
      <c r="BZ7" s="510"/>
      <c r="CA7" s="510"/>
      <c r="CB7" s="510"/>
      <c r="CC7" s="510"/>
      <c r="CD7" s="510"/>
      <c r="CE7" s="510"/>
      <c r="CF7" s="510"/>
      <c r="CG7" s="510"/>
      <c r="CH7" s="510"/>
      <c r="CI7" s="510"/>
      <c r="CJ7" s="510"/>
      <c r="CK7" s="510"/>
      <c r="CL7" s="510"/>
      <c r="CM7" s="510"/>
      <c r="CN7" s="510"/>
      <c r="CO7" s="510"/>
      <c r="CP7" s="510"/>
      <c r="CQ7" s="510"/>
      <c r="CR7" s="510"/>
      <c r="CS7" s="510"/>
      <c r="CT7" s="510"/>
      <c r="CU7" s="510"/>
      <c r="CV7" s="510"/>
      <c r="CW7" s="510"/>
      <c r="CX7" s="510"/>
      <c r="CY7" s="510"/>
      <c r="CZ7" s="510"/>
      <c r="DA7" s="510"/>
      <c r="DB7" s="510"/>
      <c r="DC7" s="510"/>
      <c r="DD7" s="510"/>
      <c r="DE7" s="510"/>
      <c r="DF7" s="510"/>
      <c r="DG7" s="510"/>
      <c r="DH7" s="510"/>
      <c r="DI7" s="510"/>
      <c r="DJ7" s="510"/>
      <c r="DK7" s="510"/>
      <c r="DL7" s="510"/>
      <c r="DM7" s="510"/>
      <c r="DN7" s="510"/>
      <c r="DO7" s="510"/>
      <c r="DP7" s="510"/>
      <c r="DQ7" s="510"/>
      <c r="DR7" s="510"/>
      <c r="DS7" s="510"/>
      <c r="DT7" s="510"/>
      <c r="DU7" s="510"/>
      <c r="DV7" s="510"/>
      <c r="DW7" s="510"/>
      <c r="DX7" s="510"/>
      <c r="DY7" s="510"/>
      <c r="DZ7" s="510"/>
      <c r="EA7" s="510"/>
      <c r="EB7" s="510"/>
      <c r="EC7" s="510"/>
      <c r="ED7" s="510"/>
      <c r="EE7" s="510"/>
      <c r="EF7" s="510"/>
      <c r="EG7" s="510"/>
      <c r="EH7" s="510"/>
      <c r="EI7" s="510"/>
      <c r="EJ7" s="510"/>
      <c r="EK7" s="510"/>
      <c r="EL7" s="510"/>
      <c r="EM7" s="510"/>
      <c r="EN7" s="510"/>
      <c r="EO7" s="510"/>
      <c r="EP7" s="510"/>
      <c r="EQ7" s="510"/>
      <c r="ER7" s="510"/>
      <c r="ES7" s="510"/>
      <c r="ET7" s="510"/>
      <c r="EU7" s="510"/>
      <c r="EV7" s="510"/>
      <c r="EW7" s="510"/>
      <c r="EX7" s="510"/>
      <c r="EY7" s="510"/>
      <c r="EZ7" s="510"/>
      <c r="FA7" s="510"/>
      <c r="FB7" s="510"/>
      <c r="FC7" s="510"/>
      <c r="FD7" s="510"/>
      <c r="FE7" s="510"/>
      <c r="FF7" s="510"/>
      <c r="FG7" s="510"/>
      <c r="FH7" s="510"/>
      <c r="FI7" s="510"/>
      <c r="FJ7" s="510"/>
      <c r="FK7" s="510"/>
      <c r="FL7" s="510"/>
      <c r="FM7" s="510"/>
      <c r="FN7" s="510"/>
      <c r="FO7" s="510"/>
      <c r="FP7" s="510"/>
      <c r="FQ7" s="510"/>
      <c r="FR7" s="510"/>
      <c r="FS7" s="510"/>
      <c r="FT7" s="510"/>
      <c r="FU7" s="510"/>
      <c r="FV7" s="510"/>
      <c r="FW7" s="510"/>
      <c r="FX7" s="510"/>
      <c r="FY7" s="510"/>
      <c r="FZ7" s="510"/>
      <c r="GA7" s="510"/>
      <c r="GB7" s="510"/>
      <c r="GC7" s="510"/>
      <c r="GD7" s="510"/>
      <c r="GE7" s="510"/>
      <c r="GF7" s="510"/>
      <c r="GG7" s="510"/>
      <c r="GH7" s="510"/>
      <c r="GI7" s="510"/>
      <c r="GJ7" s="510"/>
      <c r="GK7" s="510"/>
      <c r="GL7" s="510"/>
      <c r="GM7" s="510"/>
      <c r="GN7" s="510"/>
      <c r="GO7" s="510"/>
      <c r="GP7" s="510"/>
      <c r="GQ7" s="510"/>
      <c r="GR7" s="510"/>
      <c r="GS7" s="510"/>
      <c r="GT7" s="510"/>
      <c r="GU7" s="510"/>
      <c r="GV7" s="510"/>
      <c r="GW7" s="510"/>
      <c r="GX7" s="510"/>
      <c r="GY7" s="510"/>
      <c r="GZ7" s="510"/>
      <c r="HA7" s="510"/>
      <c r="HB7" s="510"/>
      <c r="HC7" s="510"/>
      <c r="HD7" s="510"/>
      <c r="HE7" s="510"/>
      <c r="HF7" s="510"/>
      <c r="HG7" s="510"/>
      <c r="HH7" s="510"/>
      <c r="HI7" s="510"/>
      <c r="HJ7" s="510"/>
      <c r="HK7" s="510"/>
      <c r="HL7" s="510"/>
      <c r="HM7" s="510"/>
      <c r="HN7" s="510"/>
      <c r="HO7" s="510"/>
      <c r="HP7" s="510"/>
      <c r="HQ7" s="510"/>
      <c r="HR7" s="510"/>
      <c r="HS7" s="510"/>
      <c r="HT7" s="510"/>
      <c r="HU7" s="510"/>
      <c r="HV7" s="510"/>
      <c r="HW7" s="510"/>
      <c r="HX7" s="510"/>
      <c r="HY7" s="510"/>
      <c r="HZ7" s="510"/>
      <c r="IA7" s="510"/>
      <c r="IB7" s="510"/>
      <c r="IC7" s="510"/>
      <c r="ID7" s="510"/>
      <c r="IE7" s="510"/>
      <c r="IF7" s="510"/>
      <c r="IG7" s="510"/>
      <c r="IH7" s="510"/>
      <c r="II7" s="510"/>
      <c r="IJ7" s="510"/>
    </row>
    <row r="8" spans="1:244" ht="15" customHeight="1">
      <c r="A8" s="904" t="s">
        <v>344</v>
      </c>
      <c r="B8" s="949">
        <v>21199</v>
      </c>
      <c r="C8" s="711">
        <v>756</v>
      </c>
      <c r="D8" s="711">
        <v>150</v>
      </c>
      <c r="E8" s="510"/>
      <c r="F8" s="510"/>
      <c r="G8" s="510"/>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c r="AO8" s="510"/>
      <c r="AP8" s="510"/>
      <c r="AQ8" s="510"/>
      <c r="AR8" s="510"/>
      <c r="AS8" s="510"/>
      <c r="AT8" s="510"/>
      <c r="AU8" s="510"/>
      <c r="AV8" s="510"/>
      <c r="AW8" s="510"/>
      <c r="AX8" s="510"/>
      <c r="AY8" s="510"/>
      <c r="AZ8" s="510"/>
      <c r="BA8" s="510"/>
      <c r="BB8" s="510"/>
      <c r="BC8" s="510"/>
      <c r="BD8" s="510"/>
      <c r="BE8" s="510"/>
      <c r="BF8" s="510"/>
      <c r="BG8" s="510"/>
      <c r="BH8" s="510"/>
      <c r="BI8" s="510"/>
      <c r="BJ8" s="510"/>
      <c r="BK8" s="510"/>
      <c r="BL8" s="510"/>
      <c r="BM8" s="510"/>
      <c r="BN8" s="510"/>
      <c r="BO8" s="510"/>
      <c r="BP8" s="510"/>
      <c r="BQ8" s="510"/>
      <c r="BR8" s="510"/>
      <c r="BS8" s="510"/>
      <c r="BT8" s="510"/>
      <c r="BU8" s="510"/>
      <c r="BV8" s="510"/>
      <c r="BW8" s="510"/>
      <c r="BX8" s="510"/>
      <c r="BY8" s="510"/>
      <c r="BZ8" s="510"/>
      <c r="CA8" s="510"/>
      <c r="CB8" s="510"/>
      <c r="CC8" s="510"/>
      <c r="CD8" s="510"/>
      <c r="CE8" s="510"/>
      <c r="CF8" s="510"/>
      <c r="CG8" s="510"/>
      <c r="CH8" s="510"/>
      <c r="CI8" s="510"/>
      <c r="CJ8" s="510"/>
      <c r="CK8" s="510"/>
      <c r="CL8" s="510"/>
      <c r="CM8" s="510"/>
      <c r="CN8" s="510"/>
      <c r="CO8" s="510"/>
      <c r="CP8" s="510"/>
      <c r="CQ8" s="510"/>
      <c r="CR8" s="510"/>
      <c r="CS8" s="510"/>
      <c r="CT8" s="510"/>
      <c r="CU8" s="510"/>
      <c r="CV8" s="510"/>
      <c r="CW8" s="510"/>
      <c r="CX8" s="510"/>
      <c r="CY8" s="510"/>
      <c r="CZ8" s="510"/>
      <c r="DA8" s="510"/>
      <c r="DB8" s="510"/>
      <c r="DC8" s="510"/>
      <c r="DD8" s="510"/>
      <c r="DE8" s="510"/>
      <c r="DF8" s="510"/>
      <c r="DG8" s="510"/>
      <c r="DH8" s="510"/>
      <c r="DI8" s="510"/>
      <c r="DJ8" s="510"/>
      <c r="DK8" s="510"/>
      <c r="DL8" s="510"/>
      <c r="DM8" s="510"/>
      <c r="DN8" s="510"/>
      <c r="DO8" s="510"/>
      <c r="DP8" s="510"/>
      <c r="DQ8" s="510"/>
      <c r="DR8" s="510"/>
      <c r="DS8" s="510"/>
      <c r="DT8" s="510"/>
      <c r="DU8" s="510"/>
      <c r="DV8" s="510"/>
      <c r="DW8" s="510"/>
      <c r="DX8" s="510"/>
      <c r="DY8" s="510"/>
      <c r="DZ8" s="510"/>
      <c r="EA8" s="510"/>
      <c r="EB8" s="510"/>
      <c r="EC8" s="510"/>
      <c r="ED8" s="510"/>
      <c r="EE8" s="510"/>
      <c r="EF8" s="510"/>
      <c r="EG8" s="510"/>
      <c r="EH8" s="510"/>
      <c r="EI8" s="510"/>
      <c r="EJ8" s="510"/>
      <c r="EK8" s="510"/>
      <c r="EL8" s="510"/>
      <c r="EM8" s="510"/>
      <c r="EN8" s="510"/>
      <c r="EO8" s="510"/>
      <c r="EP8" s="510"/>
      <c r="EQ8" s="510"/>
      <c r="ER8" s="510"/>
      <c r="ES8" s="510"/>
      <c r="ET8" s="510"/>
      <c r="EU8" s="510"/>
      <c r="EV8" s="510"/>
      <c r="EW8" s="510"/>
      <c r="EX8" s="510"/>
      <c r="EY8" s="510"/>
      <c r="EZ8" s="510"/>
      <c r="FA8" s="510"/>
      <c r="FB8" s="510"/>
      <c r="FC8" s="510"/>
      <c r="FD8" s="510"/>
      <c r="FE8" s="510"/>
      <c r="FF8" s="510"/>
      <c r="FG8" s="510"/>
      <c r="FH8" s="510"/>
      <c r="FI8" s="510"/>
      <c r="FJ8" s="510"/>
      <c r="FK8" s="510"/>
      <c r="FL8" s="510"/>
      <c r="FM8" s="510"/>
      <c r="FN8" s="510"/>
      <c r="FO8" s="510"/>
      <c r="FP8" s="510"/>
      <c r="FQ8" s="510"/>
      <c r="FR8" s="510"/>
      <c r="FS8" s="510"/>
      <c r="FT8" s="510"/>
      <c r="FU8" s="510"/>
      <c r="FV8" s="510"/>
      <c r="FW8" s="510"/>
      <c r="FX8" s="510"/>
      <c r="FY8" s="510"/>
      <c r="FZ8" s="510"/>
      <c r="GA8" s="510"/>
      <c r="GB8" s="510"/>
      <c r="GC8" s="510"/>
      <c r="GD8" s="510"/>
      <c r="GE8" s="510"/>
      <c r="GF8" s="510"/>
      <c r="GG8" s="510"/>
      <c r="GH8" s="510"/>
      <c r="GI8" s="510"/>
      <c r="GJ8" s="510"/>
      <c r="GK8" s="510"/>
      <c r="GL8" s="510"/>
      <c r="GM8" s="510"/>
      <c r="GN8" s="510"/>
      <c r="GO8" s="510"/>
      <c r="GP8" s="510"/>
      <c r="GQ8" s="510"/>
      <c r="GR8" s="510"/>
      <c r="GS8" s="510"/>
      <c r="GT8" s="510"/>
      <c r="GU8" s="510"/>
      <c r="GV8" s="510"/>
      <c r="GW8" s="510"/>
      <c r="GX8" s="510"/>
      <c r="GY8" s="510"/>
      <c r="GZ8" s="510"/>
      <c r="HA8" s="510"/>
      <c r="HB8" s="510"/>
      <c r="HC8" s="510"/>
      <c r="HD8" s="510"/>
      <c r="HE8" s="510"/>
      <c r="HF8" s="510"/>
      <c r="HG8" s="510"/>
      <c r="HH8" s="510"/>
      <c r="HI8" s="510"/>
      <c r="HJ8" s="510"/>
      <c r="HK8" s="510"/>
      <c r="HL8" s="510"/>
      <c r="HM8" s="510"/>
      <c r="HN8" s="510"/>
      <c r="HO8" s="510"/>
      <c r="HP8" s="510"/>
      <c r="HQ8" s="510"/>
      <c r="HR8" s="510"/>
      <c r="HS8" s="510"/>
      <c r="HT8" s="510"/>
      <c r="HU8" s="510"/>
      <c r="HV8" s="510"/>
      <c r="HW8" s="510"/>
      <c r="HX8" s="510"/>
      <c r="HY8" s="510"/>
      <c r="HZ8" s="510"/>
      <c r="IA8" s="510"/>
      <c r="IB8" s="510"/>
      <c r="IC8" s="510"/>
      <c r="ID8" s="510"/>
      <c r="IE8" s="510"/>
      <c r="IF8" s="510"/>
      <c r="IG8" s="510"/>
      <c r="IH8" s="510"/>
      <c r="II8" s="510"/>
      <c r="IJ8" s="510"/>
    </row>
    <row r="9" spans="1:244" ht="15" customHeight="1">
      <c r="A9" s="904"/>
      <c r="B9" s="949"/>
      <c r="C9" s="709">
        <f>C8/B8*100</f>
        <v>3.5662059531109955</v>
      </c>
      <c r="D9" s="709">
        <f>D8/B8*100</f>
        <v>0.7075805462521817</v>
      </c>
    </row>
    <row r="10" spans="1:244" ht="15" customHeight="1">
      <c r="A10" s="904" t="s">
        <v>3</v>
      </c>
      <c r="B10" s="949">
        <v>11520</v>
      </c>
      <c r="C10" s="711">
        <v>367</v>
      </c>
      <c r="D10" s="711">
        <v>80</v>
      </c>
    </row>
    <row r="11" spans="1:244" ht="15" customHeight="1">
      <c r="A11" s="904"/>
      <c r="B11" s="949"/>
      <c r="C11" s="709">
        <f>C10/B10*100</f>
        <v>3.1857638888888888</v>
      </c>
      <c r="D11" s="709">
        <f>D10/B10*100</f>
        <v>0.69444444444444442</v>
      </c>
    </row>
    <row r="12" spans="1:244" ht="15" customHeight="1">
      <c r="A12" s="904" t="s">
        <v>4</v>
      </c>
      <c r="B12" s="949">
        <v>20327</v>
      </c>
      <c r="C12" s="711">
        <v>611</v>
      </c>
      <c r="D12" s="711">
        <v>113</v>
      </c>
    </row>
    <row r="13" spans="1:244" ht="15" customHeight="1">
      <c r="A13" s="904"/>
      <c r="B13" s="949"/>
      <c r="C13" s="709">
        <f>C12/B12*100</f>
        <v>3.0058542824814287</v>
      </c>
      <c r="D13" s="709">
        <f>D12/B12*100</f>
        <v>0.55591085748019875</v>
      </c>
    </row>
    <row r="14" spans="1:244" ht="15" customHeight="1">
      <c r="A14" s="904" t="s">
        <v>5</v>
      </c>
      <c r="B14" s="949">
        <v>20090</v>
      </c>
      <c r="C14" s="711">
        <v>651</v>
      </c>
      <c r="D14" s="711">
        <v>118</v>
      </c>
    </row>
    <row r="15" spans="1:244" ht="15" customHeight="1">
      <c r="A15" s="904"/>
      <c r="B15" s="949"/>
      <c r="C15" s="709">
        <f>C14/B14*100</f>
        <v>3.2404181184668994</v>
      </c>
      <c r="D15" s="709">
        <f>D14/B14*100</f>
        <v>0.587356893977103</v>
      </c>
    </row>
    <row r="16" spans="1:244" ht="15" customHeight="1">
      <c r="A16" s="904" t="s">
        <v>345</v>
      </c>
      <c r="B16" s="949">
        <v>17384</v>
      </c>
      <c r="C16" s="711">
        <v>489</v>
      </c>
      <c r="D16" s="711">
        <v>106</v>
      </c>
    </row>
    <row r="17" spans="1:4" ht="15" customHeight="1">
      <c r="A17" s="904"/>
      <c r="B17" s="949"/>
      <c r="C17" s="709">
        <f>C16/B16*100</f>
        <v>2.8129314312011044</v>
      </c>
      <c r="D17" s="709">
        <f>D16/B16*100</f>
        <v>0.6097560975609756</v>
      </c>
    </row>
    <row r="18" spans="1:4" ht="15" customHeight="1">
      <c r="A18" s="904" t="s">
        <v>7</v>
      </c>
      <c r="B18" s="949">
        <v>13165</v>
      </c>
      <c r="C18" s="711">
        <v>384</v>
      </c>
      <c r="D18" s="711">
        <v>85</v>
      </c>
    </row>
    <row r="19" spans="1:4" ht="15" customHeight="1">
      <c r="A19" s="904"/>
      <c r="B19" s="949"/>
      <c r="C19" s="709">
        <f>C18/B18*100</f>
        <v>2.9168249145461451</v>
      </c>
      <c r="D19" s="709">
        <f>D18/B18*100</f>
        <v>0.64565134827193316</v>
      </c>
    </row>
    <row r="20" spans="1:4" ht="15" customHeight="1">
      <c r="A20" s="904" t="s">
        <v>346</v>
      </c>
      <c r="B20" s="949">
        <v>12404</v>
      </c>
      <c r="C20" s="711">
        <v>440</v>
      </c>
      <c r="D20" s="711">
        <v>102</v>
      </c>
    </row>
    <row r="21" spans="1:4" ht="15" customHeight="1">
      <c r="A21" s="904"/>
      <c r="B21" s="949"/>
      <c r="C21" s="709">
        <f>C20/B20*100</f>
        <v>3.547242824895195</v>
      </c>
      <c r="D21" s="709">
        <f>D20/B20*100</f>
        <v>0.82231538213479516</v>
      </c>
    </row>
    <row r="22" spans="1:4" ht="15" customHeight="1">
      <c r="A22" s="904" t="s">
        <v>347</v>
      </c>
      <c r="B22" s="949">
        <v>12918</v>
      </c>
      <c r="C22" s="711">
        <v>462</v>
      </c>
      <c r="D22" s="711">
        <v>96</v>
      </c>
    </row>
    <row r="23" spans="1:4" ht="15" customHeight="1">
      <c r="A23" s="904"/>
      <c r="B23" s="949"/>
      <c r="C23" s="709">
        <f>C22/B22*100</f>
        <v>3.5764050162563863</v>
      </c>
      <c r="D23" s="709">
        <f>D22/B22*100</f>
        <v>0.74314909428704135</v>
      </c>
    </row>
    <row r="24" spans="1:4" ht="15" customHeight="1">
      <c r="A24" s="904" t="s">
        <v>348</v>
      </c>
      <c r="B24" s="949">
        <v>8490</v>
      </c>
      <c r="C24" s="711">
        <v>264</v>
      </c>
      <c r="D24" s="711">
        <v>50</v>
      </c>
    </row>
    <row r="25" spans="1:4" ht="15" customHeight="1">
      <c r="A25" s="904"/>
      <c r="B25" s="949"/>
      <c r="C25" s="709">
        <f>C24/B24*100</f>
        <v>3.1095406360424032</v>
      </c>
      <c r="D25" s="709">
        <f>D24/B24*100</f>
        <v>0.58892815076560656</v>
      </c>
    </row>
    <row r="26" spans="1:4" ht="15" customHeight="1">
      <c r="A26" s="904" t="s">
        <v>349</v>
      </c>
      <c r="B26" s="949">
        <v>27997</v>
      </c>
      <c r="C26" s="711">
        <v>780</v>
      </c>
      <c r="D26" s="711">
        <v>160</v>
      </c>
    </row>
    <row r="27" spans="1:4" ht="15" customHeight="1">
      <c r="A27" s="904"/>
      <c r="B27" s="949"/>
      <c r="C27" s="709">
        <f>C26/B26*100</f>
        <v>2.7860127870843305</v>
      </c>
      <c r="D27" s="709">
        <f>D26/B26*100</f>
        <v>0.57148980247883707</v>
      </c>
    </row>
    <row r="28" spans="1:4" ht="15" customHeight="1">
      <c r="A28" s="904" t="s">
        <v>12</v>
      </c>
      <c r="B28" s="949">
        <v>18133</v>
      </c>
      <c r="C28" s="711">
        <v>488</v>
      </c>
      <c r="D28" s="711">
        <v>111</v>
      </c>
    </row>
    <row r="29" spans="1:4" ht="15" customHeight="1">
      <c r="A29" s="904"/>
      <c r="B29" s="949"/>
      <c r="C29" s="709">
        <f>C28/B28*100</f>
        <v>2.6912259416533391</v>
      </c>
      <c r="D29" s="709">
        <f>D28/B28*100</f>
        <v>0.61214360558098502</v>
      </c>
    </row>
    <row r="30" spans="1:4" ht="15" customHeight="1">
      <c r="A30" s="904" t="s">
        <v>13</v>
      </c>
      <c r="B30" s="949">
        <v>16434</v>
      </c>
      <c r="C30" s="711">
        <v>506</v>
      </c>
      <c r="D30" s="711">
        <v>100</v>
      </c>
    </row>
    <row r="31" spans="1:4" ht="15" customHeight="1">
      <c r="A31" s="904"/>
      <c r="B31" s="949"/>
      <c r="C31" s="709">
        <f>C30/B30*100</f>
        <v>3.0789825970548863</v>
      </c>
      <c r="D31" s="709">
        <f>D30/B30*100</f>
        <v>0.60849458439819892</v>
      </c>
    </row>
    <row r="32" spans="1:4" ht="15" customHeight="1">
      <c r="A32" s="904" t="s">
        <v>350</v>
      </c>
      <c r="B32" s="949">
        <v>22589</v>
      </c>
      <c r="C32" s="711">
        <v>684</v>
      </c>
      <c r="D32" s="711">
        <v>163</v>
      </c>
    </row>
    <row r="33" spans="1:5" ht="15" customHeight="1">
      <c r="A33" s="904"/>
      <c r="B33" s="949"/>
      <c r="C33" s="709">
        <f>C32/B32*100</f>
        <v>3.0280224888219931</v>
      </c>
      <c r="D33" s="709">
        <f>D32/B32*100</f>
        <v>0.72159015449997788</v>
      </c>
    </row>
    <row r="34" spans="1:5" ht="15" customHeight="1">
      <c r="A34" s="904" t="s">
        <v>15</v>
      </c>
      <c r="B34" s="949">
        <v>31693</v>
      </c>
      <c r="C34" s="711">
        <v>1050</v>
      </c>
      <c r="D34" s="711">
        <v>232</v>
      </c>
    </row>
    <row r="35" spans="1:5" ht="15" customHeight="1">
      <c r="A35" s="904"/>
      <c r="B35" s="949"/>
      <c r="C35" s="709">
        <f>C34/B34*100</f>
        <v>3.3130344240053011</v>
      </c>
      <c r="D35" s="709">
        <f>D34/B34*100</f>
        <v>0.73202284416117125</v>
      </c>
    </row>
    <row r="36" spans="1:5" ht="15" customHeight="1">
      <c r="A36" s="904" t="s">
        <v>351</v>
      </c>
      <c r="B36" s="949">
        <v>20110</v>
      </c>
      <c r="C36" s="711">
        <v>770</v>
      </c>
      <c r="D36" s="711">
        <v>156</v>
      </c>
    </row>
    <row r="37" spans="1:5" ht="15" customHeight="1">
      <c r="A37" s="904"/>
      <c r="B37" s="949"/>
      <c r="C37" s="709">
        <f>C36/B36*100</f>
        <v>3.8289408254599699</v>
      </c>
      <c r="D37" s="709">
        <f>D36/B36*100</f>
        <v>0.7757334659373446</v>
      </c>
    </row>
    <row r="38" spans="1:5" ht="15" customHeight="1" thickBot="1">
      <c r="A38" s="907" t="s">
        <v>352</v>
      </c>
      <c r="B38" s="949">
        <v>20595</v>
      </c>
      <c r="C38" s="711">
        <v>701</v>
      </c>
      <c r="D38" s="711">
        <v>138</v>
      </c>
    </row>
    <row r="39" spans="1:5" ht="15" customHeight="1" thickBot="1">
      <c r="A39" s="907"/>
      <c r="B39" s="950"/>
      <c r="C39" s="712">
        <f>C38/B38*100</f>
        <v>3.4037387715464917</v>
      </c>
      <c r="D39" s="712">
        <f>D38/B38*100</f>
        <v>0.67006554989075018</v>
      </c>
    </row>
    <row r="40" spans="1:5" ht="38.25" customHeight="1">
      <c r="A40" s="948" t="s">
        <v>648</v>
      </c>
      <c r="B40" s="948"/>
      <c r="C40" s="948"/>
      <c r="D40" s="948"/>
      <c r="E40" s="948"/>
    </row>
    <row r="41" spans="1:5">
      <c r="A41" s="365"/>
    </row>
    <row r="42" spans="1:5">
      <c r="A42" s="365"/>
    </row>
    <row r="43" spans="1:5">
      <c r="A43" s="365"/>
    </row>
    <row r="44" spans="1:5">
      <c r="A44" s="365"/>
    </row>
    <row r="45" spans="1:5">
      <c r="A45" s="365"/>
    </row>
    <row r="46" spans="1:5">
      <c r="A46" s="365"/>
    </row>
    <row r="47" spans="1:5">
      <c r="A47" s="365"/>
    </row>
    <row r="48" spans="1:5">
      <c r="A48" s="365"/>
    </row>
    <row r="49" spans="1:1">
      <c r="A49" s="365"/>
    </row>
    <row r="50" spans="1:1">
      <c r="A50" s="365"/>
    </row>
    <row r="51" spans="1:1">
      <c r="A51" s="365"/>
    </row>
    <row r="52" spans="1:1">
      <c r="A52" s="365"/>
    </row>
    <row r="53" spans="1:1">
      <c r="A53" s="365"/>
    </row>
    <row r="54" spans="1:1">
      <c r="A54" s="365"/>
    </row>
    <row r="55" spans="1:1">
      <c r="A55" s="365"/>
    </row>
    <row r="56" spans="1:1">
      <c r="A56" s="365"/>
    </row>
    <row r="57" spans="1:1">
      <c r="A57" s="365"/>
    </row>
    <row r="58" spans="1:1">
      <c r="A58" s="365"/>
    </row>
    <row r="59" spans="1:1">
      <c r="A59" s="365"/>
    </row>
    <row r="60" spans="1:1">
      <c r="A60" s="365"/>
    </row>
    <row r="61" spans="1:1">
      <c r="A61" s="365"/>
    </row>
    <row r="62" spans="1:1">
      <c r="A62" s="365"/>
    </row>
    <row r="63" spans="1:1">
      <c r="A63" s="365"/>
    </row>
    <row r="64" spans="1:1">
      <c r="A64" s="365"/>
    </row>
    <row r="65" spans="1:1">
      <c r="A65" s="365"/>
    </row>
    <row r="66" spans="1:1">
      <c r="A66" s="365"/>
    </row>
    <row r="67" spans="1:1">
      <c r="A67" s="365"/>
    </row>
    <row r="68" spans="1:1">
      <c r="A68" s="365"/>
    </row>
    <row r="69" spans="1:1">
      <c r="A69" s="365"/>
    </row>
    <row r="70" spans="1:1">
      <c r="A70" s="365"/>
    </row>
    <row r="71" spans="1:1">
      <c r="A71" s="365"/>
    </row>
    <row r="72" spans="1:1">
      <c r="A72" s="365"/>
    </row>
    <row r="73" spans="1:1">
      <c r="A73" s="365"/>
    </row>
    <row r="74" spans="1:1">
      <c r="A74" s="365"/>
    </row>
    <row r="75" spans="1:1">
      <c r="A75" s="365"/>
    </row>
    <row r="76" spans="1:1">
      <c r="A76" s="365"/>
    </row>
    <row r="77" spans="1:1">
      <c r="A77" s="365"/>
    </row>
    <row r="78" spans="1:1">
      <c r="A78" s="365"/>
    </row>
    <row r="79" spans="1:1">
      <c r="A79" s="365"/>
    </row>
    <row r="80" spans="1:1">
      <c r="A80" s="365"/>
    </row>
    <row r="81" spans="1:1">
      <c r="A81" s="365"/>
    </row>
    <row r="82" spans="1:1">
      <c r="A82" s="365"/>
    </row>
    <row r="83" spans="1:1">
      <c r="A83" s="365"/>
    </row>
    <row r="84" spans="1:1">
      <c r="A84" s="365"/>
    </row>
    <row r="85" spans="1:1">
      <c r="A85" s="365"/>
    </row>
    <row r="86" spans="1:1">
      <c r="A86" s="365"/>
    </row>
    <row r="87" spans="1:1">
      <c r="A87" s="365"/>
    </row>
    <row r="88" spans="1:1">
      <c r="A88" s="365"/>
    </row>
    <row r="89" spans="1:1">
      <c r="A89" s="365"/>
    </row>
    <row r="90" spans="1:1">
      <c r="A90" s="365"/>
    </row>
    <row r="91" spans="1:1">
      <c r="A91" s="365"/>
    </row>
    <row r="92" spans="1:1">
      <c r="A92" s="365"/>
    </row>
    <row r="93" spans="1:1">
      <c r="A93" s="365"/>
    </row>
    <row r="94" spans="1:1">
      <c r="A94" s="365"/>
    </row>
    <row r="95" spans="1:1">
      <c r="A95" s="365"/>
    </row>
    <row r="96" spans="1:1">
      <c r="A96" s="365"/>
    </row>
    <row r="97" spans="1:1">
      <c r="A97" s="365"/>
    </row>
    <row r="98" spans="1:1">
      <c r="A98" s="365"/>
    </row>
    <row r="99" spans="1:1">
      <c r="A99" s="365"/>
    </row>
    <row r="100" spans="1:1">
      <c r="A100" s="365"/>
    </row>
    <row r="101" spans="1:1">
      <c r="A101" s="365"/>
    </row>
    <row r="102" spans="1:1">
      <c r="A102" s="365"/>
    </row>
    <row r="103" spans="1:1">
      <c r="A103" s="365"/>
    </row>
    <row r="104" spans="1:1">
      <c r="A104" s="365"/>
    </row>
    <row r="105" spans="1:1">
      <c r="A105" s="365"/>
    </row>
    <row r="106" spans="1:1">
      <c r="A106" s="365"/>
    </row>
    <row r="107" spans="1:1">
      <c r="A107" s="365"/>
    </row>
    <row r="108" spans="1:1">
      <c r="A108" s="365"/>
    </row>
    <row r="109" spans="1:1">
      <c r="A109" s="365"/>
    </row>
    <row r="110" spans="1:1">
      <c r="A110" s="365"/>
    </row>
    <row r="111" spans="1:1">
      <c r="A111" s="365"/>
    </row>
    <row r="112" spans="1:1">
      <c r="A112" s="365"/>
    </row>
    <row r="113" spans="1:1">
      <c r="A113" s="365"/>
    </row>
    <row r="114" spans="1:1">
      <c r="A114" s="365"/>
    </row>
    <row r="115" spans="1:1">
      <c r="A115" s="365"/>
    </row>
    <row r="116" spans="1:1">
      <c r="A116" s="365"/>
    </row>
    <row r="117" spans="1:1">
      <c r="A117" s="365"/>
    </row>
    <row r="118" spans="1:1">
      <c r="A118" s="365"/>
    </row>
    <row r="119" spans="1:1">
      <c r="A119" s="365"/>
    </row>
    <row r="120" spans="1:1">
      <c r="A120" s="365"/>
    </row>
    <row r="121" spans="1:1">
      <c r="A121" s="365"/>
    </row>
    <row r="122" spans="1:1">
      <c r="A122" s="365"/>
    </row>
    <row r="123" spans="1:1">
      <c r="A123" s="365"/>
    </row>
    <row r="124" spans="1:1">
      <c r="A124" s="365"/>
    </row>
    <row r="125" spans="1:1">
      <c r="A125" s="365"/>
    </row>
    <row r="126" spans="1:1">
      <c r="A126" s="365"/>
    </row>
    <row r="127" spans="1:1">
      <c r="A127" s="365"/>
    </row>
    <row r="128" spans="1:1">
      <c r="A128" s="365"/>
    </row>
    <row r="129" spans="1:1">
      <c r="A129" s="365"/>
    </row>
    <row r="130" spans="1:1">
      <c r="A130" s="365"/>
    </row>
    <row r="131" spans="1:1">
      <c r="A131" s="365"/>
    </row>
    <row r="132" spans="1:1">
      <c r="A132" s="365"/>
    </row>
    <row r="133" spans="1:1">
      <c r="A133" s="365"/>
    </row>
    <row r="134" spans="1:1">
      <c r="A134" s="365"/>
    </row>
    <row r="135" spans="1:1">
      <c r="A135" s="365"/>
    </row>
    <row r="136" spans="1:1">
      <c r="A136" s="365"/>
    </row>
    <row r="137" spans="1:1">
      <c r="A137" s="365"/>
    </row>
    <row r="138" spans="1:1">
      <c r="A138" s="365"/>
    </row>
    <row r="139" spans="1:1">
      <c r="A139" s="365"/>
    </row>
    <row r="140" spans="1:1">
      <c r="A140" s="365"/>
    </row>
    <row r="141" spans="1:1">
      <c r="A141" s="365"/>
    </row>
    <row r="142" spans="1:1">
      <c r="A142" s="365"/>
    </row>
    <row r="143" spans="1:1">
      <c r="A143" s="365"/>
    </row>
    <row r="144" spans="1:1">
      <c r="A144" s="365"/>
    </row>
    <row r="145" spans="1:1">
      <c r="A145" s="365"/>
    </row>
    <row r="146" spans="1:1">
      <c r="A146" s="365"/>
    </row>
    <row r="147" spans="1:1">
      <c r="A147" s="365"/>
    </row>
    <row r="148" spans="1:1">
      <c r="A148" s="365"/>
    </row>
    <row r="149" spans="1:1">
      <c r="A149" s="365"/>
    </row>
    <row r="150" spans="1:1">
      <c r="A150" s="365"/>
    </row>
    <row r="151" spans="1:1">
      <c r="A151" s="365"/>
    </row>
    <row r="152" spans="1:1">
      <c r="A152" s="365"/>
    </row>
    <row r="153" spans="1:1">
      <c r="A153" s="365"/>
    </row>
    <row r="154" spans="1:1">
      <c r="A154" s="365"/>
    </row>
    <row r="155" spans="1:1">
      <c r="A155" s="365"/>
    </row>
    <row r="156" spans="1:1">
      <c r="A156" s="365"/>
    </row>
    <row r="157" spans="1:1">
      <c r="A157" s="365"/>
    </row>
    <row r="158" spans="1:1">
      <c r="A158" s="365"/>
    </row>
    <row r="159" spans="1:1">
      <c r="A159" s="365"/>
    </row>
    <row r="160" spans="1:1">
      <c r="A160" s="365"/>
    </row>
    <row r="161" spans="1:1">
      <c r="A161" s="365"/>
    </row>
    <row r="162" spans="1:1">
      <c r="A162" s="365"/>
    </row>
    <row r="163" spans="1:1">
      <c r="A163" s="365"/>
    </row>
    <row r="164" spans="1:1">
      <c r="A164" s="365"/>
    </row>
    <row r="165" spans="1:1">
      <c r="A165" s="365"/>
    </row>
    <row r="166" spans="1:1">
      <c r="A166" s="365"/>
    </row>
    <row r="167" spans="1:1">
      <c r="A167" s="365"/>
    </row>
    <row r="168" spans="1:1">
      <c r="A168" s="365"/>
    </row>
    <row r="169" spans="1:1">
      <c r="A169" s="365"/>
    </row>
    <row r="170" spans="1:1">
      <c r="A170" s="365"/>
    </row>
    <row r="171" spans="1:1">
      <c r="A171" s="365"/>
    </row>
    <row r="172" spans="1:1">
      <c r="A172" s="365"/>
    </row>
    <row r="173" spans="1:1">
      <c r="A173" s="365"/>
    </row>
    <row r="174" spans="1:1">
      <c r="A174" s="365"/>
    </row>
    <row r="175" spans="1:1">
      <c r="A175" s="365"/>
    </row>
    <row r="176" spans="1:1">
      <c r="A176" s="365"/>
    </row>
    <row r="177" spans="1:1">
      <c r="A177" s="365"/>
    </row>
    <row r="178" spans="1:1">
      <c r="A178" s="365"/>
    </row>
    <row r="179" spans="1:1">
      <c r="A179" s="365"/>
    </row>
    <row r="180" spans="1:1">
      <c r="A180" s="365"/>
    </row>
    <row r="181" spans="1:1">
      <c r="A181" s="365"/>
    </row>
    <row r="182" spans="1:1">
      <c r="A182" s="365"/>
    </row>
    <row r="183" spans="1:1">
      <c r="A183" s="365"/>
    </row>
    <row r="184" spans="1:1">
      <c r="A184" s="365"/>
    </row>
    <row r="185" spans="1:1">
      <c r="A185" s="365"/>
    </row>
    <row r="186" spans="1:1">
      <c r="A186" s="365"/>
    </row>
    <row r="187" spans="1:1">
      <c r="A187" s="365"/>
    </row>
    <row r="188" spans="1:1">
      <c r="A188" s="365"/>
    </row>
    <row r="189" spans="1:1">
      <c r="A189" s="365"/>
    </row>
    <row r="190" spans="1:1">
      <c r="A190" s="365"/>
    </row>
    <row r="191" spans="1:1">
      <c r="A191" s="365"/>
    </row>
    <row r="192" spans="1:1">
      <c r="A192" s="365"/>
    </row>
    <row r="193" spans="1:1">
      <c r="A193" s="365"/>
    </row>
    <row r="194" spans="1:1">
      <c r="A194" s="365"/>
    </row>
    <row r="195" spans="1:1">
      <c r="A195" s="365"/>
    </row>
    <row r="196" spans="1:1">
      <c r="A196" s="365"/>
    </row>
    <row r="197" spans="1:1">
      <c r="A197" s="365"/>
    </row>
    <row r="198" spans="1:1">
      <c r="A198" s="365"/>
    </row>
    <row r="199" spans="1:1">
      <c r="A199" s="365"/>
    </row>
    <row r="200" spans="1:1">
      <c r="A200" s="365"/>
    </row>
    <row r="201" spans="1:1">
      <c r="A201" s="365"/>
    </row>
    <row r="202" spans="1:1">
      <c r="A202" s="365"/>
    </row>
    <row r="203" spans="1:1">
      <c r="A203" s="365"/>
    </row>
    <row r="204" spans="1:1">
      <c r="A204" s="365"/>
    </row>
    <row r="205" spans="1:1">
      <c r="A205" s="365"/>
    </row>
    <row r="206" spans="1:1">
      <c r="A206" s="365"/>
    </row>
    <row r="207" spans="1:1">
      <c r="A207" s="365"/>
    </row>
    <row r="208" spans="1:1">
      <c r="A208" s="365"/>
    </row>
    <row r="209" spans="1:1">
      <c r="A209" s="365"/>
    </row>
    <row r="210" spans="1:1">
      <c r="A210" s="365"/>
    </row>
    <row r="211" spans="1:1">
      <c r="A211" s="365"/>
    </row>
    <row r="212" spans="1:1">
      <c r="A212" s="365"/>
    </row>
    <row r="213" spans="1:1">
      <c r="A213" s="365"/>
    </row>
    <row r="214" spans="1:1">
      <c r="A214" s="365"/>
    </row>
    <row r="215" spans="1:1">
      <c r="A215" s="365"/>
    </row>
    <row r="216" spans="1:1">
      <c r="A216" s="365"/>
    </row>
    <row r="217" spans="1:1">
      <c r="A217" s="365"/>
    </row>
    <row r="218" spans="1:1">
      <c r="A218" s="365"/>
    </row>
    <row r="219" spans="1:1">
      <c r="A219" s="365"/>
    </row>
    <row r="220" spans="1:1">
      <c r="A220" s="365"/>
    </row>
    <row r="221" spans="1:1">
      <c r="A221" s="365"/>
    </row>
    <row r="222" spans="1:1">
      <c r="A222" s="365"/>
    </row>
    <row r="223" spans="1:1">
      <c r="A223" s="365"/>
    </row>
    <row r="224" spans="1:1">
      <c r="A224" s="365"/>
    </row>
    <row r="225" spans="1:1">
      <c r="A225" s="365"/>
    </row>
    <row r="226" spans="1:1">
      <c r="A226" s="365"/>
    </row>
    <row r="227" spans="1:1">
      <c r="A227" s="365"/>
    </row>
    <row r="228" spans="1:1">
      <c r="A228" s="365"/>
    </row>
    <row r="229" spans="1:1">
      <c r="A229" s="365"/>
    </row>
    <row r="230" spans="1:1">
      <c r="A230" s="365"/>
    </row>
    <row r="231" spans="1:1">
      <c r="A231" s="365"/>
    </row>
    <row r="232" spans="1:1">
      <c r="A232" s="365"/>
    </row>
    <row r="233" spans="1:1">
      <c r="A233" s="365"/>
    </row>
    <row r="234" spans="1:1">
      <c r="A234" s="365"/>
    </row>
    <row r="235" spans="1:1">
      <c r="A235" s="365"/>
    </row>
    <row r="236" spans="1:1">
      <c r="A236" s="365"/>
    </row>
    <row r="237" spans="1:1">
      <c r="A237" s="365"/>
    </row>
    <row r="238" spans="1:1">
      <c r="A238" s="365"/>
    </row>
    <row r="239" spans="1:1">
      <c r="A239" s="365"/>
    </row>
    <row r="240" spans="1:1">
      <c r="A240" s="365"/>
    </row>
    <row r="241" spans="1:1">
      <c r="A241" s="365"/>
    </row>
    <row r="242" spans="1:1">
      <c r="A242" s="365"/>
    </row>
    <row r="243" spans="1:1">
      <c r="A243" s="365"/>
    </row>
    <row r="244" spans="1:1">
      <c r="A244" s="365"/>
    </row>
    <row r="245" spans="1:1">
      <c r="A245" s="365"/>
    </row>
    <row r="246" spans="1:1">
      <c r="A246" s="365"/>
    </row>
    <row r="247" spans="1:1">
      <c r="A247" s="365"/>
    </row>
    <row r="248" spans="1:1">
      <c r="A248" s="365"/>
    </row>
    <row r="249" spans="1:1">
      <c r="A249" s="365"/>
    </row>
    <row r="250" spans="1:1">
      <c r="A250" s="365"/>
    </row>
    <row r="251" spans="1:1">
      <c r="A251" s="365"/>
    </row>
    <row r="252" spans="1:1">
      <c r="A252" s="365"/>
    </row>
    <row r="253" spans="1:1">
      <c r="A253" s="365"/>
    </row>
    <row r="254" spans="1:1">
      <c r="A254" s="365"/>
    </row>
    <row r="255" spans="1:1">
      <c r="A255" s="365"/>
    </row>
    <row r="256" spans="1:1">
      <c r="A256" s="365"/>
    </row>
    <row r="257" spans="1:1">
      <c r="A257" s="365"/>
    </row>
    <row r="258" spans="1:1">
      <c r="A258" s="365"/>
    </row>
    <row r="259" spans="1:1">
      <c r="A259" s="365"/>
    </row>
    <row r="260" spans="1:1">
      <c r="A260" s="365"/>
    </row>
    <row r="261" spans="1:1">
      <c r="A261" s="365"/>
    </row>
    <row r="262" spans="1:1">
      <c r="A262" s="365"/>
    </row>
    <row r="263" spans="1:1">
      <c r="A263" s="365"/>
    </row>
    <row r="264" spans="1:1">
      <c r="A264" s="365"/>
    </row>
    <row r="265" spans="1:1">
      <c r="A265" s="365"/>
    </row>
    <row r="266" spans="1:1">
      <c r="A266" s="365"/>
    </row>
    <row r="267" spans="1:1">
      <c r="A267" s="365"/>
    </row>
    <row r="268" spans="1:1">
      <c r="A268" s="365"/>
    </row>
    <row r="269" spans="1:1">
      <c r="A269" s="365"/>
    </row>
    <row r="270" spans="1:1">
      <c r="A270" s="365"/>
    </row>
    <row r="271" spans="1:1">
      <c r="A271" s="365"/>
    </row>
    <row r="272" spans="1:1">
      <c r="A272" s="365"/>
    </row>
    <row r="273" spans="1:1">
      <c r="A273" s="365"/>
    </row>
    <row r="274" spans="1:1">
      <c r="A274" s="365"/>
    </row>
    <row r="275" spans="1:1">
      <c r="A275" s="365"/>
    </row>
    <row r="276" spans="1:1">
      <c r="A276" s="365"/>
    </row>
    <row r="277" spans="1:1">
      <c r="A277" s="365"/>
    </row>
    <row r="278" spans="1:1">
      <c r="A278" s="365"/>
    </row>
    <row r="279" spans="1:1">
      <c r="A279" s="365"/>
    </row>
    <row r="280" spans="1:1">
      <c r="A280" s="365"/>
    </row>
    <row r="281" spans="1:1">
      <c r="A281" s="365"/>
    </row>
    <row r="282" spans="1:1">
      <c r="A282" s="365"/>
    </row>
    <row r="283" spans="1:1">
      <c r="A283" s="365"/>
    </row>
    <row r="284" spans="1:1">
      <c r="A284" s="365"/>
    </row>
    <row r="285" spans="1:1">
      <c r="A285" s="365"/>
    </row>
    <row r="286" spans="1:1">
      <c r="A286" s="365"/>
    </row>
    <row r="287" spans="1:1">
      <c r="A287" s="365"/>
    </row>
    <row r="288" spans="1:1">
      <c r="A288" s="365"/>
    </row>
    <row r="289" spans="1:1">
      <c r="A289" s="365"/>
    </row>
    <row r="290" spans="1:1">
      <c r="A290" s="365"/>
    </row>
    <row r="291" spans="1:1">
      <c r="A291" s="365"/>
    </row>
    <row r="292" spans="1:1">
      <c r="A292" s="365"/>
    </row>
    <row r="293" spans="1:1">
      <c r="A293" s="365"/>
    </row>
    <row r="294" spans="1:1">
      <c r="A294" s="365"/>
    </row>
    <row r="295" spans="1:1">
      <c r="A295" s="365"/>
    </row>
    <row r="296" spans="1:1">
      <c r="A296" s="365"/>
    </row>
    <row r="297" spans="1:1">
      <c r="A297" s="365"/>
    </row>
    <row r="298" spans="1:1">
      <c r="A298" s="365"/>
    </row>
    <row r="299" spans="1:1">
      <c r="A299" s="365"/>
    </row>
    <row r="300" spans="1:1">
      <c r="A300" s="365"/>
    </row>
    <row r="301" spans="1:1">
      <c r="A301" s="365"/>
    </row>
    <row r="302" spans="1:1">
      <c r="A302" s="365"/>
    </row>
    <row r="303" spans="1:1">
      <c r="A303" s="365"/>
    </row>
    <row r="304" spans="1:1">
      <c r="A304" s="365"/>
    </row>
    <row r="305" spans="1:1">
      <c r="A305" s="365"/>
    </row>
    <row r="306" spans="1:1">
      <c r="A306" s="365"/>
    </row>
    <row r="307" spans="1:1">
      <c r="A307" s="365"/>
    </row>
    <row r="308" spans="1:1">
      <c r="A308" s="365"/>
    </row>
    <row r="309" spans="1:1">
      <c r="A309" s="365"/>
    </row>
    <row r="310" spans="1:1">
      <c r="A310" s="365"/>
    </row>
    <row r="311" spans="1:1">
      <c r="A311" s="365"/>
    </row>
    <row r="312" spans="1:1">
      <c r="A312" s="365"/>
    </row>
    <row r="313" spans="1:1">
      <c r="A313" s="365"/>
    </row>
    <row r="314" spans="1:1">
      <c r="A314" s="365"/>
    </row>
    <row r="315" spans="1:1">
      <c r="A315" s="365"/>
    </row>
    <row r="316" spans="1:1">
      <c r="A316" s="365"/>
    </row>
    <row r="317" spans="1:1">
      <c r="A317" s="365"/>
    </row>
    <row r="318" spans="1:1">
      <c r="A318" s="365"/>
    </row>
    <row r="319" spans="1:1">
      <c r="A319" s="365"/>
    </row>
    <row r="320" spans="1:1">
      <c r="A320" s="365"/>
    </row>
    <row r="321" spans="1:1">
      <c r="A321" s="365"/>
    </row>
    <row r="322" spans="1:1">
      <c r="A322" s="365"/>
    </row>
    <row r="323" spans="1:1">
      <c r="A323" s="365"/>
    </row>
    <row r="324" spans="1:1">
      <c r="A324" s="365"/>
    </row>
    <row r="325" spans="1:1">
      <c r="A325" s="365"/>
    </row>
    <row r="326" spans="1:1">
      <c r="A326" s="365"/>
    </row>
    <row r="327" spans="1:1">
      <c r="A327" s="365"/>
    </row>
    <row r="328" spans="1:1">
      <c r="A328" s="365"/>
    </row>
    <row r="329" spans="1:1">
      <c r="A329" s="365"/>
    </row>
    <row r="330" spans="1:1">
      <c r="A330" s="365"/>
    </row>
    <row r="331" spans="1:1">
      <c r="A331" s="365"/>
    </row>
    <row r="332" spans="1:1">
      <c r="A332" s="365"/>
    </row>
    <row r="333" spans="1:1">
      <c r="A333" s="365"/>
    </row>
    <row r="334" spans="1:1">
      <c r="A334" s="365"/>
    </row>
    <row r="335" spans="1:1">
      <c r="A335" s="365"/>
    </row>
    <row r="336" spans="1:1">
      <c r="A336" s="365"/>
    </row>
    <row r="337" spans="1:1">
      <c r="A337" s="365"/>
    </row>
    <row r="338" spans="1:1">
      <c r="A338" s="365"/>
    </row>
    <row r="339" spans="1:1">
      <c r="A339" s="365"/>
    </row>
    <row r="340" spans="1:1">
      <c r="A340" s="365"/>
    </row>
    <row r="341" spans="1:1">
      <c r="A341" s="365"/>
    </row>
    <row r="342" spans="1:1">
      <c r="A342" s="365"/>
    </row>
    <row r="343" spans="1:1">
      <c r="A343" s="365"/>
    </row>
    <row r="344" spans="1:1">
      <c r="A344" s="365"/>
    </row>
    <row r="345" spans="1:1">
      <c r="A345" s="365"/>
    </row>
    <row r="346" spans="1:1">
      <c r="A346" s="365"/>
    </row>
    <row r="347" spans="1:1">
      <c r="A347" s="365"/>
    </row>
    <row r="348" spans="1:1">
      <c r="A348" s="365"/>
    </row>
    <row r="349" spans="1:1">
      <c r="A349" s="365"/>
    </row>
    <row r="350" spans="1:1">
      <c r="A350" s="365"/>
    </row>
    <row r="351" spans="1:1">
      <c r="A351" s="365"/>
    </row>
    <row r="352" spans="1:1">
      <c r="A352" s="365"/>
    </row>
    <row r="353" spans="1:1">
      <c r="A353" s="365"/>
    </row>
    <row r="354" spans="1:1">
      <c r="A354" s="365"/>
    </row>
    <row r="355" spans="1:1">
      <c r="A355" s="365"/>
    </row>
    <row r="356" spans="1:1">
      <c r="A356" s="365"/>
    </row>
    <row r="357" spans="1:1">
      <c r="A357" s="365"/>
    </row>
    <row r="358" spans="1:1">
      <c r="A358" s="365"/>
    </row>
    <row r="359" spans="1:1">
      <c r="A359" s="365"/>
    </row>
    <row r="360" spans="1:1">
      <c r="A360" s="365"/>
    </row>
    <row r="361" spans="1:1">
      <c r="A361" s="365"/>
    </row>
    <row r="362" spans="1:1">
      <c r="A362" s="365"/>
    </row>
    <row r="363" spans="1:1">
      <c r="A363" s="365"/>
    </row>
    <row r="364" spans="1:1">
      <c r="A364" s="365"/>
    </row>
    <row r="365" spans="1:1">
      <c r="A365" s="365"/>
    </row>
    <row r="366" spans="1:1">
      <c r="A366" s="365"/>
    </row>
    <row r="367" spans="1:1">
      <c r="A367" s="365"/>
    </row>
    <row r="368" spans="1:1">
      <c r="A368" s="365"/>
    </row>
    <row r="369" spans="1:1">
      <c r="A369" s="365"/>
    </row>
    <row r="370" spans="1:1">
      <c r="A370" s="365"/>
    </row>
    <row r="371" spans="1:1">
      <c r="A371" s="365"/>
    </row>
    <row r="372" spans="1:1">
      <c r="A372" s="365"/>
    </row>
    <row r="373" spans="1:1">
      <c r="A373" s="365"/>
    </row>
    <row r="374" spans="1:1">
      <c r="A374" s="365"/>
    </row>
    <row r="375" spans="1:1">
      <c r="A375" s="365"/>
    </row>
    <row r="376" spans="1:1">
      <c r="A376" s="365"/>
    </row>
    <row r="377" spans="1:1">
      <c r="A377" s="365"/>
    </row>
    <row r="378" spans="1:1">
      <c r="A378" s="365"/>
    </row>
    <row r="379" spans="1:1">
      <c r="A379" s="365"/>
    </row>
    <row r="380" spans="1:1">
      <c r="A380" s="365"/>
    </row>
    <row r="381" spans="1:1">
      <c r="A381" s="365"/>
    </row>
    <row r="382" spans="1:1">
      <c r="A382" s="365"/>
    </row>
    <row r="383" spans="1:1">
      <c r="A383" s="365"/>
    </row>
    <row r="384" spans="1:1">
      <c r="A384" s="365"/>
    </row>
    <row r="385" spans="1:1">
      <c r="A385" s="365"/>
    </row>
    <row r="386" spans="1:1">
      <c r="A386" s="365"/>
    </row>
    <row r="387" spans="1:1">
      <c r="A387" s="365"/>
    </row>
    <row r="388" spans="1:1">
      <c r="A388" s="365"/>
    </row>
    <row r="389" spans="1:1">
      <c r="A389" s="365"/>
    </row>
    <row r="390" spans="1:1">
      <c r="A390" s="365"/>
    </row>
    <row r="391" spans="1:1">
      <c r="A391" s="365"/>
    </row>
    <row r="392" spans="1:1">
      <c r="A392" s="365"/>
    </row>
    <row r="393" spans="1:1">
      <c r="A393" s="365"/>
    </row>
    <row r="394" spans="1:1">
      <c r="A394" s="365"/>
    </row>
    <row r="395" spans="1:1">
      <c r="A395" s="365"/>
    </row>
    <row r="396" spans="1:1">
      <c r="A396" s="365"/>
    </row>
    <row r="397" spans="1:1">
      <c r="A397" s="365"/>
    </row>
    <row r="398" spans="1:1">
      <c r="A398" s="365"/>
    </row>
    <row r="399" spans="1:1">
      <c r="A399" s="365"/>
    </row>
    <row r="400" spans="1:1">
      <c r="A400" s="365"/>
    </row>
    <row r="401" spans="1:1">
      <c r="A401" s="365"/>
    </row>
    <row r="402" spans="1:1">
      <c r="A402" s="365"/>
    </row>
    <row r="403" spans="1:1">
      <c r="A403" s="365"/>
    </row>
    <row r="404" spans="1:1">
      <c r="A404" s="365"/>
    </row>
    <row r="405" spans="1:1">
      <c r="A405" s="365"/>
    </row>
    <row r="406" spans="1:1">
      <c r="A406" s="365"/>
    </row>
    <row r="407" spans="1:1">
      <c r="A407" s="365"/>
    </row>
    <row r="408" spans="1:1">
      <c r="A408" s="365"/>
    </row>
    <row r="409" spans="1:1">
      <c r="A409" s="365"/>
    </row>
    <row r="410" spans="1:1">
      <c r="A410" s="365"/>
    </row>
    <row r="411" spans="1:1">
      <c r="A411" s="365"/>
    </row>
    <row r="412" spans="1:1">
      <c r="A412" s="365"/>
    </row>
    <row r="413" spans="1:1">
      <c r="A413" s="365"/>
    </row>
    <row r="414" spans="1:1">
      <c r="A414" s="365"/>
    </row>
    <row r="415" spans="1:1">
      <c r="A415" s="365"/>
    </row>
    <row r="416" spans="1:1">
      <c r="A416" s="365"/>
    </row>
    <row r="417" spans="1:1">
      <c r="A417" s="365"/>
    </row>
    <row r="418" spans="1:1">
      <c r="A418" s="365"/>
    </row>
    <row r="419" spans="1:1">
      <c r="A419" s="365"/>
    </row>
    <row r="420" spans="1:1">
      <c r="A420" s="365"/>
    </row>
    <row r="421" spans="1:1">
      <c r="A421" s="365"/>
    </row>
    <row r="422" spans="1:1">
      <c r="A422" s="365"/>
    </row>
    <row r="423" spans="1:1">
      <c r="A423" s="365"/>
    </row>
    <row r="424" spans="1:1">
      <c r="A424" s="365"/>
    </row>
    <row r="425" spans="1:1">
      <c r="A425" s="365"/>
    </row>
    <row r="426" spans="1:1">
      <c r="A426" s="365"/>
    </row>
    <row r="427" spans="1:1">
      <c r="A427" s="365"/>
    </row>
    <row r="428" spans="1:1">
      <c r="A428" s="365"/>
    </row>
    <row r="429" spans="1:1">
      <c r="A429" s="365"/>
    </row>
    <row r="430" spans="1:1">
      <c r="A430" s="365"/>
    </row>
    <row r="431" spans="1:1">
      <c r="A431" s="365"/>
    </row>
    <row r="432" spans="1:1">
      <c r="A432" s="365"/>
    </row>
    <row r="433" spans="1:1">
      <c r="A433" s="365"/>
    </row>
    <row r="434" spans="1:1">
      <c r="A434" s="365"/>
    </row>
    <row r="435" spans="1:1">
      <c r="A435" s="365"/>
    </row>
    <row r="436" spans="1:1">
      <c r="A436" s="365"/>
    </row>
    <row r="437" spans="1:1">
      <c r="A437" s="365"/>
    </row>
    <row r="438" spans="1:1">
      <c r="A438" s="365"/>
    </row>
    <row r="439" spans="1:1">
      <c r="A439" s="365"/>
    </row>
    <row r="440" spans="1:1">
      <c r="A440" s="365"/>
    </row>
    <row r="441" spans="1:1">
      <c r="A441" s="365"/>
    </row>
    <row r="442" spans="1:1">
      <c r="A442" s="365"/>
    </row>
    <row r="443" spans="1:1">
      <c r="A443" s="365"/>
    </row>
    <row r="444" spans="1:1">
      <c r="A444" s="365"/>
    </row>
    <row r="445" spans="1:1">
      <c r="A445" s="365"/>
    </row>
    <row r="446" spans="1:1">
      <c r="A446" s="365"/>
    </row>
    <row r="447" spans="1:1">
      <c r="A447" s="365"/>
    </row>
    <row r="448" spans="1:1">
      <c r="A448" s="365"/>
    </row>
    <row r="449" spans="1:1">
      <c r="A449" s="365"/>
    </row>
    <row r="450" spans="1:1">
      <c r="A450" s="365"/>
    </row>
    <row r="451" spans="1:1">
      <c r="A451" s="365"/>
    </row>
    <row r="452" spans="1:1">
      <c r="A452" s="365"/>
    </row>
    <row r="453" spans="1:1">
      <c r="A453" s="365"/>
    </row>
    <row r="454" spans="1:1">
      <c r="A454" s="365"/>
    </row>
    <row r="455" spans="1:1">
      <c r="A455" s="365"/>
    </row>
    <row r="456" spans="1:1">
      <c r="A456" s="365"/>
    </row>
    <row r="457" spans="1:1">
      <c r="A457" s="365"/>
    </row>
    <row r="458" spans="1:1">
      <c r="A458" s="365"/>
    </row>
    <row r="459" spans="1:1">
      <c r="A459" s="365"/>
    </row>
    <row r="460" spans="1:1">
      <c r="A460" s="365"/>
    </row>
    <row r="461" spans="1:1">
      <c r="A461" s="365"/>
    </row>
    <row r="462" spans="1:1">
      <c r="A462" s="365"/>
    </row>
    <row r="463" spans="1:1">
      <c r="A463" s="365"/>
    </row>
    <row r="464" spans="1:1">
      <c r="A464" s="365"/>
    </row>
    <row r="465" spans="1:1">
      <c r="A465" s="365"/>
    </row>
    <row r="466" spans="1:1">
      <c r="A466" s="365"/>
    </row>
    <row r="467" spans="1:1">
      <c r="A467" s="365"/>
    </row>
    <row r="468" spans="1:1">
      <c r="A468" s="365"/>
    </row>
    <row r="469" spans="1:1">
      <c r="A469" s="365"/>
    </row>
    <row r="470" spans="1:1">
      <c r="A470" s="365"/>
    </row>
    <row r="471" spans="1:1">
      <c r="A471" s="365"/>
    </row>
    <row r="472" spans="1:1">
      <c r="A472" s="365"/>
    </row>
    <row r="473" spans="1:1">
      <c r="A473" s="365"/>
    </row>
    <row r="474" spans="1:1">
      <c r="A474" s="365"/>
    </row>
    <row r="475" spans="1:1">
      <c r="A475" s="365"/>
    </row>
    <row r="476" spans="1:1">
      <c r="A476" s="365"/>
    </row>
    <row r="477" spans="1:1">
      <c r="A477" s="365"/>
    </row>
    <row r="478" spans="1:1">
      <c r="A478" s="365"/>
    </row>
    <row r="479" spans="1:1">
      <c r="A479" s="365"/>
    </row>
    <row r="480" spans="1:1">
      <c r="A480" s="365"/>
    </row>
    <row r="481" spans="1:1">
      <c r="A481" s="365"/>
    </row>
    <row r="482" spans="1:1">
      <c r="A482" s="365"/>
    </row>
    <row r="483" spans="1:1">
      <c r="A483" s="365"/>
    </row>
    <row r="484" spans="1:1">
      <c r="A484" s="365"/>
    </row>
    <row r="485" spans="1:1">
      <c r="A485" s="365"/>
    </row>
    <row r="486" spans="1:1">
      <c r="A486" s="365"/>
    </row>
    <row r="487" spans="1:1">
      <c r="A487" s="365"/>
    </row>
    <row r="488" spans="1:1">
      <c r="A488" s="365"/>
    </row>
    <row r="489" spans="1:1">
      <c r="A489" s="365"/>
    </row>
    <row r="490" spans="1:1">
      <c r="A490" s="365"/>
    </row>
    <row r="491" spans="1:1">
      <c r="A491" s="365"/>
    </row>
    <row r="492" spans="1:1">
      <c r="A492" s="365"/>
    </row>
    <row r="493" spans="1:1">
      <c r="A493" s="365"/>
    </row>
    <row r="494" spans="1:1">
      <c r="A494" s="365"/>
    </row>
    <row r="495" spans="1:1">
      <c r="A495" s="365"/>
    </row>
    <row r="496" spans="1:1">
      <c r="A496" s="365"/>
    </row>
    <row r="497" spans="1:1">
      <c r="A497" s="365"/>
    </row>
    <row r="498" spans="1:1">
      <c r="A498" s="365"/>
    </row>
    <row r="499" spans="1:1">
      <c r="A499" s="365"/>
    </row>
    <row r="500" spans="1:1">
      <c r="A500" s="365"/>
    </row>
    <row r="501" spans="1:1">
      <c r="A501" s="365"/>
    </row>
    <row r="502" spans="1:1">
      <c r="A502" s="365"/>
    </row>
    <row r="503" spans="1:1">
      <c r="A503" s="365"/>
    </row>
    <row r="504" spans="1:1">
      <c r="A504" s="365"/>
    </row>
    <row r="505" spans="1:1">
      <c r="A505" s="365"/>
    </row>
    <row r="506" spans="1:1">
      <c r="A506" s="365"/>
    </row>
    <row r="507" spans="1:1">
      <c r="A507" s="365"/>
    </row>
    <row r="508" spans="1:1">
      <c r="A508" s="365"/>
    </row>
    <row r="509" spans="1:1">
      <c r="A509" s="365"/>
    </row>
    <row r="510" spans="1:1">
      <c r="A510" s="365"/>
    </row>
    <row r="511" spans="1:1">
      <c r="A511" s="365"/>
    </row>
    <row r="512" spans="1:1">
      <c r="A512" s="365"/>
    </row>
    <row r="513" spans="1:1">
      <c r="A513" s="365"/>
    </row>
    <row r="514" spans="1:1">
      <c r="A514" s="365"/>
    </row>
    <row r="515" spans="1:1">
      <c r="A515" s="365"/>
    </row>
    <row r="516" spans="1:1">
      <c r="A516" s="365"/>
    </row>
    <row r="517" spans="1:1">
      <c r="A517" s="365"/>
    </row>
    <row r="518" spans="1:1">
      <c r="A518" s="365"/>
    </row>
    <row r="519" spans="1:1">
      <c r="A519" s="365"/>
    </row>
    <row r="520" spans="1:1">
      <c r="A520" s="365"/>
    </row>
    <row r="521" spans="1:1">
      <c r="A521" s="365"/>
    </row>
    <row r="522" spans="1:1">
      <c r="A522" s="365"/>
    </row>
    <row r="523" spans="1:1">
      <c r="A523" s="365"/>
    </row>
    <row r="524" spans="1:1">
      <c r="A524" s="365"/>
    </row>
    <row r="525" spans="1:1">
      <c r="A525" s="365"/>
    </row>
    <row r="526" spans="1:1">
      <c r="A526" s="365"/>
    </row>
    <row r="527" spans="1:1">
      <c r="A527" s="365"/>
    </row>
    <row r="528" spans="1:1">
      <c r="A528" s="365"/>
    </row>
    <row r="529" spans="1:1">
      <c r="A529" s="365"/>
    </row>
    <row r="530" spans="1:1">
      <c r="A530" s="365"/>
    </row>
    <row r="531" spans="1:1">
      <c r="A531" s="365"/>
    </row>
    <row r="532" spans="1:1">
      <c r="A532" s="365"/>
    </row>
    <row r="533" spans="1:1">
      <c r="A533" s="365"/>
    </row>
    <row r="534" spans="1:1">
      <c r="A534" s="365"/>
    </row>
    <row r="535" spans="1:1">
      <c r="A535" s="365"/>
    </row>
    <row r="536" spans="1:1">
      <c r="A536" s="365"/>
    </row>
    <row r="537" spans="1:1">
      <c r="A537" s="365"/>
    </row>
    <row r="538" spans="1:1">
      <c r="A538" s="365"/>
    </row>
    <row r="539" spans="1:1">
      <c r="A539" s="365"/>
    </row>
    <row r="540" spans="1:1">
      <c r="A540" s="365"/>
    </row>
    <row r="541" spans="1:1">
      <c r="A541" s="365"/>
    </row>
    <row r="542" spans="1:1">
      <c r="A542" s="365"/>
    </row>
    <row r="543" spans="1:1">
      <c r="A543" s="365"/>
    </row>
    <row r="544" spans="1:1">
      <c r="A544" s="365"/>
    </row>
    <row r="545" spans="1:1">
      <c r="A545" s="365"/>
    </row>
    <row r="546" spans="1:1">
      <c r="A546" s="365"/>
    </row>
    <row r="547" spans="1:1">
      <c r="A547" s="365"/>
    </row>
    <row r="548" spans="1:1">
      <c r="A548" s="365"/>
    </row>
    <row r="549" spans="1:1">
      <c r="A549" s="365"/>
    </row>
    <row r="550" spans="1:1">
      <c r="A550" s="365"/>
    </row>
    <row r="551" spans="1:1">
      <c r="A551" s="365"/>
    </row>
    <row r="552" spans="1:1">
      <c r="A552" s="365"/>
    </row>
    <row r="553" spans="1:1">
      <c r="A553" s="365"/>
    </row>
    <row r="554" spans="1:1">
      <c r="A554" s="365"/>
    </row>
    <row r="555" spans="1:1">
      <c r="A555" s="365"/>
    </row>
    <row r="556" spans="1:1">
      <c r="A556" s="365"/>
    </row>
    <row r="557" spans="1:1">
      <c r="A557" s="365"/>
    </row>
    <row r="558" spans="1:1">
      <c r="A558" s="365"/>
    </row>
    <row r="559" spans="1:1">
      <c r="A559" s="365"/>
    </row>
    <row r="560" spans="1:1">
      <c r="A560" s="365"/>
    </row>
    <row r="561" spans="1:1">
      <c r="A561" s="365"/>
    </row>
    <row r="562" spans="1:1">
      <c r="A562" s="365"/>
    </row>
    <row r="563" spans="1:1">
      <c r="A563" s="365"/>
    </row>
    <row r="564" spans="1:1">
      <c r="A564" s="365"/>
    </row>
    <row r="565" spans="1:1">
      <c r="A565" s="365"/>
    </row>
    <row r="566" spans="1:1">
      <c r="A566" s="365"/>
    </row>
    <row r="567" spans="1:1">
      <c r="A567" s="365"/>
    </row>
    <row r="568" spans="1:1">
      <c r="A568" s="365"/>
    </row>
    <row r="569" spans="1:1">
      <c r="A569" s="365"/>
    </row>
    <row r="570" spans="1:1">
      <c r="A570" s="365"/>
    </row>
    <row r="571" spans="1:1">
      <c r="A571" s="365"/>
    </row>
    <row r="572" spans="1:1">
      <c r="A572" s="365"/>
    </row>
    <row r="573" spans="1:1">
      <c r="A573" s="365"/>
    </row>
    <row r="574" spans="1:1">
      <c r="A574" s="365"/>
    </row>
    <row r="575" spans="1:1">
      <c r="A575" s="365"/>
    </row>
    <row r="576" spans="1:1">
      <c r="A576" s="365"/>
    </row>
    <row r="577" spans="1:1">
      <c r="A577" s="365"/>
    </row>
    <row r="578" spans="1:1">
      <c r="A578" s="365"/>
    </row>
    <row r="579" spans="1:1">
      <c r="A579" s="365"/>
    </row>
    <row r="580" spans="1:1">
      <c r="A580" s="365"/>
    </row>
    <row r="581" spans="1:1">
      <c r="A581" s="365"/>
    </row>
    <row r="582" spans="1:1">
      <c r="A582" s="365"/>
    </row>
    <row r="583" spans="1:1">
      <c r="A583" s="365"/>
    </row>
    <row r="584" spans="1:1">
      <c r="A584" s="365"/>
    </row>
    <row r="585" spans="1:1">
      <c r="A585" s="365"/>
    </row>
    <row r="586" spans="1:1">
      <c r="A586" s="365"/>
    </row>
    <row r="587" spans="1:1">
      <c r="A587" s="365"/>
    </row>
    <row r="588" spans="1:1">
      <c r="A588" s="365"/>
    </row>
    <row r="589" spans="1:1">
      <c r="A589" s="365"/>
    </row>
    <row r="590" spans="1:1">
      <c r="A590" s="365"/>
    </row>
    <row r="591" spans="1:1">
      <c r="A591" s="365"/>
    </row>
    <row r="592" spans="1:1">
      <c r="A592" s="365"/>
    </row>
    <row r="593" spans="1:1">
      <c r="A593" s="365"/>
    </row>
    <row r="594" spans="1:1">
      <c r="A594" s="365"/>
    </row>
    <row r="595" spans="1:1">
      <c r="A595" s="365"/>
    </row>
    <row r="596" spans="1:1">
      <c r="A596" s="365"/>
    </row>
    <row r="597" spans="1:1">
      <c r="A597" s="365"/>
    </row>
    <row r="598" spans="1:1">
      <c r="A598" s="365"/>
    </row>
    <row r="599" spans="1:1">
      <c r="A599" s="365"/>
    </row>
    <row r="600" spans="1:1">
      <c r="A600" s="365"/>
    </row>
    <row r="601" spans="1:1">
      <c r="A601" s="365"/>
    </row>
    <row r="602" spans="1:1">
      <c r="A602" s="365"/>
    </row>
    <row r="603" spans="1:1">
      <c r="A603" s="365"/>
    </row>
    <row r="604" spans="1:1">
      <c r="A604" s="365"/>
    </row>
    <row r="605" spans="1:1">
      <c r="A605" s="365"/>
    </row>
    <row r="606" spans="1:1">
      <c r="A606" s="365"/>
    </row>
    <row r="607" spans="1:1">
      <c r="A607" s="365"/>
    </row>
    <row r="608" spans="1:1">
      <c r="A608" s="365"/>
    </row>
    <row r="609" spans="1:1">
      <c r="A609" s="365"/>
    </row>
    <row r="610" spans="1:1">
      <c r="A610" s="365"/>
    </row>
    <row r="611" spans="1:1">
      <c r="A611" s="365"/>
    </row>
    <row r="612" spans="1:1">
      <c r="A612" s="365"/>
    </row>
    <row r="613" spans="1:1">
      <c r="A613" s="365"/>
    </row>
    <row r="614" spans="1:1">
      <c r="A614" s="365"/>
    </row>
    <row r="615" spans="1:1">
      <c r="A615" s="365"/>
    </row>
    <row r="616" spans="1:1">
      <c r="A616" s="365"/>
    </row>
    <row r="617" spans="1:1">
      <c r="A617" s="365"/>
    </row>
    <row r="618" spans="1:1">
      <c r="A618" s="365"/>
    </row>
    <row r="619" spans="1:1">
      <c r="A619" s="365"/>
    </row>
    <row r="620" spans="1:1">
      <c r="A620" s="365"/>
    </row>
    <row r="621" spans="1:1">
      <c r="A621" s="365"/>
    </row>
    <row r="622" spans="1:1">
      <c r="A622" s="365"/>
    </row>
    <row r="623" spans="1:1">
      <c r="A623" s="365"/>
    </row>
    <row r="624" spans="1:1">
      <c r="A624" s="365"/>
    </row>
    <row r="625" spans="1:1">
      <c r="A625" s="365"/>
    </row>
    <row r="626" spans="1:1">
      <c r="A626" s="365"/>
    </row>
    <row r="627" spans="1:1">
      <c r="A627" s="365"/>
    </row>
    <row r="628" spans="1:1">
      <c r="A628" s="365"/>
    </row>
    <row r="629" spans="1:1">
      <c r="A629" s="365"/>
    </row>
    <row r="630" spans="1:1">
      <c r="A630" s="365"/>
    </row>
    <row r="631" spans="1:1">
      <c r="A631" s="365"/>
    </row>
    <row r="632" spans="1:1">
      <c r="A632" s="365"/>
    </row>
    <row r="633" spans="1:1">
      <c r="A633" s="365"/>
    </row>
    <row r="634" spans="1:1">
      <c r="A634" s="365"/>
    </row>
    <row r="635" spans="1:1">
      <c r="A635" s="365"/>
    </row>
    <row r="636" spans="1:1">
      <c r="A636" s="365"/>
    </row>
    <row r="637" spans="1:1">
      <c r="A637" s="365"/>
    </row>
    <row r="638" spans="1:1">
      <c r="A638" s="365"/>
    </row>
    <row r="639" spans="1:1">
      <c r="A639" s="365"/>
    </row>
    <row r="640" spans="1:1">
      <c r="A640" s="365"/>
    </row>
    <row r="641" spans="1:1">
      <c r="A641" s="365"/>
    </row>
    <row r="642" spans="1:1">
      <c r="A642" s="365"/>
    </row>
    <row r="643" spans="1:1">
      <c r="A643" s="365"/>
    </row>
    <row r="644" spans="1:1">
      <c r="A644" s="365"/>
    </row>
    <row r="645" spans="1:1">
      <c r="A645" s="365"/>
    </row>
    <row r="646" spans="1:1">
      <c r="A646" s="365"/>
    </row>
    <row r="647" spans="1:1">
      <c r="A647" s="365"/>
    </row>
    <row r="648" spans="1:1">
      <c r="A648" s="365"/>
    </row>
    <row r="649" spans="1:1">
      <c r="A649" s="365"/>
    </row>
    <row r="650" spans="1:1">
      <c r="A650" s="365"/>
    </row>
    <row r="651" spans="1:1">
      <c r="A651" s="365"/>
    </row>
    <row r="652" spans="1:1">
      <c r="A652" s="365"/>
    </row>
    <row r="653" spans="1:1">
      <c r="A653" s="365"/>
    </row>
    <row r="654" spans="1:1">
      <c r="A654" s="365"/>
    </row>
    <row r="655" spans="1:1">
      <c r="A655" s="365"/>
    </row>
    <row r="656" spans="1:1">
      <c r="A656" s="365"/>
    </row>
    <row r="657" spans="1:1">
      <c r="A657" s="365"/>
    </row>
    <row r="658" spans="1:1">
      <c r="A658" s="365"/>
    </row>
    <row r="659" spans="1:1">
      <c r="A659" s="365"/>
    </row>
    <row r="660" spans="1:1">
      <c r="A660" s="365"/>
    </row>
    <row r="661" spans="1:1">
      <c r="A661" s="365"/>
    </row>
    <row r="662" spans="1:1">
      <c r="A662" s="365"/>
    </row>
    <row r="663" spans="1:1">
      <c r="A663" s="365"/>
    </row>
    <row r="664" spans="1:1">
      <c r="A664" s="365"/>
    </row>
    <row r="665" spans="1:1">
      <c r="A665" s="365"/>
    </row>
    <row r="666" spans="1:1">
      <c r="A666" s="365"/>
    </row>
    <row r="667" spans="1:1">
      <c r="A667" s="365"/>
    </row>
    <row r="668" spans="1:1">
      <c r="A668" s="365"/>
    </row>
    <row r="669" spans="1:1">
      <c r="A669" s="365"/>
    </row>
    <row r="670" spans="1:1">
      <c r="A670" s="365"/>
    </row>
    <row r="671" spans="1:1">
      <c r="A671" s="365"/>
    </row>
    <row r="672" spans="1:1">
      <c r="A672" s="365"/>
    </row>
    <row r="673" spans="1:1">
      <c r="A673" s="365"/>
    </row>
    <row r="674" spans="1:1">
      <c r="A674" s="365"/>
    </row>
    <row r="675" spans="1:1">
      <c r="A675" s="365"/>
    </row>
    <row r="676" spans="1:1">
      <c r="A676" s="365"/>
    </row>
    <row r="677" spans="1:1">
      <c r="A677" s="365"/>
    </row>
    <row r="678" spans="1:1">
      <c r="A678" s="365"/>
    </row>
    <row r="679" spans="1:1">
      <c r="A679" s="365"/>
    </row>
    <row r="680" spans="1:1">
      <c r="A680" s="365"/>
    </row>
    <row r="681" spans="1:1">
      <c r="A681" s="365"/>
    </row>
    <row r="682" spans="1:1">
      <c r="A682" s="365"/>
    </row>
    <row r="683" spans="1:1">
      <c r="A683" s="365"/>
    </row>
    <row r="684" spans="1:1">
      <c r="A684" s="365"/>
    </row>
    <row r="685" spans="1:1">
      <c r="A685" s="365"/>
    </row>
    <row r="686" spans="1:1">
      <c r="A686" s="365"/>
    </row>
    <row r="687" spans="1:1">
      <c r="A687" s="365"/>
    </row>
    <row r="688" spans="1:1">
      <c r="A688" s="365"/>
    </row>
    <row r="689" spans="1:1">
      <c r="A689" s="365"/>
    </row>
    <row r="690" spans="1:1">
      <c r="A690" s="365"/>
    </row>
    <row r="691" spans="1:1">
      <c r="A691" s="365"/>
    </row>
    <row r="692" spans="1:1">
      <c r="A692" s="365"/>
    </row>
    <row r="693" spans="1:1">
      <c r="A693" s="365"/>
    </row>
    <row r="694" spans="1:1">
      <c r="A694" s="365"/>
    </row>
    <row r="695" spans="1:1">
      <c r="A695" s="365"/>
    </row>
    <row r="696" spans="1:1">
      <c r="A696" s="365"/>
    </row>
    <row r="697" spans="1:1">
      <c r="A697" s="365"/>
    </row>
    <row r="698" spans="1:1">
      <c r="A698" s="365"/>
    </row>
    <row r="699" spans="1:1">
      <c r="A699" s="365"/>
    </row>
    <row r="700" spans="1:1">
      <c r="A700" s="365"/>
    </row>
    <row r="701" spans="1:1">
      <c r="A701" s="365"/>
    </row>
    <row r="702" spans="1:1">
      <c r="A702" s="365"/>
    </row>
    <row r="703" spans="1:1">
      <c r="A703" s="365"/>
    </row>
    <row r="704" spans="1:1">
      <c r="A704" s="365"/>
    </row>
    <row r="705" spans="1:1">
      <c r="A705" s="365"/>
    </row>
    <row r="706" spans="1:1">
      <c r="A706" s="365"/>
    </row>
    <row r="707" spans="1:1">
      <c r="A707" s="365"/>
    </row>
    <row r="708" spans="1:1">
      <c r="A708" s="365"/>
    </row>
    <row r="709" spans="1:1">
      <c r="A709" s="365"/>
    </row>
    <row r="710" spans="1:1">
      <c r="A710" s="365"/>
    </row>
    <row r="711" spans="1:1">
      <c r="A711" s="365"/>
    </row>
    <row r="712" spans="1:1">
      <c r="A712" s="365"/>
    </row>
    <row r="713" spans="1:1">
      <c r="A713" s="365"/>
    </row>
    <row r="714" spans="1:1">
      <c r="A714" s="365"/>
    </row>
    <row r="715" spans="1:1">
      <c r="A715" s="365"/>
    </row>
    <row r="716" spans="1:1">
      <c r="A716" s="365"/>
    </row>
    <row r="717" spans="1:1">
      <c r="A717" s="365"/>
    </row>
    <row r="718" spans="1:1">
      <c r="A718" s="365"/>
    </row>
    <row r="719" spans="1:1">
      <c r="A719" s="365"/>
    </row>
    <row r="720" spans="1:1">
      <c r="A720" s="365"/>
    </row>
    <row r="721" spans="1:1">
      <c r="A721" s="365"/>
    </row>
    <row r="722" spans="1:1">
      <c r="A722" s="365"/>
    </row>
    <row r="723" spans="1:1">
      <c r="A723" s="365"/>
    </row>
    <row r="724" spans="1:1">
      <c r="A724" s="365"/>
    </row>
    <row r="725" spans="1:1">
      <c r="A725" s="365"/>
    </row>
    <row r="726" spans="1:1">
      <c r="A726" s="365"/>
    </row>
    <row r="727" spans="1:1">
      <c r="A727" s="365"/>
    </row>
    <row r="728" spans="1:1">
      <c r="A728" s="365"/>
    </row>
    <row r="729" spans="1:1">
      <c r="A729" s="365"/>
    </row>
    <row r="730" spans="1:1">
      <c r="A730" s="365"/>
    </row>
    <row r="731" spans="1:1">
      <c r="A731" s="365"/>
    </row>
    <row r="732" spans="1:1">
      <c r="A732" s="365"/>
    </row>
    <row r="733" spans="1:1">
      <c r="A733" s="365"/>
    </row>
    <row r="734" spans="1:1">
      <c r="A734" s="365"/>
    </row>
    <row r="735" spans="1:1">
      <c r="A735" s="365"/>
    </row>
    <row r="736" spans="1:1">
      <c r="A736" s="365"/>
    </row>
    <row r="737" spans="1:1">
      <c r="A737" s="365"/>
    </row>
    <row r="738" spans="1:1">
      <c r="A738" s="365"/>
    </row>
    <row r="739" spans="1:1">
      <c r="A739" s="365"/>
    </row>
    <row r="740" spans="1:1">
      <c r="A740" s="365"/>
    </row>
    <row r="741" spans="1:1">
      <c r="A741" s="365"/>
    </row>
    <row r="742" spans="1:1">
      <c r="A742" s="365"/>
    </row>
    <row r="743" spans="1:1">
      <c r="A743" s="365"/>
    </row>
    <row r="744" spans="1:1">
      <c r="A744" s="365"/>
    </row>
    <row r="745" spans="1:1">
      <c r="A745" s="365"/>
    </row>
    <row r="746" spans="1:1">
      <c r="A746" s="365"/>
    </row>
    <row r="747" spans="1:1">
      <c r="A747" s="365"/>
    </row>
    <row r="748" spans="1:1">
      <c r="A748" s="365"/>
    </row>
    <row r="749" spans="1:1">
      <c r="A749" s="365"/>
    </row>
    <row r="750" spans="1:1">
      <c r="A750" s="365"/>
    </row>
    <row r="751" spans="1:1">
      <c r="A751" s="365"/>
    </row>
    <row r="752" spans="1:1">
      <c r="A752" s="365"/>
    </row>
    <row r="753" spans="1:1">
      <c r="A753" s="365"/>
    </row>
    <row r="754" spans="1:1">
      <c r="A754" s="365"/>
    </row>
    <row r="755" spans="1:1">
      <c r="A755" s="365"/>
    </row>
    <row r="756" spans="1:1">
      <c r="A756" s="365"/>
    </row>
    <row r="757" spans="1:1">
      <c r="A757" s="365"/>
    </row>
    <row r="758" spans="1:1">
      <c r="A758" s="365"/>
    </row>
    <row r="759" spans="1:1">
      <c r="A759" s="365"/>
    </row>
    <row r="760" spans="1:1">
      <c r="A760" s="365"/>
    </row>
    <row r="761" spans="1:1">
      <c r="A761" s="365"/>
    </row>
    <row r="762" spans="1:1">
      <c r="A762" s="365"/>
    </row>
    <row r="763" spans="1:1">
      <c r="A763" s="365"/>
    </row>
    <row r="764" spans="1:1">
      <c r="A764" s="365"/>
    </row>
    <row r="765" spans="1:1">
      <c r="A765" s="365"/>
    </row>
    <row r="766" spans="1:1">
      <c r="A766" s="365"/>
    </row>
    <row r="767" spans="1:1">
      <c r="A767" s="365"/>
    </row>
    <row r="768" spans="1:1">
      <c r="A768" s="365"/>
    </row>
    <row r="769" spans="1:1">
      <c r="A769" s="365"/>
    </row>
    <row r="770" spans="1:1">
      <c r="A770" s="365"/>
    </row>
    <row r="771" spans="1:1">
      <c r="A771" s="365"/>
    </row>
    <row r="772" spans="1:1">
      <c r="A772" s="365"/>
    </row>
    <row r="773" spans="1:1">
      <c r="A773" s="365"/>
    </row>
    <row r="774" spans="1:1">
      <c r="A774" s="365"/>
    </row>
    <row r="775" spans="1:1">
      <c r="A775" s="365"/>
    </row>
    <row r="776" spans="1:1">
      <c r="A776" s="365"/>
    </row>
    <row r="777" spans="1:1">
      <c r="A777" s="365"/>
    </row>
    <row r="778" spans="1:1">
      <c r="A778" s="365"/>
    </row>
    <row r="779" spans="1:1">
      <c r="A779" s="365"/>
    </row>
    <row r="780" spans="1:1">
      <c r="A780" s="365"/>
    </row>
    <row r="781" spans="1:1">
      <c r="A781" s="365"/>
    </row>
    <row r="782" spans="1:1">
      <c r="A782" s="365"/>
    </row>
    <row r="783" spans="1:1">
      <c r="A783" s="365"/>
    </row>
    <row r="784" spans="1:1">
      <c r="A784" s="365"/>
    </row>
    <row r="785" spans="1:1">
      <c r="A785" s="365"/>
    </row>
    <row r="786" spans="1:1">
      <c r="A786" s="365"/>
    </row>
    <row r="787" spans="1:1">
      <c r="A787" s="365"/>
    </row>
    <row r="788" spans="1:1">
      <c r="A788" s="365"/>
    </row>
    <row r="789" spans="1:1">
      <c r="A789" s="365"/>
    </row>
    <row r="790" spans="1:1">
      <c r="A790" s="365"/>
    </row>
    <row r="791" spans="1:1">
      <c r="A791" s="365"/>
    </row>
    <row r="792" spans="1:1">
      <c r="A792" s="365"/>
    </row>
    <row r="793" spans="1:1">
      <c r="A793" s="365"/>
    </row>
    <row r="794" spans="1:1">
      <c r="A794" s="365"/>
    </row>
    <row r="795" spans="1:1">
      <c r="A795" s="365"/>
    </row>
    <row r="796" spans="1:1">
      <c r="A796" s="365"/>
    </row>
    <row r="797" spans="1:1">
      <c r="A797" s="365"/>
    </row>
    <row r="798" spans="1:1">
      <c r="A798" s="365"/>
    </row>
    <row r="799" spans="1:1">
      <c r="A799" s="365"/>
    </row>
    <row r="800" spans="1:1">
      <c r="A800" s="365"/>
    </row>
    <row r="801" spans="1:1">
      <c r="A801" s="365"/>
    </row>
    <row r="802" spans="1:1">
      <c r="A802" s="365"/>
    </row>
    <row r="803" spans="1:1">
      <c r="A803" s="365"/>
    </row>
    <row r="804" spans="1:1">
      <c r="A804" s="365"/>
    </row>
    <row r="805" spans="1:1">
      <c r="A805" s="365"/>
    </row>
    <row r="806" spans="1:1">
      <c r="A806" s="365"/>
    </row>
    <row r="807" spans="1:1">
      <c r="A807" s="365"/>
    </row>
    <row r="808" spans="1:1">
      <c r="A808" s="365"/>
    </row>
    <row r="809" spans="1:1">
      <c r="A809" s="365"/>
    </row>
    <row r="810" spans="1:1">
      <c r="A810" s="365"/>
    </row>
    <row r="811" spans="1:1">
      <c r="A811" s="365"/>
    </row>
    <row r="812" spans="1:1">
      <c r="A812" s="365"/>
    </row>
    <row r="813" spans="1:1">
      <c r="A813" s="365"/>
    </row>
    <row r="814" spans="1:1">
      <c r="A814" s="365"/>
    </row>
    <row r="815" spans="1:1">
      <c r="A815" s="365"/>
    </row>
    <row r="816" spans="1:1">
      <c r="A816" s="365"/>
    </row>
    <row r="817" spans="1:1">
      <c r="A817" s="365"/>
    </row>
    <row r="818" spans="1:1">
      <c r="A818" s="365"/>
    </row>
    <row r="819" spans="1:1">
      <c r="A819" s="365"/>
    </row>
    <row r="820" spans="1:1">
      <c r="A820" s="365"/>
    </row>
    <row r="821" spans="1:1">
      <c r="A821" s="365"/>
    </row>
    <row r="822" spans="1:1">
      <c r="A822" s="365"/>
    </row>
    <row r="823" spans="1:1">
      <c r="A823" s="365"/>
    </row>
    <row r="824" spans="1:1">
      <c r="A824" s="365"/>
    </row>
    <row r="825" spans="1:1">
      <c r="A825" s="365"/>
    </row>
    <row r="826" spans="1:1">
      <c r="A826" s="365"/>
    </row>
    <row r="827" spans="1:1">
      <c r="A827" s="365"/>
    </row>
    <row r="828" spans="1:1">
      <c r="A828" s="365"/>
    </row>
    <row r="829" spans="1:1">
      <c r="A829" s="365"/>
    </row>
    <row r="830" spans="1:1">
      <c r="A830" s="365"/>
    </row>
    <row r="831" spans="1:1">
      <c r="A831" s="365"/>
    </row>
    <row r="832" spans="1:1">
      <c r="A832" s="365"/>
    </row>
    <row r="833" spans="1:1">
      <c r="A833" s="365"/>
    </row>
    <row r="834" spans="1:1">
      <c r="A834" s="365"/>
    </row>
    <row r="835" spans="1:1">
      <c r="A835" s="365"/>
    </row>
    <row r="836" spans="1:1">
      <c r="A836" s="365"/>
    </row>
    <row r="837" spans="1:1">
      <c r="A837" s="365"/>
    </row>
    <row r="838" spans="1:1">
      <c r="A838" s="365"/>
    </row>
    <row r="839" spans="1:1">
      <c r="A839" s="365"/>
    </row>
    <row r="840" spans="1:1">
      <c r="A840" s="365"/>
    </row>
    <row r="841" spans="1:1">
      <c r="A841" s="365"/>
    </row>
    <row r="842" spans="1:1">
      <c r="A842" s="365"/>
    </row>
    <row r="843" spans="1:1">
      <c r="A843" s="365"/>
    </row>
    <row r="844" spans="1:1">
      <c r="A844" s="365"/>
    </row>
    <row r="845" spans="1:1">
      <c r="A845" s="365"/>
    </row>
    <row r="846" spans="1:1">
      <c r="A846" s="365"/>
    </row>
    <row r="847" spans="1:1">
      <c r="A847" s="365"/>
    </row>
    <row r="848" spans="1:1">
      <c r="A848" s="365"/>
    </row>
    <row r="849" spans="1:1">
      <c r="A849" s="365"/>
    </row>
    <row r="850" spans="1:1">
      <c r="A850" s="365"/>
    </row>
    <row r="851" spans="1:1">
      <c r="A851" s="365"/>
    </row>
    <row r="852" spans="1:1">
      <c r="A852" s="365"/>
    </row>
    <row r="853" spans="1:1">
      <c r="A853" s="365"/>
    </row>
    <row r="854" spans="1:1">
      <c r="A854" s="365"/>
    </row>
    <row r="855" spans="1:1">
      <c r="A855" s="365"/>
    </row>
    <row r="856" spans="1:1">
      <c r="A856" s="365"/>
    </row>
    <row r="857" spans="1:1">
      <c r="A857" s="365"/>
    </row>
    <row r="858" spans="1:1">
      <c r="A858" s="365"/>
    </row>
    <row r="859" spans="1:1">
      <c r="A859" s="365"/>
    </row>
    <row r="860" spans="1:1">
      <c r="A860" s="365"/>
    </row>
    <row r="861" spans="1:1">
      <c r="A861" s="365"/>
    </row>
    <row r="862" spans="1:1">
      <c r="A862" s="365"/>
    </row>
    <row r="863" spans="1:1">
      <c r="A863" s="365"/>
    </row>
    <row r="864" spans="1:1">
      <c r="A864" s="365"/>
    </row>
    <row r="865" spans="1:1">
      <c r="A865" s="365"/>
    </row>
    <row r="866" spans="1:1">
      <c r="A866" s="365"/>
    </row>
    <row r="867" spans="1:1">
      <c r="A867" s="365"/>
    </row>
    <row r="868" spans="1:1">
      <c r="A868" s="365"/>
    </row>
    <row r="869" spans="1:1">
      <c r="A869" s="365"/>
    </row>
    <row r="870" spans="1:1">
      <c r="A870" s="365"/>
    </row>
    <row r="871" spans="1:1">
      <c r="A871" s="365"/>
    </row>
    <row r="872" spans="1:1">
      <c r="A872" s="365"/>
    </row>
    <row r="873" spans="1:1">
      <c r="A873" s="365"/>
    </row>
    <row r="874" spans="1:1">
      <c r="A874" s="365"/>
    </row>
    <row r="875" spans="1:1">
      <c r="A875" s="365"/>
    </row>
    <row r="876" spans="1:1">
      <c r="A876" s="365"/>
    </row>
    <row r="877" spans="1:1">
      <c r="A877" s="365"/>
    </row>
    <row r="878" spans="1:1">
      <c r="A878" s="365"/>
    </row>
    <row r="879" spans="1:1">
      <c r="A879" s="365"/>
    </row>
    <row r="880" spans="1:1">
      <c r="A880" s="365"/>
    </row>
    <row r="881" spans="1:1">
      <c r="A881" s="365"/>
    </row>
    <row r="882" spans="1:1">
      <c r="A882" s="365"/>
    </row>
    <row r="883" spans="1:1">
      <c r="A883" s="365"/>
    </row>
    <row r="884" spans="1:1">
      <c r="A884" s="365"/>
    </row>
    <row r="885" spans="1:1">
      <c r="A885" s="365"/>
    </row>
    <row r="886" spans="1:1">
      <c r="A886" s="365"/>
    </row>
    <row r="887" spans="1:1">
      <c r="A887" s="365"/>
    </row>
    <row r="888" spans="1:1">
      <c r="A888" s="365"/>
    </row>
    <row r="889" spans="1:1">
      <c r="A889" s="365"/>
    </row>
    <row r="890" spans="1:1">
      <c r="A890" s="365"/>
    </row>
    <row r="891" spans="1:1">
      <c r="A891" s="365"/>
    </row>
    <row r="892" spans="1:1">
      <c r="A892" s="365"/>
    </row>
    <row r="893" spans="1:1">
      <c r="A893" s="365"/>
    </row>
    <row r="894" spans="1:1">
      <c r="A894" s="365"/>
    </row>
    <row r="895" spans="1:1">
      <c r="A895" s="365"/>
    </row>
    <row r="896" spans="1:1">
      <c r="A896" s="365"/>
    </row>
    <row r="897" spans="1:1">
      <c r="A897" s="365"/>
    </row>
    <row r="898" spans="1:1">
      <c r="A898" s="365"/>
    </row>
    <row r="899" spans="1:1">
      <c r="A899" s="365"/>
    </row>
    <row r="900" spans="1:1">
      <c r="A900" s="365"/>
    </row>
    <row r="901" spans="1:1">
      <c r="A901" s="365"/>
    </row>
    <row r="902" spans="1:1">
      <c r="A902" s="365"/>
    </row>
    <row r="903" spans="1:1">
      <c r="A903" s="365"/>
    </row>
    <row r="904" spans="1:1">
      <c r="A904" s="365"/>
    </row>
    <row r="905" spans="1:1">
      <c r="A905" s="365"/>
    </row>
    <row r="906" spans="1:1">
      <c r="A906" s="365"/>
    </row>
    <row r="907" spans="1:1">
      <c r="A907" s="365"/>
    </row>
    <row r="908" spans="1:1">
      <c r="A908" s="365"/>
    </row>
    <row r="909" spans="1:1">
      <c r="A909" s="365"/>
    </row>
    <row r="910" spans="1:1">
      <c r="A910" s="365"/>
    </row>
    <row r="911" spans="1:1">
      <c r="A911" s="365"/>
    </row>
    <row r="912" spans="1:1">
      <c r="A912" s="365"/>
    </row>
    <row r="913" spans="1:1">
      <c r="A913" s="365"/>
    </row>
    <row r="914" spans="1:1">
      <c r="A914" s="365"/>
    </row>
    <row r="915" spans="1:1">
      <c r="A915" s="365"/>
    </row>
    <row r="916" spans="1:1">
      <c r="A916" s="365"/>
    </row>
    <row r="917" spans="1:1">
      <c r="A917" s="365"/>
    </row>
    <row r="918" spans="1:1">
      <c r="A918" s="365"/>
    </row>
    <row r="919" spans="1:1">
      <c r="A919" s="365"/>
    </row>
    <row r="920" spans="1:1">
      <c r="A920" s="365"/>
    </row>
    <row r="921" spans="1:1">
      <c r="A921" s="365"/>
    </row>
    <row r="922" spans="1:1">
      <c r="A922" s="365"/>
    </row>
    <row r="923" spans="1:1">
      <c r="A923" s="365"/>
    </row>
    <row r="924" spans="1:1">
      <c r="A924" s="365"/>
    </row>
    <row r="925" spans="1:1">
      <c r="A925" s="365"/>
    </row>
    <row r="926" spans="1:1">
      <c r="A926" s="365"/>
    </row>
    <row r="927" spans="1:1">
      <c r="A927" s="365"/>
    </row>
    <row r="928" spans="1:1">
      <c r="A928" s="365"/>
    </row>
    <row r="929" spans="1:1">
      <c r="A929" s="365"/>
    </row>
    <row r="930" spans="1:1">
      <c r="A930" s="365"/>
    </row>
    <row r="931" spans="1:1">
      <c r="A931" s="365"/>
    </row>
    <row r="932" spans="1:1">
      <c r="A932" s="365"/>
    </row>
    <row r="933" spans="1:1">
      <c r="A933" s="365"/>
    </row>
    <row r="934" spans="1:1">
      <c r="A934" s="365"/>
    </row>
    <row r="935" spans="1:1">
      <c r="A935" s="365"/>
    </row>
    <row r="936" spans="1:1">
      <c r="A936" s="365"/>
    </row>
    <row r="937" spans="1:1">
      <c r="A937" s="365"/>
    </row>
    <row r="938" spans="1:1">
      <c r="A938" s="365"/>
    </row>
    <row r="939" spans="1:1">
      <c r="A939" s="365"/>
    </row>
    <row r="940" spans="1:1">
      <c r="A940" s="365"/>
    </row>
    <row r="941" spans="1:1">
      <c r="A941" s="365"/>
    </row>
    <row r="942" spans="1:1">
      <c r="A942" s="365"/>
    </row>
    <row r="943" spans="1:1">
      <c r="A943" s="365"/>
    </row>
    <row r="944" spans="1:1">
      <c r="A944" s="365"/>
    </row>
    <row r="945" spans="1:1">
      <c r="A945" s="365"/>
    </row>
    <row r="946" spans="1:1">
      <c r="A946" s="365"/>
    </row>
    <row r="947" spans="1:1">
      <c r="A947" s="365"/>
    </row>
    <row r="948" spans="1:1">
      <c r="A948" s="365"/>
    </row>
    <row r="949" spans="1:1">
      <c r="A949" s="365"/>
    </row>
    <row r="950" spans="1:1">
      <c r="A950" s="365"/>
    </row>
    <row r="951" spans="1:1">
      <c r="A951" s="365"/>
    </row>
    <row r="952" spans="1:1">
      <c r="A952" s="365"/>
    </row>
    <row r="953" spans="1:1">
      <c r="A953" s="365"/>
    </row>
    <row r="954" spans="1:1">
      <c r="A954" s="365"/>
    </row>
    <row r="955" spans="1:1">
      <c r="A955" s="365"/>
    </row>
    <row r="956" spans="1:1">
      <c r="A956" s="365"/>
    </row>
    <row r="957" spans="1:1">
      <c r="A957" s="365"/>
    </row>
    <row r="958" spans="1:1">
      <c r="A958" s="365"/>
    </row>
    <row r="959" spans="1:1">
      <c r="A959" s="365"/>
    </row>
    <row r="960" spans="1:1">
      <c r="A960" s="365"/>
    </row>
    <row r="961" spans="1:1">
      <c r="A961" s="365"/>
    </row>
    <row r="962" spans="1:1">
      <c r="A962" s="365"/>
    </row>
    <row r="963" spans="1:1">
      <c r="A963" s="365"/>
    </row>
    <row r="964" spans="1:1">
      <c r="A964" s="365"/>
    </row>
    <row r="965" spans="1:1">
      <c r="A965" s="365"/>
    </row>
    <row r="966" spans="1:1">
      <c r="A966" s="365"/>
    </row>
    <row r="967" spans="1:1">
      <c r="A967" s="365"/>
    </row>
    <row r="968" spans="1:1">
      <c r="A968" s="365"/>
    </row>
    <row r="969" spans="1:1">
      <c r="A969" s="365"/>
    </row>
    <row r="970" spans="1:1">
      <c r="A970" s="365"/>
    </row>
    <row r="971" spans="1:1">
      <c r="A971" s="365"/>
    </row>
    <row r="972" spans="1:1">
      <c r="A972" s="365"/>
    </row>
    <row r="973" spans="1:1">
      <c r="A973" s="365"/>
    </row>
    <row r="974" spans="1:1">
      <c r="A974" s="365"/>
    </row>
    <row r="975" spans="1:1">
      <c r="A975" s="365"/>
    </row>
    <row r="976" spans="1:1">
      <c r="A976" s="365"/>
    </row>
    <row r="977" spans="1:1">
      <c r="A977" s="365"/>
    </row>
    <row r="978" spans="1:1">
      <c r="A978" s="365"/>
    </row>
    <row r="979" spans="1:1">
      <c r="A979" s="365"/>
    </row>
    <row r="980" spans="1:1">
      <c r="A980" s="365"/>
    </row>
    <row r="981" spans="1:1">
      <c r="A981" s="365"/>
    </row>
    <row r="982" spans="1:1">
      <c r="A982" s="365"/>
    </row>
    <row r="983" spans="1:1">
      <c r="A983" s="365"/>
    </row>
    <row r="984" spans="1:1">
      <c r="A984" s="365"/>
    </row>
    <row r="985" spans="1:1">
      <c r="A985" s="365"/>
    </row>
    <row r="986" spans="1:1">
      <c r="A986" s="365"/>
    </row>
    <row r="987" spans="1:1">
      <c r="A987" s="365"/>
    </row>
    <row r="988" spans="1:1">
      <c r="A988" s="365"/>
    </row>
    <row r="989" spans="1:1">
      <c r="A989" s="365"/>
    </row>
    <row r="990" spans="1:1">
      <c r="A990" s="365"/>
    </row>
    <row r="991" spans="1:1">
      <c r="A991" s="365"/>
    </row>
    <row r="992" spans="1:1">
      <c r="A992" s="365"/>
    </row>
    <row r="993" spans="1:1">
      <c r="A993" s="365"/>
    </row>
    <row r="994" spans="1:1">
      <c r="A994" s="365"/>
    </row>
    <row r="995" spans="1:1">
      <c r="A995" s="365"/>
    </row>
    <row r="996" spans="1:1">
      <c r="A996" s="365"/>
    </row>
    <row r="997" spans="1:1">
      <c r="A997" s="365"/>
    </row>
    <row r="998" spans="1:1">
      <c r="A998" s="365"/>
    </row>
    <row r="999" spans="1:1">
      <c r="A999" s="365"/>
    </row>
    <row r="1000" spans="1:1">
      <c r="A1000" s="365"/>
    </row>
    <row r="1001" spans="1:1">
      <c r="A1001" s="365"/>
    </row>
    <row r="1002" spans="1:1">
      <c r="A1002" s="365"/>
    </row>
    <row r="1003" spans="1:1">
      <c r="A1003" s="365"/>
    </row>
    <row r="1004" spans="1:1">
      <c r="A1004" s="365"/>
    </row>
    <row r="1005" spans="1:1">
      <c r="A1005" s="365"/>
    </row>
    <row r="1006" spans="1:1">
      <c r="A1006" s="365"/>
    </row>
    <row r="1007" spans="1:1">
      <c r="A1007" s="365"/>
    </row>
    <row r="1008" spans="1:1">
      <c r="A1008" s="365"/>
    </row>
    <row r="1009" spans="1:1">
      <c r="A1009" s="365"/>
    </row>
    <row r="1010" spans="1:1">
      <c r="A1010" s="365"/>
    </row>
    <row r="1011" spans="1:1">
      <c r="A1011" s="365"/>
    </row>
    <row r="1012" spans="1:1">
      <c r="A1012" s="365"/>
    </row>
    <row r="1013" spans="1:1">
      <c r="A1013" s="365"/>
    </row>
    <row r="1014" spans="1:1">
      <c r="A1014" s="365"/>
    </row>
    <row r="1015" spans="1:1">
      <c r="A1015" s="365"/>
    </row>
    <row r="1016" spans="1:1">
      <c r="A1016" s="365"/>
    </row>
    <row r="1017" spans="1:1">
      <c r="A1017" s="365"/>
    </row>
    <row r="1018" spans="1:1">
      <c r="A1018" s="365"/>
    </row>
    <row r="1019" spans="1:1">
      <c r="A1019" s="365"/>
    </row>
    <row r="1020" spans="1:1">
      <c r="A1020" s="365"/>
    </row>
    <row r="1021" spans="1:1">
      <c r="A1021" s="365"/>
    </row>
    <row r="1022" spans="1:1">
      <c r="A1022" s="365"/>
    </row>
    <row r="1023" spans="1:1">
      <c r="A1023" s="365"/>
    </row>
    <row r="1024" spans="1:1">
      <c r="A1024" s="365"/>
    </row>
    <row r="1025" spans="1:1">
      <c r="A1025" s="365"/>
    </row>
    <row r="1026" spans="1:1">
      <c r="A1026" s="365"/>
    </row>
    <row r="1027" spans="1:1">
      <c r="A1027" s="365"/>
    </row>
    <row r="1028" spans="1:1">
      <c r="A1028" s="365"/>
    </row>
    <row r="1029" spans="1:1">
      <c r="A1029" s="365"/>
    </row>
    <row r="1030" spans="1:1">
      <c r="A1030" s="365"/>
    </row>
    <row r="1031" spans="1:1">
      <c r="A1031" s="365"/>
    </row>
    <row r="1032" spans="1:1">
      <c r="A1032" s="365"/>
    </row>
    <row r="1033" spans="1:1">
      <c r="A1033" s="365"/>
    </row>
    <row r="1034" spans="1:1">
      <c r="A1034" s="365"/>
    </row>
    <row r="1035" spans="1:1">
      <c r="A1035" s="365"/>
    </row>
    <row r="1036" spans="1:1">
      <c r="A1036" s="365"/>
    </row>
    <row r="1037" spans="1:1">
      <c r="A1037" s="365"/>
    </row>
    <row r="1038" spans="1:1">
      <c r="A1038" s="365"/>
    </row>
    <row r="1039" spans="1:1">
      <c r="A1039" s="365"/>
    </row>
    <row r="1040" spans="1:1">
      <c r="A1040" s="365"/>
    </row>
  </sheetData>
  <mergeCells count="37">
    <mergeCell ref="A3:A5"/>
    <mergeCell ref="B3:B5"/>
    <mergeCell ref="A6:A7"/>
    <mergeCell ref="B6:B7"/>
    <mergeCell ref="A8:A9"/>
    <mergeCell ref="B8:B9"/>
    <mergeCell ref="A10:A11"/>
    <mergeCell ref="B10:B11"/>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2:A33"/>
    <mergeCell ref="B32:B33"/>
    <mergeCell ref="A40:E40"/>
    <mergeCell ref="A34:A35"/>
    <mergeCell ref="B34:B35"/>
    <mergeCell ref="A36:A37"/>
    <mergeCell ref="B36:B37"/>
    <mergeCell ref="A38:A39"/>
    <mergeCell ref="B38:B39"/>
  </mergeCells>
  <phoneticPr fontId="45"/>
  <pageMargins left="0.78749999999999998" right="0.78749999999999998" top="0.86597222222222203" bottom="0.74791666666666701" header="0.511811023622047" footer="0.511811023622047"/>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1"/>
  <sheetViews>
    <sheetView showGridLines="0" view="pageBreakPreview" zoomScaleNormal="100" workbookViewId="0"/>
  </sheetViews>
  <sheetFormatPr defaultColWidth="12.5" defaultRowHeight="17.25"/>
  <cols>
    <col min="1" max="1" width="12.75" style="505" customWidth="1"/>
    <col min="2" max="5" width="10.875" style="505" customWidth="1"/>
    <col min="6" max="6" width="7.125" style="505" customWidth="1"/>
    <col min="7" max="256" width="12.5" style="505"/>
    <col min="257" max="257" width="12.75" style="505" customWidth="1"/>
    <col min="258" max="261" width="10.875" style="505" customWidth="1"/>
    <col min="262" max="262" width="7.125" style="505" customWidth="1"/>
    <col min="263" max="512" width="12.5" style="505"/>
    <col min="513" max="513" width="12.75" style="505" customWidth="1"/>
    <col min="514" max="517" width="10.875" style="505" customWidth="1"/>
    <col min="518" max="518" width="7.125" style="505" customWidth="1"/>
    <col min="519" max="768" width="12.5" style="505"/>
    <col min="769" max="769" width="12.75" style="505" customWidth="1"/>
    <col min="770" max="773" width="10.875" style="505" customWidth="1"/>
    <col min="774" max="774" width="7.125" style="505" customWidth="1"/>
    <col min="775" max="1024" width="12.5" style="505"/>
    <col min="1025" max="16384" width="12.5" style="506"/>
  </cols>
  <sheetData>
    <row r="1" spans="1:237" ht="17.25" customHeight="1">
      <c r="A1" s="14" t="s">
        <v>526</v>
      </c>
    </row>
    <row r="2" spans="1:237" ht="18" customHeight="1">
      <c r="A2" s="452"/>
      <c r="B2" s="453"/>
      <c r="C2" s="453"/>
      <c r="D2" s="453"/>
      <c r="E2" s="355" t="s">
        <v>588</v>
      </c>
      <c r="F2" s="441"/>
    </row>
    <row r="3" spans="1:237" ht="12.75" customHeight="1">
      <c r="A3" s="725"/>
      <c r="B3" s="954" t="s">
        <v>527</v>
      </c>
      <c r="C3" s="954"/>
      <c r="D3" s="955" t="s">
        <v>528</v>
      </c>
      <c r="E3" s="955"/>
      <c r="F3" s="443"/>
    </row>
    <row r="4" spans="1:237" ht="12.75" customHeight="1">
      <c r="A4" s="281"/>
      <c r="B4" s="954"/>
      <c r="C4" s="954"/>
      <c r="D4" s="955"/>
      <c r="E4" s="955"/>
      <c r="F4" s="443"/>
    </row>
    <row r="5" spans="1:237" ht="12.75" customHeight="1">
      <c r="A5" s="493" t="s">
        <v>131</v>
      </c>
      <c r="B5" s="956" t="s">
        <v>28</v>
      </c>
      <c r="C5" s="726" t="s">
        <v>529</v>
      </c>
      <c r="D5" s="956" t="s">
        <v>28</v>
      </c>
      <c r="E5" s="727" t="s">
        <v>529</v>
      </c>
      <c r="F5" s="254"/>
    </row>
    <row r="6" spans="1:237" ht="12.75" customHeight="1">
      <c r="A6" s="446"/>
      <c r="B6" s="956"/>
      <c r="C6" s="447" t="s">
        <v>530</v>
      </c>
      <c r="D6" s="956"/>
      <c r="E6" s="728" t="s">
        <v>530</v>
      </c>
      <c r="F6" s="295"/>
    </row>
    <row r="7" spans="1:237" ht="19.5" customHeight="1">
      <c r="A7" s="925" t="s">
        <v>488</v>
      </c>
      <c r="B7" s="912">
        <f>SUM(B9:B40)</f>
        <v>16044</v>
      </c>
      <c r="C7" s="708">
        <f>C9+C11+C13+C15+C17+C19+C21+C23+C25+C27+C29+C31+C33+C35+C37+C39</f>
        <v>11766</v>
      </c>
      <c r="D7" s="912">
        <f>SUM(D9:D40)</f>
        <v>16044</v>
      </c>
      <c r="E7" s="708">
        <f>E9+E11+E13+E15+E17+E19+E21+E23+E25+E27+E29+E31+E33+E35+E37+E39</f>
        <v>3691</v>
      </c>
      <c r="F7" s="448"/>
    </row>
    <row r="8" spans="1:237" ht="19.5" customHeight="1">
      <c r="A8" s="925"/>
      <c r="B8" s="912"/>
      <c r="C8" s="708">
        <f>C10+C12+C14+C16+C18+C20+C22+C24+C26+C28+C30+C32+C34+C36+C38+C40</f>
        <v>23535</v>
      </c>
      <c r="D8" s="912"/>
      <c r="E8" s="708">
        <f>E10+E12+E14+E16+E18+E20+E22+E24+E26+E28+E30+E32+E34+E36+E38+E40</f>
        <v>11301</v>
      </c>
      <c r="F8" s="449"/>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row>
    <row r="9" spans="1:237" ht="19.5" customHeight="1">
      <c r="A9" s="923" t="s">
        <v>344</v>
      </c>
      <c r="B9" s="905">
        <v>986</v>
      </c>
      <c r="C9" s="729">
        <v>798</v>
      </c>
      <c r="D9" s="905">
        <f>B9</f>
        <v>986</v>
      </c>
      <c r="E9" s="730">
        <v>150</v>
      </c>
      <c r="F9" s="450"/>
      <c r="H9" s="935"/>
      <c r="I9" s="935"/>
      <c r="K9" s="935"/>
      <c r="L9" s="935"/>
    </row>
    <row r="10" spans="1:237" ht="19.5" customHeight="1">
      <c r="A10" s="923"/>
      <c r="B10" s="905"/>
      <c r="C10" s="729">
        <v>1590</v>
      </c>
      <c r="D10" s="905"/>
      <c r="E10" s="730">
        <v>450</v>
      </c>
      <c r="F10" s="451"/>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row>
    <row r="11" spans="1:237" ht="19.5" customHeight="1">
      <c r="A11" s="923" t="s">
        <v>3</v>
      </c>
      <c r="B11" s="905">
        <v>639</v>
      </c>
      <c r="C11" s="730">
        <v>522</v>
      </c>
      <c r="D11" s="905">
        <f>B11</f>
        <v>639</v>
      </c>
      <c r="E11" s="730">
        <v>132</v>
      </c>
      <c r="F11" s="450"/>
    </row>
    <row r="12" spans="1:237" ht="19.5" customHeight="1">
      <c r="A12" s="923"/>
      <c r="B12" s="905"/>
      <c r="C12" s="730">
        <v>1038</v>
      </c>
      <c r="D12" s="905"/>
      <c r="E12" s="730">
        <v>427</v>
      </c>
      <c r="F12" s="451"/>
      <c r="G12" s="47"/>
      <c r="J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7"/>
      <c r="FP12" s="47"/>
      <c r="FQ12" s="47"/>
      <c r="FR12" s="47"/>
      <c r="FS12" s="47"/>
      <c r="FT12" s="47"/>
      <c r="FU12" s="47"/>
      <c r="FV12" s="47"/>
      <c r="FW12" s="47"/>
      <c r="FX12" s="47"/>
      <c r="FY12" s="47"/>
      <c r="FZ12" s="47"/>
      <c r="GA12" s="47"/>
      <c r="GB12" s="47"/>
      <c r="GC12" s="47"/>
      <c r="GD12" s="47"/>
      <c r="GE12" s="47"/>
      <c r="GF12" s="47"/>
      <c r="GG12" s="47"/>
      <c r="GH12" s="47"/>
      <c r="GI12" s="47"/>
      <c r="GJ12" s="47"/>
      <c r="GK12" s="47"/>
      <c r="GL12" s="47"/>
      <c r="GM12" s="47"/>
      <c r="GN12" s="47"/>
      <c r="GO12" s="47"/>
      <c r="GP12" s="47"/>
      <c r="GQ12" s="47"/>
      <c r="GR12" s="47"/>
      <c r="GS12" s="47"/>
      <c r="GT12" s="47"/>
      <c r="GU12" s="47"/>
      <c r="GV12" s="47"/>
      <c r="GW12" s="47"/>
      <c r="GX12" s="47"/>
      <c r="GY12" s="47"/>
      <c r="GZ12" s="47"/>
      <c r="HA12" s="47"/>
      <c r="HB12" s="47"/>
      <c r="HC12" s="47"/>
      <c r="HD12" s="47"/>
      <c r="HE12" s="47"/>
      <c r="HF12" s="47"/>
      <c r="HG12" s="47"/>
      <c r="HH12" s="47"/>
      <c r="HI12" s="47"/>
      <c r="HJ12" s="47"/>
      <c r="HK12" s="47"/>
      <c r="HL12" s="47"/>
      <c r="HM12" s="47"/>
      <c r="HN12" s="47"/>
      <c r="HO12" s="47"/>
      <c r="HP12" s="47"/>
      <c r="HQ12" s="47"/>
      <c r="HR12" s="47"/>
      <c r="HS12" s="47"/>
      <c r="HT12" s="47"/>
      <c r="HU12" s="47"/>
      <c r="HV12" s="47"/>
      <c r="HW12" s="47"/>
      <c r="HX12" s="47"/>
      <c r="HY12" s="47"/>
      <c r="HZ12" s="47"/>
      <c r="IA12" s="47"/>
      <c r="IB12" s="47"/>
      <c r="IC12" s="47"/>
    </row>
    <row r="13" spans="1:237" ht="19.5" customHeight="1">
      <c r="A13" s="923" t="s">
        <v>4</v>
      </c>
      <c r="B13" s="905">
        <v>1062</v>
      </c>
      <c r="C13" s="730">
        <v>788</v>
      </c>
      <c r="D13" s="905">
        <f>B13</f>
        <v>1062</v>
      </c>
      <c r="E13" s="730">
        <v>234</v>
      </c>
      <c r="F13" s="450"/>
      <c r="H13" s="47"/>
      <c r="K13" s="47"/>
    </row>
    <row r="14" spans="1:237" ht="19.5" customHeight="1">
      <c r="A14" s="923"/>
      <c r="B14" s="905"/>
      <c r="C14" s="730">
        <v>1571</v>
      </c>
      <c r="D14" s="905"/>
      <c r="E14" s="730">
        <v>714</v>
      </c>
      <c r="F14" s="451"/>
      <c r="G14" s="47"/>
      <c r="H14" s="47"/>
      <c r="J14" s="47"/>
      <c r="K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c r="CK14" s="47"/>
      <c r="CL14" s="47"/>
      <c r="CM14" s="47"/>
      <c r="CN14" s="47"/>
      <c r="CO14" s="47"/>
      <c r="CP14" s="47"/>
      <c r="CQ14" s="47"/>
      <c r="CR14" s="47"/>
      <c r="CS14" s="47"/>
      <c r="CT14" s="47"/>
      <c r="CU14" s="47"/>
      <c r="CV14" s="47"/>
      <c r="CW14" s="47"/>
      <c r="CX14" s="47"/>
      <c r="CY14" s="47"/>
      <c r="CZ14" s="47"/>
      <c r="DA14" s="47"/>
      <c r="DB14" s="47"/>
      <c r="DC14" s="47"/>
      <c r="DD14" s="47"/>
      <c r="DE14" s="47"/>
      <c r="DF14" s="47"/>
      <c r="DG14" s="47"/>
      <c r="DH14" s="47"/>
      <c r="DI14" s="47"/>
      <c r="DJ14" s="47"/>
      <c r="DK14" s="47"/>
      <c r="DL14" s="47"/>
      <c r="DM14" s="47"/>
      <c r="DN14" s="47"/>
      <c r="DO14" s="47"/>
      <c r="DP14" s="47"/>
      <c r="DQ14" s="47"/>
      <c r="DR14" s="47"/>
      <c r="DS14" s="47"/>
      <c r="DT14" s="47"/>
      <c r="DU14" s="47"/>
      <c r="DV14" s="47"/>
      <c r="DW14" s="47"/>
      <c r="DX14" s="47"/>
      <c r="DY14" s="47"/>
      <c r="DZ14" s="47"/>
      <c r="EA14" s="47"/>
      <c r="EB14" s="47"/>
      <c r="EC14" s="47"/>
      <c r="ED14" s="47"/>
      <c r="EE14" s="47"/>
      <c r="EF14" s="47"/>
      <c r="EG14" s="47"/>
      <c r="EH14" s="47"/>
      <c r="EI14" s="47"/>
      <c r="EJ14" s="47"/>
      <c r="EK14" s="47"/>
      <c r="EL14" s="47"/>
      <c r="EM14" s="47"/>
      <c r="EN14" s="47"/>
      <c r="EO14" s="47"/>
      <c r="EP14" s="47"/>
      <c r="EQ14" s="47"/>
      <c r="ER14" s="47"/>
      <c r="ES14" s="47"/>
      <c r="ET14" s="47"/>
      <c r="EU14" s="47"/>
      <c r="EV14" s="47"/>
      <c r="EW14" s="47"/>
      <c r="EX14" s="47"/>
      <c r="EY14" s="47"/>
      <c r="EZ14" s="47"/>
      <c r="FA14" s="47"/>
      <c r="FB14" s="47"/>
      <c r="FC14" s="47"/>
      <c r="FD14" s="47"/>
      <c r="FE14" s="47"/>
      <c r="FF14" s="47"/>
      <c r="FG14" s="47"/>
      <c r="FH14" s="47"/>
      <c r="FI14" s="47"/>
      <c r="FJ14" s="47"/>
      <c r="FK14" s="47"/>
      <c r="FL14" s="47"/>
      <c r="FM14" s="47"/>
      <c r="FN14" s="47"/>
      <c r="FO14" s="47"/>
      <c r="FP14" s="47"/>
      <c r="FQ14" s="47"/>
      <c r="FR14" s="47"/>
      <c r="FS14" s="47"/>
      <c r="FT14" s="47"/>
      <c r="FU14" s="47"/>
      <c r="FV14" s="47"/>
      <c r="FW14" s="47"/>
      <c r="FX14" s="47"/>
      <c r="FY14" s="47"/>
      <c r="FZ14" s="47"/>
      <c r="GA14" s="47"/>
      <c r="GB14" s="47"/>
      <c r="GC14" s="47"/>
      <c r="GD14" s="47"/>
      <c r="GE14" s="47"/>
      <c r="GF14" s="47"/>
      <c r="GG14" s="47"/>
      <c r="GH14" s="47"/>
      <c r="GI14" s="47"/>
      <c r="GJ14" s="47"/>
      <c r="GK14" s="47"/>
      <c r="GL14" s="47"/>
      <c r="GM14" s="47"/>
      <c r="GN14" s="47"/>
      <c r="GO14" s="47"/>
      <c r="GP14" s="47"/>
      <c r="GQ14" s="47"/>
      <c r="GR14" s="47"/>
      <c r="GS14" s="47"/>
      <c r="GT14" s="47"/>
      <c r="GU14" s="47"/>
      <c r="GV14" s="47"/>
      <c r="GW14" s="47"/>
      <c r="GX14" s="47"/>
      <c r="GY14" s="47"/>
      <c r="GZ14" s="47"/>
      <c r="HA14" s="47"/>
      <c r="HB14" s="47"/>
      <c r="HC14" s="47"/>
      <c r="HD14" s="47"/>
      <c r="HE14" s="47"/>
      <c r="HF14" s="47"/>
      <c r="HG14" s="47"/>
      <c r="HH14" s="47"/>
      <c r="HI14" s="47"/>
      <c r="HJ14" s="47"/>
      <c r="HK14" s="47"/>
      <c r="HL14" s="47"/>
      <c r="HM14" s="47"/>
      <c r="HN14" s="47"/>
      <c r="HO14" s="47"/>
      <c r="HP14" s="47"/>
      <c r="HQ14" s="47"/>
      <c r="HR14" s="47"/>
      <c r="HS14" s="47"/>
      <c r="HT14" s="47"/>
      <c r="HU14" s="47"/>
      <c r="HV14" s="47"/>
      <c r="HW14" s="47"/>
      <c r="HX14" s="47"/>
      <c r="HY14" s="47"/>
      <c r="HZ14" s="47"/>
      <c r="IA14" s="47"/>
      <c r="IB14" s="47"/>
      <c r="IC14" s="47"/>
    </row>
    <row r="15" spans="1:237" ht="19.5" customHeight="1">
      <c r="A15" s="923" t="s">
        <v>5</v>
      </c>
      <c r="B15" s="905">
        <v>1083</v>
      </c>
      <c r="C15" s="730">
        <v>657</v>
      </c>
      <c r="D15" s="905">
        <f>B15</f>
        <v>1083</v>
      </c>
      <c r="E15" s="730">
        <v>322</v>
      </c>
      <c r="F15" s="450"/>
    </row>
    <row r="16" spans="1:237" ht="19.5" customHeight="1">
      <c r="A16" s="923"/>
      <c r="B16" s="905"/>
      <c r="C16" s="730">
        <v>1322</v>
      </c>
      <c r="D16" s="905"/>
      <c r="E16" s="730">
        <v>969</v>
      </c>
      <c r="F16" s="451"/>
      <c r="G16" s="47"/>
      <c r="J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c r="DE16" s="47"/>
      <c r="DF16" s="47"/>
      <c r="DG16" s="47"/>
      <c r="DH16" s="47"/>
      <c r="DI16" s="47"/>
      <c r="DJ16" s="47"/>
      <c r="DK16" s="47"/>
      <c r="DL16" s="47"/>
      <c r="DM16" s="47"/>
      <c r="DN16" s="47"/>
      <c r="DO16" s="47"/>
      <c r="DP16" s="47"/>
      <c r="DQ16" s="47"/>
      <c r="DR16" s="47"/>
      <c r="DS16" s="47"/>
      <c r="DT16" s="47"/>
      <c r="DU16" s="47"/>
      <c r="DV16" s="47"/>
      <c r="DW16" s="47"/>
      <c r="DX16" s="47"/>
      <c r="DY16" s="47"/>
      <c r="DZ16" s="47"/>
      <c r="EA16" s="47"/>
      <c r="EB16" s="47"/>
      <c r="EC16" s="47"/>
      <c r="ED16" s="47"/>
      <c r="EE16" s="47"/>
      <c r="EF16" s="47"/>
      <c r="EG16" s="47"/>
      <c r="EH16" s="47"/>
      <c r="EI16" s="47"/>
      <c r="EJ16" s="47"/>
      <c r="EK16" s="47"/>
      <c r="EL16" s="47"/>
      <c r="EM16" s="47"/>
      <c r="EN16" s="47"/>
      <c r="EO16" s="47"/>
      <c r="EP16" s="47"/>
      <c r="EQ16" s="47"/>
      <c r="ER16" s="47"/>
      <c r="ES16" s="47"/>
      <c r="ET16" s="47"/>
      <c r="EU16" s="47"/>
      <c r="EV16" s="47"/>
      <c r="EW16" s="47"/>
      <c r="EX16" s="47"/>
      <c r="EY16" s="47"/>
      <c r="EZ16" s="47"/>
      <c r="FA16" s="47"/>
      <c r="FB16" s="47"/>
      <c r="FC16" s="47"/>
      <c r="FD16" s="47"/>
      <c r="FE16" s="47"/>
      <c r="FF16" s="47"/>
      <c r="FG16" s="47"/>
      <c r="FH16" s="47"/>
      <c r="FI16" s="47"/>
      <c r="FJ16" s="47"/>
      <c r="FK16" s="47"/>
      <c r="FL16" s="47"/>
      <c r="FM16" s="47"/>
      <c r="FN16" s="47"/>
      <c r="FO16" s="47"/>
      <c r="FP16" s="47"/>
      <c r="FQ16" s="47"/>
      <c r="FR16" s="47"/>
      <c r="FS16" s="47"/>
      <c r="FT16" s="47"/>
      <c r="FU16" s="47"/>
      <c r="FV16" s="47"/>
      <c r="FW16" s="47"/>
      <c r="FX16" s="47"/>
      <c r="FY16" s="47"/>
      <c r="FZ16" s="47"/>
      <c r="GA16" s="47"/>
      <c r="GB16" s="47"/>
      <c r="GC16" s="47"/>
      <c r="GD16" s="47"/>
      <c r="GE16" s="47"/>
      <c r="GF16" s="47"/>
      <c r="GG16" s="47"/>
      <c r="GH16" s="47"/>
      <c r="GI16" s="47"/>
      <c r="GJ16" s="47"/>
      <c r="GK16" s="47"/>
      <c r="GL16" s="47"/>
      <c r="GM16" s="47"/>
      <c r="GN16" s="47"/>
      <c r="GO16" s="47"/>
      <c r="GP16" s="47"/>
      <c r="GQ16" s="47"/>
      <c r="GR16" s="47"/>
      <c r="GS16" s="47"/>
      <c r="GT16" s="47"/>
      <c r="GU16" s="47"/>
      <c r="GV16" s="47"/>
      <c r="GW16" s="47"/>
      <c r="GX16" s="47"/>
      <c r="GY16" s="47"/>
      <c r="GZ16" s="47"/>
      <c r="HA16" s="47"/>
      <c r="HB16" s="47"/>
      <c r="HC16" s="47"/>
      <c r="HD16" s="47"/>
      <c r="HE16" s="47"/>
      <c r="HF16" s="47"/>
      <c r="HG16" s="47"/>
      <c r="HH16" s="47"/>
      <c r="HI16" s="47"/>
      <c r="HJ16" s="47"/>
      <c r="HK16" s="47"/>
      <c r="HL16" s="47"/>
      <c r="HM16" s="47"/>
      <c r="HN16" s="47"/>
      <c r="HO16" s="47"/>
      <c r="HP16" s="47"/>
      <c r="HQ16" s="47"/>
      <c r="HR16" s="47"/>
      <c r="HS16" s="47"/>
      <c r="HT16" s="47"/>
      <c r="HU16" s="47"/>
      <c r="HV16" s="47"/>
      <c r="HW16" s="47"/>
      <c r="HX16" s="47"/>
      <c r="HY16" s="47"/>
      <c r="HZ16" s="47"/>
      <c r="IA16" s="47"/>
      <c r="IB16" s="47"/>
      <c r="IC16" s="47"/>
    </row>
    <row r="17" spans="1:237" ht="19.5" customHeight="1">
      <c r="A17" s="923" t="s">
        <v>345</v>
      </c>
      <c r="B17" s="905">
        <v>998</v>
      </c>
      <c r="C17" s="730">
        <v>634</v>
      </c>
      <c r="D17" s="905">
        <f>B17</f>
        <v>998</v>
      </c>
      <c r="E17" s="730">
        <v>309</v>
      </c>
      <c r="F17" s="450"/>
      <c r="H17" s="47"/>
      <c r="K17" s="47"/>
    </row>
    <row r="18" spans="1:237" ht="19.5" customHeight="1">
      <c r="A18" s="923"/>
      <c r="B18" s="905"/>
      <c r="C18" s="730">
        <v>1265</v>
      </c>
      <c r="D18" s="905"/>
      <c r="E18" s="730">
        <v>924</v>
      </c>
      <c r="F18" s="451"/>
      <c r="G18" s="47"/>
      <c r="H18" s="47"/>
      <c r="J18" s="47"/>
      <c r="K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47"/>
      <c r="EB18" s="47"/>
      <c r="EC18" s="47"/>
      <c r="ED18" s="47"/>
      <c r="EE18" s="47"/>
      <c r="EF18" s="47"/>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7"/>
      <c r="FP18" s="47"/>
      <c r="FQ18" s="47"/>
      <c r="FR18" s="47"/>
      <c r="FS18" s="47"/>
      <c r="FT18" s="47"/>
      <c r="FU18" s="47"/>
      <c r="FV18" s="47"/>
      <c r="FW18" s="47"/>
      <c r="FX18" s="47"/>
      <c r="FY18" s="47"/>
      <c r="FZ18" s="47"/>
      <c r="GA18" s="47"/>
      <c r="GB18" s="47"/>
      <c r="GC18" s="47"/>
      <c r="GD18" s="47"/>
      <c r="GE18" s="47"/>
      <c r="GF18" s="47"/>
      <c r="GG18" s="47"/>
      <c r="GH18" s="47"/>
      <c r="GI18" s="47"/>
      <c r="GJ18" s="47"/>
      <c r="GK18" s="47"/>
      <c r="GL18" s="47"/>
      <c r="GM18" s="47"/>
      <c r="GN18" s="47"/>
      <c r="GO18" s="47"/>
      <c r="GP18" s="47"/>
      <c r="GQ18" s="47"/>
      <c r="GR18" s="47"/>
      <c r="GS18" s="47"/>
      <c r="GT18" s="47"/>
      <c r="GU18" s="47"/>
      <c r="GV18" s="47"/>
      <c r="GW18" s="47"/>
      <c r="GX18" s="47"/>
      <c r="GY18" s="47"/>
      <c r="GZ18" s="47"/>
      <c r="HA18" s="47"/>
      <c r="HB18" s="47"/>
      <c r="HC18" s="47"/>
      <c r="HD18" s="47"/>
      <c r="HE18" s="47"/>
      <c r="HF18" s="47"/>
      <c r="HG18" s="47"/>
      <c r="HH18" s="47"/>
      <c r="HI18" s="47"/>
      <c r="HJ18" s="47"/>
      <c r="HK18" s="47"/>
      <c r="HL18" s="47"/>
      <c r="HM18" s="47"/>
      <c r="HN18" s="47"/>
      <c r="HO18" s="47"/>
      <c r="HP18" s="47"/>
      <c r="HQ18" s="47"/>
      <c r="HR18" s="47"/>
      <c r="HS18" s="47"/>
      <c r="HT18" s="47"/>
      <c r="HU18" s="47"/>
      <c r="HV18" s="47"/>
      <c r="HW18" s="47"/>
      <c r="HX18" s="47"/>
      <c r="HY18" s="47"/>
      <c r="HZ18" s="47"/>
      <c r="IA18" s="47"/>
      <c r="IB18" s="47"/>
      <c r="IC18" s="47"/>
    </row>
    <row r="19" spans="1:237" ht="19.5" customHeight="1">
      <c r="A19" s="923" t="s">
        <v>7</v>
      </c>
      <c r="B19" s="905">
        <v>641</v>
      </c>
      <c r="C19" s="730">
        <v>468</v>
      </c>
      <c r="D19" s="905">
        <f>B19</f>
        <v>641</v>
      </c>
      <c r="E19" s="730">
        <v>181</v>
      </c>
      <c r="F19" s="450"/>
    </row>
    <row r="20" spans="1:237" ht="19.5" customHeight="1">
      <c r="A20" s="923"/>
      <c r="B20" s="905"/>
      <c r="C20" s="730">
        <v>938</v>
      </c>
      <c r="D20" s="905"/>
      <c r="E20" s="730">
        <v>536</v>
      </c>
      <c r="F20" s="451"/>
      <c r="G20" s="47"/>
      <c r="J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row>
    <row r="21" spans="1:237" ht="19.5" customHeight="1">
      <c r="A21" s="923" t="s">
        <v>346</v>
      </c>
      <c r="B21" s="905">
        <v>830</v>
      </c>
      <c r="C21" s="730">
        <v>434</v>
      </c>
      <c r="D21" s="905">
        <f>B21</f>
        <v>830</v>
      </c>
      <c r="E21" s="730">
        <v>358</v>
      </c>
      <c r="F21" s="450"/>
      <c r="H21" s="47"/>
      <c r="K21" s="47"/>
    </row>
    <row r="22" spans="1:237" ht="19.5" customHeight="1">
      <c r="A22" s="923"/>
      <c r="B22" s="905"/>
      <c r="C22" s="730">
        <v>874</v>
      </c>
      <c r="D22" s="905"/>
      <c r="E22" s="730">
        <v>1095</v>
      </c>
      <c r="F22" s="451"/>
      <c r="G22" s="47"/>
      <c r="H22" s="47"/>
      <c r="J22" s="47"/>
      <c r="K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row>
    <row r="23" spans="1:237" ht="19.5" customHeight="1">
      <c r="A23" s="923" t="s">
        <v>347</v>
      </c>
      <c r="B23" s="905">
        <v>735</v>
      </c>
      <c r="C23" s="730">
        <v>535</v>
      </c>
      <c r="D23" s="905">
        <f>B23</f>
        <v>735</v>
      </c>
      <c r="E23" s="730">
        <v>220</v>
      </c>
      <c r="F23" s="450"/>
    </row>
    <row r="24" spans="1:237" ht="19.5" customHeight="1">
      <c r="A24" s="923"/>
      <c r="B24" s="905"/>
      <c r="C24" s="730">
        <v>1049</v>
      </c>
      <c r="D24" s="905"/>
      <c r="E24" s="730">
        <v>655</v>
      </c>
      <c r="F24" s="451"/>
      <c r="G24" s="47"/>
      <c r="J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c r="EP24" s="47"/>
      <c r="EQ24" s="47"/>
      <c r="ER24" s="47"/>
      <c r="ES24" s="47"/>
      <c r="ET24" s="47"/>
      <c r="EU24" s="47"/>
      <c r="EV24" s="47"/>
      <c r="EW24" s="47"/>
      <c r="EX24" s="47"/>
      <c r="EY24" s="47"/>
      <c r="EZ24" s="47"/>
      <c r="FA24" s="47"/>
      <c r="FB24" s="47"/>
      <c r="FC24" s="47"/>
      <c r="FD24" s="47"/>
      <c r="FE24" s="47"/>
      <c r="FF24" s="47"/>
      <c r="FG24" s="47"/>
      <c r="FH24" s="47"/>
      <c r="FI24" s="47"/>
      <c r="FJ24" s="47"/>
      <c r="FK24" s="47"/>
      <c r="FL24" s="47"/>
      <c r="FM24" s="47"/>
      <c r="FN24" s="47"/>
      <c r="FO24" s="47"/>
      <c r="FP24" s="47"/>
      <c r="FQ24" s="47"/>
      <c r="FR24" s="47"/>
      <c r="FS24" s="47"/>
      <c r="FT24" s="47"/>
      <c r="FU24" s="47"/>
      <c r="FV24" s="47"/>
      <c r="FW24" s="47"/>
      <c r="FX24" s="47"/>
      <c r="FY24" s="47"/>
      <c r="FZ24" s="47"/>
      <c r="GA24" s="47"/>
      <c r="GB24" s="47"/>
      <c r="GC24" s="47"/>
      <c r="GD24" s="47"/>
      <c r="GE24" s="47"/>
      <c r="GF24" s="47"/>
      <c r="GG24" s="47"/>
      <c r="GH24" s="47"/>
      <c r="GI24" s="47"/>
      <c r="GJ24" s="47"/>
      <c r="GK24" s="47"/>
      <c r="GL24" s="47"/>
      <c r="GM24" s="47"/>
      <c r="GN24" s="47"/>
      <c r="GO24" s="47"/>
      <c r="GP24" s="47"/>
      <c r="GQ24" s="47"/>
      <c r="GR24" s="47"/>
      <c r="GS24" s="47"/>
      <c r="GT24" s="47"/>
      <c r="GU24" s="47"/>
      <c r="GV24" s="47"/>
      <c r="GW24" s="47"/>
      <c r="GX24" s="47"/>
      <c r="GY24" s="47"/>
      <c r="GZ24" s="47"/>
      <c r="HA24" s="47"/>
      <c r="HB24" s="47"/>
      <c r="HC24" s="47"/>
      <c r="HD24" s="47"/>
      <c r="HE24" s="47"/>
      <c r="HF24" s="47"/>
      <c r="HG24" s="47"/>
      <c r="HH24" s="47"/>
      <c r="HI24" s="47"/>
      <c r="HJ24" s="47"/>
      <c r="HK24" s="47"/>
      <c r="HL24" s="47"/>
      <c r="HM24" s="47"/>
      <c r="HN24" s="47"/>
      <c r="HO24" s="47"/>
      <c r="HP24" s="47"/>
      <c r="HQ24" s="47"/>
      <c r="HR24" s="47"/>
      <c r="HS24" s="47"/>
      <c r="HT24" s="47"/>
      <c r="HU24" s="47"/>
      <c r="HV24" s="47"/>
      <c r="HW24" s="47"/>
      <c r="HX24" s="47"/>
      <c r="HY24" s="47"/>
      <c r="HZ24" s="47"/>
      <c r="IA24" s="47"/>
      <c r="IB24" s="47"/>
      <c r="IC24" s="47"/>
    </row>
    <row r="25" spans="1:237" ht="19.5" customHeight="1">
      <c r="A25" s="923" t="s">
        <v>348</v>
      </c>
      <c r="B25" s="905">
        <v>408</v>
      </c>
      <c r="C25" s="730">
        <v>283</v>
      </c>
      <c r="D25" s="905">
        <f>B25</f>
        <v>408</v>
      </c>
      <c r="E25" s="730">
        <v>93</v>
      </c>
      <c r="F25" s="450"/>
      <c r="H25" s="47"/>
      <c r="K25" s="47"/>
    </row>
    <row r="26" spans="1:237" ht="19.5" customHeight="1">
      <c r="A26" s="923"/>
      <c r="B26" s="905"/>
      <c r="C26" s="730">
        <v>572</v>
      </c>
      <c r="D26" s="905"/>
      <c r="E26" s="730">
        <v>290</v>
      </c>
      <c r="F26" s="451"/>
      <c r="G26" s="47"/>
      <c r="H26" s="47"/>
      <c r="J26" s="47"/>
      <c r="K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c r="EP26" s="47"/>
      <c r="EQ26" s="47"/>
      <c r="ER26" s="47"/>
      <c r="ES26" s="47"/>
      <c r="ET26" s="47"/>
      <c r="EU26" s="47"/>
      <c r="EV26" s="47"/>
      <c r="EW26" s="47"/>
      <c r="EX26" s="47"/>
      <c r="EY26" s="47"/>
      <c r="EZ26" s="47"/>
      <c r="FA26" s="47"/>
      <c r="FB26" s="47"/>
      <c r="FC26" s="47"/>
      <c r="FD26" s="47"/>
      <c r="FE26" s="47"/>
      <c r="FF26" s="47"/>
      <c r="FG26" s="47"/>
      <c r="FH26" s="47"/>
      <c r="FI26" s="47"/>
      <c r="FJ26" s="47"/>
      <c r="FK26" s="47"/>
      <c r="FL26" s="47"/>
      <c r="FM26" s="47"/>
      <c r="FN26" s="47"/>
      <c r="FO26" s="47"/>
      <c r="FP26" s="47"/>
      <c r="FQ26" s="47"/>
      <c r="FR26" s="47"/>
      <c r="FS26" s="47"/>
      <c r="FT26" s="47"/>
      <c r="FU26" s="47"/>
      <c r="FV26" s="47"/>
      <c r="FW26" s="47"/>
      <c r="FX26" s="47"/>
      <c r="FY26" s="47"/>
      <c r="FZ26" s="47"/>
      <c r="GA26" s="47"/>
      <c r="GB26" s="47"/>
      <c r="GC26" s="47"/>
      <c r="GD26" s="47"/>
      <c r="GE26" s="47"/>
      <c r="GF26" s="47"/>
      <c r="GG26" s="47"/>
      <c r="GH26" s="47"/>
      <c r="GI26" s="47"/>
      <c r="GJ26" s="47"/>
      <c r="GK26" s="47"/>
      <c r="GL26" s="47"/>
      <c r="GM26" s="47"/>
      <c r="GN26" s="47"/>
      <c r="GO26" s="47"/>
      <c r="GP26" s="47"/>
      <c r="GQ26" s="47"/>
      <c r="GR26" s="47"/>
      <c r="GS26" s="47"/>
      <c r="GT26" s="47"/>
      <c r="GU26" s="47"/>
      <c r="GV26" s="47"/>
      <c r="GW26" s="47"/>
      <c r="GX26" s="47"/>
      <c r="GY26" s="47"/>
      <c r="GZ26" s="47"/>
      <c r="HA26" s="47"/>
      <c r="HB26" s="47"/>
      <c r="HC26" s="47"/>
      <c r="HD26" s="47"/>
      <c r="HE26" s="47"/>
      <c r="HF26" s="47"/>
      <c r="HG26" s="47"/>
      <c r="HH26" s="47"/>
      <c r="HI26" s="47"/>
      <c r="HJ26" s="47"/>
      <c r="HK26" s="47"/>
      <c r="HL26" s="47"/>
      <c r="HM26" s="47"/>
      <c r="HN26" s="47"/>
      <c r="HO26" s="47"/>
      <c r="HP26" s="47"/>
      <c r="HQ26" s="47"/>
      <c r="HR26" s="47"/>
      <c r="HS26" s="47"/>
      <c r="HT26" s="47"/>
      <c r="HU26" s="47"/>
      <c r="HV26" s="47"/>
      <c r="HW26" s="47"/>
      <c r="HX26" s="47"/>
      <c r="HY26" s="47"/>
      <c r="HZ26" s="47"/>
      <c r="IA26" s="47"/>
      <c r="IB26" s="47"/>
      <c r="IC26" s="47"/>
    </row>
    <row r="27" spans="1:237" ht="19.5" customHeight="1">
      <c r="A27" s="923" t="s">
        <v>349</v>
      </c>
      <c r="B27" s="905">
        <v>1595</v>
      </c>
      <c r="C27" s="730">
        <v>1265</v>
      </c>
      <c r="D27" s="905">
        <f>B27</f>
        <v>1595</v>
      </c>
      <c r="E27" s="730">
        <v>257</v>
      </c>
      <c r="F27" s="450"/>
    </row>
    <row r="28" spans="1:237" ht="19.5" customHeight="1">
      <c r="A28" s="923"/>
      <c r="B28" s="905"/>
      <c r="C28" s="730">
        <v>2527</v>
      </c>
      <c r="D28" s="905"/>
      <c r="E28" s="730">
        <v>801</v>
      </c>
      <c r="F28" s="451"/>
      <c r="G28" s="47"/>
      <c r="J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row>
    <row r="29" spans="1:237" ht="19.5" customHeight="1">
      <c r="A29" s="923" t="s">
        <v>12</v>
      </c>
      <c r="B29" s="905">
        <v>815</v>
      </c>
      <c r="C29" s="730">
        <v>613</v>
      </c>
      <c r="D29" s="905">
        <f>B29</f>
        <v>815</v>
      </c>
      <c r="E29" s="730">
        <v>170</v>
      </c>
      <c r="F29" s="450"/>
      <c r="H29" s="47"/>
      <c r="K29" s="47"/>
    </row>
    <row r="30" spans="1:237" ht="19.5" customHeight="1">
      <c r="A30" s="923"/>
      <c r="B30" s="905"/>
      <c r="C30" s="730">
        <v>1224</v>
      </c>
      <c r="D30" s="905"/>
      <c r="E30" s="730">
        <v>501</v>
      </c>
      <c r="F30" s="451"/>
      <c r="G30" s="47"/>
      <c r="H30" s="47"/>
      <c r="J30" s="47"/>
      <c r="K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c r="EN30" s="47"/>
      <c r="EO30" s="47"/>
      <c r="EP30" s="47"/>
      <c r="EQ30" s="47"/>
      <c r="ER30" s="47"/>
      <c r="ES30" s="47"/>
      <c r="ET30" s="47"/>
      <c r="EU30" s="47"/>
      <c r="EV30" s="47"/>
      <c r="EW30" s="47"/>
      <c r="EX30" s="47"/>
      <c r="EY30" s="47"/>
      <c r="EZ30" s="47"/>
      <c r="FA30" s="47"/>
      <c r="FB30" s="47"/>
      <c r="FC30" s="47"/>
      <c r="FD30" s="47"/>
      <c r="FE30" s="47"/>
      <c r="FF30" s="47"/>
      <c r="FG30" s="47"/>
      <c r="FH30" s="47"/>
      <c r="FI30" s="47"/>
      <c r="FJ30" s="47"/>
      <c r="FK30" s="47"/>
      <c r="FL30" s="47"/>
      <c r="FM30" s="47"/>
      <c r="FN30" s="47"/>
      <c r="FO30" s="47"/>
      <c r="FP30" s="47"/>
      <c r="FQ30" s="47"/>
      <c r="FR30" s="47"/>
      <c r="FS30" s="47"/>
      <c r="FT30" s="47"/>
      <c r="FU30" s="47"/>
      <c r="FV30" s="47"/>
      <c r="FW30" s="47"/>
      <c r="FX30" s="47"/>
      <c r="FY30" s="47"/>
      <c r="FZ30" s="47"/>
      <c r="GA30" s="47"/>
      <c r="GB30" s="47"/>
      <c r="GC30" s="47"/>
      <c r="GD30" s="47"/>
      <c r="GE30" s="47"/>
      <c r="GF30" s="47"/>
      <c r="GG30" s="47"/>
      <c r="GH30" s="47"/>
      <c r="GI30" s="47"/>
      <c r="GJ30" s="47"/>
      <c r="GK30" s="47"/>
      <c r="GL30" s="47"/>
      <c r="GM30" s="47"/>
      <c r="GN30" s="47"/>
      <c r="GO30" s="47"/>
      <c r="GP30" s="47"/>
      <c r="GQ30" s="47"/>
      <c r="GR30" s="47"/>
      <c r="GS30" s="47"/>
      <c r="GT30" s="47"/>
      <c r="GU30" s="47"/>
      <c r="GV30" s="47"/>
      <c r="GW30" s="47"/>
      <c r="GX30" s="47"/>
      <c r="GY30" s="47"/>
      <c r="GZ30" s="47"/>
      <c r="HA30" s="47"/>
      <c r="HB30" s="47"/>
      <c r="HC30" s="47"/>
      <c r="HD30" s="47"/>
      <c r="HE30" s="47"/>
      <c r="HF30" s="47"/>
      <c r="HG30" s="47"/>
      <c r="HH30" s="47"/>
      <c r="HI30" s="47"/>
      <c r="HJ30" s="47"/>
      <c r="HK30" s="47"/>
      <c r="HL30" s="47"/>
      <c r="HM30" s="47"/>
      <c r="HN30" s="47"/>
      <c r="HO30" s="47"/>
      <c r="HP30" s="47"/>
      <c r="HQ30" s="47"/>
      <c r="HR30" s="47"/>
      <c r="HS30" s="47"/>
      <c r="HT30" s="47"/>
      <c r="HU30" s="47"/>
      <c r="HV30" s="47"/>
      <c r="HW30" s="47"/>
      <c r="HX30" s="47"/>
      <c r="HY30" s="47"/>
      <c r="HZ30" s="47"/>
      <c r="IA30" s="47"/>
      <c r="IB30" s="47"/>
      <c r="IC30" s="47"/>
    </row>
    <row r="31" spans="1:237" ht="19.5" customHeight="1">
      <c r="A31" s="923" t="s">
        <v>13</v>
      </c>
      <c r="B31" s="905">
        <v>811</v>
      </c>
      <c r="C31" s="730">
        <v>492</v>
      </c>
      <c r="D31" s="905">
        <f>B31</f>
        <v>811</v>
      </c>
      <c r="E31" s="730">
        <v>287</v>
      </c>
      <c r="F31" s="450"/>
    </row>
    <row r="32" spans="1:237" ht="19.5" customHeight="1">
      <c r="A32" s="923"/>
      <c r="B32" s="905"/>
      <c r="C32" s="730">
        <v>969</v>
      </c>
      <c r="D32" s="905"/>
      <c r="E32" s="730">
        <v>894</v>
      </c>
      <c r="F32" s="451"/>
      <c r="G32" s="47"/>
      <c r="J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c r="EN32" s="47"/>
      <c r="EO32" s="47"/>
      <c r="EP32" s="47"/>
      <c r="EQ32" s="47"/>
      <c r="ER32" s="47"/>
      <c r="ES32" s="47"/>
      <c r="ET32" s="47"/>
      <c r="EU32" s="47"/>
      <c r="EV32" s="47"/>
      <c r="EW32" s="47"/>
      <c r="EX32" s="47"/>
      <c r="EY32" s="47"/>
      <c r="EZ32" s="47"/>
      <c r="FA32" s="47"/>
      <c r="FB32" s="47"/>
      <c r="FC32" s="47"/>
      <c r="FD32" s="47"/>
      <c r="FE32" s="47"/>
      <c r="FF32" s="47"/>
      <c r="FG32" s="47"/>
      <c r="FH32" s="47"/>
      <c r="FI32" s="47"/>
      <c r="FJ32" s="47"/>
      <c r="FK32" s="47"/>
      <c r="FL32" s="47"/>
      <c r="FM32" s="47"/>
      <c r="FN32" s="47"/>
      <c r="FO32" s="47"/>
      <c r="FP32" s="47"/>
      <c r="FQ32" s="47"/>
      <c r="FR32" s="47"/>
      <c r="FS32" s="47"/>
      <c r="FT32" s="47"/>
      <c r="FU32" s="47"/>
      <c r="FV32" s="47"/>
      <c r="FW32" s="47"/>
      <c r="FX32" s="47"/>
      <c r="FY32" s="47"/>
      <c r="FZ32" s="47"/>
      <c r="GA32" s="47"/>
      <c r="GB32" s="47"/>
      <c r="GC32" s="47"/>
      <c r="GD32" s="47"/>
      <c r="GE32" s="47"/>
      <c r="GF32" s="47"/>
      <c r="GG32" s="47"/>
      <c r="GH32" s="47"/>
      <c r="GI32" s="47"/>
      <c r="GJ32" s="47"/>
      <c r="GK32" s="47"/>
      <c r="GL32" s="47"/>
      <c r="GM32" s="47"/>
      <c r="GN32" s="47"/>
      <c r="GO32" s="47"/>
      <c r="GP32" s="47"/>
      <c r="GQ32" s="47"/>
      <c r="GR32" s="47"/>
      <c r="GS32" s="47"/>
      <c r="GT32" s="47"/>
      <c r="GU32" s="47"/>
      <c r="GV32" s="47"/>
      <c r="GW32" s="47"/>
      <c r="GX32" s="47"/>
      <c r="GY32" s="47"/>
      <c r="GZ32" s="47"/>
      <c r="HA32" s="47"/>
      <c r="HB32" s="47"/>
      <c r="HC32" s="47"/>
      <c r="HD32" s="47"/>
      <c r="HE32" s="47"/>
      <c r="HF32" s="47"/>
      <c r="HG32" s="47"/>
      <c r="HH32" s="47"/>
      <c r="HI32" s="47"/>
      <c r="HJ32" s="47"/>
      <c r="HK32" s="47"/>
      <c r="HL32" s="47"/>
      <c r="HM32" s="47"/>
      <c r="HN32" s="47"/>
      <c r="HO32" s="47"/>
      <c r="HP32" s="47"/>
      <c r="HQ32" s="47"/>
      <c r="HR32" s="47"/>
      <c r="HS32" s="47"/>
      <c r="HT32" s="47"/>
      <c r="HU32" s="47"/>
      <c r="HV32" s="47"/>
      <c r="HW32" s="47"/>
      <c r="HX32" s="47"/>
      <c r="HY32" s="47"/>
      <c r="HZ32" s="47"/>
      <c r="IA32" s="47"/>
      <c r="IB32" s="47"/>
      <c r="IC32" s="47"/>
    </row>
    <row r="33" spans="1:237" ht="19.5" customHeight="1">
      <c r="A33" s="923" t="s">
        <v>350</v>
      </c>
      <c r="B33" s="905">
        <v>1370</v>
      </c>
      <c r="C33" s="730">
        <v>1106</v>
      </c>
      <c r="D33" s="905">
        <f>B33</f>
        <v>1370</v>
      </c>
      <c r="E33" s="730">
        <v>207</v>
      </c>
      <c r="F33" s="450"/>
      <c r="H33" s="47"/>
      <c r="K33" s="47"/>
    </row>
    <row r="34" spans="1:237" ht="19.5" customHeight="1">
      <c r="A34" s="923"/>
      <c r="B34" s="905"/>
      <c r="C34" s="730">
        <v>2222</v>
      </c>
      <c r="D34" s="905"/>
      <c r="E34" s="730">
        <v>640</v>
      </c>
      <c r="F34" s="451"/>
      <c r="G34" s="47"/>
      <c r="H34" s="47"/>
      <c r="I34" s="47"/>
      <c r="J34" s="47"/>
      <c r="K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c r="EP34" s="47"/>
      <c r="EQ34" s="47"/>
      <c r="ER34" s="47"/>
      <c r="ES34" s="47"/>
      <c r="ET34" s="47"/>
      <c r="EU34" s="47"/>
      <c r="EV34" s="47"/>
      <c r="EW34" s="47"/>
      <c r="EX34" s="47"/>
      <c r="EY34" s="47"/>
      <c r="EZ34" s="47"/>
      <c r="FA34" s="47"/>
      <c r="FB34" s="47"/>
      <c r="FC34" s="47"/>
      <c r="FD34" s="47"/>
      <c r="FE34" s="47"/>
      <c r="FF34" s="47"/>
      <c r="FG34" s="47"/>
      <c r="FH34" s="47"/>
      <c r="FI34" s="47"/>
      <c r="FJ34" s="47"/>
      <c r="FK34" s="47"/>
      <c r="FL34" s="47"/>
      <c r="FM34" s="47"/>
      <c r="FN34" s="47"/>
      <c r="FO34" s="47"/>
      <c r="FP34" s="47"/>
      <c r="FQ34" s="47"/>
      <c r="FR34" s="47"/>
      <c r="FS34" s="47"/>
      <c r="FT34" s="47"/>
      <c r="FU34" s="47"/>
      <c r="FV34" s="47"/>
      <c r="FW34" s="47"/>
      <c r="FX34" s="47"/>
      <c r="FY34" s="47"/>
      <c r="FZ34" s="47"/>
      <c r="GA34" s="47"/>
      <c r="GB34" s="47"/>
      <c r="GC34" s="47"/>
      <c r="GD34" s="47"/>
      <c r="GE34" s="47"/>
      <c r="GF34" s="47"/>
      <c r="GG34" s="47"/>
      <c r="GH34" s="47"/>
      <c r="GI34" s="47"/>
      <c r="GJ34" s="47"/>
      <c r="GK34" s="47"/>
      <c r="GL34" s="47"/>
      <c r="GM34" s="47"/>
      <c r="GN34" s="47"/>
      <c r="GO34" s="47"/>
      <c r="GP34" s="47"/>
      <c r="GQ34" s="47"/>
      <c r="GR34" s="47"/>
      <c r="GS34" s="47"/>
      <c r="GT34" s="47"/>
      <c r="GU34" s="47"/>
      <c r="GV34" s="47"/>
      <c r="GW34" s="47"/>
      <c r="GX34" s="47"/>
      <c r="GY34" s="47"/>
      <c r="GZ34" s="47"/>
      <c r="HA34" s="47"/>
      <c r="HB34" s="47"/>
      <c r="HC34" s="47"/>
      <c r="HD34" s="47"/>
      <c r="HE34" s="47"/>
      <c r="HF34" s="47"/>
      <c r="HG34" s="47"/>
      <c r="HH34" s="47"/>
      <c r="HI34" s="47"/>
      <c r="HJ34" s="47"/>
      <c r="HK34" s="47"/>
      <c r="HL34" s="47"/>
      <c r="HM34" s="47"/>
      <c r="HN34" s="47"/>
      <c r="HO34" s="47"/>
      <c r="HP34" s="47"/>
      <c r="HQ34" s="47"/>
      <c r="HR34" s="47"/>
      <c r="HS34" s="47"/>
      <c r="HT34" s="47"/>
      <c r="HU34" s="47"/>
      <c r="HV34" s="47"/>
      <c r="HW34" s="47"/>
      <c r="HX34" s="47"/>
      <c r="HY34" s="47"/>
      <c r="HZ34" s="47"/>
      <c r="IA34" s="47"/>
      <c r="IB34" s="47"/>
      <c r="IC34" s="47"/>
    </row>
    <row r="35" spans="1:237" ht="19.5" customHeight="1">
      <c r="A35" s="923" t="s">
        <v>15</v>
      </c>
      <c r="B35" s="905">
        <v>1914</v>
      </c>
      <c r="C35" s="730">
        <v>1494</v>
      </c>
      <c r="D35" s="905">
        <f>B35</f>
        <v>1914</v>
      </c>
      <c r="E35" s="730">
        <v>369</v>
      </c>
      <c r="F35" s="450"/>
    </row>
    <row r="36" spans="1:237" ht="19.5" customHeight="1">
      <c r="A36" s="923"/>
      <c r="B36" s="905"/>
      <c r="C36" s="730">
        <v>3006</v>
      </c>
      <c r="D36" s="905"/>
      <c r="E36" s="730">
        <v>1128</v>
      </c>
      <c r="F36" s="451"/>
      <c r="G36" s="47"/>
      <c r="I36" s="47"/>
      <c r="J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c r="DQ36" s="47"/>
      <c r="DR36" s="47"/>
      <c r="DS36" s="47"/>
      <c r="DT36" s="47"/>
      <c r="DU36" s="47"/>
      <c r="DV36" s="47"/>
      <c r="DW36" s="47"/>
      <c r="DX36" s="47"/>
      <c r="DY36" s="47"/>
      <c r="DZ36" s="47"/>
      <c r="EA36" s="47"/>
      <c r="EB36" s="47"/>
      <c r="EC36" s="47"/>
      <c r="ED36" s="47"/>
      <c r="EE36" s="47"/>
      <c r="EF36" s="47"/>
      <c r="EG36" s="47"/>
      <c r="EH36" s="47"/>
      <c r="EI36" s="47"/>
      <c r="EJ36" s="47"/>
      <c r="EK36" s="47"/>
      <c r="EL36" s="47"/>
      <c r="EM36" s="47"/>
      <c r="EN36" s="47"/>
      <c r="EO36" s="47"/>
      <c r="EP36" s="47"/>
      <c r="EQ36" s="47"/>
      <c r="ER36" s="47"/>
      <c r="ES36" s="47"/>
      <c r="ET36" s="47"/>
      <c r="EU36" s="47"/>
      <c r="EV36" s="47"/>
      <c r="EW36" s="47"/>
      <c r="EX36" s="47"/>
      <c r="EY36" s="47"/>
      <c r="EZ36" s="47"/>
      <c r="FA36" s="47"/>
      <c r="FB36" s="47"/>
      <c r="FC36" s="47"/>
      <c r="FD36" s="47"/>
      <c r="FE36" s="47"/>
      <c r="FF36" s="47"/>
      <c r="FG36" s="47"/>
      <c r="FH36" s="47"/>
      <c r="FI36" s="47"/>
      <c r="FJ36" s="47"/>
      <c r="FK36" s="47"/>
      <c r="FL36" s="47"/>
      <c r="FM36" s="47"/>
      <c r="FN36" s="47"/>
      <c r="FO36" s="47"/>
      <c r="FP36" s="47"/>
      <c r="FQ36" s="47"/>
      <c r="FR36" s="47"/>
      <c r="FS36" s="47"/>
      <c r="FT36" s="47"/>
      <c r="FU36" s="47"/>
      <c r="FV36" s="47"/>
      <c r="FW36" s="47"/>
      <c r="FX36" s="47"/>
      <c r="FY36" s="47"/>
      <c r="FZ36" s="47"/>
      <c r="GA36" s="47"/>
      <c r="GB36" s="47"/>
      <c r="GC36" s="47"/>
      <c r="GD36" s="47"/>
      <c r="GE36" s="47"/>
      <c r="GF36" s="47"/>
      <c r="GG36" s="47"/>
      <c r="GH36" s="47"/>
      <c r="GI36" s="47"/>
      <c r="GJ36" s="47"/>
      <c r="GK36" s="47"/>
      <c r="GL36" s="47"/>
      <c r="GM36" s="47"/>
      <c r="GN36" s="47"/>
      <c r="GO36" s="47"/>
      <c r="GP36" s="47"/>
      <c r="GQ36" s="47"/>
      <c r="GR36" s="47"/>
      <c r="GS36" s="47"/>
      <c r="GT36" s="47"/>
      <c r="GU36" s="47"/>
      <c r="GV36" s="47"/>
      <c r="GW36" s="47"/>
      <c r="GX36" s="47"/>
      <c r="GY36" s="47"/>
      <c r="GZ36" s="47"/>
      <c r="HA36" s="47"/>
      <c r="HB36" s="47"/>
      <c r="HC36" s="47"/>
      <c r="HD36" s="47"/>
      <c r="HE36" s="47"/>
      <c r="HF36" s="47"/>
      <c r="HG36" s="47"/>
      <c r="HH36" s="47"/>
      <c r="HI36" s="47"/>
      <c r="HJ36" s="47"/>
      <c r="HK36" s="47"/>
      <c r="HL36" s="47"/>
      <c r="HM36" s="47"/>
      <c r="HN36" s="47"/>
      <c r="HO36" s="47"/>
      <c r="HP36" s="47"/>
      <c r="HQ36" s="47"/>
      <c r="HR36" s="47"/>
      <c r="HS36" s="47"/>
      <c r="HT36" s="47"/>
      <c r="HU36" s="47"/>
      <c r="HV36" s="47"/>
      <c r="HW36" s="47"/>
      <c r="HX36" s="47"/>
      <c r="HY36" s="47"/>
      <c r="HZ36" s="47"/>
      <c r="IA36" s="47"/>
      <c r="IB36" s="47"/>
      <c r="IC36" s="47"/>
    </row>
    <row r="37" spans="1:237" ht="19.5" customHeight="1">
      <c r="A37" s="923" t="s">
        <v>351</v>
      </c>
      <c r="B37" s="905">
        <v>1082</v>
      </c>
      <c r="C37" s="730">
        <v>980</v>
      </c>
      <c r="D37" s="905">
        <f>B37</f>
        <v>1082</v>
      </c>
      <c r="E37" s="730">
        <v>61</v>
      </c>
      <c r="F37" s="450"/>
      <c r="H37" s="47"/>
      <c r="K37" s="47"/>
    </row>
    <row r="38" spans="1:237" ht="19.5" customHeight="1">
      <c r="A38" s="923"/>
      <c r="B38" s="905"/>
      <c r="C38" s="730">
        <v>1961</v>
      </c>
      <c r="D38" s="905"/>
      <c r="E38" s="730">
        <v>220</v>
      </c>
      <c r="F38" s="451"/>
      <c r="G38" s="47"/>
      <c r="H38" s="47"/>
      <c r="I38" s="47"/>
      <c r="J38" s="47"/>
      <c r="K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47"/>
      <c r="GV38" s="47"/>
      <c r="GW38" s="47"/>
      <c r="GX38" s="47"/>
      <c r="GY38" s="47"/>
      <c r="GZ38" s="47"/>
      <c r="HA38" s="47"/>
      <c r="HB38" s="47"/>
      <c r="HC38" s="47"/>
      <c r="HD38" s="47"/>
      <c r="HE38" s="47"/>
      <c r="HF38" s="47"/>
      <c r="HG38" s="47"/>
      <c r="HH38" s="47"/>
      <c r="HI38" s="47"/>
      <c r="HJ38" s="47"/>
      <c r="HK38" s="47"/>
      <c r="HL38" s="47"/>
      <c r="HM38" s="47"/>
      <c r="HN38" s="47"/>
      <c r="HO38" s="47"/>
      <c r="HP38" s="47"/>
      <c r="HQ38" s="47"/>
      <c r="HR38" s="47"/>
      <c r="HS38" s="47"/>
      <c r="HT38" s="47"/>
      <c r="HU38" s="47"/>
      <c r="HV38" s="47"/>
      <c r="HW38" s="47"/>
      <c r="HX38" s="47"/>
      <c r="HY38" s="47"/>
      <c r="HZ38" s="47"/>
      <c r="IA38" s="47"/>
      <c r="IB38" s="47"/>
      <c r="IC38" s="47"/>
    </row>
    <row r="39" spans="1:237" ht="19.5" customHeight="1">
      <c r="A39" s="921" t="s">
        <v>352</v>
      </c>
      <c r="B39" s="908">
        <v>1075</v>
      </c>
      <c r="C39" s="730">
        <v>697</v>
      </c>
      <c r="D39" s="908">
        <f>B39</f>
        <v>1075</v>
      </c>
      <c r="E39" s="730">
        <v>341</v>
      </c>
      <c r="F39" s="450"/>
    </row>
    <row r="40" spans="1:237" ht="19.5" customHeight="1">
      <c r="A40" s="921"/>
      <c r="B40" s="908"/>
      <c r="C40" s="731">
        <v>1407</v>
      </c>
      <c r="D40" s="908"/>
      <c r="E40" s="731">
        <v>1057</v>
      </c>
      <c r="F40" s="451"/>
      <c r="G40" s="47"/>
      <c r="I40" s="47"/>
      <c r="J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c r="EK40" s="47"/>
      <c r="EL40" s="47"/>
      <c r="EM40" s="47"/>
      <c r="EN40" s="47"/>
      <c r="EO40" s="47"/>
      <c r="EP40" s="47"/>
      <c r="EQ40" s="47"/>
      <c r="ER40" s="47"/>
      <c r="ES40" s="47"/>
      <c r="ET40" s="47"/>
      <c r="EU40" s="47"/>
      <c r="EV40" s="47"/>
      <c r="EW40" s="47"/>
      <c r="EX40" s="47"/>
      <c r="EY40" s="47"/>
      <c r="EZ40" s="47"/>
      <c r="FA40" s="47"/>
      <c r="FB40" s="47"/>
      <c r="FC40" s="47"/>
      <c r="FD40" s="47"/>
      <c r="FE40" s="47"/>
      <c r="FF40" s="47"/>
      <c r="FG40" s="47"/>
      <c r="FH40" s="47"/>
      <c r="FI40" s="47"/>
      <c r="FJ40" s="47"/>
      <c r="FK40" s="47"/>
      <c r="FL40" s="47"/>
      <c r="FM40" s="47"/>
      <c r="FN40" s="47"/>
      <c r="FO40" s="47"/>
      <c r="FP40" s="47"/>
      <c r="FQ40" s="47"/>
      <c r="FR40" s="47"/>
      <c r="FS40" s="47"/>
      <c r="FT40" s="47"/>
      <c r="FU40" s="47"/>
      <c r="FV40" s="47"/>
      <c r="FW40" s="47"/>
      <c r="FX40" s="47"/>
      <c r="FY40" s="47"/>
      <c r="FZ40" s="47"/>
      <c r="GA40" s="47"/>
      <c r="GB40" s="47"/>
      <c r="GC40" s="47"/>
      <c r="GD40" s="47"/>
      <c r="GE40" s="47"/>
      <c r="GF40" s="47"/>
      <c r="GG40" s="47"/>
      <c r="GH40" s="47"/>
      <c r="GI40" s="47"/>
      <c r="GJ40" s="47"/>
      <c r="GK40" s="47"/>
      <c r="GL40" s="47"/>
      <c r="GM40" s="47"/>
      <c r="GN40" s="47"/>
      <c r="GO40" s="47"/>
      <c r="GP40" s="47"/>
      <c r="GQ40" s="47"/>
      <c r="GR40" s="47"/>
      <c r="GS40" s="47"/>
      <c r="GT40" s="47"/>
      <c r="GU40" s="47"/>
      <c r="GV40" s="47"/>
      <c r="GW40" s="47"/>
      <c r="GX40" s="47"/>
      <c r="GY40" s="47"/>
      <c r="GZ40" s="47"/>
      <c r="HA40" s="47"/>
      <c r="HB40" s="47"/>
      <c r="HC40" s="47"/>
      <c r="HD40" s="47"/>
      <c r="HE40" s="47"/>
      <c r="HF40" s="47"/>
      <c r="HG40" s="47"/>
      <c r="HH40" s="47"/>
      <c r="HI40" s="47"/>
      <c r="HJ40" s="47"/>
      <c r="HK40" s="47"/>
      <c r="HL40" s="47"/>
      <c r="HM40" s="47"/>
      <c r="HN40" s="47"/>
      <c r="HO40" s="47"/>
      <c r="HP40" s="47"/>
      <c r="HQ40" s="47"/>
      <c r="HR40" s="47"/>
      <c r="HS40" s="47"/>
      <c r="HT40" s="47"/>
      <c r="HU40" s="47"/>
      <c r="HV40" s="47"/>
      <c r="HW40" s="47"/>
      <c r="HX40" s="47"/>
      <c r="HY40" s="47"/>
      <c r="HZ40" s="47"/>
      <c r="IA40" s="47"/>
      <c r="IB40" s="47"/>
      <c r="IC40" s="47"/>
    </row>
    <row r="41" spans="1:237">
      <c r="A41" s="422" t="s">
        <v>649</v>
      </c>
      <c r="C41" s="80"/>
      <c r="E41" s="80"/>
      <c r="F41" s="80"/>
      <c r="H41" s="47"/>
      <c r="K41" s="47"/>
    </row>
  </sheetData>
  <mergeCells count="57">
    <mergeCell ref="B3:C4"/>
    <mergeCell ref="D3:E4"/>
    <mergeCell ref="B5:B6"/>
    <mergeCell ref="D5:D6"/>
    <mergeCell ref="A7:A8"/>
    <mergeCell ref="B7:B8"/>
    <mergeCell ref="D7:D8"/>
    <mergeCell ref="A9:A10"/>
    <mergeCell ref="B9:B10"/>
    <mergeCell ref="D9:D10"/>
    <mergeCell ref="H9:I9"/>
    <mergeCell ref="K9:L9"/>
    <mergeCell ref="A11:A12"/>
    <mergeCell ref="B11:B12"/>
    <mergeCell ref="D11:D12"/>
    <mergeCell ref="A13:A14"/>
    <mergeCell ref="B13:B14"/>
    <mergeCell ref="D13:D14"/>
    <mergeCell ref="A15:A16"/>
    <mergeCell ref="B15:B16"/>
    <mergeCell ref="D15:D16"/>
    <mergeCell ref="A17:A18"/>
    <mergeCell ref="B17:B18"/>
    <mergeCell ref="D17:D18"/>
    <mergeCell ref="A19:A20"/>
    <mergeCell ref="B19:B20"/>
    <mergeCell ref="D19:D20"/>
    <mergeCell ref="A21:A22"/>
    <mergeCell ref="B21:B22"/>
    <mergeCell ref="D21:D22"/>
    <mergeCell ref="A23:A24"/>
    <mergeCell ref="B23:B24"/>
    <mergeCell ref="D23:D24"/>
    <mergeCell ref="A25:A26"/>
    <mergeCell ref="B25:B26"/>
    <mergeCell ref="D25:D26"/>
    <mergeCell ref="A27:A28"/>
    <mergeCell ref="B27:B28"/>
    <mergeCell ref="D27:D28"/>
    <mergeCell ref="A29:A30"/>
    <mergeCell ref="B29:B30"/>
    <mergeCell ref="D29:D30"/>
    <mergeCell ref="A31:A32"/>
    <mergeCell ref="B31:B32"/>
    <mergeCell ref="D31:D32"/>
    <mergeCell ref="A33:A34"/>
    <mergeCell ref="B33:B34"/>
    <mergeCell ref="D33:D34"/>
    <mergeCell ref="A39:A40"/>
    <mergeCell ref="B39:B40"/>
    <mergeCell ref="D39:D40"/>
    <mergeCell ref="A35:A36"/>
    <mergeCell ref="B35:B36"/>
    <mergeCell ref="D35:D36"/>
    <mergeCell ref="A37:A38"/>
    <mergeCell ref="B37:B38"/>
    <mergeCell ref="D37:D38"/>
  </mergeCells>
  <phoneticPr fontId="45"/>
  <pageMargins left="0.78749999999999998" right="0.78749999999999998" top="0.86597222222222203" bottom="0.74791666666666701" header="0.511811023622047" footer="0.511811023622047"/>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24"/>
  <sheetViews>
    <sheetView showGridLines="0" view="pageBreakPreview" zoomScaleNormal="100" workbookViewId="0"/>
  </sheetViews>
  <sheetFormatPr defaultColWidth="9" defaultRowHeight="13.5"/>
  <cols>
    <col min="1" max="1" width="4.125" style="369" customWidth="1"/>
    <col min="2" max="2" width="5.25" style="369" customWidth="1"/>
    <col min="3" max="5" width="5.375" style="369" customWidth="1"/>
    <col min="6" max="7" width="5.875" style="369" customWidth="1"/>
    <col min="8" max="8" width="6.625" style="369" customWidth="1"/>
    <col min="9" max="11" width="6.875" style="369" customWidth="1"/>
    <col min="12" max="13" width="6" style="369" customWidth="1"/>
    <col min="14" max="14" width="6" style="370" customWidth="1"/>
    <col min="15" max="19" width="6" style="369" customWidth="1"/>
    <col min="20" max="21" width="10.625" style="369" customWidth="1"/>
    <col min="22" max="256" width="9" style="369"/>
    <col min="257" max="257" width="4.125" style="369" customWidth="1"/>
    <col min="258" max="258" width="5.25" style="369" customWidth="1"/>
    <col min="259" max="261" width="5.375" style="369" customWidth="1"/>
    <col min="262" max="263" width="5.875" style="369" customWidth="1"/>
    <col min="264" max="264" width="6.625" style="369" customWidth="1"/>
    <col min="265" max="267" width="6.875" style="369" customWidth="1"/>
    <col min="268" max="273" width="6" style="369" customWidth="1"/>
    <col min="274" max="274" width="10.625" style="369" customWidth="1"/>
    <col min="275" max="275" width="9.75" style="369" customWidth="1"/>
    <col min="276" max="276" width="3.875" style="369" customWidth="1"/>
    <col min="277" max="512" width="9" style="369"/>
    <col min="513" max="513" width="4.125" style="369" customWidth="1"/>
    <col min="514" max="514" width="5.25" style="369" customWidth="1"/>
    <col min="515" max="517" width="5.375" style="369" customWidth="1"/>
    <col min="518" max="519" width="5.875" style="369" customWidth="1"/>
    <col min="520" max="520" width="6.625" style="369" customWidth="1"/>
    <col min="521" max="523" width="6.875" style="369" customWidth="1"/>
    <col min="524" max="529" width="6" style="369" customWidth="1"/>
    <col min="530" max="530" width="10.625" style="369" customWidth="1"/>
    <col min="531" max="531" width="9.75" style="369" customWidth="1"/>
    <col min="532" max="532" width="3.875" style="369" customWidth="1"/>
    <col min="533" max="768" width="9" style="369"/>
    <col min="769" max="769" width="4.125" style="369" customWidth="1"/>
    <col min="770" max="770" width="5.25" style="369" customWidth="1"/>
    <col min="771" max="773" width="5.375" style="369" customWidth="1"/>
    <col min="774" max="775" width="5.875" style="369" customWidth="1"/>
    <col min="776" max="776" width="6.625" style="369" customWidth="1"/>
    <col min="777" max="779" width="6.875" style="369" customWidth="1"/>
    <col min="780" max="785" width="6" style="369" customWidth="1"/>
    <col min="786" max="786" width="10.625" style="369" customWidth="1"/>
    <col min="787" max="787" width="9.75" style="369" customWidth="1"/>
    <col min="788" max="788" width="3.875" style="369" customWidth="1"/>
    <col min="789" max="1024" width="9" style="369"/>
    <col min="1025" max="16384" width="9" style="506"/>
  </cols>
  <sheetData>
    <row r="1" spans="1:21" ht="19.5" customHeight="1">
      <c r="A1" s="371" t="s">
        <v>531</v>
      </c>
      <c r="B1" s="372"/>
      <c r="C1" s="372"/>
      <c r="D1" s="372"/>
      <c r="E1" s="372"/>
      <c r="F1" s="372"/>
      <c r="G1" s="372"/>
      <c r="H1" s="372"/>
      <c r="I1" s="372"/>
      <c r="J1" s="372"/>
      <c r="K1" s="372"/>
      <c r="L1" s="372"/>
      <c r="M1" s="372"/>
      <c r="N1" s="373"/>
      <c r="O1" s="372"/>
      <c r="P1" s="372"/>
      <c r="Q1" s="372"/>
      <c r="R1" s="372"/>
      <c r="S1" s="372"/>
    </row>
    <row r="2" spans="1:21" ht="19.5" customHeight="1">
      <c r="A2" s="374"/>
      <c r="B2" s="374"/>
      <c r="C2" s="374"/>
      <c r="D2" s="374"/>
      <c r="E2" s="374"/>
      <c r="F2" s="374"/>
      <c r="G2" s="374"/>
      <c r="H2" s="374"/>
      <c r="I2" s="374"/>
      <c r="J2" s="374"/>
      <c r="K2" s="374"/>
      <c r="L2" s="374"/>
      <c r="M2" s="374"/>
      <c r="N2" s="374"/>
      <c r="O2" s="374"/>
      <c r="P2" s="374"/>
      <c r="Q2" s="374"/>
      <c r="R2" s="374"/>
      <c r="S2" s="375"/>
      <c r="U2" s="369" t="s">
        <v>591</v>
      </c>
    </row>
    <row r="3" spans="1:21" s="378" customFormat="1" ht="18" customHeight="1">
      <c r="A3" s="964" t="s">
        <v>404</v>
      </c>
      <c r="B3" s="965" t="s">
        <v>532</v>
      </c>
      <c r="C3" s="965" t="s">
        <v>533</v>
      </c>
      <c r="D3" s="376"/>
      <c r="E3" s="377"/>
      <c r="F3" s="377"/>
      <c r="G3" s="377"/>
      <c r="H3" s="377"/>
      <c r="I3" s="377"/>
      <c r="J3" s="377"/>
      <c r="K3" s="377"/>
      <c r="L3" s="377"/>
      <c r="M3" s="377"/>
      <c r="N3" s="377" t="s">
        <v>534</v>
      </c>
      <c r="O3" s="377"/>
      <c r="P3" s="377"/>
      <c r="Q3" s="377"/>
      <c r="R3" s="377"/>
      <c r="S3" s="377"/>
      <c r="T3" s="377"/>
      <c r="U3" s="377"/>
    </row>
    <row r="4" spans="1:21" s="378" customFormat="1" ht="25.5" customHeight="1">
      <c r="A4" s="964"/>
      <c r="B4" s="965"/>
      <c r="C4" s="965"/>
      <c r="D4" s="959" t="s">
        <v>165</v>
      </c>
      <c r="E4" s="959"/>
      <c r="F4" s="966" t="s">
        <v>535</v>
      </c>
      <c r="G4" s="966"/>
      <c r="H4" s="966"/>
      <c r="I4" s="966"/>
      <c r="J4" s="966"/>
      <c r="K4" s="966"/>
      <c r="L4" s="379"/>
      <c r="M4" s="379"/>
      <c r="N4" s="379"/>
      <c r="O4" s="379"/>
      <c r="P4" s="957" t="s">
        <v>536</v>
      </c>
      <c r="Q4" s="957"/>
      <c r="R4" s="958" t="s">
        <v>537</v>
      </c>
      <c r="S4" s="958"/>
      <c r="T4" s="959" t="s">
        <v>178</v>
      </c>
      <c r="U4" s="960" t="s">
        <v>538</v>
      </c>
    </row>
    <row r="5" spans="1:21" s="378" customFormat="1" ht="44.25" customHeight="1">
      <c r="A5" s="964"/>
      <c r="B5" s="965"/>
      <c r="C5" s="965"/>
      <c r="D5" s="959"/>
      <c r="E5" s="959"/>
      <c r="F5" s="959" t="s">
        <v>539</v>
      </c>
      <c r="G5" s="959"/>
      <c r="H5" s="961" t="s">
        <v>613</v>
      </c>
      <c r="I5" s="961"/>
      <c r="J5" s="961" t="s">
        <v>614</v>
      </c>
      <c r="K5" s="961"/>
      <c r="L5" s="962" t="s">
        <v>540</v>
      </c>
      <c r="M5" s="962"/>
      <c r="N5" s="962" t="s">
        <v>541</v>
      </c>
      <c r="O5" s="962"/>
      <c r="P5" s="963" t="s">
        <v>542</v>
      </c>
      <c r="Q5" s="963"/>
      <c r="R5" s="963" t="s">
        <v>615</v>
      </c>
      <c r="S5" s="963"/>
      <c r="T5" s="959"/>
      <c r="U5" s="960"/>
    </row>
    <row r="6" spans="1:21" s="384" customFormat="1" ht="22.5" customHeight="1">
      <c r="A6" s="964"/>
      <c r="B6" s="965"/>
      <c r="C6" s="965"/>
      <c r="D6" s="497" t="s">
        <v>543</v>
      </c>
      <c r="E6" s="497" t="s">
        <v>544</v>
      </c>
      <c r="F6" s="497" t="s">
        <v>543</v>
      </c>
      <c r="G6" s="497" t="s">
        <v>544</v>
      </c>
      <c r="H6" s="497" t="s">
        <v>543</v>
      </c>
      <c r="I6" s="497" t="s">
        <v>544</v>
      </c>
      <c r="J6" s="497" t="s">
        <v>543</v>
      </c>
      <c r="K6" s="497" t="s">
        <v>544</v>
      </c>
      <c r="L6" s="497" t="s">
        <v>543</v>
      </c>
      <c r="M6" s="380" t="s">
        <v>544</v>
      </c>
      <c r="N6" s="380" t="s">
        <v>543</v>
      </c>
      <c r="O6" s="380" t="s">
        <v>544</v>
      </c>
      <c r="P6" s="381" t="s">
        <v>543</v>
      </c>
      <c r="Q6" s="497" t="s">
        <v>544</v>
      </c>
      <c r="R6" s="382" t="s">
        <v>616</v>
      </c>
      <c r="S6" s="497" t="s">
        <v>544</v>
      </c>
      <c r="T6" s="383" t="s">
        <v>544</v>
      </c>
      <c r="U6" s="498" t="s">
        <v>544</v>
      </c>
    </row>
    <row r="7" spans="1:21" s="378" customFormat="1" ht="19.5" customHeight="1">
      <c r="A7" s="385" t="s">
        <v>136</v>
      </c>
      <c r="B7" s="515">
        <f t="shared" ref="B7:B19" si="0">SUM(F7,R7)</f>
        <v>60</v>
      </c>
      <c r="C7" s="516">
        <v>0</v>
      </c>
      <c r="D7" s="516">
        <v>0</v>
      </c>
      <c r="E7" s="516">
        <v>0</v>
      </c>
      <c r="F7" s="516">
        <f>SUM(F8:F19)</f>
        <v>60</v>
      </c>
      <c r="G7" s="516">
        <v>0</v>
      </c>
      <c r="H7" s="516">
        <v>0</v>
      </c>
      <c r="I7" s="516">
        <v>0</v>
      </c>
      <c r="J7" s="516">
        <v>0</v>
      </c>
      <c r="K7" s="516">
        <v>0</v>
      </c>
      <c r="L7" s="516">
        <v>0</v>
      </c>
      <c r="M7" s="516">
        <v>0</v>
      </c>
      <c r="N7" s="516">
        <v>0</v>
      </c>
      <c r="O7" s="516">
        <v>0</v>
      </c>
      <c r="P7" s="516">
        <v>0</v>
      </c>
      <c r="Q7" s="516">
        <v>0</v>
      </c>
      <c r="R7" s="516">
        <f>SUM(R8:R19)</f>
        <v>0</v>
      </c>
      <c r="S7" s="516">
        <v>0</v>
      </c>
      <c r="T7" s="516">
        <v>0</v>
      </c>
      <c r="U7" s="516">
        <v>0</v>
      </c>
    </row>
    <row r="8" spans="1:21" s="378" customFormat="1" ht="19.5" customHeight="1">
      <c r="A8" s="386">
        <v>4</v>
      </c>
      <c r="B8" s="517">
        <f t="shared" si="0"/>
        <v>5</v>
      </c>
      <c r="C8" s="518">
        <v>0</v>
      </c>
      <c r="D8" s="514">
        <v>0</v>
      </c>
      <c r="E8" s="514">
        <v>0</v>
      </c>
      <c r="F8" s="514">
        <v>5</v>
      </c>
      <c r="G8" s="514">
        <v>0</v>
      </c>
      <c r="H8" s="514">
        <v>0</v>
      </c>
      <c r="I8" s="514">
        <v>0</v>
      </c>
      <c r="J8" s="514">
        <v>0</v>
      </c>
      <c r="K8" s="514">
        <v>0</v>
      </c>
      <c r="L8" s="514">
        <v>0</v>
      </c>
      <c r="M8" s="514">
        <v>0</v>
      </c>
      <c r="N8" s="514">
        <v>0</v>
      </c>
      <c r="O8" s="514">
        <v>0</v>
      </c>
      <c r="P8" s="514">
        <v>0</v>
      </c>
      <c r="Q8" s="514">
        <v>0</v>
      </c>
      <c r="R8" s="514">
        <v>0</v>
      </c>
      <c r="S8" s="514">
        <v>0</v>
      </c>
      <c r="T8" s="514">
        <v>0</v>
      </c>
      <c r="U8" s="514">
        <v>0</v>
      </c>
    </row>
    <row r="9" spans="1:21" s="378" customFormat="1" ht="19.5" customHeight="1">
      <c r="A9" s="386">
        <v>5</v>
      </c>
      <c r="B9" s="517">
        <f t="shared" si="0"/>
        <v>5</v>
      </c>
      <c r="C9" s="518">
        <v>0</v>
      </c>
      <c r="D9" s="514">
        <v>0</v>
      </c>
      <c r="E9" s="514">
        <v>0</v>
      </c>
      <c r="F9" s="514">
        <v>5</v>
      </c>
      <c r="G9" s="514">
        <v>0</v>
      </c>
      <c r="H9" s="514">
        <v>0</v>
      </c>
      <c r="I9" s="514">
        <v>0</v>
      </c>
      <c r="J9" s="514">
        <v>0</v>
      </c>
      <c r="K9" s="514">
        <v>0</v>
      </c>
      <c r="L9" s="514">
        <v>0</v>
      </c>
      <c r="M9" s="514">
        <v>0</v>
      </c>
      <c r="N9" s="514">
        <v>0</v>
      </c>
      <c r="O9" s="514">
        <v>0</v>
      </c>
      <c r="P9" s="514">
        <v>0</v>
      </c>
      <c r="Q9" s="514">
        <v>0</v>
      </c>
      <c r="R9" s="514">
        <v>0</v>
      </c>
      <c r="S9" s="514">
        <v>0</v>
      </c>
      <c r="T9" s="514">
        <v>0</v>
      </c>
      <c r="U9" s="514">
        <v>0</v>
      </c>
    </row>
    <row r="10" spans="1:21" s="378" customFormat="1" ht="19.5" customHeight="1">
      <c r="A10" s="386">
        <v>6</v>
      </c>
      <c r="B10" s="517">
        <f t="shared" si="0"/>
        <v>7</v>
      </c>
      <c r="C10" s="518">
        <v>0</v>
      </c>
      <c r="D10" s="514">
        <v>0</v>
      </c>
      <c r="E10" s="514">
        <v>0</v>
      </c>
      <c r="F10" s="514">
        <v>7</v>
      </c>
      <c r="G10" s="514">
        <v>0</v>
      </c>
      <c r="H10" s="514">
        <v>0</v>
      </c>
      <c r="I10" s="514">
        <v>0</v>
      </c>
      <c r="J10" s="514">
        <v>0</v>
      </c>
      <c r="K10" s="514">
        <v>0</v>
      </c>
      <c r="L10" s="514">
        <v>0</v>
      </c>
      <c r="M10" s="514">
        <v>0</v>
      </c>
      <c r="N10" s="514">
        <v>0</v>
      </c>
      <c r="O10" s="514">
        <v>0</v>
      </c>
      <c r="P10" s="514">
        <v>0</v>
      </c>
      <c r="Q10" s="514">
        <v>0</v>
      </c>
      <c r="R10" s="514">
        <v>0</v>
      </c>
      <c r="S10" s="514">
        <v>0</v>
      </c>
      <c r="T10" s="514">
        <v>0</v>
      </c>
      <c r="U10" s="514">
        <v>0</v>
      </c>
    </row>
    <row r="11" spans="1:21" s="378" customFormat="1" ht="19.5" customHeight="1">
      <c r="A11" s="386">
        <v>7</v>
      </c>
      <c r="B11" s="517">
        <f t="shared" si="0"/>
        <v>8</v>
      </c>
      <c r="C11" s="518">
        <v>0</v>
      </c>
      <c r="D11" s="514">
        <v>0</v>
      </c>
      <c r="E11" s="514">
        <v>0</v>
      </c>
      <c r="F11" s="514">
        <v>8</v>
      </c>
      <c r="G11" s="514">
        <v>0</v>
      </c>
      <c r="H11" s="514">
        <v>0</v>
      </c>
      <c r="I11" s="514">
        <v>0</v>
      </c>
      <c r="J11" s="514">
        <v>0</v>
      </c>
      <c r="K11" s="514">
        <v>0</v>
      </c>
      <c r="L11" s="514">
        <v>0</v>
      </c>
      <c r="M11" s="514">
        <v>0</v>
      </c>
      <c r="N11" s="514">
        <v>0</v>
      </c>
      <c r="O11" s="514">
        <v>0</v>
      </c>
      <c r="P11" s="514">
        <v>0</v>
      </c>
      <c r="Q11" s="514">
        <v>0</v>
      </c>
      <c r="R11" s="514">
        <v>0</v>
      </c>
      <c r="S11" s="514">
        <v>0</v>
      </c>
      <c r="T11" s="514">
        <v>0</v>
      </c>
      <c r="U11" s="514">
        <v>0</v>
      </c>
    </row>
    <row r="12" spans="1:21" s="378" customFormat="1" ht="19.5" customHeight="1">
      <c r="A12" s="386">
        <v>8</v>
      </c>
      <c r="B12" s="517">
        <f t="shared" si="0"/>
        <v>5</v>
      </c>
      <c r="C12" s="518">
        <v>0</v>
      </c>
      <c r="D12" s="514">
        <v>0</v>
      </c>
      <c r="E12" s="514">
        <v>0</v>
      </c>
      <c r="F12" s="514">
        <v>5</v>
      </c>
      <c r="G12" s="514">
        <v>0</v>
      </c>
      <c r="H12" s="514">
        <v>0</v>
      </c>
      <c r="I12" s="514">
        <v>0</v>
      </c>
      <c r="J12" s="514">
        <v>0</v>
      </c>
      <c r="K12" s="514">
        <v>0</v>
      </c>
      <c r="L12" s="514">
        <v>0</v>
      </c>
      <c r="M12" s="514">
        <v>0</v>
      </c>
      <c r="N12" s="514">
        <v>0</v>
      </c>
      <c r="O12" s="514">
        <v>0</v>
      </c>
      <c r="P12" s="514">
        <v>0</v>
      </c>
      <c r="Q12" s="514">
        <v>0</v>
      </c>
      <c r="R12" s="514">
        <v>0</v>
      </c>
      <c r="S12" s="514">
        <v>0</v>
      </c>
      <c r="T12" s="514">
        <v>0</v>
      </c>
      <c r="U12" s="514">
        <v>0</v>
      </c>
    </row>
    <row r="13" spans="1:21" s="378" customFormat="1" ht="19.5" customHeight="1">
      <c r="A13" s="386">
        <v>9</v>
      </c>
      <c r="B13" s="517">
        <f t="shared" si="0"/>
        <v>5</v>
      </c>
      <c r="C13" s="518">
        <v>0</v>
      </c>
      <c r="D13" s="514">
        <v>0</v>
      </c>
      <c r="E13" s="514">
        <v>0</v>
      </c>
      <c r="F13" s="514">
        <v>5</v>
      </c>
      <c r="G13" s="514">
        <v>0</v>
      </c>
      <c r="H13" s="514">
        <v>0</v>
      </c>
      <c r="I13" s="514">
        <v>0</v>
      </c>
      <c r="J13" s="514">
        <v>0</v>
      </c>
      <c r="K13" s="514">
        <v>0</v>
      </c>
      <c r="L13" s="514">
        <v>0</v>
      </c>
      <c r="M13" s="514">
        <v>0</v>
      </c>
      <c r="N13" s="514">
        <v>0</v>
      </c>
      <c r="O13" s="514">
        <v>0</v>
      </c>
      <c r="P13" s="514">
        <v>0</v>
      </c>
      <c r="Q13" s="514">
        <v>0</v>
      </c>
      <c r="R13" s="514">
        <v>0</v>
      </c>
      <c r="S13" s="514">
        <v>0</v>
      </c>
      <c r="T13" s="514">
        <v>0</v>
      </c>
      <c r="U13" s="514">
        <v>0</v>
      </c>
    </row>
    <row r="14" spans="1:21" s="378" customFormat="1" ht="19.5" customHeight="1">
      <c r="A14" s="386">
        <v>10</v>
      </c>
      <c r="B14" s="517">
        <f t="shared" si="0"/>
        <v>6</v>
      </c>
      <c r="C14" s="518">
        <v>0</v>
      </c>
      <c r="D14" s="514">
        <v>0</v>
      </c>
      <c r="E14" s="514">
        <v>0</v>
      </c>
      <c r="F14" s="514">
        <v>6</v>
      </c>
      <c r="G14" s="514">
        <v>0</v>
      </c>
      <c r="H14" s="514">
        <v>0</v>
      </c>
      <c r="I14" s="514">
        <v>0</v>
      </c>
      <c r="J14" s="514">
        <v>0</v>
      </c>
      <c r="K14" s="514">
        <v>0</v>
      </c>
      <c r="L14" s="514">
        <v>0</v>
      </c>
      <c r="M14" s="514">
        <v>0</v>
      </c>
      <c r="N14" s="514">
        <v>0</v>
      </c>
      <c r="O14" s="514">
        <v>0</v>
      </c>
      <c r="P14" s="514">
        <v>0</v>
      </c>
      <c r="Q14" s="514">
        <v>0</v>
      </c>
      <c r="R14" s="514">
        <v>0</v>
      </c>
      <c r="S14" s="514">
        <v>0</v>
      </c>
      <c r="T14" s="514">
        <v>0</v>
      </c>
      <c r="U14" s="514">
        <v>0</v>
      </c>
    </row>
    <row r="15" spans="1:21" s="378" customFormat="1" ht="19.5" customHeight="1">
      <c r="A15" s="386">
        <v>11</v>
      </c>
      <c r="B15" s="517">
        <f t="shared" si="0"/>
        <v>5</v>
      </c>
      <c r="C15" s="518">
        <v>0</v>
      </c>
      <c r="D15" s="514">
        <v>0</v>
      </c>
      <c r="E15" s="514">
        <v>0</v>
      </c>
      <c r="F15" s="514">
        <v>5</v>
      </c>
      <c r="G15" s="514">
        <v>0</v>
      </c>
      <c r="H15" s="514">
        <v>0</v>
      </c>
      <c r="I15" s="514">
        <v>0</v>
      </c>
      <c r="J15" s="514">
        <v>0</v>
      </c>
      <c r="K15" s="514">
        <v>0</v>
      </c>
      <c r="L15" s="514">
        <v>0</v>
      </c>
      <c r="M15" s="514">
        <v>0</v>
      </c>
      <c r="N15" s="514">
        <v>0</v>
      </c>
      <c r="O15" s="514">
        <v>0</v>
      </c>
      <c r="P15" s="514">
        <v>0</v>
      </c>
      <c r="Q15" s="514">
        <v>0</v>
      </c>
      <c r="R15" s="514">
        <v>0</v>
      </c>
      <c r="S15" s="514">
        <v>0</v>
      </c>
      <c r="T15" s="514">
        <v>0</v>
      </c>
      <c r="U15" s="514">
        <v>0</v>
      </c>
    </row>
    <row r="16" spans="1:21" s="378" customFormat="1" ht="19.5" customHeight="1">
      <c r="A16" s="386">
        <v>12</v>
      </c>
      <c r="B16" s="517">
        <f t="shared" si="0"/>
        <v>2</v>
      </c>
      <c r="C16" s="518">
        <v>0</v>
      </c>
      <c r="D16" s="514">
        <v>0</v>
      </c>
      <c r="E16" s="514">
        <v>0</v>
      </c>
      <c r="F16" s="514">
        <v>2</v>
      </c>
      <c r="G16" s="514">
        <v>0</v>
      </c>
      <c r="H16" s="514">
        <v>0</v>
      </c>
      <c r="I16" s="514">
        <v>0</v>
      </c>
      <c r="J16" s="514">
        <v>0</v>
      </c>
      <c r="K16" s="514">
        <v>0</v>
      </c>
      <c r="L16" s="514">
        <v>0</v>
      </c>
      <c r="M16" s="514">
        <v>0</v>
      </c>
      <c r="N16" s="514">
        <v>0</v>
      </c>
      <c r="O16" s="514">
        <v>0</v>
      </c>
      <c r="P16" s="514">
        <v>0</v>
      </c>
      <c r="Q16" s="514">
        <v>0</v>
      </c>
      <c r="R16" s="514">
        <v>0</v>
      </c>
      <c r="S16" s="514">
        <v>0</v>
      </c>
      <c r="T16" s="514">
        <v>0</v>
      </c>
      <c r="U16" s="514">
        <v>0</v>
      </c>
    </row>
    <row r="17" spans="1:23" s="378" customFormat="1" ht="19.5" customHeight="1">
      <c r="A17" s="386">
        <v>1</v>
      </c>
      <c r="B17" s="517">
        <f t="shared" si="0"/>
        <v>2</v>
      </c>
      <c r="C17" s="518">
        <v>0</v>
      </c>
      <c r="D17" s="514">
        <v>0</v>
      </c>
      <c r="E17" s="514">
        <v>0</v>
      </c>
      <c r="F17" s="514">
        <v>2</v>
      </c>
      <c r="G17" s="514">
        <v>0</v>
      </c>
      <c r="H17" s="514">
        <v>0</v>
      </c>
      <c r="I17" s="514">
        <v>0</v>
      </c>
      <c r="J17" s="514">
        <v>0</v>
      </c>
      <c r="K17" s="514">
        <v>0</v>
      </c>
      <c r="L17" s="514">
        <v>0</v>
      </c>
      <c r="M17" s="514">
        <v>0</v>
      </c>
      <c r="N17" s="514">
        <v>0</v>
      </c>
      <c r="O17" s="514">
        <v>0</v>
      </c>
      <c r="P17" s="514">
        <v>0</v>
      </c>
      <c r="Q17" s="514">
        <v>0</v>
      </c>
      <c r="R17" s="514">
        <v>0</v>
      </c>
      <c r="S17" s="514">
        <v>0</v>
      </c>
      <c r="T17" s="514">
        <v>0</v>
      </c>
      <c r="U17" s="514">
        <v>0</v>
      </c>
    </row>
    <row r="18" spans="1:23" s="378" customFormat="1" ht="19.5" customHeight="1">
      <c r="A18" s="386">
        <v>2</v>
      </c>
      <c r="B18" s="517">
        <f t="shared" si="0"/>
        <v>4</v>
      </c>
      <c r="C18" s="518">
        <v>0</v>
      </c>
      <c r="D18" s="514">
        <v>0</v>
      </c>
      <c r="E18" s="514">
        <v>0</v>
      </c>
      <c r="F18" s="514">
        <v>4</v>
      </c>
      <c r="G18" s="514">
        <v>0</v>
      </c>
      <c r="H18" s="514">
        <v>0</v>
      </c>
      <c r="I18" s="514">
        <v>0</v>
      </c>
      <c r="J18" s="514">
        <v>0</v>
      </c>
      <c r="K18" s="514">
        <v>0</v>
      </c>
      <c r="L18" s="514">
        <v>0</v>
      </c>
      <c r="M18" s="514">
        <v>0</v>
      </c>
      <c r="N18" s="514">
        <v>0</v>
      </c>
      <c r="O18" s="514">
        <v>0</v>
      </c>
      <c r="P18" s="514">
        <v>0</v>
      </c>
      <c r="Q18" s="514">
        <v>0</v>
      </c>
      <c r="R18" s="514">
        <v>0</v>
      </c>
      <c r="S18" s="514">
        <v>0</v>
      </c>
      <c r="T18" s="514">
        <v>0</v>
      </c>
      <c r="U18" s="514">
        <v>0</v>
      </c>
      <c r="W18" s="387"/>
    </row>
    <row r="19" spans="1:23" s="378" customFormat="1" ht="19.5" customHeight="1">
      <c r="A19" s="388">
        <v>3</v>
      </c>
      <c r="B19" s="519">
        <f t="shared" si="0"/>
        <v>6</v>
      </c>
      <c r="C19" s="520">
        <v>0</v>
      </c>
      <c r="D19" s="520">
        <v>0</v>
      </c>
      <c r="E19" s="520">
        <v>0</v>
      </c>
      <c r="F19" s="520">
        <v>6</v>
      </c>
      <c r="G19" s="520">
        <v>0</v>
      </c>
      <c r="H19" s="520">
        <v>0</v>
      </c>
      <c r="I19" s="520">
        <v>0</v>
      </c>
      <c r="J19" s="520">
        <v>0</v>
      </c>
      <c r="K19" s="520">
        <v>0</v>
      </c>
      <c r="L19" s="520">
        <v>0</v>
      </c>
      <c r="M19" s="520">
        <v>0</v>
      </c>
      <c r="N19" s="520">
        <v>0</v>
      </c>
      <c r="O19" s="520">
        <v>0</v>
      </c>
      <c r="P19" s="520">
        <v>0</v>
      </c>
      <c r="Q19" s="520">
        <v>0</v>
      </c>
      <c r="R19" s="520">
        <v>0</v>
      </c>
      <c r="S19" s="520">
        <v>0</v>
      </c>
      <c r="T19" s="520">
        <v>0</v>
      </c>
      <c r="U19" s="520">
        <v>0</v>
      </c>
    </row>
    <row r="20" spans="1:23" s="378" customFormat="1">
      <c r="A20" s="389" t="s">
        <v>628</v>
      </c>
      <c r="M20" s="387"/>
      <c r="T20" s="390"/>
    </row>
    <row r="21" spans="1:23" s="378" customFormat="1">
      <c r="A21" s="389" t="s">
        <v>629</v>
      </c>
      <c r="M21" s="387"/>
    </row>
    <row r="22" spans="1:23" s="378" customFormat="1">
      <c r="A22" s="389" t="s">
        <v>630</v>
      </c>
      <c r="M22" s="387"/>
    </row>
    <row r="23" spans="1:23" s="369" customFormat="1">
      <c r="A23" s="391" t="s">
        <v>545</v>
      </c>
      <c r="M23" s="370"/>
    </row>
    <row r="24" spans="1:23" s="369" customFormat="1">
      <c r="A24" s="389" t="s">
        <v>631</v>
      </c>
      <c r="M24" s="370"/>
    </row>
  </sheetData>
  <mergeCells count="16">
    <mergeCell ref="A3:A6"/>
    <mergeCell ref="B3:B6"/>
    <mergeCell ref="C3:C6"/>
    <mergeCell ref="D4:E5"/>
    <mergeCell ref="F4:K4"/>
    <mergeCell ref="P4:Q4"/>
    <mergeCell ref="R4:S4"/>
    <mergeCell ref="T4:T5"/>
    <mergeCell ref="U4:U5"/>
    <mergeCell ref="F5:G5"/>
    <mergeCell ref="H5:I5"/>
    <mergeCell ref="J5:K5"/>
    <mergeCell ref="L5:M5"/>
    <mergeCell ref="N5:O5"/>
    <mergeCell ref="P5:Q5"/>
    <mergeCell ref="R5:S5"/>
  </mergeCells>
  <phoneticPr fontId="45"/>
  <pageMargins left="0.70833333333333304" right="0.70833333333333304" top="0.74791666666666701" bottom="0.74791666666666701" header="0.511811023622047" footer="0.511811023622047"/>
  <pageSetup paperSize="9"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2"/>
  <sheetViews>
    <sheetView showGridLines="0" view="pageBreakPreview" zoomScaleNormal="100" workbookViewId="0"/>
  </sheetViews>
  <sheetFormatPr defaultColWidth="9" defaultRowHeight="13.5"/>
  <cols>
    <col min="1" max="1" width="24.25" style="49" customWidth="1"/>
    <col min="2" max="15" width="8.125" style="49" customWidth="1"/>
    <col min="16" max="16" width="7.125" style="50" customWidth="1"/>
    <col min="17" max="17" width="7.125" style="49" customWidth="1"/>
    <col min="18" max="256" width="9" style="49"/>
    <col min="257" max="257" width="16.875" style="49" customWidth="1"/>
    <col min="258" max="258" width="8.125" style="49" customWidth="1"/>
    <col min="259" max="261" width="6.875" style="49" customWidth="1"/>
    <col min="262" max="262" width="7.375" style="49" customWidth="1"/>
    <col min="263" max="271" width="6.875" style="49" customWidth="1"/>
    <col min="272" max="273" width="7.125" style="49" customWidth="1"/>
    <col min="274" max="512" width="9" style="49"/>
    <col min="513" max="513" width="16.875" style="49" customWidth="1"/>
    <col min="514" max="514" width="8.125" style="49" customWidth="1"/>
    <col min="515" max="517" width="6.875" style="49" customWidth="1"/>
    <col min="518" max="518" width="7.375" style="49" customWidth="1"/>
    <col min="519" max="527" width="6.875" style="49" customWidth="1"/>
    <col min="528" max="529" width="7.125" style="49" customWidth="1"/>
    <col min="530" max="768" width="9" style="49"/>
    <col min="769" max="769" width="16.875" style="49" customWidth="1"/>
    <col min="770" max="770" width="8.125" style="49" customWidth="1"/>
    <col min="771" max="773" width="6.875" style="49" customWidth="1"/>
    <col min="774" max="774" width="7.375" style="49" customWidth="1"/>
    <col min="775" max="783" width="6.875" style="49" customWidth="1"/>
    <col min="784" max="785" width="7.125" style="49" customWidth="1"/>
    <col min="786" max="1024" width="9" style="49"/>
    <col min="1025" max="16384" width="9" style="2"/>
  </cols>
  <sheetData>
    <row r="1" spans="1:16" s="54" customFormat="1" ht="22.5" customHeight="1">
      <c r="A1" s="51" t="s">
        <v>43</v>
      </c>
      <c r="B1" s="52"/>
      <c r="C1" s="52"/>
      <c r="D1" s="52"/>
      <c r="E1" s="53"/>
      <c r="O1" s="55" t="s">
        <v>588</v>
      </c>
      <c r="P1" s="53"/>
    </row>
    <row r="2" spans="1:16" ht="18.75" customHeight="1">
      <c r="A2" s="803"/>
      <c r="B2" s="804" t="s">
        <v>44</v>
      </c>
      <c r="C2" s="804"/>
      <c r="D2" s="804"/>
      <c r="E2" s="804"/>
      <c r="F2" s="804"/>
      <c r="G2" s="804"/>
      <c r="H2" s="804"/>
      <c r="I2" s="805" t="s">
        <v>45</v>
      </c>
      <c r="J2" s="805"/>
      <c r="K2" s="805"/>
      <c r="L2" s="805"/>
      <c r="M2" s="805"/>
      <c r="N2" s="805"/>
      <c r="O2" s="805"/>
    </row>
    <row r="3" spans="1:16" ht="18.75" customHeight="1">
      <c r="A3" s="803"/>
      <c r="B3" s="806" t="s">
        <v>29</v>
      </c>
      <c r="C3" s="807" t="s">
        <v>46</v>
      </c>
      <c r="D3" s="807"/>
      <c r="E3" s="807"/>
      <c r="F3" s="807" t="s">
        <v>47</v>
      </c>
      <c r="G3" s="807"/>
      <c r="H3" s="807"/>
      <c r="I3" s="806" t="s">
        <v>29</v>
      </c>
      <c r="J3" s="807" t="s">
        <v>46</v>
      </c>
      <c r="K3" s="807"/>
      <c r="L3" s="808" t="s">
        <v>48</v>
      </c>
      <c r="M3" s="808"/>
      <c r="N3" s="808"/>
      <c r="O3" s="808"/>
    </row>
    <row r="4" spans="1:16" ht="17.25" customHeight="1">
      <c r="A4" s="803"/>
      <c r="B4" s="806"/>
      <c r="C4" s="809" t="s">
        <v>49</v>
      </c>
      <c r="D4" s="809"/>
      <c r="E4" s="810" t="s">
        <v>50</v>
      </c>
      <c r="F4" s="811" t="s">
        <v>51</v>
      </c>
      <c r="G4" s="810" t="s">
        <v>52</v>
      </c>
      <c r="H4" s="810" t="s">
        <v>53</v>
      </c>
      <c r="I4" s="806"/>
      <c r="J4" s="811" t="s">
        <v>54</v>
      </c>
      <c r="K4" s="811" t="s">
        <v>55</v>
      </c>
      <c r="L4" s="801" t="s">
        <v>51</v>
      </c>
      <c r="M4" s="801" t="s">
        <v>52</v>
      </c>
      <c r="N4" s="801" t="s">
        <v>56</v>
      </c>
      <c r="O4" s="802" t="s">
        <v>57</v>
      </c>
    </row>
    <row r="5" spans="1:16" ht="18.75" customHeight="1">
      <c r="A5" s="803"/>
      <c r="B5" s="806"/>
      <c r="C5" s="57" t="s">
        <v>58</v>
      </c>
      <c r="D5" s="56" t="s">
        <v>59</v>
      </c>
      <c r="E5" s="810"/>
      <c r="F5" s="811"/>
      <c r="G5" s="810"/>
      <c r="H5" s="810"/>
      <c r="I5" s="806"/>
      <c r="J5" s="811"/>
      <c r="K5" s="811"/>
      <c r="L5" s="801"/>
      <c r="M5" s="801"/>
      <c r="N5" s="801"/>
      <c r="O5" s="802"/>
    </row>
    <row r="6" spans="1:16" ht="20.25" customHeight="1">
      <c r="A6" s="58" t="s">
        <v>60</v>
      </c>
      <c r="B6" s="59">
        <f t="shared" ref="B6:O6" si="0">SUM(B7:B13)</f>
        <v>1395</v>
      </c>
      <c r="C6" s="59">
        <f t="shared" si="0"/>
        <v>0</v>
      </c>
      <c r="D6" s="59">
        <f t="shared" si="0"/>
        <v>1395</v>
      </c>
      <c r="E6" s="59">
        <f t="shared" si="0"/>
        <v>0</v>
      </c>
      <c r="F6" s="59">
        <f t="shared" si="0"/>
        <v>1278</v>
      </c>
      <c r="G6" s="59">
        <f t="shared" si="0"/>
        <v>81</v>
      </c>
      <c r="H6" s="59">
        <f t="shared" si="0"/>
        <v>36</v>
      </c>
      <c r="I6" s="59">
        <f t="shared" si="0"/>
        <v>0</v>
      </c>
      <c r="J6" s="59">
        <f t="shared" si="0"/>
        <v>0</v>
      </c>
      <c r="K6" s="59">
        <f t="shared" si="0"/>
        <v>0</v>
      </c>
      <c r="L6" s="59">
        <f t="shared" si="0"/>
        <v>0</v>
      </c>
      <c r="M6" s="59">
        <f t="shared" si="0"/>
        <v>0</v>
      </c>
      <c r="N6" s="59">
        <f t="shared" si="0"/>
        <v>0</v>
      </c>
      <c r="O6" s="59">
        <f t="shared" si="0"/>
        <v>0</v>
      </c>
    </row>
    <row r="7" spans="1:16" ht="20.25" customHeight="1">
      <c r="A7" s="60" t="s">
        <v>61</v>
      </c>
      <c r="B7" s="61">
        <f t="shared" ref="B7:B13" si="1">SUM(C7:E7)</f>
        <v>80</v>
      </c>
      <c r="C7" s="62">
        <v>0</v>
      </c>
      <c r="D7" s="62">
        <f t="shared" ref="D7:D13" si="2">SUM(F7:H7)</f>
        <v>80</v>
      </c>
      <c r="E7" s="62">
        <v>0</v>
      </c>
      <c r="F7" s="62">
        <v>72</v>
      </c>
      <c r="G7" s="62">
        <v>1</v>
      </c>
      <c r="H7" s="62">
        <v>7</v>
      </c>
      <c r="I7" s="62">
        <v>0</v>
      </c>
      <c r="J7" s="62">
        <v>0</v>
      </c>
      <c r="K7" s="62">
        <v>0</v>
      </c>
      <c r="L7" s="62">
        <v>0</v>
      </c>
      <c r="M7" s="62">
        <v>0</v>
      </c>
      <c r="N7" s="62">
        <v>0</v>
      </c>
      <c r="O7" s="62">
        <v>0</v>
      </c>
    </row>
    <row r="8" spans="1:16" ht="20.25" customHeight="1">
      <c r="A8" s="60" t="s">
        <v>62</v>
      </c>
      <c r="B8" s="61">
        <f t="shared" si="1"/>
        <v>8</v>
      </c>
      <c r="C8" s="62">
        <v>0</v>
      </c>
      <c r="D8" s="62">
        <f t="shared" si="2"/>
        <v>8</v>
      </c>
      <c r="E8" s="62">
        <v>0</v>
      </c>
      <c r="F8" s="62">
        <v>8</v>
      </c>
      <c r="G8" s="62">
        <v>0</v>
      </c>
      <c r="H8" s="62">
        <v>0</v>
      </c>
      <c r="I8" s="62">
        <v>0</v>
      </c>
      <c r="J8" s="62">
        <v>0</v>
      </c>
      <c r="K8" s="62">
        <v>0</v>
      </c>
      <c r="L8" s="62">
        <v>0</v>
      </c>
      <c r="M8" s="62">
        <v>0</v>
      </c>
      <c r="N8" s="62">
        <v>0</v>
      </c>
      <c r="O8" s="62">
        <v>0</v>
      </c>
    </row>
    <row r="9" spans="1:16" ht="20.25" customHeight="1">
      <c r="A9" s="63" t="s">
        <v>63</v>
      </c>
      <c r="B9" s="61">
        <f t="shared" si="1"/>
        <v>24</v>
      </c>
      <c r="C9" s="62">
        <v>0</v>
      </c>
      <c r="D9" s="62">
        <f t="shared" si="2"/>
        <v>24</v>
      </c>
      <c r="E9" s="62">
        <v>0</v>
      </c>
      <c r="F9" s="62">
        <v>23</v>
      </c>
      <c r="G9" s="62">
        <v>1</v>
      </c>
      <c r="H9" s="62">
        <v>0</v>
      </c>
      <c r="I9" s="62">
        <v>0</v>
      </c>
      <c r="J9" s="62">
        <v>0</v>
      </c>
      <c r="K9" s="62">
        <v>0</v>
      </c>
      <c r="L9" s="62">
        <v>0</v>
      </c>
      <c r="M9" s="62">
        <v>0</v>
      </c>
      <c r="N9" s="62">
        <v>0</v>
      </c>
      <c r="O9" s="62">
        <v>0</v>
      </c>
    </row>
    <row r="10" spans="1:16" ht="20.25" customHeight="1">
      <c r="A10" s="63" t="s">
        <v>64</v>
      </c>
      <c r="B10" s="61">
        <f t="shared" si="1"/>
        <v>653</v>
      </c>
      <c r="C10" s="62">
        <v>0</v>
      </c>
      <c r="D10" s="62">
        <f t="shared" si="2"/>
        <v>653</v>
      </c>
      <c r="E10" s="62">
        <v>0</v>
      </c>
      <c r="F10" s="62">
        <v>573</v>
      </c>
      <c r="G10" s="62">
        <v>57</v>
      </c>
      <c r="H10" s="62">
        <v>23</v>
      </c>
      <c r="I10" s="62">
        <v>0</v>
      </c>
      <c r="J10" s="62">
        <v>0</v>
      </c>
      <c r="K10" s="62">
        <v>0</v>
      </c>
      <c r="L10" s="62">
        <v>0</v>
      </c>
      <c r="M10" s="62">
        <v>0</v>
      </c>
      <c r="N10" s="62">
        <v>0</v>
      </c>
      <c r="O10" s="62">
        <v>0</v>
      </c>
    </row>
    <row r="11" spans="1:16" ht="20.25" customHeight="1">
      <c r="A11" s="64" t="s">
        <v>65</v>
      </c>
      <c r="B11" s="61">
        <f t="shared" si="1"/>
        <v>0</v>
      </c>
      <c r="C11" s="62">
        <v>0</v>
      </c>
      <c r="D11" s="62">
        <f t="shared" si="2"/>
        <v>0</v>
      </c>
      <c r="E11" s="62">
        <v>0</v>
      </c>
      <c r="F11" s="62">
        <v>0</v>
      </c>
      <c r="G11" s="62">
        <v>0</v>
      </c>
      <c r="H11" s="62">
        <v>0</v>
      </c>
      <c r="I11" s="62">
        <v>0</v>
      </c>
      <c r="J11" s="62">
        <v>0</v>
      </c>
      <c r="K11" s="62">
        <v>0</v>
      </c>
      <c r="L11" s="62">
        <v>0</v>
      </c>
      <c r="M11" s="62">
        <v>0</v>
      </c>
      <c r="N11" s="62">
        <v>0</v>
      </c>
      <c r="O11" s="62">
        <v>0</v>
      </c>
    </row>
    <row r="12" spans="1:16" ht="20.25" customHeight="1">
      <c r="A12" s="64" t="s">
        <v>66</v>
      </c>
      <c r="B12" s="61">
        <f t="shared" si="1"/>
        <v>0</v>
      </c>
      <c r="C12" s="62">
        <v>0</v>
      </c>
      <c r="D12" s="62">
        <f t="shared" si="2"/>
        <v>0</v>
      </c>
      <c r="E12" s="62">
        <v>0</v>
      </c>
      <c r="F12" s="62">
        <v>0</v>
      </c>
      <c r="G12" s="62">
        <v>0</v>
      </c>
      <c r="H12" s="62">
        <v>0</v>
      </c>
      <c r="I12" s="62">
        <v>0</v>
      </c>
      <c r="J12" s="62">
        <v>0</v>
      </c>
      <c r="K12" s="62">
        <v>0</v>
      </c>
      <c r="L12" s="62">
        <v>0</v>
      </c>
      <c r="M12" s="62">
        <v>0</v>
      </c>
      <c r="N12" s="62">
        <v>0</v>
      </c>
      <c r="O12" s="62">
        <v>0</v>
      </c>
    </row>
    <row r="13" spans="1:16" ht="20.25" customHeight="1">
      <c r="A13" s="65" t="s">
        <v>67</v>
      </c>
      <c r="B13" s="66">
        <f t="shared" si="1"/>
        <v>630</v>
      </c>
      <c r="C13" s="67">
        <v>0</v>
      </c>
      <c r="D13" s="67">
        <f t="shared" si="2"/>
        <v>630</v>
      </c>
      <c r="E13" s="67">
        <v>0</v>
      </c>
      <c r="F13" s="67">
        <v>602</v>
      </c>
      <c r="G13" s="67">
        <v>22</v>
      </c>
      <c r="H13" s="67">
        <v>6</v>
      </c>
      <c r="I13" s="67">
        <v>0</v>
      </c>
      <c r="J13" s="67">
        <v>0</v>
      </c>
      <c r="K13" s="67">
        <v>0</v>
      </c>
      <c r="L13" s="67">
        <v>0</v>
      </c>
      <c r="M13" s="67">
        <v>0</v>
      </c>
      <c r="N13" s="67">
        <v>0</v>
      </c>
      <c r="O13" s="67">
        <v>0</v>
      </c>
    </row>
    <row r="14" spans="1:16" ht="16.5" customHeight="1">
      <c r="A14" s="68" t="s">
        <v>632</v>
      </c>
    </row>
    <row r="15" spans="1:16" ht="18.75" customHeight="1"/>
    <row r="16" spans="1:16" ht="18.75" customHeight="1"/>
    <row r="17" ht="18.75" customHeight="1"/>
    <row r="18" ht="18.75" customHeight="1"/>
    <row r="19" ht="18.75" customHeight="1"/>
    <row r="20" ht="18.75" customHeight="1"/>
    <row r="21" ht="18.75" customHeight="1"/>
    <row r="22" ht="18.75" customHeight="1"/>
  </sheetData>
  <mergeCells count="20">
    <mergeCell ref="G4:G5"/>
    <mergeCell ref="H4:H5"/>
    <mergeCell ref="J4:J5"/>
    <mergeCell ref="K4:K5"/>
    <mergeCell ref="L4:L5"/>
    <mergeCell ref="M4:M5"/>
    <mergeCell ref="N4:N5"/>
    <mergeCell ref="O4:O5"/>
    <mergeCell ref="A2:A5"/>
    <mergeCell ref="B2:H2"/>
    <mergeCell ref="I2:O2"/>
    <mergeCell ref="B3:B5"/>
    <mergeCell ref="C3:E3"/>
    <mergeCell ref="F3:H3"/>
    <mergeCell ref="I3:I5"/>
    <mergeCell ref="J3:K3"/>
    <mergeCell ref="L3:O3"/>
    <mergeCell ref="C4:D4"/>
    <mergeCell ref="E4:E5"/>
    <mergeCell ref="F4:F5"/>
  </mergeCells>
  <phoneticPr fontId="45"/>
  <pageMargins left="0.55118110236220474" right="0.19685039370078741" top="0.39370078740157483" bottom="0.43307086614173229" header="0.51181102362204722" footer="0.51181102362204722"/>
  <pageSetup paperSize="9" orientation="landscape"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2"/>
  <sheetViews>
    <sheetView showGridLines="0" view="pageBreakPreview" zoomScaleNormal="100" workbookViewId="0"/>
  </sheetViews>
  <sheetFormatPr defaultColWidth="9" defaultRowHeight="13.5"/>
  <cols>
    <col min="1" max="1" width="13" style="369" customWidth="1"/>
    <col min="2" max="2" width="20.75" style="369" customWidth="1"/>
    <col min="3" max="3" width="20.625" style="369" customWidth="1"/>
    <col min="4" max="4" width="27.875" style="369" customWidth="1"/>
    <col min="5" max="256" width="9" style="369"/>
    <col min="257" max="257" width="13" style="369" customWidth="1"/>
    <col min="258" max="258" width="20.75" style="369" customWidth="1"/>
    <col min="259" max="259" width="20.625" style="369" customWidth="1"/>
    <col min="260" max="260" width="27.875" style="369" customWidth="1"/>
    <col min="261" max="512" width="9" style="369"/>
    <col min="513" max="513" width="13" style="369" customWidth="1"/>
    <col min="514" max="514" width="20.75" style="369" customWidth="1"/>
    <col min="515" max="515" width="20.625" style="369" customWidth="1"/>
    <col min="516" max="516" width="27.875" style="369" customWidth="1"/>
    <col min="517" max="768" width="9" style="369"/>
    <col min="769" max="769" width="13" style="369" customWidth="1"/>
    <col min="770" max="770" width="20.75" style="369" customWidth="1"/>
    <col min="771" max="771" width="20.625" style="369" customWidth="1"/>
    <col min="772" max="772" width="27.875" style="369" customWidth="1"/>
    <col min="773" max="1024" width="9" style="369"/>
    <col min="1025" max="16384" width="9" style="506"/>
  </cols>
  <sheetData>
    <row r="1" spans="1:29" ht="15" customHeight="1">
      <c r="A1" s="392" t="s">
        <v>546</v>
      </c>
      <c r="B1" s="372"/>
      <c r="C1" s="372"/>
      <c r="D1" s="372"/>
    </row>
    <row r="2" spans="1:29" ht="22.5" customHeight="1">
      <c r="A2" s="393" t="s">
        <v>547</v>
      </c>
      <c r="B2" s="394"/>
      <c r="C2" s="395"/>
      <c r="D2" s="375" t="s">
        <v>591</v>
      </c>
    </row>
    <row r="3" spans="1:29" ht="16.5" customHeight="1">
      <c r="A3" s="967" t="s">
        <v>131</v>
      </c>
      <c r="B3" s="968" t="s">
        <v>548</v>
      </c>
      <c r="C3" s="968"/>
      <c r="D3" s="396" t="s">
        <v>549</v>
      </c>
    </row>
    <row r="4" spans="1:29" ht="16.5" customHeight="1">
      <c r="A4" s="967"/>
      <c r="B4" s="397" t="s">
        <v>550</v>
      </c>
      <c r="C4" s="397" t="s">
        <v>551</v>
      </c>
      <c r="D4" s="397" t="s">
        <v>551</v>
      </c>
    </row>
    <row r="5" spans="1:29" ht="15.75" customHeight="1">
      <c r="A5" s="398" t="s">
        <v>136</v>
      </c>
      <c r="B5" s="732">
        <f>SUM(B6:B21)</f>
        <v>0</v>
      </c>
      <c r="C5" s="732">
        <f>SUM(C6:C21)</f>
        <v>0</v>
      </c>
      <c r="D5" s="732">
        <f>SUM(D6:D21)</f>
        <v>0</v>
      </c>
    </row>
    <row r="6" spans="1:29" ht="15.75" customHeight="1">
      <c r="A6" s="399" t="s">
        <v>138</v>
      </c>
      <c r="B6" s="733">
        <v>0</v>
      </c>
      <c r="C6" s="733">
        <v>0</v>
      </c>
      <c r="D6" s="733">
        <v>0</v>
      </c>
      <c r="E6" s="400"/>
      <c r="F6" s="400"/>
      <c r="G6" s="370"/>
      <c r="H6" s="401"/>
      <c r="I6" s="370"/>
      <c r="J6" s="370"/>
      <c r="K6" s="370"/>
      <c r="L6" s="370"/>
      <c r="M6" s="370"/>
      <c r="N6" s="370"/>
      <c r="O6" s="370"/>
      <c r="P6" s="370"/>
      <c r="Q6" s="370"/>
      <c r="R6" s="370"/>
      <c r="S6" s="370"/>
      <c r="T6" s="370"/>
      <c r="U6" s="370"/>
      <c r="V6" s="370"/>
      <c r="W6" s="370"/>
      <c r="X6" s="370"/>
      <c r="Y6" s="370"/>
      <c r="Z6" s="370"/>
      <c r="AA6" s="370"/>
      <c r="AB6" s="370"/>
      <c r="AC6" s="370"/>
    </row>
    <row r="7" spans="1:29" ht="15.75" customHeight="1">
      <c r="A7" s="399" t="s">
        <v>3</v>
      </c>
      <c r="B7" s="733">
        <v>0</v>
      </c>
      <c r="C7" s="733">
        <v>0</v>
      </c>
      <c r="D7" s="733">
        <v>0</v>
      </c>
      <c r="E7" s="370"/>
      <c r="F7" s="400"/>
      <c r="G7" s="400"/>
      <c r="H7" s="370"/>
    </row>
    <row r="8" spans="1:29" ht="15.75" customHeight="1">
      <c r="A8" s="399" t="s">
        <v>4</v>
      </c>
      <c r="B8" s="734">
        <v>0</v>
      </c>
      <c r="C8" s="734">
        <v>0</v>
      </c>
      <c r="D8" s="734">
        <v>0</v>
      </c>
      <c r="E8" s="402"/>
      <c r="F8" s="402"/>
      <c r="G8" s="402"/>
      <c r="H8" s="402"/>
    </row>
    <row r="9" spans="1:29" ht="15.75" customHeight="1">
      <c r="A9" s="399" t="s">
        <v>5</v>
      </c>
      <c r="B9" s="734">
        <v>0</v>
      </c>
      <c r="C9" s="734">
        <v>0</v>
      </c>
      <c r="D9" s="734">
        <v>0</v>
      </c>
      <c r="E9" s="400"/>
      <c r="F9" s="400"/>
      <c r="G9" s="400"/>
      <c r="H9" s="370"/>
    </row>
    <row r="10" spans="1:29" ht="15.75" customHeight="1">
      <c r="A10" s="399" t="s">
        <v>144</v>
      </c>
      <c r="B10" s="734">
        <v>0</v>
      </c>
      <c r="C10" s="734">
        <v>0</v>
      </c>
      <c r="D10" s="734">
        <v>0</v>
      </c>
      <c r="E10" s="370"/>
      <c r="F10" s="370"/>
      <c r="G10" s="370"/>
      <c r="H10" s="370"/>
    </row>
    <row r="11" spans="1:29" ht="15.75" customHeight="1">
      <c r="A11" s="399" t="s">
        <v>7</v>
      </c>
      <c r="B11" s="734">
        <v>0</v>
      </c>
      <c r="C11" s="734">
        <v>0</v>
      </c>
      <c r="D11" s="734">
        <v>0</v>
      </c>
      <c r="E11" s="370"/>
      <c r="F11" s="370"/>
      <c r="G11" s="370"/>
      <c r="H11" s="370"/>
    </row>
    <row r="12" spans="1:29" ht="15.75" customHeight="1">
      <c r="A12" s="399" t="s">
        <v>139</v>
      </c>
      <c r="B12" s="734">
        <v>0</v>
      </c>
      <c r="C12" s="734">
        <v>0</v>
      </c>
      <c r="D12" s="734">
        <v>0</v>
      </c>
      <c r="E12" s="370"/>
      <c r="F12" s="370"/>
      <c r="G12" s="370"/>
      <c r="H12" s="370"/>
    </row>
    <row r="13" spans="1:29" ht="15.75" customHeight="1">
      <c r="A13" s="399" t="s">
        <v>140</v>
      </c>
      <c r="B13" s="734">
        <v>0</v>
      </c>
      <c r="C13" s="734">
        <v>0</v>
      </c>
      <c r="D13" s="734">
        <v>0</v>
      </c>
      <c r="E13" s="370"/>
      <c r="F13" s="370"/>
      <c r="G13" s="370"/>
      <c r="H13" s="370"/>
    </row>
    <row r="14" spans="1:29" ht="15.75" customHeight="1">
      <c r="A14" s="399" t="s">
        <v>145</v>
      </c>
      <c r="B14" s="734">
        <v>0</v>
      </c>
      <c r="C14" s="734">
        <v>0</v>
      </c>
      <c r="D14" s="734">
        <v>0</v>
      </c>
      <c r="E14" s="370"/>
      <c r="F14" s="370"/>
      <c r="G14" s="370"/>
      <c r="H14" s="370"/>
    </row>
    <row r="15" spans="1:29" ht="15.75" customHeight="1">
      <c r="A15" s="399" t="s">
        <v>146</v>
      </c>
      <c r="B15" s="734">
        <v>0</v>
      </c>
      <c r="C15" s="734">
        <v>0</v>
      </c>
      <c r="D15" s="734">
        <v>0</v>
      </c>
      <c r="E15" s="370"/>
      <c r="F15" s="370"/>
      <c r="G15" s="370"/>
      <c r="H15" s="370"/>
    </row>
    <row r="16" spans="1:29" ht="15.75" customHeight="1">
      <c r="A16" s="399" t="s">
        <v>12</v>
      </c>
      <c r="B16" s="734">
        <v>0</v>
      </c>
      <c r="C16" s="734">
        <v>0</v>
      </c>
      <c r="D16" s="734">
        <v>0</v>
      </c>
      <c r="E16" s="370"/>
      <c r="F16" s="370"/>
      <c r="G16" s="370"/>
      <c r="H16" s="370"/>
    </row>
    <row r="17" spans="1:9" ht="15.75" customHeight="1">
      <c r="A17" s="399" t="s">
        <v>13</v>
      </c>
      <c r="B17" s="734">
        <v>0</v>
      </c>
      <c r="C17" s="734">
        <v>0</v>
      </c>
      <c r="D17" s="734">
        <v>0</v>
      </c>
      <c r="E17" s="370"/>
      <c r="F17" s="370"/>
      <c r="G17" s="370"/>
      <c r="H17" s="370"/>
    </row>
    <row r="18" spans="1:9" ht="15.75" customHeight="1">
      <c r="A18" s="399" t="s">
        <v>148</v>
      </c>
      <c r="B18" s="734">
        <v>0</v>
      </c>
      <c r="C18" s="734">
        <v>0</v>
      </c>
      <c r="D18" s="734">
        <v>0</v>
      </c>
      <c r="E18" s="370"/>
      <c r="F18" s="370"/>
      <c r="G18" s="370"/>
      <c r="H18" s="370"/>
    </row>
    <row r="19" spans="1:9" ht="15.75" customHeight="1">
      <c r="A19" s="399" t="s">
        <v>15</v>
      </c>
      <c r="B19" s="734">
        <v>0</v>
      </c>
      <c r="C19" s="734">
        <v>0</v>
      </c>
      <c r="D19" s="734">
        <v>0</v>
      </c>
      <c r="E19" s="370"/>
      <c r="F19" s="370"/>
      <c r="G19" s="370"/>
      <c r="H19" s="370"/>
    </row>
    <row r="20" spans="1:9" ht="15.75" customHeight="1">
      <c r="A20" s="399" t="s">
        <v>141</v>
      </c>
      <c r="B20" s="734">
        <v>0</v>
      </c>
      <c r="C20" s="734">
        <v>0</v>
      </c>
      <c r="D20" s="734">
        <v>0</v>
      </c>
      <c r="E20" s="370"/>
      <c r="F20" s="370"/>
      <c r="G20" s="370"/>
      <c r="H20" s="370"/>
    </row>
    <row r="21" spans="1:9" ht="15.75" customHeight="1">
      <c r="A21" s="403" t="s">
        <v>150</v>
      </c>
      <c r="B21" s="735">
        <v>0</v>
      </c>
      <c r="C21" s="735">
        <v>0</v>
      </c>
      <c r="D21" s="735">
        <v>0</v>
      </c>
      <c r="E21" s="370"/>
      <c r="F21" s="370"/>
      <c r="G21" s="370"/>
      <c r="H21" s="370"/>
    </row>
    <row r="22" spans="1:9" ht="7.5" customHeight="1">
      <c r="D22" s="402"/>
      <c r="E22" s="370"/>
      <c r="F22" s="370"/>
      <c r="G22" s="370"/>
      <c r="H22" s="370"/>
      <c r="I22" s="370"/>
    </row>
  </sheetData>
  <mergeCells count="2">
    <mergeCell ref="A3:A4"/>
    <mergeCell ref="B3:C3"/>
  </mergeCells>
  <phoneticPr fontId="45"/>
  <pageMargins left="0.78749999999999998" right="0.78749999999999998" top="0.78749999999999998" bottom="0.98402777777777795" header="0.511811023622047" footer="0.511811023622047"/>
  <pageSetup paperSize="9" scale="110" orientation="landscape"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D26"/>
  <sheetViews>
    <sheetView showGridLines="0" view="pageBreakPreview" zoomScaleNormal="100" workbookViewId="0"/>
  </sheetViews>
  <sheetFormatPr defaultColWidth="9" defaultRowHeight="13.5"/>
  <cols>
    <col min="1" max="1" width="7.75" style="369" customWidth="1"/>
    <col min="2" max="2" width="22.125" style="369" customWidth="1"/>
    <col min="3" max="3" width="27.625" style="369" customWidth="1"/>
    <col min="4" max="4" width="13.125" style="369" customWidth="1"/>
    <col min="5" max="5" width="13" style="369" customWidth="1"/>
    <col min="6" max="6" width="11.375" style="369" customWidth="1"/>
    <col min="7" max="7" width="10.75" style="369" customWidth="1"/>
    <col min="8" max="256" width="9" style="369"/>
    <col min="257" max="257" width="7.75" style="369" customWidth="1"/>
    <col min="258" max="258" width="23.75" style="369" customWidth="1"/>
    <col min="259" max="259" width="28.5" style="369" customWidth="1"/>
    <col min="260" max="260" width="13.125" style="369" customWidth="1"/>
    <col min="261" max="261" width="13" style="369" customWidth="1"/>
    <col min="262" max="262" width="11.375" style="369" customWidth="1"/>
    <col min="263" max="263" width="10.75" style="369" customWidth="1"/>
    <col min="264" max="512" width="9" style="369"/>
    <col min="513" max="513" width="7.75" style="369" customWidth="1"/>
    <col min="514" max="514" width="23.75" style="369" customWidth="1"/>
    <col min="515" max="515" width="28.5" style="369" customWidth="1"/>
    <col min="516" max="516" width="13.125" style="369" customWidth="1"/>
    <col min="517" max="517" width="13" style="369" customWidth="1"/>
    <col min="518" max="518" width="11.375" style="369" customWidth="1"/>
    <col min="519" max="519" width="10.75" style="369" customWidth="1"/>
    <col min="520" max="768" width="9" style="369"/>
    <col min="769" max="769" width="7.75" style="369" customWidth="1"/>
    <col min="770" max="770" width="23.75" style="369" customWidth="1"/>
    <col min="771" max="771" width="28.5" style="369" customWidth="1"/>
    <col min="772" max="772" width="13.125" style="369" customWidth="1"/>
    <col min="773" max="773" width="13" style="369" customWidth="1"/>
    <col min="774" max="774" width="11.375" style="369" customWidth="1"/>
    <col min="775" max="775" width="10.75" style="369" customWidth="1"/>
    <col min="776" max="1024" width="9" style="369"/>
    <col min="1025" max="1025" width="7.75" style="369" customWidth="1"/>
    <col min="1026" max="1026" width="23.75" style="369" customWidth="1"/>
    <col min="1027" max="1027" width="28.5" style="369" customWidth="1"/>
    <col min="1028" max="1028" width="13.125" style="369" customWidth="1"/>
    <col min="1029" max="1029" width="13" style="369" customWidth="1"/>
    <col min="1030" max="1030" width="11.375" style="369" customWidth="1"/>
    <col min="1031" max="1031" width="10.75" style="369" customWidth="1"/>
    <col min="1032" max="1280" width="9" style="369"/>
    <col min="1281" max="1281" width="7.75" style="369" customWidth="1"/>
    <col min="1282" max="1282" width="23.75" style="369" customWidth="1"/>
    <col min="1283" max="1283" width="28.5" style="369" customWidth="1"/>
    <col min="1284" max="1284" width="13.125" style="369" customWidth="1"/>
    <col min="1285" max="1285" width="13" style="369" customWidth="1"/>
    <col min="1286" max="1286" width="11.375" style="369" customWidth="1"/>
    <col min="1287" max="1287" width="10.75" style="369" customWidth="1"/>
    <col min="1288" max="1536" width="9" style="369"/>
    <col min="1537" max="1537" width="7.75" style="369" customWidth="1"/>
    <col min="1538" max="1538" width="23.75" style="369" customWidth="1"/>
    <col min="1539" max="1539" width="28.5" style="369" customWidth="1"/>
    <col min="1540" max="1540" width="13.125" style="369" customWidth="1"/>
    <col min="1541" max="1541" width="13" style="369" customWidth="1"/>
    <col min="1542" max="1542" width="11.375" style="369" customWidth="1"/>
    <col min="1543" max="1543" width="10.75" style="369" customWidth="1"/>
    <col min="1544" max="1792" width="9" style="369"/>
    <col min="1793" max="1793" width="7.75" style="369" customWidth="1"/>
    <col min="1794" max="1794" width="23.75" style="369" customWidth="1"/>
    <col min="1795" max="1795" width="28.5" style="369" customWidth="1"/>
    <col min="1796" max="1796" width="13.125" style="369" customWidth="1"/>
    <col min="1797" max="1797" width="13" style="369" customWidth="1"/>
    <col min="1798" max="1798" width="11.375" style="369" customWidth="1"/>
    <col min="1799" max="1799" width="10.75" style="369" customWidth="1"/>
    <col min="1800" max="2048" width="9" style="369"/>
    <col min="2049" max="2049" width="7.75" style="369" customWidth="1"/>
    <col min="2050" max="2050" width="23.75" style="369" customWidth="1"/>
    <col min="2051" max="2051" width="28.5" style="369" customWidth="1"/>
    <col min="2052" max="2052" width="13.125" style="369" customWidth="1"/>
    <col min="2053" max="2053" width="13" style="369" customWidth="1"/>
    <col min="2054" max="2054" width="11.375" style="369" customWidth="1"/>
    <col min="2055" max="2055" width="10.75" style="369" customWidth="1"/>
    <col min="2056" max="2304" width="9" style="369"/>
    <col min="2305" max="2305" width="7.75" style="369" customWidth="1"/>
    <col min="2306" max="2306" width="23.75" style="369" customWidth="1"/>
    <col min="2307" max="2307" width="28.5" style="369" customWidth="1"/>
    <col min="2308" max="2308" width="13.125" style="369" customWidth="1"/>
    <col min="2309" max="2309" width="13" style="369" customWidth="1"/>
    <col min="2310" max="2310" width="11.375" style="369" customWidth="1"/>
    <col min="2311" max="2311" width="10.75" style="369" customWidth="1"/>
    <col min="2312" max="2560" width="9" style="369"/>
    <col min="2561" max="2561" width="7.75" style="369" customWidth="1"/>
    <col min="2562" max="2562" width="23.75" style="369" customWidth="1"/>
    <col min="2563" max="2563" width="28.5" style="369" customWidth="1"/>
    <col min="2564" max="2564" width="13.125" style="369" customWidth="1"/>
    <col min="2565" max="2565" width="13" style="369" customWidth="1"/>
    <col min="2566" max="2566" width="11.375" style="369" customWidth="1"/>
    <col min="2567" max="2567" width="10.75" style="369" customWidth="1"/>
    <col min="2568" max="2816" width="9" style="369"/>
    <col min="2817" max="2817" width="7.75" style="369" customWidth="1"/>
    <col min="2818" max="2818" width="23.75" style="369" customWidth="1"/>
    <col min="2819" max="2819" width="28.5" style="369" customWidth="1"/>
    <col min="2820" max="2820" width="13.125" style="369" customWidth="1"/>
    <col min="2821" max="2821" width="13" style="369" customWidth="1"/>
    <col min="2822" max="2822" width="11.375" style="369" customWidth="1"/>
    <col min="2823" max="2823" width="10.75" style="369" customWidth="1"/>
    <col min="2824" max="3072" width="9" style="369"/>
    <col min="3073" max="3073" width="7.75" style="369" customWidth="1"/>
    <col min="3074" max="3074" width="23.75" style="369" customWidth="1"/>
    <col min="3075" max="3075" width="28.5" style="369" customWidth="1"/>
    <col min="3076" max="3076" width="13.125" style="369" customWidth="1"/>
    <col min="3077" max="3077" width="13" style="369" customWidth="1"/>
    <col min="3078" max="3078" width="11.375" style="369" customWidth="1"/>
    <col min="3079" max="3079" width="10.75" style="369" customWidth="1"/>
    <col min="3080" max="3328" width="9" style="369"/>
    <col min="3329" max="3329" width="7.75" style="369" customWidth="1"/>
    <col min="3330" max="3330" width="23.75" style="369" customWidth="1"/>
    <col min="3331" max="3331" width="28.5" style="369" customWidth="1"/>
    <col min="3332" max="3332" width="13.125" style="369" customWidth="1"/>
    <col min="3333" max="3333" width="13" style="369" customWidth="1"/>
    <col min="3334" max="3334" width="11.375" style="369" customWidth="1"/>
    <col min="3335" max="3335" width="10.75" style="369" customWidth="1"/>
    <col min="3336" max="3584" width="9" style="369"/>
    <col min="3585" max="3585" width="7.75" style="369" customWidth="1"/>
    <col min="3586" max="3586" width="23.75" style="369" customWidth="1"/>
    <col min="3587" max="3587" width="28.5" style="369" customWidth="1"/>
    <col min="3588" max="3588" width="13.125" style="369" customWidth="1"/>
    <col min="3589" max="3589" width="13" style="369" customWidth="1"/>
    <col min="3590" max="3590" width="11.375" style="369" customWidth="1"/>
    <col min="3591" max="3591" width="10.75" style="369" customWidth="1"/>
    <col min="3592" max="3840" width="9" style="369"/>
    <col min="3841" max="3841" width="7.75" style="369" customWidth="1"/>
    <col min="3842" max="3842" width="23.75" style="369" customWidth="1"/>
    <col min="3843" max="3843" width="28.5" style="369" customWidth="1"/>
    <col min="3844" max="3844" width="13.125" style="369" customWidth="1"/>
    <col min="3845" max="3845" width="13" style="369" customWidth="1"/>
    <col min="3846" max="3846" width="11.375" style="369" customWidth="1"/>
    <col min="3847" max="3847" width="10.75" style="369" customWidth="1"/>
    <col min="3848" max="4096" width="9" style="369"/>
    <col min="4097" max="4097" width="7.75" style="369" customWidth="1"/>
    <col min="4098" max="4098" width="23.75" style="369" customWidth="1"/>
    <col min="4099" max="4099" width="28.5" style="369" customWidth="1"/>
    <col min="4100" max="4100" width="13.125" style="369" customWidth="1"/>
    <col min="4101" max="4101" width="13" style="369" customWidth="1"/>
    <col min="4102" max="4102" width="11.375" style="369" customWidth="1"/>
    <col min="4103" max="4103" width="10.75" style="369" customWidth="1"/>
    <col min="4104" max="4352" width="9" style="369"/>
    <col min="4353" max="4353" width="7.75" style="369" customWidth="1"/>
    <col min="4354" max="4354" width="23.75" style="369" customWidth="1"/>
    <col min="4355" max="4355" width="28.5" style="369" customWidth="1"/>
    <col min="4356" max="4356" width="13.125" style="369" customWidth="1"/>
    <col min="4357" max="4357" width="13" style="369" customWidth="1"/>
    <col min="4358" max="4358" width="11.375" style="369" customWidth="1"/>
    <col min="4359" max="4359" width="10.75" style="369" customWidth="1"/>
    <col min="4360" max="4608" width="9" style="369"/>
    <col min="4609" max="4609" width="7.75" style="369" customWidth="1"/>
    <col min="4610" max="4610" width="23.75" style="369" customWidth="1"/>
    <col min="4611" max="4611" width="28.5" style="369" customWidth="1"/>
    <col min="4612" max="4612" width="13.125" style="369" customWidth="1"/>
    <col min="4613" max="4613" width="13" style="369" customWidth="1"/>
    <col min="4614" max="4614" width="11.375" style="369" customWidth="1"/>
    <col min="4615" max="4615" width="10.75" style="369" customWidth="1"/>
    <col min="4616" max="4864" width="9" style="369"/>
    <col min="4865" max="4865" width="7.75" style="369" customWidth="1"/>
    <col min="4866" max="4866" width="23.75" style="369" customWidth="1"/>
    <col min="4867" max="4867" width="28.5" style="369" customWidth="1"/>
    <col min="4868" max="4868" width="13.125" style="369" customWidth="1"/>
    <col min="4869" max="4869" width="13" style="369" customWidth="1"/>
    <col min="4870" max="4870" width="11.375" style="369" customWidth="1"/>
    <col min="4871" max="4871" width="10.75" style="369" customWidth="1"/>
    <col min="4872" max="5120" width="9" style="369"/>
    <col min="5121" max="5121" width="7.75" style="369" customWidth="1"/>
    <col min="5122" max="5122" width="23.75" style="369" customWidth="1"/>
    <col min="5123" max="5123" width="28.5" style="369" customWidth="1"/>
    <col min="5124" max="5124" width="13.125" style="369" customWidth="1"/>
    <col min="5125" max="5125" width="13" style="369" customWidth="1"/>
    <col min="5126" max="5126" width="11.375" style="369" customWidth="1"/>
    <col min="5127" max="5127" width="10.75" style="369" customWidth="1"/>
    <col min="5128" max="5376" width="9" style="369"/>
    <col min="5377" max="5377" width="7.75" style="369" customWidth="1"/>
    <col min="5378" max="5378" width="23.75" style="369" customWidth="1"/>
    <col min="5379" max="5379" width="28.5" style="369" customWidth="1"/>
    <col min="5380" max="5380" width="13.125" style="369" customWidth="1"/>
    <col min="5381" max="5381" width="13" style="369" customWidth="1"/>
    <col min="5382" max="5382" width="11.375" style="369" customWidth="1"/>
    <col min="5383" max="5383" width="10.75" style="369" customWidth="1"/>
    <col min="5384" max="5632" width="9" style="369"/>
    <col min="5633" max="5633" width="7.75" style="369" customWidth="1"/>
    <col min="5634" max="5634" width="23.75" style="369" customWidth="1"/>
    <col min="5635" max="5635" width="28.5" style="369" customWidth="1"/>
    <col min="5636" max="5636" width="13.125" style="369" customWidth="1"/>
    <col min="5637" max="5637" width="13" style="369" customWidth="1"/>
    <col min="5638" max="5638" width="11.375" style="369" customWidth="1"/>
    <col min="5639" max="5639" width="10.75" style="369" customWidth="1"/>
    <col min="5640" max="5888" width="9" style="369"/>
    <col min="5889" max="5889" width="7.75" style="369" customWidth="1"/>
    <col min="5890" max="5890" width="23.75" style="369" customWidth="1"/>
    <col min="5891" max="5891" width="28.5" style="369" customWidth="1"/>
    <col min="5892" max="5892" width="13.125" style="369" customWidth="1"/>
    <col min="5893" max="5893" width="13" style="369" customWidth="1"/>
    <col min="5894" max="5894" width="11.375" style="369" customWidth="1"/>
    <col min="5895" max="5895" width="10.75" style="369" customWidth="1"/>
    <col min="5896" max="6144" width="9" style="369"/>
    <col min="6145" max="6145" width="7.75" style="369" customWidth="1"/>
    <col min="6146" max="6146" width="23.75" style="369" customWidth="1"/>
    <col min="6147" max="6147" width="28.5" style="369" customWidth="1"/>
    <col min="6148" max="6148" width="13.125" style="369" customWidth="1"/>
    <col min="6149" max="6149" width="13" style="369" customWidth="1"/>
    <col min="6150" max="6150" width="11.375" style="369" customWidth="1"/>
    <col min="6151" max="6151" width="10.75" style="369" customWidth="1"/>
    <col min="6152" max="6400" width="9" style="369"/>
    <col min="6401" max="6401" width="7.75" style="369" customWidth="1"/>
    <col min="6402" max="6402" width="23.75" style="369" customWidth="1"/>
    <col min="6403" max="6403" width="28.5" style="369" customWidth="1"/>
    <col min="6404" max="6404" width="13.125" style="369" customWidth="1"/>
    <col min="6405" max="6405" width="13" style="369" customWidth="1"/>
    <col min="6406" max="6406" width="11.375" style="369" customWidth="1"/>
    <col min="6407" max="6407" width="10.75" style="369" customWidth="1"/>
    <col min="6408" max="6656" width="9" style="369"/>
    <col min="6657" max="6657" width="7.75" style="369" customWidth="1"/>
    <col min="6658" max="6658" width="23.75" style="369" customWidth="1"/>
    <col min="6659" max="6659" width="28.5" style="369" customWidth="1"/>
    <col min="6660" max="6660" width="13.125" style="369" customWidth="1"/>
    <col min="6661" max="6661" width="13" style="369" customWidth="1"/>
    <col min="6662" max="6662" width="11.375" style="369" customWidth="1"/>
    <col min="6663" max="6663" width="10.75" style="369" customWidth="1"/>
    <col min="6664" max="6912" width="9" style="369"/>
    <col min="6913" max="6913" width="7.75" style="369" customWidth="1"/>
    <col min="6914" max="6914" width="23.75" style="369" customWidth="1"/>
    <col min="6915" max="6915" width="28.5" style="369" customWidth="1"/>
    <col min="6916" max="6916" width="13.125" style="369" customWidth="1"/>
    <col min="6917" max="6917" width="13" style="369" customWidth="1"/>
    <col min="6918" max="6918" width="11.375" style="369" customWidth="1"/>
    <col min="6919" max="6919" width="10.75" style="369" customWidth="1"/>
    <col min="6920" max="7168" width="9" style="369"/>
    <col min="7169" max="7169" width="7.75" style="369" customWidth="1"/>
    <col min="7170" max="7170" width="23.75" style="369" customWidth="1"/>
    <col min="7171" max="7171" width="28.5" style="369" customWidth="1"/>
    <col min="7172" max="7172" width="13.125" style="369" customWidth="1"/>
    <col min="7173" max="7173" width="13" style="369" customWidth="1"/>
    <col min="7174" max="7174" width="11.375" style="369" customWidth="1"/>
    <col min="7175" max="7175" width="10.75" style="369" customWidth="1"/>
    <col min="7176" max="7424" width="9" style="369"/>
    <col min="7425" max="7425" width="7.75" style="369" customWidth="1"/>
    <col min="7426" max="7426" width="23.75" style="369" customWidth="1"/>
    <col min="7427" max="7427" width="28.5" style="369" customWidth="1"/>
    <col min="7428" max="7428" width="13.125" style="369" customWidth="1"/>
    <col min="7429" max="7429" width="13" style="369" customWidth="1"/>
    <col min="7430" max="7430" width="11.375" style="369" customWidth="1"/>
    <col min="7431" max="7431" width="10.75" style="369" customWidth="1"/>
    <col min="7432" max="7680" width="9" style="369"/>
    <col min="7681" max="7681" width="7.75" style="369" customWidth="1"/>
    <col min="7682" max="7682" width="23.75" style="369" customWidth="1"/>
    <col min="7683" max="7683" width="28.5" style="369" customWidth="1"/>
    <col min="7684" max="7684" width="13.125" style="369" customWidth="1"/>
    <col min="7685" max="7685" width="13" style="369" customWidth="1"/>
    <col min="7686" max="7686" width="11.375" style="369" customWidth="1"/>
    <col min="7687" max="7687" width="10.75" style="369" customWidth="1"/>
    <col min="7688" max="7936" width="9" style="369"/>
    <col min="7937" max="7937" width="7.75" style="369" customWidth="1"/>
    <col min="7938" max="7938" width="23.75" style="369" customWidth="1"/>
    <col min="7939" max="7939" width="28.5" style="369" customWidth="1"/>
    <col min="7940" max="7940" width="13.125" style="369" customWidth="1"/>
    <col min="7941" max="7941" width="13" style="369" customWidth="1"/>
    <col min="7942" max="7942" width="11.375" style="369" customWidth="1"/>
    <col min="7943" max="7943" width="10.75" style="369" customWidth="1"/>
    <col min="7944" max="8192" width="9" style="369"/>
    <col min="8193" max="8193" width="7.75" style="369" customWidth="1"/>
    <col min="8194" max="8194" width="23.75" style="369" customWidth="1"/>
    <col min="8195" max="8195" width="28.5" style="369" customWidth="1"/>
    <col min="8196" max="8196" width="13.125" style="369" customWidth="1"/>
    <col min="8197" max="8197" width="13" style="369" customWidth="1"/>
    <col min="8198" max="8198" width="11.375" style="369" customWidth="1"/>
    <col min="8199" max="8199" width="10.75" style="369" customWidth="1"/>
    <col min="8200" max="8448" width="9" style="369"/>
    <col min="8449" max="8449" width="7.75" style="369" customWidth="1"/>
    <col min="8450" max="8450" width="23.75" style="369" customWidth="1"/>
    <col min="8451" max="8451" width="28.5" style="369" customWidth="1"/>
    <col min="8452" max="8452" width="13.125" style="369" customWidth="1"/>
    <col min="8453" max="8453" width="13" style="369" customWidth="1"/>
    <col min="8454" max="8454" width="11.375" style="369" customWidth="1"/>
    <col min="8455" max="8455" width="10.75" style="369" customWidth="1"/>
    <col min="8456" max="8704" width="9" style="369"/>
    <col min="8705" max="8705" width="7.75" style="369" customWidth="1"/>
    <col min="8706" max="8706" width="23.75" style="369" customWidth="1"/>
    <col min="8707" max="8707" width="28.5" style="369" customWidth="1"/>
    <col min="8708" max="8708" width="13.125" style="369" customWidth="1"/>
    <col min="8709" max="8709" width="13" style="369" customWidth="1"/>
    <col min="8710" max="8710" width="11.375" style="369" customWidth="1"/>
    <col min="8711" max="8711" width="10.75" style="369" customWidth="1"/>
    <col min="8712" max="8960" width="9" style="369"/>
    <col min="8961" max="8961" width="7.75" style="369" customWidth="1"/>
    <col min="8962" max="8962" width="23.75" style="369" customWidth="1"/>
    <col min="8963" max="8963" width="28.5" style="369" customWidth="1"/>
    <col min="8964" max="8964" width="13.125" style="369" customWidth="1"/>
    <col min="8965" max="8965" width="13" style="369" customWidth="1"/>
    <col min="8966" max="8966" width="11.375" style="369" customWidth="1"/>
    <col min="8967" max="8967" width="10.75" style="369" customWidth="1"/>
    <col min="8968" max="9216" width="9" style="369"/>
    <col min="9217" max="9217" width="7.75" style="369" customWidth="1"/>
    <col min="9218" max="9218" width="23.75" style="369" customWidth="1"/>
    <col min="9219" max="9219" width="28.5" style="369" customWidth="1"/>
    <col min="9220" max="9220" width="13.125" style="369" customWidth="1"/>
    <col min="9221" max="9221" width="13" style="369" customWidth="1"/>
    <col min="9222" max="9222" width="11.375" style="369" customWidth="1"/>
    <col min="9223" max="9223" width="10.75" style="369" customWidth="1"/>
    <col min="9224" max="9472" width="9" style="369"/>
    <col min="9473" max="9473" width="7.75" style="369" customWidth="1"/>
    <col min="9474" max="9474" width="23.75" style="369" customWidth="1"/>
    <col min="9475" max="9475" width="28.5" style="369" customWidth="1"/>
    <col min="9476" max="9476" width="13.125" style="369" customWidth="1"/>
    <col min="9477" max="9477" width="13" style="369" customWidth="1"/>
    <col min="9478" max="9478" width="11.375" style="369" customWidth="1"/>
    <col min="9479" max="9479" width="10.75" style="369" customWidth="1"/>
    <col min="9480" max="9728" width="9" style="369"/>
    <col min="9729" max="9729" width="7.75" style="369" customWidth="1"/>
    <col min="9730" max="9730" width="23.75" style="369" customWidth="1"/>
    <col min="9731" max="9731" width="28.5" style="369" customWidth="1"/>
    <col min="9732" max="9732" width="13.125" style="369" customWidth="1"/>
    <col min="9733" max="9733" width="13" style="369" customWidth="1"/>
    <col min="9734" max="9734" width="11.375" style="369" customWidth="1"/>
    <col min="9735" max="9735" width="10.75" style="369" customWidth="1"/>
    <col min="9736" max="9984" width="9" style="369"/>
    <col min="9985" max="9985" width="7.75" style="369" customWidth="1"/>
    <col min="9986" max="9986" width="23.75" style="369" customWidth="1"/>
    <col min="9987" max="9987" width="28.5" style="369" customWidth="1"/>
    <col min="9988" max="9988" width="13.125" style="369" customWidth="1"/>
    <col min="9989" max="9989" width="13" style="369" customWidth="1"/>
    <col min="9990" max="9990" width="11.375" style="369" customWidth="1"/>
    <col min="9991" max="9991" width="10.75" style="369" customWidth="1"/>
    <col min="9992" max="10240" width="9" style="369"/>
    <col min="10241" max="10241" width="7.75" style="369" customWidth="1"/>
    <col min="10242" max="10242" width="23.75" style="369" customWidth="1"/>
    <col min="10243" max="10243" width="28.5" style="369" customWidth="1"/>
    <col min="10244" max="10244" width="13.125" style="369" customWidth="1"/>
    <col min="10245" max="10245" width="13" style="369" customWidth="1"/>
    <col min="10246" max="10246" width="11.375" style="369" customWidth="1"/>
    <col min="10247" max="10247" width="10.75" style="369" customWidth="1"/>
    <col min="10248" max="10496" width="9" style="369"/>
    <col min="10497" max="10497" width="7.75" style="369" customWidth="1"/>
    <col min="10498" max="10498" width="23.75" style="369" customWidth="1"/>
    <col min="10499" max="10499" width="28.5" style="369" customWidth="1"/>
    <col min="10500" max="10500" width="13.125" style="369" customWidth="1"/>
    <col min="10501" max="10501" width="13" style="369" customWidth="1"/>
    <col min="10502" max="10502" width="11.375" style="369" customWidth="1"/>
    <col min="10503" max="10503" width="10.75" style="369" customWidth="1"/>
    <col min="10504" max="10752" width="9" style="369"/>
    <col min="10753" max="10753" width="7.75" style="369" customWidth="1"/>
    <col min="10754" max="10754" width="23.75" style="369" customWidth="1"/>
    <col min="10755" max="10755" width="28.5" style="369" customWidth="1"/>
    <col min="10756" max="10756" width="13.125" style="369" customWidth="1"/>
    <col min="10757" max="10757" width="13" style="369" customWidth="1"/>
    <col min="10758" max="10758" width="11.375" style="369" customWidth="1"/>
    <col min="10759" max="10759" width="10.75" style="369" customWidth="1"/>
    <col min="10760" max="11008" width="9" style="369"/>
    <col min="11009" max="11009" width="7.75" style="369" customWidth="1"/>
    <col min="11010" max="11010" width="23.75" style="369" customWidth="1"/>
    <col min="11011" max="11011" width="28.5" style="369" customWidth="1"/>
    <col min="11012" max="11012" width="13.125" style="369" customWidth="1"/>
    <col min="11013" max="11013" width="13" style="369" customWidth="1"/>
    <col min="11014" max="11014" width="11.375" style="369" customWidth="1"/>
    <col min="11015" max="11015" width="10.75" style="369" customWidth="1"/>
    <col min="11016" max="11264" width="9" style="369"/>
    <col min="11265" max="11265" width="7.75" style="369" customWidth="1"/>
    <col min="11266" max="11266" width="23.75" style="369" customWidth="1"/>
    <col min="11267" max="11267" width="28.5" style="369" customWidth="1"/>
    <col min="11268" max="11268" width="13.125" style="369" customWidth="1"/>
    <col min="11269" max="11269" width="13" style="369" customWidth="1"/>
    <col min="11270" max="11270" width="11.375" style="369" customWidth="1"/>
    <col min="11271" max="11271" width="10.75" style="369" customWidth="1"/>
    <col min="11272" max="11520" width="9" style="369"/>
    <col min="11521" max="11521" width="7.75" style="369" customWidth="1"/>
    <col min="11522" max="11522" width="23.75" style="369" customWidth="1"/>
    <col min="11523" max="11523" width="28.5" style="369" customWidth="1"/>
    <col min="11524" max="11524" width="13.125" style="369" customWidth="1"/>
    <col min="11525" max="11525" width="13" style="369" customWidth="1"/>
    <col min="11526" max="11526" width="11.375" style="369" customWidth="1"/>
    <col min="11527" max="11527" width="10.75" style="369" customWidth="1"/>
    <col min="11528" max="11776" width="9" style="369"/>
    <col min="11777" max="11777" width="7.75" style="369" customWidth="1"/>
    <col min="11778" max="11778" width="23.75" style="369" customWidth="1"/>
    <col min="11779" max="11779" width="28.5" style="369" customWidth="1"/>
    <col min="11780" max="11780" width="13.125" style="369" customWidth="1"/>
    <col min="11781" max="11781" width="13" style="369" customWidth="1"/>
    <col min="11782" max="11782" width="11.375" style="369" customWidth="1"/>
    <col min="11783" max="11783" width="10.75" style="369" customWidth="1"/>
    <col min="11784" max="12032" width="9" style="369"/>
    <col min="12033" max="12033" width="7.75" style="369" customWidth="1"/>
    <col min="12034" max="12034" width="23.75" style="369" customWidth="1"/>
    <col min="12035" max="12035" width="28.5" style="369" customWidth="1"/>
    <col min="12036" max="12036" width="13.125" style="369" customWidth="1"/>
    <col min="12037" max="12037" width="13" style="369" customWidth="1"/>
    <col min="12038" max="12038" width="11.375" style="369" customWidth="1"/>
    <col min="12039" max="12039" width="10.75" style="369" customWidth="1"/>
    <col min="12040" max="12288" width="9" style="369"/>
    <col min="12289" max="12289" width="7.75" style="369" customWidth="1"/>
    <col min="12290" max="12290" width="23.75" style="369" customWidth="1"/>
    <col min="12291" max="12291" width="28.5" style="369" customWidth="1"/>
    <col min="12292" max="12292" width="13.125" style="369" customWidth="1"/>
    <col min="12293" max="12293" width="13" style="369" customWidth="1"/>
    <col min="12294" max="12294" width="11.375" style="369" customWidth="1"/>
    <col min="12295" max="12295" width="10.75" style="369" customWidth="1"/>
    <col min="12296" max="12544" width="9" style="369"/>
    <col min="12545" max="12545" width="7.75" style="369" customWidth="1"/>
    <col min="12546" max="12546" width="23.75" style="369" customWidth="1"/>
    <col min="12547" max="12547" width="28.5" style="369" customWidth="1"/>
    <col min="12548" max="12548" width="13.125" style="369" customWidth="1"/>
    <col min="12549" max="12549" width="13" style="369" customWidth="1"/>
    <col min="12550" max="12550" width="11.375" style="369" customWidth="1"/>
    <col min="12551" max="12551" width="10.75" style="369" customWidth="1"/>
    <col min="12552" max="12800" width="9" style="369"/>
    <col min="12801" max="12801" width="7.75" style="369" customWidth="1"/>
    <col min="12802" max="12802" width="23.75" style="369" customWidth="1"/>
    <col min="12803" max="12803" width="28.5" style="369" customWidth="1"/>
    <col min="12804" max="12804" width="13.125" style="369" customWidth="1"/>
    <col min="12805" max="12805" width="13" style="369" customWidth="1"/>
    <col min="12806" max="12806" width="11.375" style="369" customWidth="1"/>
    <col min="12807" max="12807" width="10.75" style="369" customWidth="1"/>
    <col min="12808" max="13056" width="9" style="369"/>
    <col min="13057" max="13057" width="7.75" style="369" customWidth="1"/>
    <col min="13058" max="13058" width="23.75" style="369" customWidth="1"/>
    <col min="13059" max="13059" width="28.5" style="369" customWidth="1"/>
    <col min="13060" max="13060" width="13.125" style="369" customWidth="1"/>
    <col min="13061" max="13061" width="13" style="369" customWidth="1"/>
    <col min="13062" max="13062" width="11.375" style="369" customWidth="1"/>
    <col min="13063" max="13063" width="10.75" style="369" customWidth="1"/>
    <col min="13064" max="13312" width="9" style="369"/>
    <col min="13313" max="13313" width="7.75" style="369" customWidth="1"/>
    <col min="13314" max="13314" width="23.75" style="369" customWidth="1"/>
    <col min="13315" max="13315" width="28.5" style="369" customWidth="1"/>
    <col min="13316" max="13316" width="13.125" style="369" customWidth="1"/>
    <col min="13317" max="13317" width="13" style="369" customWidth="1"/>
    <col min="13318" max="13318" width="11.375" style="369" customWidth="1"/>
    <col min="13319" max="13319" width="10.75" style="369" customWidth="1"/>
    <col min="13320" max="13568" width="9" style="369"/>
    <col min="13569" max="13569" width="7.75" style="369" customWidth="1"/>
    <col min="13570" max="13570" width="23.75" style="369" customWidth="1"/>
    <col min="13571" max="13571" width="28.5" style="369" customWidth="1"/>
    <col min="13572" max="13572" width="13.125" style="369" customWidth="1"/>
    <col min="13573" max="13573" width="13" style="369" customWidth="1"/>
    <col min="13574" max="13574" width="11.375" style="369" customWidth="1"/>
    <col min="13575" max="13575" width="10.75" style="369" customWidth="1"/>
    <col min="13576" max="13824" width="9" style="369"/>
    <col min="13825" max="13825" width="7.75" style="369" customWidth="1"/>
    <col min="13826" max="13826" width="23.75" style="369" customWidth="1"/>
    <col min="13827" max="13827" width="28.5" style="369" customWidth="1"/>
    <col min="13828" max="13828" width="13.125" style="369" customWidth="1"/>
    <col min="13829" max="13829" width="13" style="369" customWidth="1"/>
    <col min="13830" max="13830" width="11.375" style="369" customWidth="1"/>
    <col min="13831" max="13831" width="10.75" style="369" customWidth="1"/>
    <col min="13832" max="14080" width="9" style="369"/>
    <col min="14081" max="14081" width="7.75" style="369" customWidth="1"/>
    <col min="14082" max="14082" width="23.75" style="369" customWidth="1"/>
    <col min="14083" max="14083" width="28.5" style="369" customWidth="1"/>
    <col min="14084" max="14084" width="13.125" style="369" customWidth="1"/>
    <col min="14085" max="14085" width="13" style="369" customWidth="1"/>
    <col min="14086" max="14086" width="11.375" style="369" customWidth="1"/>
    <col min="14087" max="14087" width="10.75" style="369" customWidth="1"/>
    <col min="14088" max="14336" width="9" style="369"/>
    <col min="14337" max="14337" width="7.75" style="369" customWidth="1"/>
    <col min="14338" max="14338" width="23.75" style="369" customWidth="1"/>
    <col min="14339" max="14339" width="28.5" style="369" customWidth="1"/>
    <col min="14340" max="14340" width="13.125" style="369" customWidth="1"/>
    <col min="14341" max="14341" width="13" style="369" customWidth="1"/>
    <col min="14342" max="14342" width="11.375" style="369" customWidth="1"/>
    <col min="14343" max="14343" width="10.75" style="369" customWidth="1"/>
    <col min="14344" max="14592" width="9" style="369"/>
    <col min="14593" max="14593" width="7.75" style="369" customWidth="1"/>
    <col min="14594" max="14594" width="23.75" style="369" customWidth="1"/>
    <col min="14595" max="14595" width="28.5" style="369" customWidth="1"/>
    <col min="14596" max="14596" width="13.125" style="369" customWidth="1"/>
    <col min="14597" max="14597" width="13" style="369" customWidth="1"/>
    <col min="14598" max="14598" width="11.375" style="369" customWidth="1"/>
    <col min="14599" max="14599" width="10.75" style="369" customWidth="1"/>
    <col min="14600" max="14848" width="9" style="369"/>
    <col min="14849" max="14849" width="7.75" style="369" customWidth="1"/>
    <col min="14850" max="14850" width="23.75" style="369" customWidth="1"/>
    <col min="14851" max="14851" width="28.5" style="369" customWidth="1"/>
    <col min="14852" max="14852" width="13.125" style="369" customWidth="1"/>
    <col min="14853" max="14853" width="13" style="369" customWidth="1"/>
    <col min="14854" max="14854" width="11.375" style="369" customWidth="1"/>
    <col min="14855" max="14855" width="10.75" style="369" customWidth="1"/>
    <col min="14856" max="15104" width="9" style="369"/>
    <col min="15105" max="15105" width="7.75" style="369" customWidth="1"/>
    <col min="15106" max="15106" width="23.75" style="369" customWidth="1"/>
    <col min="15107" max="15107" width="28.5" style="369" customWidth="1"/>
    <col min="15108" max="15108" width="13.125" style="369" customWidth="1"/>
    <col min="15109" max="15109" width="13" style="369" customWidth="1"/>
    <col min="15110" max="15110" width="11.375" style="369" customWidth="1"/>
    <col min="15111" max="15111" width="10.75" style="369" customWidth="1"/>
    <col min="15112" max="15360" width="9" style="369"/>
    <col min="15361" max="15361" width="7.75" style="369" customWidth="1"/>
    <col min="15362" max="15362" width="23.75" style="369" customWidth="1"/>
    <col min="15363" max="15363" width="28.5" style="369" customWidth="1"/>
    <col min="15364" max="15364" width="13.125" style="369" customWidth="1"/>
    <col min="15365" max="15365" width="13" style="369" customWidth="1"/>
    <col min="15366" max="15366" width="11.375" style="369" customWidth="1"/>
    <col min="15367" max="15367" width="10.75" style="369" customWidth="1"/>
    <col min="15368" max="15616" width="9" style="369"/>
    <col min="15617" max="15617" width="7.75" style="369" customWidth="1"/>
    <col min="15618" max="15618" width="23.75" style="369" customWidth="1"/>
    <col min="15619" max="15619" width="28.5" style="369" customWidth="1"/>
    <col min="15620" max="15620" width="13.125" style="369" customWidth="1"/>
    <col min="15621" max="15621" width="13" style="369" customWidth="1"/>
    <col min="15622" max="15622" width="11.375" style="369" customWidth="1"/>
    <col min="15623" max="15623" width="10.75" style="369" customWidth="1"/>
    <col min="15624" max="15872" width="9" style="369"/>
    <col min="15873" max="15873" width="7.75" style="369" customWidth="1"/>
    <col min="15874" max="15874" width="23.75" style="369" customWidth="1"/>
    <col min="15875" max="15875" width="28.5" style="369" customWidth="1"/>
    <col min="15876" max="15876" width="13.125" style="369" customWidth="1"/>
    <col min="15877" max="15877" width="13" style="369" customWidth="1"/>
    <col min="15878" max="15878" width="11.375" style="369" customWidth="1"/>
    <col min="15879" max="15879" width="10.75" style="369" customWidth="1"/>
    <col min="15880" max="16128" width="9" style="369"/>
    <col min="16129" max="16129" width="7.75" style="369" customWidth="1"/>
    <col min="16130" max="16130" width="23.75" style="369" customWidth="1"/>
    <col min="16131" max="16131" width="28.5" style="369" customWidth="1"/>
    <col min="16132" max="16132" width="13.125" style="369" customWidth="1"/>
    <col min="16133" max="16133" width="13" style="369" customWidth="1"/>
    <col min="16134" max="16134" width="11.375" style="369" customWidth="1"/>
    <col min="16135" max="16135" width="10.75" style="369" customWidth="1"/>
    <col min="16136" max="16384" width="9" style="369"/>
  </cols>
  <sheetData>
    <row r="1" spans="1:30" ht="17.25" customHeight="1">
      <c r="A1" s="404" t="s">
        <v>552</v>
      </c>
      <c r="B1" s="405"/>
      <c r="C1" s="405"/>
      <c r="D1" s="405"/>
      <c r="E1" s="405"/>
      <c r="F1" s="406"/>
      <c r="G1" s="406"/>
    </row>
    <row r="2" spans="1:30" s="411" customFormat="1" ht="22.5" customHeight="1">
      <c r="A2" s="407" t="s">
        <v>553</v>
      </c>
      <c r="B2" s="408"/>
      <c r="C2" s="408"/>
      <c r="D2" s="409"/>
      <c r="E2" s="375" t="s">
        <v>591</v>
      </c>
      <c r="F2" s="410"/>
      <c r="G2" s="410"/>
    </row>
    <row r="3" spans="1:30" ht="41.25" customHeight="1">
      <c r="A3" s="969" t="s">
        <v>131</v>
      </c>
      <c r="B3" s="412" t="s">
        <v>554</v>
      </c>
      <c r="C3" s="413" t="s">
        <v>555</v>
      </c>
      <c r="D3" s="970" t="s">
        <v>556</v>
      </c>
      <c r="E3" s="970"/>
      <c r="F3" s="370"/>
      <c r="G3" s="370"/>
    </row>
    <row r="4" spans="1:30" ht="16.5" customHeight="1">
      <c r="A4" s="969"/>
      <c r="B4" s="397" t="s">
        <v>557</v>
      </c>
      <c r="C4" s="397" t="s">
        <v>557</v>
      </c>
      <c r="D4" s="397" t="s">
        <v>557</v>
      </c>
      <c r="E4" s="397" t="s">
        <v>558</v>
      </c>
    </row>
    <row r="5" spans="1:30" ht="15.75" customHeight="1">
      <c r="A5" s="414" t="s">
        <v>136</v>
      </c>
      <c r="B5" s="736">
        <f>SUM(B6:B22)</f>
        <v>220</v>
      </c>
      <c r="C5" s="736">
        <f>SUM(C6:C22)</f>
        <v>82</v>
      </c>
      <c r="D5" s="736">
        <f>SUM(D6:D22)</f>
        <v>180</v>
      </c>
      <c r="E5" s="736">
        <f>SUM(E6:E22)</f>
        <v>2812</v>
      </c>
    </row>
    <row r="6" spans="1:30" ht="15.75" customHeight="1">
      <c r="A6" s="415" t="s">
        <v>138</v>
      </c>
      <c r="B6" s="737">
        <v>19</v>
      </c>
      <c r="C6" s="738">
        <v>0</v>
      </c>
      <c r="D6" s="738">
        <v>12</v>
      </c>
      <c r="E6" s="738">
        <v>217</v>
      </c>
      <c r="F6" s="400"/>
      <c r="G6" s="400"/>
      <c r="H6" s="370"/>
      <c r="I6" s="401"/>
      <c r="J6" s="370"/>
      <c r="K6" s="370"/>
      <c r="L6" s="370"/>
      <c r="M6" s="370"/>
      <c r="N6" s="370"/>
      <c r="O6" s="370"/>
      <c r="P6" s="370"/>
      <c r="Q6" s="370"/>
      <c r="R6" s="370"/>
      <c r="S6" s="370"/>
      <c r="T6" s="370"/>
      <c r="U6" s="370"/>
      <c r="V6" s="370"/>
      <c r="W6" s="370"/>
      <c r="X6" s="370"/>
      <c r="Y6" s="370"/>
      <c r="Z6" s="370"/>
      <c r="AA6" s="370"/>
      <c r="AB6" s="370"/>
      <c r="AC6" s="370"/>
      <c r="AD6" s="370"/>
    </row>
    <row r="7" spans="1:30" ht="15.75" customHeight="1">
      <c r="A7" s="415" t="s">
        <v>3</v>
      </c>
      <c r="B7" s="737">
        <v>4</v>
      </c>
      <c r="C7" s="738">
        <v>0</v>
      </c>
      <c r="D7" s="738">
        <v>12</v>
      </c>
      <c r="E7" s="738">
        <v>205</v>
      </c>
      <c r="F7" s="370"/>
      <c r="G7" s="400"/>
      <c r="H7" s="400"/>
      <c r="I7" s="370"/>
    </row>
    <row r="8" spans="1:30" ht="15.75" customHeight="1">
      <c r="A8" s="415" t="s">
        <v>4</v>
      </c>
      <c r="B8" s="737">
        <v>9</v>
      </c>
      <c r="C8" s="738">
        <v>0</v>
      </c>
      <c r="D8" s="738">
        <v>12</v>
      </c>
      <c r="E8" s="738">
        <v>218</v>
      </c>
      <c r="F8" s="402"/>
      <c r="G8" s="402"/>
      <c r="H8" s="402"/>
      <c r="I8" s="402"/>
    </row>
    <row r="9" spans="1:30" ht="15.75" customHeight="1">
      <c r="A9" s="415" t="s">
        <v>5</v>
      </c>
      <c r="B9" s="737">
        <v>18</v>
      </c>
      <c r="C9" s="738">
        <v>0</v>
      </c>
      <c r="D9" s="738">
        <v>12</v>
      </c>
      <c r="E9" s="738">
        <v>249</v>
      </c>
      <c r="F9" s="400"/>
      <c r="G9" s="400"/>
      <c r="H9" s="400"/>
      <c r="I9" s="370"/>
    </row>
    <row r="10" spans="1:30" ht="15.75" customHeight="1">
      <c r="A10" s="415" t="s">
        <v>144</v>
      </c>
      <c r="B10" s="737">
        <v>35</v>
      </c>
      <c r="C10" s="738">
        <v>0</v>
      </c>
      <c r="D10" s="738">
        <v>1</v>
      </c>
      <c r="E10" s="738">
        <v>1</v>
      </c>
      <c r="F10" s="370"/>
      <c r="G10" s="370"/>
      <c r="H10" s="370"/>
      <c r="I10" s="370"/>
    </row>
    <row r="11" spans="1:30" ht="15.75" customHeight="1">
      <c r="A11" s="415" t="s">
        <v>7</v>
      </c>
      <c r="B11" s="737">
        <v>7</v>
      </c>
      <c r="C11" s="738">
        <v>0</v>
      </c>
      <c r="D11" s="738">
        <v>11</v>
      </c>
      <c r="E11" s="738">
        <v>11</v>
      </c>
      <c r="F11" s="370"/>
      <c r="G11" s="370"/>
      <c r="H11" s="370"/>
      <c r="I11" s="370"/>
    </row>
    <row r="12" spans="1:30" ht="15.75" customHeight="1">
      <c r="A12" s="415" t="s">
        <v>139</v>
      </c>
      <c r="B12" s="737">
        <v>27</v>
      </c>
      <c r="C12" s="738">
        <v>0</v>
      </c>
      <c r="D12" s="738">
        <v>12</v>
      </c>
      <c r="E12" s="738">
        <v>238</v>
      </c>
      <c r="F12" s="370"/>
      <c r="G12" s="370"/>
      <c r="H12" s="370"/>
      <c r="I12" s="370"/>
    </row>
    <row r="13" spans="1:30" ht="15.75" customHeight="1">
      <c r="A13" s="415" t="s">
        <v>140</v>
      </c>
      <c r="B13" s="737">
        <v>6</v>
      </c>
      <c r="C13" s="738">
        <v>0</v>
      </c>
      <c r="D13" s="738">
        <v>12</v>
      </c>
      <c r="E13" s="738">
        <v>201</v>
      </c>
      <c r="F13" s="370"/>
      <c r="G13" s="370"/>
      <c r="H13" s="370"/>
      <c r="I13" s="370"/>
    </row>
    <row r="14" spans="1:30" ht="15.75" customHeight="1">
      <c r="A14" s="415" t="s">
        <v>145</v>
      </c>
      <c r="B14" s="737">
        <v>4</v>
      </c>
      <c r="C14" s="738">
        <v>0</v>
      </c>
      <c r="D14" s="738">
        <v>12</v>
      </c>
      <c r="E14" s="738">
        <v>242</v>
      </c>
      <c r="F14" s="370"/>
      <c r="G14" s="370"/>
      <c r="H14" s="370"/>
      <c r="I14" s="370"/>
    </row>
    <row r="15" spans="1:30" ht="15.75" customHeight="1">
      <c r="A15" s="415" t="s">
        <v>146</v>
      </c>
      <c r="B15" s="737">
        <v>32</v>
      </c>
      <c r="C15" s="738">
        <v>0</v>
      </c>
      <c r="D15" s="738">
        <v>12</v>
      </c>
      <c r="E15" s="738">
        <v>214</v>
      </c>
      <c r="F15" s="370"/>
      <c r="G15" s="370"/>
      <c r="H15" s="370"/>
      <c r="I15" s="370"/>
    </row>
    <row r="16" spans="1:30" ht="15.75" customHeight="1">
      <c r="A16" s="415" t="s">
        <v>12</v>
      </c>
      <c r="B16" s="737">
        <v>9</v>
      </c>
      <c r="C16" s="738">
        <v>0</v>
      </c>
      <c r="D16" s="738">
        <v>12</v>
      </c>
      <c r="E16" s="738">
        <v>159</v>
      </c>
      <c r="F16" s="370"/>
      <c r="G16" s="370"/>
      <c r="H16" s="370"/>
      <c r="I16" s="370"/>
    </row>
    <row r="17" spans="1:11" ht="15.75" customHeight="1">
      <c r="A17" s="415" t="s">
        <v>13</v>
      </c>
      <c r="B17" s="737">
        <v>14</v>
      </c>
      <c r="C17" s="738">
        <v>0</v>
      </c>
      <c r="D17" s="738">
        <v>12</v>
      </c>
      <c r="E17" s="738">
        <v>193</v>
      </c>
      <c r="F17" s="370"/>
      <c r="G17" s="370"/>
      <c r="H17" s="370"/>
      <c r="I17" s="370"/>
    </row>
    <row r="18" spans="1:11" ht="15.75" customHeight="1">
      <c r="A18" s="415" t="s">
        <v>148</v>
      </c>
      <c r="B18" s="737">
        <v>9</v>
      </c>
      <c r="C18" s="738">
        <v>0</v>
      </c>
      <c r="D18" s="738">
        <v>12</v>
      </c>
      <c r="E18" s="738">
        <v>144</v>
      </c>
      <c r="F18" s="370"/>
      <c r="G18" s="370"/>
      <c r="H18" s="370"/>
      <c r="I18" s="370"/>
    </row>
    <row r="19" spans="1:11" ht="15.75" customHeight="1">
      <c r="A19" s="415" t="s">
        <v>15</v>
      </c>
      <c r="B19" s="737">
        <v>14</v>
      </c>
      <c r="C19" s="738">
        <v>0</v>
      </c>
      <c r="D19" s="738">
        <v>12</v>
      </c>
      <c r="E19" s="738">
        <v>147</v>
      </c>
      <c r="F19" s="370"/>
      <c r="G19" s="370"/>
      <c r="H19" s="370"/>
      <c r="I19" s="370"/>
    </row>
    <row r="20" spans="1:11" ht="15.75" customHeight="1">
      <c r="A20" s="415" t="s">
        <v>141</v>
      </c>
      <c r="B20" s="737">
        <v>4</v>
      </c>
      <c r="C20" s="738">
        <v>0</v>
      </c>
      <c r="D20" s="738">
        <v>12</v>
      </c>
      <c r="E20" s="738">
        <v>212</v>
      </c>
      <c r="F20" s="370"/>
      <c r="G20" s="370"/>
      <c r="H20" s="370"/>
      <c r="I20" s="370"/>
    </row>
    <row r="21" spans="1:11" ht="15.75" customHeight="1">
      <c r="A21" s="415" t="s">
        <v>150</v>
      </c>
      <c r="B21" s="737">
        <v>9</v>
      </c>
      <c r="C21" s="738">
        <v>0</v>
      </c>
      <c r="D21" s="738">
        <v>12</v>
      </c>
      <c r="E21" s="738">
        <v>161</v>
      </c>
      <c r="F21" s="370"/>
      <c r="G21" s="370"/>
      <c r="H21" s="370"/>
      <c r="I21" s="370"/>
    </row>
    <row r="22" spans="1:11" ht="15.75" customHeight="1">
      <c r="A22" s="416" t="s">
        <v>559</v>
      </c>
      <c r="B22" s="739" t="s">
        <v>367</v>
      </c>
      <c r="C22" s="740">
        <v>82</v>
      </c>
      <c r="D22" s="741" t="s">
        <v>367</v>
      </c>
      <c r="E22" s="741" t="s">
        <v>367</v>
      </c>
      <c r="F22" s="370"/>
      <c r="G22" s="370"/>
      <c r="H22" s="370"/>
      <c r="I22" s="370"/>
    </row>
    <row r="23" spans="1:11" ht="7.5" customHeight="1">
      <c r="F23" s="402"/>
      <c r="G23" s="370"/>
      <c r="H23" s="370"/>
      <c r="I23" s="370"/>
      <c r="J23" s="370"/>
      <c r="K23" s="370"/>
    </row>
    <row r="26" spans="1:11">
      <c r="B26" s="417"/>
      <c r="C26" s="417"/>
    </row>
  </sheetData>
  <mergeCells count="2">
    <mergeCell ref="A3:A4"/>
    <mergeCell ref="D3:E3"/>
  </mergeCells>
  <phoneticPr fontId="45"/>
  <pageMargins left="0.78749999999999998" right="0.78749999999999998" top="0.98402777777777795" bottom="0.98402777777777795" header="0.511811023622047" footer="0.511811023622047"/>
  <pageSetup paperSize="9" scale="105" orientation="landscape"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60"/>
  <sheetViews>
    <sheetView showGridLines="0" view="pageBreakPreview" zoomScaleNormal="100" workbookViewId="0">
      <pane ySplit="8" topLeftCell="A9" activePane="bottomLeft" state="frozen"/>
      <selection pane="bottomLeft"/>
    </sheetView>
  </sheetViews>
  <sheetFormatPr defaultColWidth="12.5" defaultRowHeight="17.25"/>
  <cols>
    <col min="1" max="1" width="8" style="458" customWidth="1"/>
    <col min="2" max="2" width="3.125" style="458" customWidth="1"/>
    <col min="3" max="3" width="13.875" style="458" customWidth="1"/>
    <col min="4" max="5" width="17.25" style="458" customWidth="1"/>
    <col min="6" max="256" width="12.5" style="458"/>
    <col min="257" max="257" width="8" style="458" customWidth="1"/>
    <col min="258" max="258" width="3.125" style="458" customWidth="1"/>
    <col min="259" max="259" width="13.875" style="458" customWidth="1"/>
    <col min="260" max="261" width="17.25" style="458" customWidth="1"/>
    <col min="262" max="512" width="12.5" style="458"/>
    <col min="513" max="513" width="8" style="458" customWidth="1"/>
    <col min="514" max="514" width="3.125" style="458" customWidth="1"/>
    <col min="515" max="515" width="13.875" style="458" customWidth="1"/>
    <col min="516" max="517" width="17.25" style="458" customWidth="1"/>
    <col min="518" max="768" width="12.5" style="458"/>
    <col min="769" max="769" width="8" style="458" customWidth="1"/>
    <col min="770" max="770" width="3.125" style="458" customWidth="1"/>
    <col min="771" max="771" width="13.875" style="458" customWidth="1"/>
    <col min="772" max="773" width="17.25" style="458" customWidth="1"/>
    <col min="774" max="1024" width="12.5" style="458"/>
    <col min="1025" max="16384" width="12.5" style="506"/>
  </cols>
  <sheetData>
    <row r="1" spans="1:8">
      <c r="A1" s="791" t="s">
        <v>560</v>
      </c>
      <c r="B1" s="418"/>
      <c r="C1" s="418"/>
      <c r="D1" s="418"/>
    </row>
    <row r="2" spans="1:8" ht="15" customHeight="1">
      <c r="A2" s="247"/>
      <c r="B2" s="247"/>
      <c r="C2" s="247"/>
      <c r="D2" s="355"/>
      <c r="E2" s="742" t="s">
        <v>588</v>
      </c>
    </row>
    <row r="3" spans="1:8" ht="15" customHeight="1">
      <c r="A3" s="419"/>
      <c r="B3" s="419"/>
      <c r="C3" s="419"/>
      <c r="D3" s="420"/>
      <c r="E3" s="946" t="s">
        <v>434</v>
      </c>
    </row>
    <row r="4" spans="1:8" ht="15" customHeight="1">
      <c r="A4" s="904" t="s">
        <v>131</v>
      </c>
      <c r="B4" s="904"/>
      <c r="C4" s="904"/>
      <c r="D4" s="333" t="s">
        <v>278</v>
      </c>
      <c r="E4" s="946"/>
    </row>
    <row r="5" spans="1:8" ht="15" customHeight="1">
      <c r="A5" s="249"/>
      <c r="B5" s="249"/>
      <c r="C5" s="249"/>
      <c r="D5" s="421"/>
      <c r="E5" s="946"/>
    </row>
    <row r="6" spans="1:8" ht="15" customHeight="1">
      <c r="A6" s="422"/>
      <c r="B6" s="422"/>
      <c r="C6" s="423" t="s">
        <v>561</v>
      </c>
      <c r="D6" s="743">
        <f>SUM(D9,D12,D15,D18,D21,D24,D27,D30,D33,D36,D39,D42,D45,D48,D51,D54)</f>
        <v>4422</v>
      </c>
      <c r="E6" s="743">
        <f>SUM(E9,E12,E15,E18,E21,E24,E27,E30,E33,E36,E39,E42,E45,E48,E51,E54)</f>
        <v>2728</v>
      </c>
    </row>
    <row r="7" spans="1:8" ht="15" customHeight="1">
      <c r="A7" s="424" t="s">
        <v>136</v>
      </c>
      <c r="B7" s="424"/>
      <c r="C7" s="423" t="s">
        <v>562</v>
      </c>
      <c r="D7" s="744">
        <f>SUM(D10,D13,D16,D19,D22,D25,D28,D31,D34,D37,D40,D43,D46,D49,D52,D55)</f>
        <v>91</v>
      </c>
      <c r="E7" s="745">
        <f>SUM(E10,E13,E16,E19,E22,E25,E28,E31,E34,E37,E40,E43,E46,E49,E52,E55)</f>
        <v>199</v>
      </c>
    </row>
    <row r="8" spans="1:8" ht="15" customHeight="1">
      <c r="A8" s="425"/>
      <c r="B8" s="425"/>
      <c r="C8" s="426" t="s">
        <v>563</v>
      </c>
      <c r="D8" s="746">
        <f>D7/D6*100</f>
        <v>2.0578923563998193</v>
      </c>
      <c r="E8" s="746">
        <f>E7/E6*100</f>
        <v>7.2947214076246336</v>
      </c>
    </row>
    <row r="9" spans="1:8" ht="15" customHeight="1">
      <c r="A9" s="422"/>
      <c r="B9" s="422"/>
      <c r="C9" s="423" t="s">
        <v>561</v>
      </c>
      <c r="D9" s="747">
        <v>217</v>
      </c>
      <c r="E9" s="747">
        <v>202</v>
      </c>
      <c r="F9" s="427"/>
      <c r="G9" s="427"/>
      <c r="H9" s="427"/>
    </row>
    <row r="10" spans="1:8" ht="15" customHeight="1">
      <c r="A10" s="423" t="s">
        <v>138</v>
      </c>
      <c r="B10" s="423"/>
      <c r="C10" s="423" t="s">
        <v>562</v>
      </c>
      <c r="D10" s="748">
        <v>4</v>
      </c>
      <c r="E10" s="748">
        <v>17</v>
      </c>
    </row>
    <row r="11" spans="1:8" ht="15" customHeight="1">
      <c r="A11" s="425"/>
      <c r="B11" s="425"/>
      <c r="C11" s="426" t="s">
        <v>563</v>
      </c>
      <c r="D11" s="749">
        <f>D10/D9*100</f>
        <v>1.8433179723502304</v>
      </c>
      <c r="E11" s="749">
        <f>E10/E9*100</f>
        <v>8.4158415841584162</v>
      </c>
    </row>
    <row r="12" spans="1:8" ht="15" customHeight="1">
      <c r="A12" s="422"/>
      <c r="B12" s="422"/>
      <c r="C12" s="423" t="s">
        <v>561</v>
      </c>
      <c r="D12" s="747">
        <v>205</v>
      </c>
      <c r="E12" s="747">
        <v>208</v>
      </c>
    </row>
    <row r="13" spans="1:8" ht="15" customHeight="1">
      <c r="A13" s="423" t="s">
        <v>3</v>
      </c>
      <c r="B13" s="423"/>
      <c r="C13" s="423" t="s">
        <v>562</v>
      </c>
      <c r="D13" s="748">
        <v>4</v>
      </c>
      <c r="E13" s="748">
        <v>22</v>
      </c>
      <c r="F13" s="428"/>
    </row>
    <row r="14" spans="1:8" ht="15" customHeight="1">
      <c r="A14" s="425"/>
      <c r="B14" s="425"/>
      <c r="C14" s="429" t="s">
        <v>563</v>
      </c>
      <c r="D14" s="749">
        <f>D13/D12*100</f>
        <v>1.9512195121951219</v>
      </c>
      <c r="E14" s="749">
        <f>E13/E12*100</f>
        <v>10.576923076923077</v>
      </c>
    </row>
    <row r="15" spans="1:8" ht="15" customHeight="1">
      <c r="A15" s="422"/>
      <c r="B15" s="422"/>
      <c r="C15" s="423" t="s">
        <v>561</v>
      </c>
      <c r="D15" s="747">
        <v>216</v>
      </c>
      <c r="E15" s="747">
        <v>217</v>
      </c>
    </row>
    <row r="16" spans="1:8" ht="15" customHeight="1">
      <c r="A16" s="423" t="s">
        <v>4</v>
      </c>
      <c r="B16" s="423"/>
      <c r="C16" s="423" t="s">
        <v>562</v>
      </c>
      <c r="D16" s="748">
        <v>6</v>
      </c>
      <c r="E16" s="748">
        <v>15</v>
      </c>
    </row>
    <row r="17" spans="1:5" ht="15" customHeight="1">
      <c r="A17" s="425"/>
      <c r="B17" s="425"/>
      <c r="C17" s="429" t="s">
        <v>563</v>
      </c>
      <c r="D17" s="749">
        <f>D16/D15*100</f>
        <v>2.7777777777777777</v>
      </c>
      <c r="E17" s="749">
        <f>E16/E15*100</f>
        <v>6.9124423963133648</v>
      </c>
    </row>
    <row r="18" spans="1:5" ht="15" customHeight="1">
      <c r="A18" s="422"/>
      <c r="B18" s="422"/>
      <c r="C18" s="423" t="s">
        <v>561</v>
      </c>
      <c r="D18" s="747">
        <v>245</v>
      </c>
      <c r="E18" s="747">
        <v>239</v>
      </c>
    </row>
    <row r="19" spans="1:5" ht="15" customHeight="1">
      <c r="A19" s="423" t="s">
        <v>5</v>
      </c>
      <c r="B19" s="423"/>
      <c r="C19" s="423" t="s">
        <v>562</v>
      </c>
      <c r="D19" s="748">
        <v>1</v>
      </c>
      <c r="E19" s="748">
        <v>18</v>
      </c>
    </row>
    <row r="20" spans="1:5" ht="15" customHeight="1">
      <c r="A20" s="425"/>
      <c r="B20" s="425"/>
      <c r="C20" s="429" t="s">
        <v>563</v>
      </c>
      <c r="D20" s="746">
        <f>D19/D18*100</f>
        <v>0.40816326530612246</v>
      </c>
      <c r="E20" s="746">
        <f>E19/E18*100</f>
        <v>7.5313807531380759</v>
      </c>
    </row>
    <row r="21" spans="1:5" ht="15" customHeight="1">
      <c r="A21" s="422"/>
      <c r="B21" s="422"/>
      <c r="C21" s="423" t="s">
        <v>561</v>
      </c>
      <c r="D21" s="747">
        <v>594</v>
      </c>
      <c r="E21" s="747" t="s">
        <v>367</v>
      </c>
    </row>
    <row r="22" spans="1:5" ht="15" customHeight="1">
      <c r="A22" s="423" t="s">
        <v>144</v>
      </c>
      <c r="B22" s="423"/>
      <c r="C22" s="423" t="s">
        <v>562</v>
      </c>
      <c r="D22" s="748">
        <v>18</v>
      </c>
      <c r="E22" s="748" t="s">
        <v>367</v>
      </c>
    </row>
    <row r="23" spans="1:5" ht="15" customHeight="1">
      <c r="A23" s="425"/>
      <c r="B23" s="425"/>
      <c r="C23" s="429" t="s">
        <v>563</v>
      </c>
      <c r="D23" s="746">
        <f>D22/D21*100</f>
        <v>3.0303030303030303</v>
      </c>
      <c r="E23" s="746" t="s">
        <v>367</v>
      </c>
    </row>
    <row r="24" spans="1:5" ht="15" customHeight="1">
      <c r="A24" s="422"/>
      <c r="B24" s="422"/>
      <c r="C24" s="423" t="s">
        <v>561</v>
      </c>
      <c r="D24" s="747">
        <v>1047</v>
      </c>
      <c r="E24" s="747" t="s">
        <v>367</v>
      </c>
    </row>
    <row r="25" spans="1:5" ht="15" customHeight="1">
      <c r="A25" s="423" t="s">
        <v>7</v>
      </c>
      <c r="B25" s="423"/>
      <c r="C25" s="423" t="s">
        <v>562</v>
      </c>
      <c r="D25" s="748">
        <v>25</v>
      </c>
      <c r="E25" s="748" t="s">
        <v>367</v>
      </c>
    </row>
    <row r="26" spans="1:5" ht="15" customHeight="1">
      <c r="A26" s="425"/>
      <c r="B26" s="425"/>
      <c r="C26" s="429" t="s">
        <v>563</v>
      </c>
      <c r="D26" s="746">
        <f>D25/D24*100</f>
        <v>2.3877745940783188</v>
      </c>
      <c r="E26" s="750" t="s">
        <v>367</v>
      </c>
    </row>
    <row r="27" spans="1:5" ht="15" customHeight="1">
      <c r="A27" s="422"/>
      <c r="B27" s="422"/>
      <c r="C27" s="423" t="s">
        <v>561</v>
      </c>
      <c r="D27" s="747">
        <v>237</v>
      </c>
      <c r="E27" s="747">
        <v>229</v>
      </c>
    </row>
    <row r="28" spans="1:5" ht="15" customHeight="1">
      <c r="A28" s="423" t="s">
        <v>139</v>
      </c>
      <c r="B28" s="423"/>
      <c r="C28" s="423" t="s">
        <v>562</v>
      </c>
      <c r="D28" s="748">
        <v>1</v>
      </c>
      <c r="E28" s="748">
        <v>17</v>
      </c>
    </row>
    <row r="29" spans="1:5" ht="15" customHeight="1">
      <c r="A29" s="425"/>
      <c r="B29" s="425"/>
      <c r="C29" s="429" t="s">
        <v>563</v>
      </c>
      <c r="D29" s="749">
        <f>D28/D27*100</f>
        <v>0.42194092827004215</v>
      </c>
      <c r="E29" s="749">
        <f>E28/E27*100</f>
        <v>7.4235807860262017</v>
      </c>
    </row>
    <row r="30" spans="1:5" ht="15" customHeight="1">
      <c r="A30" s="422"/>
      <c r="B30" s="422"/>
      <c r="C30" s="423" t="s">
        <v>561</v>
      </c>
      <c r="D30" s="747">
        <v>201</v>
      </c>
      <c r="E30" s="747">
        <v>198</v>
      </c>
    </row>
    <row r="31" spans="1:5" ht="15" customHeight="1">
      <c r="A31" s="423" t="s">
        <v>140</v>
      </c>
      <c r="B31" s="423"/>
      <c r="C31" s="423" t="s">
        <v>562</v>
      </c>
      <c r="D31" s="748">
        <v>3</v>
      </c>
      <c r="E31" s="748">
        <v>17</v>
      </c>
    </row>
    <row r="32" spans="1:5" ht="15" customHeight="1">
      <c r="A32" s="425"/>
      <c r="B32" s="425"/>
      <c r="C32" s="429" t="s">
        <v>563</v>
      </c>
      <c r="D32" s="749">
        <f>D31/D30*100</f>
        <v>1.4925373134328357</v>
      </c>
      <c r="E32" s="746">
        <f>E31/E30*100</f>
        <v>8.5858585858585847</v>
      </c>
    </row>
    <row r="33" spans="1:5" ht="15" customHeight="1">
      <c r="A33" s="422"/>
      <c r="B33" s="422"/>
      <c r="C33" s="423" t="s">
        <v>561</v>
      </c>
      <c r="D33" s="747">
        <v>240</v>
      </c>
      <c r="E33" s="747">
        <v>231</v>
      </c>
    </row>
    <row r="34" spans="1:5" ht="15" customHeight="1">
      <c r="A34" s="423" t="s">
        <v>145</v>
      </c>
      <c r="B34" s="423"/>
      <c r="C34" s="423" t="s">
        <v>562</v>
      </c>
      <c r="D34" s="748">
        <v>7</v>
      </c>
      <c r="E34" s="748">
        <v>22</v>
      </c>
    </row>
    <row r="35" spans="1:5" ht="15" customHeight="1">
      <c r="A35" s="425"/>
      <c r="B35" s="425"/>
      <c r="C35" s="429" t="s">
        <v>563</v>
      </c>
      <c r="D35" s="749">
        <f>D34/D33*100</f>
        <v>2.9166666666666665</v>
      </c>
      <c r="E35" s="749">
        <f>E34/E33*100</f>
        <v>9.5238095238095237</v>
      </c>
    </row>
    <row r="36" spans="1:5" ht="15" customHeight="1">
      <c r="A36" s="422"/>
      <c r="B36" s="422"/>
      <c r="C36" s="423" t="s">
        <v>561</v>
      </c>
      <c r="D36" s="747">
        <v>214</v>
      </c>
      <c r="E36" s="747">
        <v>212</v>
      </c>
    </row>
    <row r="37" spans="1:5" ht="15" customHeight="1">
      <c r="A37" s="423" t="s">
        <v>146</v>
      </c>
      <c r="B37" s="423"/>
      <c r="C37" s="423" t="s">
        <v>562</v>
      </c>
      <c r="D37" s="748">
        <v>7</v>
      </c>
      <c r="E37" s="748">
        <v>11</v>
      </c>
    </row>
    <row r="38" spans="1:5" ht="15" customHeight="1">
      <c r="A38" s="425"/>
      <c r="B38" s="425"/>
      <c r="C38" s="429" t="s">
        <v>563</v>
      </c>
      <c r="D38" s="751">
        <f>D37/D36*100</f>
        <v>3.2710280373831773</v>
      </c>
      <c r="E38" s="751">
        <f>E37/E36*100</f>
        <v>5.1886792452830193</v>
      </c>
    </row>
    <row r="39" spans="1:5" ht="15" customHeight="1">
      <c r="A39" s="422"/>
      <c r="B39" s="422"/>
      <c r="C39" s="423" t="s">
        <v>561</v>
      </c>
      <c r="D39" s="747">
        <v>159</v>
      </c>
      <c r="E39" s="747">
        <v>156</v>
      </c>
    </row>
    <row r="40" spans="1:5" ht="15" customHeight="1">
      <c r="A40" s="423" t="s">
        <v>12</v>
      </c>
      <c r="B40" s="423"/>
      <c r="C40" s="423" t="s">
        <v>562</v>
      </c>
      <c r="D40" s="748">
        <v>0</v>
      </c>
      <c r="E40" s="748">
        <v>4</v>
      </c>
    </row>
    <row r="41" spans="1:5" ht="15" customHeight="1">
      <c r="A41" s="425"/>
      <c r="B41" s="425"/>
      <c r="C41" s="429" t="s">
        <v>563</v>
      </c>
      <c r="D41" s="751">
        <f>D40/D39*100</f>
        <v>0</v>
      </c>
      <c r="E41" s="751">
        <f>E40/E39*100</f>
        <v>2.5641025641025639</v>
      </c>
    </row>
    <row r="42" spans="1:5" ht="15" customHeight="1">
      <c r="A42" s="422"/>
      <c r="B42" s="422"/>
      <c r="C42" s="423" t="s">
        <v>561</v>
      </c>
      <c r="D42" s="747">
        <v>184</v>
      </c>
      <c r="E42" s="747">
        <v>180</v>
      </c>
    </row>
    <row r="43" spans="1:5" ht="15" customHeight="1">
      <c r="A43" s="423" t="s">
        <v>13</v>
      </c>
      <c r="B43" s="423"/>
      <c r="C43" s="423" t="s">
        <v>562</v>
      </c>
      <c r="D43" s="748">
        <v>3</v>
      </c>
      <c r="E43" s="748">
        <v>19</v>
      </c>
    </row>
    <row r="44" spans="1:5" ht="15" customHeight="1">
      <c r="A44" s="425"/>
      <c r="B44" s="425"/>
      <c r="C44" s="429" t="s">
        <v>563</v>
      </c>
      <c r="D44" s="751">
        <f>D43/D42*100</f>
        <v>1.6304347826086956</v>
      </c>
      <c r="E44" s="746">
        <f>E43/E42*100</f>
        <v>10.555555555555555</v>
      </c>
    </row>
    <row r="45" spans="1:5" ht="15" customHeight="1">
      <c r="A45" s="422"/>
      <c r="B45" s="422"/>
      <c r="C45" s="423" t="s">
        <v>561</v>
      </c>
      <c r="D45" s="747">
        <v>142</v>
      </c>
      <c r="E45" s="747">
        <v>138</v>
      </c>
    </row>
    <row r="46" spans="1:5" ht="15" customHeight="1">
      <c r="A46" s="423" t="s">
        <v>148</v>
      </c>
      <c r="B46" s="423"/>
      <c r="C46" s="423" t="s">
        <v>562</v>
      </c>
      <c r="D46" s="748">
        <v>3</v>
      </c>
      <c r="E46" s="748">
        <v>7</v>
      </c>
    </row>
    <row r="47" spans="1:5" ht="15" customHeight="1">
      <c r="A47" s="425"/>
      <c r="B47" s="425"/>
      <c r="C47" s="429" t="s">
        <v>563</v>
      </c>
      <c r="D47" s="751">
        <f>D46/D45*100</f>
        <v>2.112676056338028</v>
      </c>
      <c r="E47" s="746">
        <f>E46/E45*100</f>
        <v>5.0724637681159424</v>
      </c>
    </row>
    <row r="48" spans="1:5" ht="15" customHeight="1">
      <c r="A48" s="422"/>
      <c r="B48" s="422"/>
      <c r="C48" s="423" t="s">
        <v>561</v>
      </c>
      <c r="D48" s="747">
        <v>149</v>
      </c>
      <c r="E48" s="747">
        <v>152</v>
      </c>
    </row>
    <row r="49" spans="1:6" ht="15" customHeight="1">
      <c r="A49" s="423" t="s">
        <v>15</v>
      </c>
      <c r="B49" s="423"/>
      <c r="C49" s="423" t="s">
        <v>562</v>
      </c>
      <c r="D49" s="748">
        <v>2</v>
      </c>
      <c r="E49" s="748">
        <v>6</v>
      </c>
    </row>
    <row r="50" spans="1:6" ht="15" customHeight="1">
      <c r="A50" s="425"/>
      <c r="B50" s="425"/>
      <c r="C50" s="429" t="s">
        <v>563</v>
      </c>
      <c r="D50" s="751">
        <f>D49/D48*100</f>
        <v>1.3422818791946309</v>
      </c>
      <c r="E50" s="746">
        <f>E49/E48*100</f>
        <v>3.9473684210526314</v>
      </c>
    </row>
    <row r="51" spans="1:6" ht="15" customHeight="1">
      <c r="A51" s="422"/>
      <c r="B51" s="422"/>
      <c r="C51" s="423" t="s">
        <v>561</v>
      </c>
      <c r="D51" s="747">
        <v>214</v>
      </c>
      <c r="E51" s="747">
        <v>214</v>
      </c>
    </row>
    <row r="52" spans="1:6" ht="15" customHeight="1">
      <c r="A52" s="423" t="s">
        <v>141</v>
      </c>
      <c r="B52" s="423"/>
      <c r="C52" s="423" t="s">
        <v>562</v>
      </c>
      <c r="D52" s="748">
        <v>3</v>
      </c>
      <c r="E52" s="748">
        <v>14</v>
      </c>
    </row>
    <row r="53" spans="1:6" ht="15" customHeight="1">
      <c r="A53" s="425"/>
      <c r="B53" s="425"/>
      <c r="C53" s="429" t="s">
        <v>563</v>
      </c>
      <c r="D53" s="751">
        <f>D52/D51*100</f>
        <v>1.4018691588785046</v>
      </c>
      <c r="E53" s="751">
        <f>E52/E51*100</f>
        <v>6.5420560747663545</v>
      </c>
    </row>
    <row r="54" spans="1:6" ht="15" customHeight="1">
      <c r="A54" s="430"/>
      <c r="B54" s="430"/>
      <c r="C54" s="431" t="s">
        <v>561</v>
      </c>
      <c r="D54" s="748">
        <v>158</v>
      </c>
      <c r="E54" s="748">
        <v>152</v>
      </c>
    </row>
    <row r="55" spans="1:6" ht="15" customHeight="1">
      <c r="A55" s="336" t="s">
        <v>150</v>
      </c>
      <c r="B55" s="336"/>
      <c r="C55" s="336" t="s">
        <v>562</v>
      </c>
      <c r="D55" s="748">
        <v>4</v>
      </c>
      <c r="E55" s="748">
        <v>10</v>
      </c>
    </row>
    <row r="56" spans="1:6" ht="15" customHeight="1">
      <c r="A56" s="247"/>
      <c r="B56" s="247"/>
      <c r="C56" s="432" t="s">
        <v>563</v>
      </c>
      <c r="D56" s="752">
        <f>D55/D54*100</f>
        <v>2.5316455696202533</v>
      </c>
      <c r="E56" s="753">
        <f>E55/E54*100</f>
        <v>6.5789473684210522</v>
      </c>
      <c r="F56" s="250"/>
    </row>
    <row r="57" spans="1:6" ht="12" customHeight="1">
      <c r="A57" s="422"/>
      <c r="B57" s="422"/>
      <c r="C57" s="422"/>
      <c r="D57" s="422"/>
      <c r="E57" s="433"/>
    </row>
    <row r="58" spans="1:6" ht="12" customHeight="1">
      <c r="A58" s="971" t="s">
        <v>650</v>
      </c>
      <c r="B58" s="971"/>
      <c r="C58" s="971"/>
      <c r="D58" s="971"/>
      <c r="E58" s="250"/>
    </row>
    <row r="59" spans="1:6">
      <c r="A59" s="422" t="s">
        <v>564</v>
      </c>
      <c r="B59" s="422"/>
      <c r="C59" s="422"/>
      <c r="D59" s="422"/>
    </row>
    <row r="60" spans="1:6">
      <c r="A60" s="422" t="s">
        <v>565</v>
      </c>
      <c r="B60" s="422"/>
      <c r="C60" s="422"/>
      <c r="D60" s="422"/>
    </row>
  </sheetData>
  <mergeCells count="3">
    <mergeCell ref="E3:E5"/>
    <mergeCell ref="A4:C4"/>
    <mergeCell ref="A58:D58"/>
  </mergeCells>
  <phoneticPr fontId="45"/>
  <pageMargins left="0.70833333333333304" right="0.51180555555555596" top="0.86597222222222203" bottom="0.31527777777777799" header="0.511811023622047" footer="0.511811023622047"/>
  <pageSetup paperSize="9" scale="85" orientation="portrait" horizontalDpi="300" verticalDpi="300"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2"/>
  <sheetViews>
    <sheetView showGridLines="0" view="pageBreakPreview" zoomScaleNormal="100" workbookViewId="0"/>
  </sheetViews>
  <sheetFormatPr defaultColWidth="12.5" defaultRowHeight="17.25"/>
  <cols>
    <col min="1" max="1" width="21.75" style="505" customWidth="1"/>
    <col min="2" max="3" width="24.125" style="505" customWidth="1"/>
    <col min="4" max="248" width="12.5" style="505"/>
    <col min="249" max="249" width="10" style="505" customWidth="1"/>
    <col min="250" max="259" width="8.375" style="505" customWidth="1"/>
    <col min="260" max="504" width="12.5" style="505"/>
    <col min="505" max="505" width="10" style="505" customWidth="1"/>
    <col min="506" max="515" width="8.375" style="505" customWidth="1"/>
    <col min="516" max="760" width="12.5" style="505"/>
    <col min="761" max="761" width="10" style="505" customWidth="1"/>
    <col min="762" max="771" width="8.375" style="505" customWidth="1"/>
    <col min="772" max="1016" width="12.5" style="505"/>
    <col min="1017" max="1017" width="10" style="505" customWidth="1"/>
    <col min="1018" max="1024" width="8.375" style="505" customWidth="1"/>
    <col min="1025" max="16384" width="12.5" style="506"/>
  </cols>
  <sheetData>
    <row r="1" spans="1:241">
      <c r="A1" s="512" t="s">
        <v>566</v>
      </c>
    </row>
    <row r="2" spans="1:241">
      <c r="A2" s="476"/>
      <c r="B2" s="476"/>
      <c r="C2" s="521" t="s">
        <v>588</v>
      </c>
    </row>
    <row r="3" spans="1:241" ht="32.25" customHeight="1">
      <c r="A3" s="480"/>
      <c r="B3" s="799" t="s">
        <v>136</v>
      </c>
      <c r="C3" s="799"/>
    </row>
    <row r="4" spans="1:241" ht="32.25" customHeight="1">
      <c r="A4" s="16"/>
      <c r="B4" s="467" t="s">
        <v>567</v>
      </c>
      <c r="C4" s="473" t="s">
        <v>568</v>
      </c>
    </row>
    <row r="5" spans="1:241" ht="17.25" customHeight="1">
      <c r="A5" s="917" t="s">
        <v>340</v>
      </c>
      <c r="B5" s="544">
        <f>SUM(B7,B9,B11,B13,B15,B17,B19,B21,B23,B25,B27,B29,B31,B33,B35,B37)</f>
        <v>15327</v>
      </c>
      <c r="C5" s="544">
        <f>SUM(C7,C9,C11,C13,C15,C17,C19,C21,C23,C25,C27,C29,C31,C33,C35,C37)</f>
        <v>15327</v>
      </c>
      <c r="D5" s="510"/>
      <c r="E5" s="510"/>
      <c r="F5" s="510"/>
      <c r="G5" s="510"/>
      <c r="H5" s="510"/>
      <c r="I5" s="510"/>
      <c r="J5" s="510"/>
      <c r="K5" s="510"/>
      <c r="L5" s="510"/>
      <c r="M5" s="510"/>
      <c r="N5" s="510"/>
      <c r="O5" s="510"/>
      <c r="P5" s="510"/>
      <c r="Q5" s="510"/>
      <c r="R5" s="510"/>
      <c r="S5" s="510"/>
      <c r="T5" s="510"/>
      <c r="U5" s="510"/>
      <c r="V5" s="510"/>
      <c r="W5" s="510"/>
      <c r="X5" s="510"/>
      <c r="Y5" s="510"/>
      <c r="Z5" s="510"/>
      <c r="AA5" s="510"/>
      <c r="AB5" s="510"/>
      <c r="AC5" s="510"/>
      <c r="AD5" s="510"/>
      <c r="AE5" s="510"/>
      <c r="AF5" s="510"/>
      <c r="AG5" s="510"/>
      <c r="AH5" s="510"/>
      <c r="AI5" s="510"/>
      <c r="AJ5" s="510"/>
      <c r="AK5" s="510"/>
      <c r="AL5" s="510"/>
      <c r="AM5" s="510"/>
      <c r="AN5" s="510"/>
      <c r="AO5" s="510"/>
      <c r="AP5" s="510"/>
      <c r="AQ5" s="510"/>
      <c r="AR5" s="510"/>
      <c r="AS5" s="510"/>
      <c r="AT5" s="510"/>
      <c r="AU5" s="510"/>
      <c r="AV5" s="510"/>
      <c r="AW5" s="510"/>
      <c r="AX5" s="510"/>
      <c r="AY5" s="510"/>
      <c r="AZ5" s="510"/>
      <c r="BA5" s="510"/>
      <c r="BB5" s="510"/>
      <c r="BC5" s="510"/>
      <c r="BD5" s="510"/>
      <c r="BE5" s="510"/>
      <c r="BF5" s="510"/>
      <c r="BG5" s="510"/>
      <c r="BH5" s="510"/>
      <c r="BI5" s="510"/>
      <c r="BJ5" s="510"/>
      <c r="BK5" s="510"/>
      <c r="BL5" s="510"/>
      <c r="BM5" s="510"/>
      <c r="BN5" s="510"/>
      <c r="BO5" s="510"/>
      <c r="BP5" s="510"/>
      <c r="BQ5" s="510"/>
      <c r="BR5" s="510"/>
      <c r="BS5" s="510"/>
      <c r="BT5" s="510"/>
      <c r="BU5" s="510"/>
      <c r="BV5" s="510"/>
      <c r="BW5" s="510"/>
      <c r="BX5" s="510"/>
      <c r="BY5" s="510"/>
      <c r="BZ5" s="510"/>
      <c r="CA5" s="510"/>
      <c r="CB5" s="510"/>
      <c r="CC5" s="510"/>
      <c r="CD5" s="510"/>
      <c r="CE5" s="510"/>
      <c r="CF5" s="510"/>
      <c r="CG5" s="510"/>
      <c r="CH5" s="510"/>
      <c r="CI5" s="510"/>
      <c r="CJ5" s="510"/>
      <c r="CK5" s="510"/>
      <c r="CL5" s="510"/>
      <c r="CM5" s="510"/>
      <c r="CN5" s="510"/>
      <c r="CO5" s="510"/>
      <c r="CP5" s="510"/>
      <c r="CQ5" s="510"/>
      <c r="CR5" s="510"/>
      <c r="CS5" s="510"/>
      <c r="CT5" s="510"/>
      <c r="CU5" s="510"/>
      <c r="CV5" s="510"/>
      <c r="CW5" s="510"/>
      <c r="CX5" s="510"/>
      <c r="CY5" s="510"/>
      <c r="CZ5" s="510"/>
      <c r="DA5" s="510"/>
      <c r="DB5" s="510"/>
      <c r="DC5" s="510"/>
      <c r="DD5" s="510"/>
      <c r="DE5" s="510"/>
      <c r="DF5" s="510"/>
      <c r="DG5" s="510"/>
      <c r="DH5" s="510"/>
      <c r="DI5" s="510"/>
      <c r="DJ5" s="510"/>
      <c r="DK5" s="510"/>
      <c r="DL5" s="510"/>
      <c r="DM5" s="510"/>
      <c r="DN5" s="510"/>
      <c r="DO5" s="510"/>
      <c r="DP5" s="510"/>
      <c r="DQ5" s="510"/>
      <c r="DR5" s="510"/>
      <c r="DS5" s="510"/>
      <c r="DT5" s="510"/>
      <c r="DU5" s="510"/>
      <c r="DV5" s="510"/>
      <c r="DW5" s="510"/>
      <c r="DX5" s="510"/>
      <c r="DY5" s="510"/>
      <c r="DZ5" s="510"/>
      <c r="EA5" s="510"/>
      <c r="EB5" s="510"/>
      <c r="EC5" s="510"/>
      <c r="ED5" s="510"/>
      <c r="EE5" s="510"/>
      <c r="EF5" s="510"/>
      <c r="EG5" s="510"/>
      <c r="EH5" s="510"/>
      <c r="EI5" s="510"/>
      <c r="EJ5" s="510"/>
      <c r="EK5" s="510"/>
      <c r="EL5" s="510"/>
      <c r="EM5" s="510"/>
      <c r="EN5" s="510"/>
      <c r="EO5" s="510"/>
      <c r="EP5" s="510"/>
      <c r="EQ5" s="510"/>
      <c r="ER5" s="510"/>
      <c r="ES5" s="510"/>
      <c r="ET5" s="510"/>
      <c r="EU5" s="510"/>
      <c r="EV5" s="510"/>
      <c r="EW5" s="510"/>
      <c r="EX5" s="510"/>
      <c r="EY5" s="510"/>
      <c r="EZ5" s="510"/>
      <c r="FA5" s="510"/>
      <c r="FB5" s="510"/>
      <c r="FC5" s="510"/>
      <c r="FD5" s="510"/>
      <c r="FE5" s="510"/>
      <c r="FF5" s="510"/>
      <c r="FG5" s="510"/>
      <c r="FH5" s="510"/>
      <c r="FI5" s="510"/>
      <c r="FJ5" s="510"/>
      <c r="FK5" s="510"/>
      <c r="FL5" s="510"/>
      <c r="FM5" s="510"/>
      <c r="FN5" s="510"/>
      <c r="FO5" s="510"/>
      <c r="FP5" s="510"/>
      <c r="FQ5" s="510"/>
      <c r="FR5" s="510"/>
      <c r="FS5" s="510"/>
      <c r="FT5" s="510"/>
      <c r="FU5" s="510"/>
      <c r="FV5" s="510"/>
      <c r="FW5" s="510"/>
      <c r="FX5" s="510"/>
      <c r="FY5" s="510"/>
      <c r="FZ5" s="510"/>
      <c r="GA5" s="510"/>
      <c r="GB5" s="510"/>
      <c r="GC5" s="510"/>
      <c r="GD5" s="510"/>
      <c r="GE5" s="510"/>
      <c r="GF5" s="510"/>
      <c r="GG5" s="510"/>
      <c r="GH5" s="510"/>
      <c r="GI5" s="510"/>
      <c r="GJ5" s="510"/>
      <c r="GK5" s="510"/>
      <c r="GL5" s="510"/>
      <c r="GM5" s="510"/>
      <c r="GN5" s="510"/>
      <c r="GO5" s="510"/>
      <c r="GP5" s="510"/>
      <c r="GQ5" s="510"/>
      <c r="GR5" s="510"/>
      <c r="GS5" s="510"/>
      <c r="GT5" s="510"/>
      <c r="GU5" s="510"/>
      <c r="GV5" s="510"/>
      <c r="GW5" s="510"/>
      <c r="GX5" s="510"/>
      <c r="GY5" s="510"/>
      <c r="GZ5" s="510"/>
      <c r="HA5" s="510"/>
      <c r="HB5" s="510"/>
      <c r="HC5" s="510"/>
      <c r="HD5" s="510"/>
      <c r="HE5" s="510"/>
      <c r="HF5" s="510"/>
      <c r="HG5" s="510"/>
      <c r="HH5" s="510"/>
      <c r="HI5" s="510"/>
      <c r="HJ5" s="510"/>
      <c r="HK5" s="510"/>
      <c r="HL5" s="510"/>
      <c r="HM5" s="510"/>
      <c r="HN5" s="510"/>
      <c r="HO5" s="510"/>
      <c r="HP5" s="510"/>
      <c r="HQ5" s="510"/>
      <c r="HR5" s="510"/>
      <c r="HS5" s="510"/>
      <c r="HT5" s="510"/>
      <c r="HU5" s="510"/>
      <c r="HV5" s="510"/>
      <c r="HW5" s="510"/>
      <c r="HX5" s="510"/>
      <c r="HY5" s="510"/>
      <c r="HZ5" s="510"/>
      <c r="IA5" s="510"/>
      <c r="IB5" s="510"/>
      <c r="IC5" s="510"/>
      <c r="ID5" s="510"/>
      <c r="IE5" s="510"/>
      <c r="IF5" s="510"/>
      <c r="IG5" s="510"/>
    </row>
    <row r="6" spans="1:241" ht="17.25" customHeight="1">
      <c r="A6" s="917"/>
      <c r="B6" s="543">
        <f>SUM(B8,B10,B12,B14,B16,B18,B20,B22,B24,B26,B28,B30,B32,B34,B36,B38)</f>
        <v>29</v>
      </c>
      <c r="C6" s="543">
        <f>SUM(C8,C10,C12,C14,C16,C18,C20,C22,C24,C26,C28,C30,C32,C34,C36,C38)</f>
        <v>19</v>
      </c>
      <c r="D6" s="510"/>
      <c r="E6" s="510"/>
      <c r="F6" s="510"/>
      <c r="G6" s="510"/>
      <c r="H6" s="510"/>
      <c r="I6" s="510"/>
      <c r="J6" s="510"/>
      <c r="K6" s="510"/>
      <c r="L6" s="510"/>
      <c r="M6" s="510"/>
      <c r="N6" s="510"/>
      <c r="O6" s="510"/>
      <c r="P6" s="510"/>
      <c r="Q6" s="510"/>
      <c r="R6" s="510"/>
      <c r="S6" s="510"/>
      <c r="T6" s="510"/>
      <c r="U6" s="510"/>
      <c r="V6" s="510"/>
      <c r="W6" s="510"/>
      <c r="X6" s="510"/>
      <c r="Y6" s="510"/>
      <c r="Z6" s="510"/>
      <c r="AA6" s="510"/>
      <c r="AB6" s="510"/>
      <c r="AC6" s="510"/>
      <c r="AD6" s="510"/>
      <c r="AE6" s="510"/>
      <c r="AF6" s="510"/>
      <c r="AG6" s="510"/>
      <c r="AH6" s="510"/>
      <c r="AI6" s="510"/>
      <c r="AJ6" s="510"/>
      <c r="AK6" s="510"/>
      <c r="AL6" s="510"/>
      <c r="AM6" s="510"/>
      <c r="AN6" s="510"/>
      <c r="AO6" s="510"/>
      <c r="AP6" s="510"/>
      <c r="AQ6" s="510"/>
      <c r="AR6" s="510"/>
      <c r="AS6" s="510"/>
      <c r="AT6" s="510"/>
      <c r="AU6" s="510"/>
      <c r="AV6" s="510"/>
      <c r="AW6" s="510"/>
      <c r="AX6" s="510"/>
      <c r="AY6" s="510"/>
      <c r="AZ6" s="510"/>
      <c r="BA6" s="510"/>
      <c r="BB6" s="510"/>
      <c r="BC6" s="510"/>
      <c r="BD6" s="510"/>
      <c r="BE6" s="510"/>
      <c r="BF6" s="510"/>
      <c r="BG6" s="510"/>
      <c r="BH6" s="510"/>
      <c r="BI6" s="510"/>
      <c r="BJ6" s="510"/>
      <c r="BK6" s="510"/>
      <c r="BL6" s="510"/>
      <c r="BM6" s="510"/>
      <c r="BN6" s="510"/>
      <c r="BO6" s="510"/>
      <c r="BP6" s="510"/>
      <c r="BQ6" s="510"/>
      <c r="BR6" s="510"/>
      <c r="BS6" s="510"/>
      <c r="BT6" s="510"/>
      <c r="BU6" s="510"/>
      <c r="BV6" s="510"/>
      <c r="BW6" s="510"/>
      <c r="BX6" s="510"/>
      <c r="BY6" s="510"/>
      <c r="BZ6" s="510"/>
      <c r="CA6" s="510"/>
      <c r="CB6" s="510"/>
      <c r="CC6" s="510"/>
      <c r="CD6" s="510"/>
      <c r="CE6" s="510"/>
      <c r="CF6" s="510"/>
      <c r="CG6" s="510"/>
      <c r="CH6" s="510"/>
      <c r="CI6" s="510"/>
      <c r="CJ6" s="510"/>
      <c r="CK6" s="510"/>
      <c r="CL6" s="510"/>
      <c r="CM6" s="510"/>
      <c r="CN6" s="510"/>
      <c r="CO6" s="510"/>
      <c r="CP6" s="510"/>
      <c r="CQ6" s="510"/>
      <c r="CR6" s="510"/>
      <c r="CS6" s="510"/>
      <c r="CT6" s="510"/>
      <c r="CU6" s="510"/>
      <c r="CV6" s="510"/>
      <c r="CW6" s="510"/>
      <c r="CX6" s="510"/>
      <c r="CY6" s="510"/>
      <c r="CZ6" s="510"/>
      <c r="DA6" s="510"/>
      <c r="DB6" s="510"/>
      <c r="DC6" s="510"/>
      <c r="DD6" s="510"/>
      <c r="DE6" s="510"/>
      <c r="DF6" s="510"/>
      <c r="DG6" s="510"/>
      <c r="DH6" s="510"/>
      <c r="DI6" s="510"/>
      <c r="DJ6" s="510"/>
      <c r="DK6" s="510"/>
      <c r="DL6" s="510"/>
      <c r="DM6" s="510"/>
      <c r="DN6" s="510"/>
      <c r="DO6" s="510"/>
      <c r="DP6" s="510"/>
      <c r="DQ6" s="510"/>
      <c r="DR6" s="510"/>
      <c r="DS6" s="510"/>
      <c r="DT6" s="510"/>
      <c r="DU6" s="510"/>
      <c r="DV6" s="510"/>
      <c r="DW6" s="510"/>
      <c r="DX6" s="510"/>
      <c r="DY6" s="510"/>
      <c r="DZ6" s="510"/>
      <c r="EA6" s="510"/>
      <c r="EB6" s="510"/>
      <c r="EC6" s="510"/>
      <c r="ED6" s="510"/>
      <c r="EE6" s="510"/>
      <c r="EF6" s="510"/>
      <c r="EG6" s="510"/>
      <c r="EH6" s="510"/>
      <c r="EI6" s="510"/>
      <c r="EJ6" s="510"/>
      <c r="EK6" s="510"/>
      <c r="EL6" s="510"/>
      <c r="EM6" s="510"/>
      <c r="EN6" s="510"/>
      <c r="EO6" s="510"/>
      <c r="EP6" s="510"/>
      <c r="EQ6" s="510"/>
      <c r="ER6" s="510"/>
      <c r="ES6" s="510"/>
      <c r="ET6" s="510"/>
      <c r="EU6" s="510"/>
      <c r="EV6" s="510"/>
      <c r="EW6" s="510"/>
      <c r="EX6" s="510"/>
      <c r="EY6" s="510"/>
      <c r="EZ6" s="510"/>
      <c r="FA6" s="510"/>
      <c r="FB6" s="510"/>
      <c r="FC6" s="510"/>
      <c r="FD6" s="510"/>
      <c r="FE6" s="510"/>
      <c r="FF6" s="510"/>
      <c r="FG6" s="510"/>
      <c r="FH6" s="510"/>
      <c r="FI6" s="510"/>
      <c r="FJ6" s="510"/>
      <c r="FK6" s="510"/>
      <c r="FL6" s="510"/>
      <c r="FM6" s="510"/>
      <c r="FN6" s="510"/>
      <c r="FO6" s="510"/>
      <c r="FP6" s="510"/>
      <c r="FQ6" s="510"/>
      <c r="FR6" s="510"/>
      <c r="FS6" s="510"/>
      <c r="FT6" s="510"/>
      <c r="FU6" s="510"/>
      <c r="FV6" s="510"/>
      <c r="FW6" s="510"/>
      <c r="FX6" s="510"/>
      <c r="FY6" s="510"/>
      <c r="FZ6" s="510"/>
      <c r="GA6" s="510"/>
      <c r="GB6" s="510"/>
      <c r="GC6" s="510"/>
      <c r="GD6" s="510"/>
      <c r="GE6" s="510"/>
      <c r="GF6" s="510"/>
      <c r="GG6" s="510"/>
      <c r="GH6" s="510"/>
      <c r="GI6" s="510"/>
      <c r="GJ6" s="510"/>
      <c r="GK6" s="510"/>
      <c r="GL6" s="510"/>
      <c r="GM6" s="510"/>
      <c r="GN6" s="510"/>
      <c r="GO6" s="510"/>
      <c r="GP6" s="510"/>
      <c r="GQ6" s="510"/>
      <c r="GR6" s="510"/>
      <c r="GS6" s="510"/>
      <c r="GT6" s="510"/>
      <c r="GU6" s="510"/>
      <c r="GV6" s="510"/>
      <c r="GW6" s="510"/>
      <c r="GX6" s="510"/>
      <c r="GY6" s="510"/>
      <c r="GZ6" s="510"/>
      <c r="HA6" s="510"/>
      <c r="HB6" s="510"/>
      <c r="HC6" s="510"/>
      <c r="HD6" s="510"/>
      <c r="HE6" s="510"/>
      <c r="HF6" s="510"/>
      <c r="HG6" s="510"/>
      <c r="HH6" s="510"/>
      <c r="HI6" s="510"/>
      <c r="HJ6" s="510"/>
      <c r="HK6" s="510"/>
      <c r="HL6" s="510"/>
      <c r="HM6" s="510"/>
      <c r="HN6" s="510"/>
      <c r="HO6" s="510"/>
      <c r="HP6" s="510"/>
      <c r="HQ6" s="510"/>
      <c r="HR6" s="510"/>
      <c r="HS6" s="510"/>
      <c r="HT6" s="510"/>
      <c r="HU6" s="510"/>
      <c r="HV6" s="510"/>
      <c r="HW6" s="510"/>
      <c r="HX6" s="510"/>
      <c r="HY6" s="510"/>
      <c r="HZ6" s="510"/>
      <c r="IA6" s="510"/>
      <c r="IB6" s="510"/>
      <c r="IC6" s="510"/>
      <c r="ID6" s="510"/>
      <c r="IE6" s="510"/>
      <c r="IF6" s="510"/>
      <c r="IG6" s="510"/>
    </row>
    <row r="7" spans="1:241" ht="17.25" customHeight="1">
      <c r="A7" s="915" t="s">
        <v>344</v>
      </c>
      <c r="B7" s="766">
        <v>837</v>
      </c>
      <c r="C7" s="767">
        <v>837</v>
      </c>
    </row>
    <row r="8" spans="1:241" ht="17.25" customHeight="1">
      <c r="A8" s="915"/>
      <c r="B8" s="765">
        <v>1</v>
      </c>
      <c r="C8" s="765">
        <v>1</v>
      </c>
    </row>
    <row r="9" spans="1:241" ht="17.25" customHeight="1">
      <c r="A9" s="915" t="s">
        <v>3</v>
      </c>
      <c r="B9" s="767">
        <v>688</v>
      </c>
      <c r="C9" s="767">
        <v>688</v>
      </c>
    </row>
    <row r="10" spans="1:241" ht="17.25" customHeight="1">
      <c r="A10" s="915"/>
      <c r="B10" s="765">
        <v>1</v>
      </c>
      <c r="C10" s="765">
        <v>1</v>
      </c>
    </row>
    <row r="11" spans="1:241" ht="17.25" customHeight="1">
      <c r="A11" s="915" t="s">
        <v>4</v>
      </c>
      <c r="B11" s="767">
        <v>1181</v>
      </c>
      <c r="C11" s="767">
        <v>1181</v>
      </c>
    </row>
    <row r="12" spans="1:241" ht="17.25" customHeight="1">
      <c r="A12" s="915"/>
      <c r="B12" s="765">
        <v>4</v>
      </c>
      <c r="C12" s="765">
        <v>3</v>
      </c>
    </row>
    <row r="13" spans="1:241" ht="17.25" customHeight="1">
      <c r="A13" s="915" t="s">
        <v>5</v>
      </c>
      <c r="B13" s="767">
        <v>1006</v>
      </c>
      <c r="C13" s="767">
        <v>1006</v>
      </c>
    </row>
    <row r="14" spans="1:241" ht="17.25" customHeight="1">
      <c r="A14" s="915"/>
      <c r="B14" s="765">
        <v>2</v>
      </c>
      <c r="C14" s="765">
        <v>1</v>
      </c>
      <c r="D14" s="434"/>
    </row>
    <row r="15" spans="1:241" ht="17.25" customHeight="1">
      <c r="A15" s="915" t="s">
        <v>345</v>
      </c>
      <c r="B15" s="767">
        <v>866</v>
      </c>
      <c r="C15" s="767">
        <v>866</v>
      </c>
    </row>
    <row r="16" spans="1:241" ht="17.25" customHeight="1">
      <c r="A16" s="915"/>
      <c r="B16" s="765">
        <v>1</v>
      </c>
      <c r="C16" s="765">
        <v>3</v>
      </c>
    </row>
    <row r="17" spans="1:3" ht="17.25" customHeight="1">
      <c r="A17" s="915" t="s">
        <v>7</v>
      </c>
      <c r="B17" s="767">
        <v>981</v>
      </c>
      <c r="C17" s="767">
        <v>981</v>
      </c>
    </row>
    <row r="18" spans="1:3" ht="17.25" customHeight="1">
      <c r="A18" s="915"/>
      <c r="B18" s="765">
        <v>3</v>
      </c>
      <c r="C18" s="767">
        <v>0</v>
      </c>
    </row>
    <row r="19" spans="1:3" ht="17.25" customHeight="1">
      <c r="A19" s="915" t="s">
        <v>346</v>
      </c>
      <c r="B19" s="767">
        <v>576</v>
      </c>
      <c r="C19" s="767">
        <v>576</v>
      </c>
    </row>
    <row r="20" spans="1:3" ht="17.25" customHeight="1">
      <c r="A20" s="915"/>
      <c r="B20" s="765">
        <v>1</v>
      </c>
      <c r="C20" s="767">
        <v>0</v>
      </c>
    </row>
    <row r="21" spans="1:3" ht="17.25" customHeight="1">
      <c r="A21" s="915" t="s">
        <v>347</v>
      </c>
      <c r="B21" s="767">
        <v>570</v>
      </c>
      <c r="C21" s="767">
        <v>570</v>
      </c>
    </row>
    <row r="22" spans="1:3" ht="17.25" customHeight="1">
      <c r="A22" s="915"/>
      <c r="B22" s="765">
        <v>1</v>
      </c>
      <c r="C22" s="767">
        <v>0</v>
      </c>
    </row>
    <row r="23" spans="1:3" ht="17.25" customHeight="1">
      <c r="A23" s="915" t="s">
        <v>348</v>
      </c>
      <c r="B23" s="767">
        <v>408</v>
      </c>
      <c r="C23" s="767">
        <v>408</v>
      </c>
    </row>
    <row r="24" spans="1:3" ht="17.25" customHeight="1">
      <c r="A24" s="915"/>
      <c r="B24" s="765">
        <v>1</v>
      </c>
      <c r="C24" s="765">
        <v>1</v>
      </c>
    </row>
    <row r="25" spans="1:3" ht="17.25" customHeight="1">
      <c r="A25" s="915" t="s">
        <v>349</v>
      </c>
      <c r="B25" s="767">
        <v>1327</v>
      </c>
      <c r="C25" s="767">
        <v>1327</v>
      </c>
    </row>
    <row r="26" spans="1:3" ht="17.25" customHeight="1">
      <c r="A26" s="915"/>
      <c r="B26" s="765">
        <v>3</v>
      </c>
      <c r="C26" s="767">
        <v>0</v>
      </c>
    </row>
    <row r="27" spans="1:3" ht="17.25" customHeight="1">
      <c r="A27" s="915" t="s">
        <v>12</v>
      </c>
      <c r="B27" s="767">
        <v>632</v>
      </c>
      <c r="C27" s="767">
        <v>632</v>
      </c>
    </row>
    <row r="28" spans="1:3" ht="17.25" customHeight="1">
      <c r="A28" s="915"/>
      <c r="B28" s="765">
        <v>1</v>
      </c>
      <c r="C28" s="767">
        <v>0</v>
      </c>
    </row>
    <row r="29" spans="1:3" ht="17.25" customHeight="1">
      <c r="A29" s="915" t="s">
        <v>13</v>
      </c>
      <c r="B29" s="767">
        <v>978</v>
      </c>
      <c r="C29" s="767">
        <v>978</v>
      </c>
    </row>
    <row r="30" spans="1:3" ht="17.25" customHeight="1">
      <c r="A30" s="915"/>
      <c r="B30" s="767">
        <v>0</v>
      </c>
      <c r="C30" s="765">
        <v>1</v>
      </c>
    </row>
    <row r="31" spans="1:3" ht="17.25" customHeight="1">
      <c r="A31" s="915" t="s">
        <v>350</v>
      </c>
      <c r="B31" s="767">
        <v>1175</v>
      </c>
      <c r="C31" s="767">
        <v>1175</v>
      </c>
    </row>
    <row r="32" spans="1:3" ht="17.25" customHeight="1">
      <c r="A32" s="915"/>
      <c r="B32" s="765">
        <v>2</v>
      </c>
      <c r="C32" s="765">
        <v>3</v>
      </c>
    </row>
    <row r="33" spans="1:3" ht="17.25" customHeight="1">
      <c r="A33" s="915" t="s">
        <v>15</v>
      </c>
      <c r="B33" s="767">
        <v>1838</v>
      </c>
      <c r="C33" s="767">
        <v>1838</v>
      </c>
    </row>
    <row r="34" spans="1:3" ht="17.25" customHeight="1">
      <c r="A34" s="915"/>
      <c r="B34" s="765">
        <v>2</v>
      </c>
      <c r="C34" s="765">
        <v>1</v>
      </c>
    </row>
    <row r="35" spans="1:3" ht="17.25" customHeight="1">
      <c r="A35" s="915" t="s">
        <v>351</v>
      </c>
      <c r="B35" s="767">
        <v>1339</v>
      </c>
      <c r="C35" s="767">
        <v>1339</v>
      </c>
    </row>
    <row r="36" spans="1:3" ht="17.25" customHeight="1">
      <c r="A36" s="915"/>
      <c r="B36" s="765">
        <v>4</v>
      </c>
      <c r="C36" s="765">
        <v>2</v>
      </c>
    </row>
    <row r="37" spans="1:3" ht="17.25" customHeight="1">
      <c r="A37" s="916" t="s">
        <v>352</v>
      </c>
      <c r="B37" s="767">
        <v>925</v>
      </c>
      <c r="C37" s="767">
        <v>925</v>
      </c>
    </row>
    <row r="38" spans="1:3" ht="17.25" customHeight="1">
      <c r="A38" s="916"/>
      <c r="B38" s="768">
        <v>2</v>
      </c>
      <c r="C38" s="769">
        <v>2</v>
      </c>
    </row>
    <row r="39" spans="1:3">
      <c r="A39" s="48" t="s">
        <v>651</v>
      </c>
      <c r="B39" s="224"/>
      <c r="C39" s="224"/>
    </row>
    <row r="40" spans="1:3">
      <c r="A40" s="48" t="s">
        <v>569</v>
      </c>
      <c r="B40" s="224"/>
      <c r="C40" s="224"/>
    </row>
    <row r="41" spans="1:3">
      <c r="A41" s="505" t="s">
        <v>27</v>
      </c>
      <c r="B41" s="224"/>
      <c r="C41" s="224"/>
    </row>
    <row r="42" spans="1:3">
      <c r="B42" s="224"/>
      <c r="C42" s="224"/>
    </row>
  </sheetData>
  <mergeCells count="18">
    <mergeCell ref="B3:C3"/>
    <mergeCell ref="A5:A6"/>
    <mergeCell ref="A7:A8"/>
    <mergeCell ref="A9:A10"/>
    <mergeCell ref="A11:A12"/>
    <mergeCell ref="A13:A14"/>
    <mergeCell ref="A15:A16"/>
    <mergeCell ref="A17:A18"/>
    <mergeCell ref="A19:A20"/>
    <mergeCell ref="A21:A22"/>
    <mergeCell ref="A33:A34"/>
    <mergeCell ref="A35:A36"/>
    <mergeCell ref="A37:A38"/>
    <mergeCell ref="A23:A24"/>
    <mergeCell ref="A25:A26"/>
    <mergeCell ref="A27:A28"/>
    <mergeCell ref="A29:A30"/>
    <mergeCell ref="A31:A32"/>
  </mergeCells>
  <phoneticPr fontId="45"/>
  <pageMargins left="0.78749999999999998" right="0.78749999999999998" top="0.78749999999999998" bottom="0.78749999999999998" header="0.511811023622047" footer="0.511811023622047"/>
  <pageSetup paperSize="9" scale="90"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1"/>
  <sheetViews>
    <sheetView showGridLines="0" view="pageBreakPreview" zoomScaleNormal="100" workbookViewId="0"/>
  </sheetViews>
  <sheetFormatPr defaultColWidth="12.5" defaultRowHeight="17.25"/>
  <cols>
    <col min="1" max="5" width="12.5" style="80"/>
    <col min="6" max="6" width="7.625" style="328" customWidth="1"/>
    <col min="7" max="261" width="12.5" style="80"/>
    <col min="262" max="262" width="7.625" style="80" customWidth="1"/>
    <col min="263" max="517" width="12.5" style="80"/>
    <col min="518" max="518" width="7.625" style="80" customWidth="1"/>
    <col min="519" max="773" width="12.5" style="80"/>
    <col min="774" max="774" width="7.625" style="80" customWidth="1"/>
    <col min="775" max="1024" width="12.5" style="80"/>
    <col min="1025" max="16384" width="12.5" style="506"/>
  </cols>
  <sheetData>
    <row r="1" spans="1:241" ht="15" customHeight="1">
      <c r="A1" s="778" t="s">
        <v>570</v>
      </c>
    </row>
    <row r="2" spans="1:241" ht="18" customHeight="1">
      <c r="A2" s="507"/>
      <c r="B2" s="247"/>
      <c r="C2" s="247"/>
      <c r="D2" s="247"/>
      <c r="E2" s="355" t="s">
        <v>588</v>
      </c>
    </row>
    <row r="3" spans="1:241" ht="12.75" customHeight="1">
      <c r="A3" s="816" t="s">
        <v>131</v>
      </c>
      <c r="B3" s="359"/>
      <c r="C3" s="360" t="s">
        <v>483</v>
      </c>
      <c r="D3" s="349" t="s">
        <v>484</v>
      </c>
      <c r="E3" s="359" t="s">
        <v>485</v>
      </c>
    </row>
    <row r="4" spans="1:241" ht="12.75" customHeight="1">
      <c r="A4" s="816"/>
      <c r="B4" s="333" t="s">
        <v>28</v>
      </c>
      <c r="C4" s="337" t="s">
        <v>477</v>
      </c>
      <c r="D4" s="335" t="s">
        <v>477</v>
      </c>
      <c r="E4" s="333" t="s">
        <v>477</v>
      </c>
    </row>
    <row r="5" spans="1:241" ht="12.75" customHeight="1">
      <c r="A5" s="816"/>
      <c r="B5" s="495"/>
      <c r="C5" s="494" t="s">
        <v>487</v>
      </c>
      <c r="D5" s="339" t="s">
        <v>487</v>
      </c>
      <c r="E5" s="495" t="s">
        <v>487</v>
      </c>
    </row>
    <row r="6" spans="1:241" ht="15" customHeight="1">
      <c r="A6" s="917" t="s">
        <v>488</v>
      </c>
      <c r="B6" s="912">
        <f>SUM(B8:B39)</f>
        <v>16044</v>
      </c>
      <c r="C6" s="708">
        <f>C8+C10+C12+C14+C16+C18+C20+C22+C24+C26+C28+C30+C32+C34+C36+C38</f>
        <v>15660</v>
      </c>
      <c r="D6" s="708">
        <f>D8+D10+D12+D14+D16+D18+D20+D22+D24+D26+D28+D30+D32+D34+D36+D38</f>
        <v>15805</v>
      </c>
      <c r="E6" s="708">
        <f>E8+E10+E12+E14+E16+E18+E20+E22+E24+E26+E28+E30+E32+E34+E36+E38</f>
        <v>15502</v>
      </c>
      <c r="G6" s="341"/>
      <c r="H6" s="341"/>
      <c r="I6" s="341"/>
      <c r="J6" s="341"/>
      <c r="K6" s="341"/>
      <c r="L6" s="341"/>
      <c r="M6" s="341"/>
      <c r="N6" s="341"/>
      <c r="O6" s="341"/>
      <c r="P6" s="341"/>
      <c r="Q6" s="341"/>
      <c r="R6" s="341"/>
      <c r="S6" s="341"/>
      <c r="T6" s="341"/>
      <c r="U6" s="341"/>
      <c r="V6" s="341"/>
      <c r="W6" s="341"/>
      <c r="X6" s="341"/>
      <c r="Y6" s="341"/>
      <c r="Z6" s="341"/>
      <c r="AA6" s="341"/>
      <c r="AB6" s="341"/>
      <c r="AC6" s="341"/>
      <c r="AD6" s="341"/>
      <c r="AE6" s="341"/>
      <c r="AF6" s="341"/>
      <c r="AG6" s="341"/>
      <c r="AH6" s="341"/>
      <c r="AI6" s="341"/>
      <c r="AJ6" s="341"/>
      <c r="AK6" s="341"/>
      <c r="AL6" s="341"/>
      <c r="AM6" s="341"/>
      <c r="AN6" s="341"/>
      <c r="AO6" s="341"/>
      <c r="AP6" s="341"/>
      <c r="AQ6" s="341"/>
      <c r="AR6" s="341"/>
      <c r="AS6" s="341"/>
      <c r="AT6" s="341"/>
      <c r="AU6" s="341"/>
      <c r="AV6" s="341"/>
      <c r="AW6" s="341"/>
      <c r="AX6" s="341"/>
      <c r="AY6" s="341"/>
      <c r="AZ6" s="341"/>
      <c r="BA6" s="341"/>
      <c r="BB6" s="341"/>
      <c r="BC6" s="341"/>
      <c r="BD6" s="341"/>
      <c r="BE6" s="341"/>
      <c r="BF6" s="341"/>
      <c r="BG6" s="341"/>
      <c r="BH6" s="341"/>
      <c r="BI6" s="341"/>
      <c r="BJ6" s="341"/>
      <c r="BK6" s="341"/>
      <c r="BL6" s="341"/>
      <c r="BM6" s="341"/>
      <c r="BN6" s="341"/>
      <c r="BO6" s="341"/>
      <c r="BP6" s="341"/>
      <c r="BQ6" s="341"/>
      <c r="BR6" s="341"/>
      <c r="BS6" s="341"/>
      <c r="BT6" s="341"/>
      <c r="BU6" s="341"/>
      <c r="BV6" s="341"/>
      <c r="BW6" s="341"/>
      <c r="BX6" s="341"/>
      <c r="BY6" s="341"/>
      <c r="BZ6" s="341"/>
      <c r="CA6" s="341"/>
      <c r="CB6" s="341"/>
      <c r="CC6" s="341"/>
      <c r="CD6" s="341"/>
      <c r="CE6" s="341"/>
      <c r="CF6" s="341"/>
      <c r="CG6" s="341"/>
      <c r="CH6" s="341"/>
      <c r="CI6" s="341"/>
      <c r="CJ6" s="341"/>
      <c r="CK6" s="341"/>
      <c r="CL6" s="341"/>
      <c r="CM6" s="341"/>
      <c r="CN6" s="341"/>
      <c r="CO6" s="341"/>
      <c r="CP6" s="341"/>
      <c r="CQ6" s="341"/>
      <c r="CR6" s="341"/>
      <c r="CS6" s="341"/>
      <c r="CT6" s="341"/>
      <c r="CU6" s="341"/>
      <c r="CV6" s="341"/>
      <c r="CW6" s="341"/>
      <c r="CX6" s="341"/>
      <c r="CY6" s="341"/>
      <c r="CZ6" s="341"/>
      <c r="DA6" s="341"/>
      <c r="DB6" s="341"/>
      <c r="DC6" s="341"/>
      <c r="DD6" s="341"/>
      <c r="DE6" s="341"/>
      <c r="DF6" s="341"/>
      <c r="DG6" s="341"/>
      <c r="DH6" s="341"/>
      <c r="DI6" s="341"/>
      <c r="DJ6" s="341"/>
      <c r="DK6" s="341"/>
      <c r="DL6" s="341"/>
      <c r="DM6" s="341"/>
      <c r="DN6" s="341"/>
      <c r="DO6" s="341"/>
      <c r="DP6" s="341"/>
      <c r="DQ6" s="341"/>
      <c r="DR6" s="341"/>
      <c r="DS6" s="341"/>
      <c r="DT6" s="341"/>
      <c r="DU6" s="341"/>
      <c r="DV6" s="341"/>
      <c r="DW6" s="341"/>
      <c r="DX6" s="341"/>
      <c r="DY6" s="341"/>
      <c r="DZ6" s="341"/>
      <c r="EA6" s="341"/>
      <c r="EB6" s="341"/>
      <c r="EC6" s="341"/>
      <c r="ED6" s="341"/>
      <c r="EE6" s="341"/>
      <c r="EF6" s="341"/>
      <c r="EG6" s="341"/>
      <c r="EH6" s="341"/>
      <c r="EI6" s="341"/>
      <c r="EJ6" s="341"/>
      <c r="EK6" s="341"/>
      <c r="EL6" s="341"/>
      <c r="EM6" s="341"/>
      <c r="EN6" s="341"/>
      <c r="EO6" s="341"/>
      <c r="EP6" s="341"/>
      <c r="EQ6" s="341"/>
      <c r="ER6" s="341"/>
      <c r="ES6" s="341"/>
      <c r="ET6" s="341"/>
      <c r="EU6" s="341"/>
      <c r="EV6" s="341"/>
      <c r="EW6" s="341"/>
      <c r="EX6" s="341"/>
      <c r="EY6" s="341"/>
      <c r="EZ6" s="341"/>
      <c r="FA6" s="341"/>
      <c r="FB6" s="341"/>
      <c r="FC6" s="341"/>
      <c r="FD6" s="341"/>
      <c r="FE6" s="341"/>
      <c r="FF6" s="341"/>
      <c r="FG6" s="341"/>
      <c r="FH6" s="341"/>
      <c r="FI6" s="341"/>
      <c r="FJ6" s="341"/>
      <c r="FK6" s="341"/>
      <c r="FL6" s="341"/>
      <c r="FM6" s="341"/>
      <c r="FN6" s="341"/>
      <c r="FO6" s="341"/>
      <c r="FP6" s="341"/>
      <c r="FQ6" s="341"/>
      <c r="FR6" s="341"/>
      <c r="FS6" s="341"/>
      <c r="FT6" s="341"/>
      <c r="FU6" s="341"/>
      <c r="FV6" s="341"/>
      <c r="FW6" s="341"/>
      <c r="FX6" s="341"/>
      <c r="FY6" s="341"/>
      <c r="FZ6" s="341"/>
      <c r="GA6" s="341"/>
      <c r="GB6" s="341"/>
      <c r="GC6" s="341"/>
      <c r="GD6" s="341"/>
      <c r="GE6" s="341"/>
      <c r="GF6" s="341"/>
      <c r="GG6" s="341"/>
      <c r="GH6" s="341"/>
      <c r="GI6" s="341"/>
      <c r="GJ6" s="341"/>
      <c r="GK6" s="341"/>
      <c r="GL6" s="341"/>
      <c r="GM6" s="341"/>
      <c r="GN6" s="341"/>
      <c r="GO6" s="341"/>
      <c r="GP6" s="341"/>
      <c r="GQ6" s="341"/>
      <c r="GR6" s="341"/>
      <c r="GS6" s="341"/>
      <c r="GT6" s="341"/>
      <c r="GU6" s="341"/>
      <c r="GV6" s="341"/>
      <c r="GW6" s="341"/>
      <c r="GX6" s="341"/>
      <c r="GY6" s="341"/>
      <c r="GZ6" s="341"/>
      <c r="HA6" s="341"/>
      <c r="HB6" s="341"/>
      <c r="HC6" s="341"/>
      <c r="HD6" s="341"/>
      <c r="HE6" s="341"/>
      <c r="HF6" s="341"/>
      <c r="HG6" s="341"/>
      <c r="HH6" s="341"/>
      <c r="HI6" s="341"/>
      <c r="HJ6" s="341"/>
      <c r="HK6" s="341"/>
      <c r="HL6" s="341"/>
      <c r="HM6" s="341"/>
      <c r="HN6" s="341"/>
      <c r="HO6" s="341"/>
      <c r="HP6" s="341"/>
      <c r="HQ6" s="341"/>
      <c r="HR6" s="341"/>
      <c r="HS6" s="341"/>
      <c r="HT6" s="341"/>
      <c r="HU6" s="341"/>
      <c r="HV6" s="341"/>
      <c r="HW6" s="341"/>
      <c r="HX6" s="341"/>
      <c r="HY6" s="341"/>
      <c r="HZ6" s="341"/>
      <c r="IA6" s="341"/>
      <c r="IB6" s="341"/>
      <c r="IC6" s="341"/>
      <c r="ID6" s="341"/>
      <c r="IE6" s="341"/>
      <c r="IF6" s="341"/>
      <c r="IG6" s="341"/>
    </row>
    <row r="7" spans="1:241" ht="15" customHeight="1">
      <c r="A7" s="917"/>
      <c r="B7" s="912"/>
      <c r="C7" s="709">
        <f>C6/B6*100</f>
        <v>97.60658189977562</v>
      </c>
      <c r="D7" s="709">
        <f>D6/B6*100</f>
        <v>98.510346546995763</v>
      </c>
      <c r="E7" s="709">
        <f>E6/B6*100</f>
        <v>96.621790077287457</v>
      </c>
      <c r="G7" s="435"/>
      <c r="H7" s="435"/>
      <c r="I7" s="435"/>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c r="AJ7" s="342"/>
      <c r="AK7" s="342"/>
      <c r="AL7" s="342"/>
      <c r="AM7" s="342"/>
      <c r="AN7" s="342"/>
      <c r="AO7" s="342"/>
      <c r="AP7" s="342"/>
      <c r="AQ7" s="342"/>
      <c r="AR7" s="342"/>
      <c r="AS7" s="342"/>
      <c r="AT7" s="342"/>
      <c r="AU7" s="342"/>
      <c r="AV7" s="342"/>
      <c r="AW7" s="342"/>
      <c r="AX7" s="342"/>
      <c r="AY7" s="342"/>
      <c r="AZ7" s="342"/>
      <c r="BA7" s="342"/>
      <c r="BB7" s="342"/>
      <c r="BC7" s="342"/>
      <c r="BD7" s="342"/>
      <c r="BE7" s="342"/>
      <c r="BF7" s="342"/>
      <c r="BG7" s="342"/>
      <c r="BH7" s="342"/>
      <c r="BI7" s="342"/>
      <c r="BJ7" s="342"/>
      <c r="BK7" s="342"/>
      <c r="BL7" s="342"/>
      <c r="BM7" s="342"/>
      <c r="BN7" s="342"/>
      <c r="BO7" s="342"/>
      <c r="BP7" s="342"/>
      <c r="BQ7" s="342"/>
      <c r="BR7" s="342"/>
      <c r="BS7" s="342"/>
      <c r="BT7" s="342"/>
      <c r="BU7" s="342"/>
      <c r="BV7" s="342"/>
      <c r="BW7" s="342"/>
      <c r="BX7" s="342"/>
      <c r="BY7" s="342"/>
      <c r="BZ7" s="342"/>
      <c r="CA7" s="342"/>
      <c r="CB7" s="342"/>
      <c r="CC7" s="342"/>
      <c r="CD7" s="342"/>
      <c r="CE7" s="342"/>
      <c r="CF7" s="342"/>
      <c r="CG7" s="342"/>
      <c r="CH7" s="342"/>
      <c r="CI7" s="342"/>
      <c r="CJ7" s="342"/>
      <c r="CK7" s="342"/>
      <c r="CL7" s="342"/>
      <c r="CM7" s="342"/>
      <c r="CN7" s="342"/>
      <c r="CO7" s="342"/>
      <c r="CP7" s="342"/>
      <c r="CQ7" s="342"/>
      <c r="CR7" s="342"/>
      <c r="CS7" s="342"/>
      <c r="CT7" s="342"/>
      <c r="CU7" s="342"/>
      <c r="CV7" s="342"/>
      <c r="CW7" s="342"/>
      <c r="CX7" s="342"/>
      <c r="CY7" s="342"/>
      <c r="CZ7" s="342"/>
      <c r="DA7" s="342"/>
      <c r="DB7" s="342"/>
      <c r="DC7" s="342"/>
      <c r="DD7" s="342"/>
      <c r="DE7" s="342"/>
      <c r="DF7" s="342"/>
      <c r="DG7" s="342"/>
      <c r="DH7" s="342"/>
      <c r="DI7" s="342"/>
      <c r="DJ7" s="342"/>
      <c r="DK7" s="342"/>
      <c r="DL7" s="342"/>
      <c r="DM7" s="342"/>
      <c r="DN7" s="342"/>
      <c r="DO7" s="342"/>
      <c r="DP7" s="342"/>
      <c r="DQ7" s="342"/>
      <c r="DR7" s="342"/>
      <c r="DS7" s="342"/>
      <c r="DT7" s="342"/>
      <c r="DU7" s="342"/>
      <c r="DV7" s="342"/>
      <c r="DW7" s="342"/>
      <c r="DX7" s="342"/>
      <c r="DY7" s="342"/>
      <c r="DZ7" s="342"/>
      <c r="EA7" s="342"/>
      <c r="EB7" s="342"/>
      <c r="EC7" s="342"/>
      <c r="ED7" s="342"/>
      <c r="EE7" s="342"/>
      <c r="EF7" s="342"/>
      <c r="EG7" s="342"/>
      <c r="EH7" s="342"/>
      <c r="EI7" s="342"/>
      <c r="EJ7" s="342"/>
      <c r="EK7" s="342"/>
      <c r="EL7" s="342"/>
      <c r="EM7" s="342"/>
      <c r="EN7" s="342"/>
      <c r="EO7" s="342"/>
      <c r="EP7" s="342"/>
      <c r="EQ7" s="342"/>
      <c r="ER7" s="342"/>
      <c r="ES7" s="342"/>
      <c r="ET7" s="342"/>
      <c r="EU7" s="342"/>
      <c r="EV7" s="342"/>
      <c r="EW7" s="342"/>
      <c r="EX7" s="342"/>
      <c r="EY7" s="342"/>
      <c r="EZ7" s="342"/>
      <c r="FA7" s="342"/>
      <c r="FB7" s="342"/>
      <c r="FC7" s="342"/>
      <c r="FD7" s="342"/>
      <c r="FE7" s="342"/>
      <c r="FF7" s="342"/>
      <c r="FG7" s="342"/>
      <c r="FH7" s="342"/>
      <c r="FI7" s="342"/>
      <c r="FJ7" s="342"/>
      <c r="FK7" s="342"/>
      <c r="FL7" s="342"/>
      <c r="FM7" s="342"/>
      <c r="FN7" s="342"/>
      <c r="FO7" s="342"/>
      <c r="FP7" s="342"/>
      <c r="FQ7" s="342"/>
      <c r="FR7" s="342"/>
      <c r="FS7" s="342"/>
      <c r="FT7" s="342"/>
      <c r="FU7" s="342"/>
      <c r="FV7" s="342"/>
      <c r="FW7" s="342"/>
      <c r="FX7" s="342"/>
      <c r="FY7" s="342"/>
      <c r="FZ7" s="342"/>
      <c r="GA7" s="342"/>
      <c r="GB7" s="342"/>
      <c r="GC7" s="342"/>
      <c r="GD7" s="342"/>
      <c r="GE7" s="342"/>
      <c r="GF7" s="342"/>
      <c r="GG7" s="342"/>
      <c r="GH7" s="342"/>
      <c r="GI7" s="342"/>
      <c r="GJ7" s="342"/>
      <c r="GK7" s="342"/>
      <c r="GL7" s="342"/>
      <c r="GM7" s="342"/>
      <c r="GN7" s="342"/>
      <c r="GO7" s="342"/>
      <c r="GP7" s="342"/>
      <c r="GQ7" s="342"/>
      <c r="GR7" s="342"/>
      <c r="GS7" s="342"/>
      <c r="GT7" s="342"/>
      <c r="GU7" s="342"/>
      <c r="GV7" s="342"/>
      <c r="GW7" s="342"/>
      <c r="GX7" s="342"/>
      <c r="GY7" s="342"/>
      <c r="GZ7" s="342"/>
      <c r="HA7" s="342"/>
      <c r="HB7" s="342"/>
      <c r="HC7" s="342"/>
      <c r="HD7" s="342"/>
      <c r="HE7" s="342"/>
      <c r="HF7" s="342"/>
      <c r="HG7" s="342"/>
      <c r="HH7" s="342"/>
      <c r="HI7" s="342"/>
      <c r="HJ7" s="342"/>
      <c r="HK7" s="342"/>
      <c r="HL7" s="342"/>
      <c r="HM7" s="342"/>
      <c r="HN7" s="342"/>
      <c r="HO7" s="342"/>
      <c r="HP7" s="342"/>
      <c r="HQ7" s="342"/>
      <c r="HR7" s="342"/>
      <c r="HS7" s="342"/>
      <c r="HT7" s="342"/>
      <c r="HU7" s="342"/>
      <c r="HV7" s="342"/>
      <c r="HW7" s="342"/>
      <c r="HX7" s="342"/>
      <c r="HY7" s="342"/>
      <c r="HZ7" s="342"/>
      <c r="IA7" s="342"/>
      <c r="IB7" s="342"/>
      <c r="IC7" s="342"/>
      <c r="ID7" s="342"/>
      <c r="IE7" s="342"/>
      <c r="IF7" s="342"/>
      <c r="IG7" s="342"/>
    </row>
    <row r="8" spans="1:241" ht="15" customHeight="1">
      <c r="A8" s="915" t="s">
        <v>344</v>
      </c>
      <c r="B8" s="905">
        <v>986</v>
      </c>
      <c r="C8" s="711">
        <v>958</v>
      </c>
      <c r="D8" s="711">
        <v>954</v>
      </c>
      <c r="E8" s="711">
        <v>962</v>
      </c>
      <c r="G8" s="436"/>
      <c r="H8" s="436"/>
      <c r="I8" s="436"/>
      <c r="K8" s="436"/>
    </row>
    <row r="9" spans="1:241" ht="15" customHeight="1">
      <c r="A9" s="915"/>
      <c r="B9" s="905"/>
      <c r="C9" s="709">
        <f>C8/B8*100</f>
        <v>97.16024340770791</v>
      </c>
      <c r="D9" s="709">
        <f>D8/B8*100</f>
        <v>96.754563894523329</v>
      </c>
      <c r="E9" s="709">
        <f>E8/B8*100</f>
        <v>97.56592292089249</v>
      </c>
      <c r="G9" s="437"/>
      <c r="H9" s="437"/>
      <c r="I9" s="437"/>
      <c r="K9" s="437"/>
      <c r="L9" s="343"/>
      <c r="M9" s="343"/>
      <c r="N9" s="343"/>
      <c r="O9" s="343"/>
      <c r="P9" s="343"/>
      <c r="Q9" s="343"/>
      <c r="R9" s="343"/>
      <c r="S9" s="343"/>
      <c r="T9" s="343"/>
      <c r="U9" s="343"/>
      <c r="V9" s="343"/>
      <c r="W9" s="343"/>
      <c r="X9" s="343"/>
      <c r="Y9" s="343"/>
      <c r="Z9" s="343"/>
      <c r="AA9" s="343"/>
      <c r="AB9" s="343"/>
      <c r="AC9" s="343"/>
      <c r="AD9" s="343"/>
      <c r="AE9" s="343"/>
      <c r="AF9" s="343"/>
      <c r="AG9" s="343"/>
      <c r="AH9" s="343"/>
      <c r="AI9" s="343"/>
      <c r="AJ9" s="343"/>
      <c r="AK9" s="343"/>
      <c r="AL9" s="343"/>
      <c r="AM9" s="343"/>
      <c r="AN9" s="343"/>
      <c r="AO9" s="343"/>
      <c r="AP9" s="343"/>
      <c r="AQ9" s="343"/>
      <c r="AR9" s="343"/>
      <c r="AS9" s="343"/>
      <c r="AT9" s="343"/>
      <c r="AU9" s="343"/>
      <c r="AV9" s="343"/>
      <c r="AW9" s="343"/>
      <c r="AX9" s="343"/>
      <c r="AY9" s="343"/>
      <c r="AZ9" s="343"/>
      <c r="BA9" s="343"/>
      <c r="BB9" s="343"/>
      <c r="BC9" s="343"/>
      <c r="BD9" s="343"/>
      <c r="BE9" s="343"/>
      <c r="BF9" s="343"/>
      <c r="BG9" s="343"/>
      <c r="BH9" s="343"/>
      <c r="BI9" s="343"/>
      <c r="BJ9" s="343"/>
      <c r="BK9" s="343"/>
      <c r="BL9" s="343"/>
      <c r="BM9" s="343"/>
      <c r="BN9" s="343"/>
      <c r="BO9" s="343"/>
      <c r="BP9" s="343"/>
      <c r="BQ9" s="343"/>
      <c r="BR9" s="343"/>
      <c r="BS9" s="343"/>
      <c r="BT9" s="343"/>
      <c r="BU9" s="343"/>
      <c r="BV9" s="343"/>
      <c r="BW9" s="343"/>
      <c r="BX9" s="343"/>
      <c r="BY9" s="343"/>
      <c r="BZ9" s="343"/>
      <c r="CA9" s="343"/>
      <c r="CB9" s="343"/>
      <c r="CC9" s="343"/>
      <c r="CD9" s="343"/>
      <c r="CE9" s="343"/>
      <c r="CF9" s="343"/>
      <c r="CG9" s="343"/>
      <c r="CH9" s="343"/>
      <c r="CI9" s="343"/>
      <c r="CJ9" s="343"/>
      <c r="CK9" s="343"/>
      <c r="CL9" s="343"/>
      <c r="CM9" s="343"/>
      <c r="CN9" s="343"/>
      <c r="CO9" s="343"/>
      <c r="CP9" s="343"/>
      <c r="CQ9" s="343"/>
      <c r="CR9" s="343"/>
      <c r="CS9" s="343"/>
      <c r="CT9" s="343"/>
      <c r="CU9" s="343"/>
      <c r="CV9" s="343"/>
      <c r="CW9" s="343"/>
      <c r="CX9" s="343"/>
      <c r="CY9" s="343"/>
      <c r="CZ9" s="343"/>
      <c r="DA9" s="343"/>
      <c r="DB9" s="343"/>
      <c r="DC9" s="343"/>
      <c r="DD9" s="343"/>
      <c r="DE9" s="343"/>
      <c r="DF9" s="343"/>
      <c r="DG9" s="343"/>
      <c r="DH9" s="343"/>
      <c r="DI9" s="343"/>
      <c r="DJ9" s="343"/>
      <c r="DK9" s="343"/>
      <c r="DL9" s="343"/>
      <c r="DM9" s="343"/>
      <c r="DN9" s="343"/>
      <c r="DO9" s="343"/>
      <c r="DP9" s="343"/>
      <c r="DQ9" s="343"/>
      <c r="DR9" s="343"/>
      <c r="DS9" s="343"/>
      <c r="DT9" s="343"/>
      <c r="DU9" s="343"/>
      <c r="DV9" s="343"/>
      <c r="DW9" s="343"/>
      <c r="DX9" s="343"/>
      <c r="DY9" s="343"/>
      <c r="DZ9" s="343"/>
      <c r="EA9" s="343"/>
      <c r="EB9" s="343"/>
      <c r="EC9" s="343"/>
      <c r="ED9" s="343"/>
      <c r="EE9" s="343"/>
      <c r="EF9" s="343"/>
      <c r="EG9" s="343"/>
      <c r="EH9" s="343"/>
      <c r="EI9" s="343"/>
      <c r="EJ9" s="343"/>
      <c r="EK9" s="343"/>
      <c r="EL9" s="343"/>
      <c r="EM9" s="343"/>
      <c r="EN9" s="343"/>
      <c r="EO9" s="343"/>
      <c r="EP9" s="343"/>
      <c r="EQ9" s="343"/>
      <c r="ER9" s="343"/>
      <c r="ES9" s="343"/>
      <c r="ET9" s="343"/>
      <c r="EU9" s="343"/>
      <c r="EV9" s="343"/>
      <c r="EW9" s="343"/>
      <c r="EX9" s="343"/>
      <c r="EY9" s="343"/>
      <c r="EZ9" s="343"/>
      <c r="FA9" s="343"/>
      <c r="FB9" s="343"/>
      <c r="FC9" s="343"/>
      <c r="FD9" s="343"/>
      <c r="FE9" s="343"/>
      <c r="FF9" s="343"/>
      <c r="FG9" s="343"/>
      <c r="FH9" s="343"/>
      <c r="FI9" s="343"/>
      <c r="FJ9" s="343"/>
      <c r="FK9" s="343"/>
      <c r="FL9" s="343"/>
      <c r="FM9" s="343"/>
      <c r="FN9" s="343"/>
      <c r="FO9" s="343"/>
      <c r="FP9" s="343"/>
      <c r="FQ9" s="343"/>
      <c r="FR9" s="343"/>
      <c r="FS9" s="343"/>
      <c r="FT9" s="343"/>
      <c r="FU9" s="343"/>
      <c r="FV9" s="343"/>
      <c r="FW9" s="343"/>
      <c r="FX9" s="343"/>
      <c r="FY9" s="343"/>
      <c r="FZ9" s="343"/>
      <c r="GA9" s="343"/>
      <c r="GB9" s="343"/>
      <c r="GC9" s="343"/>
      <c r="GD9" s="343"/>
      <c r="GE9" s="343"/>
      <c r="GF9" s="343"/>
      <c r="GG9" s="343"/>
      <c r="GH9" s="343"/>
      <c r="GI9" s="343"/>
      <c r="GJ9" s="343"/>
      <c r="GK9" s="343"/>
      <c r="GL9" s="343"/>
      <c r="GM9" s="343"/>
      <c r="GN9" s="343"/>
      <c r="GO9" s="343"/>
      <c r="GP9" s="343"/>
      <c r="GQ9" s="343"/>
      <c r="GR9" s="343"/>
      <c r="GS9" s="343"/>
      <c r="GT9" s="343"/>
      <c r="GU9" s="343"/>
      <c r="GV9" s="343"/>
      <c r="GW9" s="343"/>
      <c r="GX9" s="343"/>
      <c r="GY9" s="343"/>
      <c r="GZ9" s="343"/>
      <c r="HA9" s="343"/>
      <c r="HB9" s="343"/>
      <c r="HC9" s="343"/>
      <c r="HD9" s="343"/>
      <c r="HE9" s="343"/>
      <c r="HF9" s="343"/>
      <c r="HG9" s="343"/>
      <c r="HH9" s="343"/>
      <c r="HI9" s="343"/>
      <c r="HJ9" s="343"/>
      <c r="HK9" s="343"/>
      <c r="HL9" s="343"/>
      <c r="HM9" s="343"/>
      <c r="HN9" s="343"/>
      <c r="HO9" s="343"/>
      <c r="HP9" s="343"/>
      <c r="HQ9" s="343"/>
      <c r="HR9" s="343"/>
      <c r="HS9" s="343"/>
      <c r="HT9" s="343"/>
      <c r="HU9" s="343"/>
      <c r="HV9" s="343"/>
      <c r="HW9" s="343"/>
      <c r="HX9" s="343"/>
      <c r="HY9" s="343"/>
      <c r="HZ9" s="343"/>
      <c r="IA9" s="343"/>
      <c r="IB9" s="343"/>
      <c r="IC9" s="343"/>
      <c r="ID9" s="343"/>
      <c r="IE9" s="343"/>
      <c r="IF9" s="343"/>
      <c r="IG9" s="343"/>
    </row>
    <row r="10" spans="1:241" ht="15" customHeight="1">
      <c r="A10" s="915" t="s">
        <v>3</v>
      </c>
      <c r="B10" s="905">
        <v>639</v>
      </c>
      <c r="C10" s="711">
        <v>662</v>
      </c>
      <c r="D10" s="711">
        <v>662</v>
      </c>
      <c r="E10" s="711">
        <v>625</v>
      </c>
      <c r="G10" s="436"/>
      <c r="H10" s="436"/>
      <c r="I10" s="436"/>
      <c r="K10" s="436"/>
    </row>
    <row r="11" spans="1:241" ht="15" customHeight="1">
      <c r="A11" s="915"/>
      <c r="B11" s="905"/>
      <c r="C11" s="709">
        <f>C10/B10*100</f>
        <v>103.59937402190924</v>
      </c>
      <c r="D11" s="709">
        <f>D10/B10*100</f>
        <v>103.59937402190924</v>
      </c>
      <c r="E11" s="709">
        <f>E10/B10*100</f>
        <v>97.809076682316118</v>
      </c>
      <c r="G11" s="437"/>
      <c r="H11" s="437"/>
      <c r="I11" s="437"/>
      <c r="K11" s="437"/>
      <c r="L11" s="343"/>
      <c r="M11" s="343"/>
      <c r="N11" s="343"/>
      <c r="O11" s="343"/>
      <c r="P11" s="343"/>
      <c r="Q11" s="343"/>
      <c r="R11" s="343"/>
      <c r="S11" s="343"/>
      <c r="T11" s="343"/>
      <c r="U11" s="343"/>
      <c r="V11" s="343"/>
      <c r="W11" s="343"/>
      <c r="X11" s="343"/>
      <c r="Y11" s="343"/>
      <c r="Z11" s="343"/>
      <c r="AA11" s="343"/>
      <c r="AB11" s="343"/>
      <c r="AC11" s="343"/>
      <c r="AD11" s="343"/>
      <c r="AE11" s="343"/>
      <c r="AF11" s="343"/>
      <c r="AG11" s="343"/>
      <c r="AH11" s="343"/>
      <c r="AI11" s="343"/>
      <c r="AJ11" s="343"/>
      <c r="AK11" s="343"/>
      <c r="AL11" s="343"/>
      <c r="AM11" s="343"/>
      <c r="AN11" s="343"/>
      <c r="AO11" s="343"/>
      <c r="AP11" s="343"/>
      <c r="AQ11" s="343"/>
      <c r="AR11" s="343"/>
      <c r="AS11" s="343"/>
      <c r="AT11" s="343"/>
      <c r="AU11" s="343"/>
      <c r="AV11" s="343"/>
      <c r="AW11" s="343"/>
      <c r="AX11" s="343"/>
      <c r="AY11" s="343"/>
      <c r="AZ11" s="343"/>
      <c r="BA11" s="343"/>
      <c r="BB11" s="343"/>
      <c r="BC11" s="343"/>
      <c r="BD11" s="343"/>
      <c r="BE11" s="343"/>
      <c r="BF11" s="343"/>
      <c r="BG11" s="343"/>
      <c r="BH11" s="343"/>
      <c r="BI11" s="343"/>
      <c r="BJ11" s="343"/>
      <c r="BK11" s="343"/>
      <c r="BL11" s="343"/>
      <c r="BM11" s="343"/>
      <c r="BN11" s="343"/>
      <c r="BO11" s="343"/>
      <c r="BP11" s="343"/>
      <c r="BQ11" s="343"/>
      <c r="BR11" s="343"/>
      <c r="BS11" s="343"/>
      <c r="BT11" s="343"/>
      <c r="BU11" s="343"/>
      <c r="BV11" s="343"/>
      <c r="BW11" s="343"/>
      <c r="BX11" s="343"/>
      <c r="BY11" s="343"/>
      <c r="BZ11" s="343"/>
      <c r="CA11" s="343"/>
      <c r="CB11" s="343"/>
      <c r="CC11" s="343"/>
      <c r="CD11" s="343"/>
      <c r="CE11" s="343"/>
      <c r="CF11" s="343"/>
      <c r="CG11" s="343"/>
      <c r="CH11" s="343"/>
      <c r="CI11" s="343"/>
      <c r="CJ11" s="343"/>
      <c r="CK11" s="343"/>
      <c r="CL11" s="343"/>
      <c r="CM11" s="343"/>
      <c r="CN11" s="343"/>
      <c r="CO11" s="343"/>
      <c r="CP11" s="343"/>
      <c r="CQ11" s="343"/>
      <c r="CR11" s="343"/>
      <c r="CS11" s="343"/>
      <c r="CT11" s="343"/>
      <c r="CU11" s="343"/>
      <c r="CV11" s="343"/>
      <c r="CW11" s="343"/>
      <c r="CX11" s="343"/>
      <c r="CY11" s="343"/>
      <c r="CZ11" s="343"/>
      <c r="DA11" s="343"/>
      <c r="DB11" s="343"/>
      <c r="DC11" s="343"/>
      <c r="DD11" s="343"/>
      <c r="DE11" s="343"/>
      <c r="DF11" s="343"/>
      <c r="DG11" s="343"/>
      <c r="DH11" s="343"/>
      <c r="DI11" s="343"/>
      <c r="DJ11" s="343"/>
      <c r="DK11" s="343"/>
      <c r="DL11" s="343"/>
      <c r="DM11" s="343"/>
      <c r="DN11" s="343"/>
      <c r="DO11" s="343"/>
      <c r="DP11" s="343"/>
      <c r="DQ11" s="343"/>
      <c r="DR11" s="343"/>
      <c r="DS11" s="343"/>
      <c r="DT11" s="343"/>
      <c r="DU11" s="343"/>
      <c r="DV11" s="343"/>
      <c r="DW11" s="343"/>
      <c r="DX11" s="343"/>
      <c r="DY11" s="343"/>
      <c r="DZ11" s="343"/>
      <c r="EA11" s="343"/>
      <c r="EB11" s="343"/>
      <c r="EC11" s="343"/>
      <c r="ED11" s="343"/>
      <c r="EE11" s="343"/>
      <c r="EF11" s="343"/>
      <c r="EG11" s="343"/>
      <c r="EH11" s="343"/>
      <c r="EI11" s="343"/>
      <c r="EJ11" s="343"/>
      <c r="EK11" s="343"/>
      <c r="EL11" s="343"/>
      <c r="EM11" s="343"/>
      <c r="EN11" s="343"/>
      <c r="EO11" s="343"/>
      <c r="EP11" s="343"/>
      <c r="EQ11" s="343"/>
      <c r="ER11" s="343"/>
      <c r="ES11" s="343"/>
      <c r="ET11" s="343"/>
      <c r="EU11" s="343"/>
      <c r="EV11" s="343"/>
      <c r="EW11" s="343"/>
      <c r="EX11" s="343"/>
      <c r="EY11" s="343"/>
      <c r="EZ11" s="343"/>
      <c r="FA11" s="343"/>
      <c r="FB11" s="343"/>
      <c r="FC11" s="343"/>
      <c r="FD11" s="343"/>
      <c r="FE11" s="343"/>
      <c r="FF11" s="343"/>
      <c r="FG11" s="343"/>
      <c r="FH11" s="343"/>
      <c r="FI11" s="343"/>
      <c r="FJ11" s="343"/>
      <c r="FK11" s="343"/>
      <c r="FL11" s="343"/>
      <c r="FM11" s="343"/>
      <c r="FN11" s="343"/>
      <c r="FO11" s="343"/>
      <c r="FP11" s="343"/>
      <c r="FQ11" s="343"/>
      <c r="FR11" s="343"/>
      <c r="FS11" s="343"/>
      <c r="FT11" s="343"/>
      <c r="FU11" s="343"/>
      <c r="FV11" s="343"/>
      <c r="FW11" s="343"/>
      <c r="FX11" s="343"/>
      <c r="FY11" s="343"/>
      <c r="FZ11" s="343"/>
      <c r="GA11" s="343"/>
      <c r="GB11" s="343"/>
      <c r="GC11" s="343"/>
      <c r="GD11" s="343"/>
      <c r="GE11" s="343"/>
      <c r="GF11" s="343"/>
      <c r="GG11" s="343"/>
      <c r="GH11" s="343"/>
      <c r="GI11" s="343"/>
      <c r="GJ11" s="343"/>
      <c r="GK11" s="343"/>
      <c r="GL11" s="343"/>
      <c r="GM11" s="343"/>
      <c r="GN11" s="343"/>
      <c r="GO11" s="343"/>
      <c r="GP11" s="343"/>
      <c r="GQ11" s="343"/>
      <c r="GR11" s="343"/>
      <c r="GS11" s="343"/>
      <c r="GT11" s="343"/>
      <c r="GU11" s="343"/>
      <c r="GV11" s="343"/>
      <c r="GW11" s="343"/>
      <c r="GX11" s="343"/>
      <c r="GY11" s="343"/>
      <c r="GZ11" s="343"/>
      <c r="HA11" s="343"/>
      <c r="HB11" s="343"/>
      <c r="HC11" s="343"/>
      <c r="HD11" s="343"/>
      <c r="HE11" s="343"/>
      <c r="HF11" s="343"/>
      <c r="HG11" s="343"/>
      <c r="HH11" s="343"/>
      <c r="HI11" s="343"/>
      <c r="HJ11" s="343"/>
      <c r="HK11" s="343"/>
      <c r="HL11" s="343"/>
      <c r="HM11" s="343"/>
      <c r="HN11" s="343"/>
      <c r="HO11" s="343"/>
      <c r="HP11" s="343"/>
      <c r="HQ11" s="343"/>
      <c r="HR11" s="343"/>
      <c r="HS11" s="343"/>
      <c r="HT11" s="343"/>
      <c r="HU11" s="343"/>
      <c r="HV11" s="343"/>
      <c r="HW11" s="343"/>
      <c r="HX11" s="343"/>
      <c r="HY11" s="343"/>
      <c r="HZ11" s="343"/>
      <c r="IA11" s="343"/>
      <c r="IB11" s="343"/>
      <c r="IC11" s="343"/>
      <c r="ID11" s="343"/>
      <c r="IE11" s="343"/>
      <c r="IF11" s="343"/>
      <c r="IG11" s="343"/>
    </row>
    <row r="12" spans="1:241" ht="15" customHeight="1">
      <c r="A12" s="915" t="s">
        <v>4</v>
      </c>
      <c r="B12" s="905">
        <v>1062</v>
      </c>
      <c r="C12" s="711">
        <v>1040</v>
      </c>
      <c r="D12" s="711">
        <v>1046</v>
      </c>
      <c r="E12" s="711">
        <v>992</v>
      </c>
      <c r="G12" s="436"/>
      <c r="H12" s="436"/>
      <c r="I12" s="436"/>
      <c r="K12" s="436"/>
    </row>
    <row r="13" spans="1:241" ht="15" customHeight="1">
      <c r="A13" s="915"/>
      <c r="B13" s="905"/>
      <c r="C13" s="709">
        <f>C12/B12*100</f>
        <v>97.928436911487765</v>
      </c>
      <c r="D13" s="709">
        <f>D12/B12*100</f>
        <v>98.49340866290018</v>
      </c>
      <c r="E13" s="709">
        <f>E12/B12*100</f>
        <v>93.408662900188318</v>
      </c>
      <c r="G13" s="437"/>
      <c r="H13" s="437"/>
      <c r="I13" s="437"/>
      <c r="K13" s="437"/>
      <c r="L13" s="343"/>
      <c r="M13" s="343"/>
      <c r="N13" s="343"/>
      <c r="O13" s="343"/>
      <c r="P13" s="343"/>
      <c r="Q13" s="343"/>
      <c r="R13" s="343"/>
      <c r="S13" s="343"/>
      <c r="T13" s="343"/>
      <c r="U13" s="343"/>
      <c r="V13" s="343"/>
      <c r="W13" s="343"/>
      <c r="X13" s="343"/>
      <c r="Y13" s="343"/>
      <c r="Z13" s="343"/>
      <c r="AA13" s="343"/>
      <c r="AB13" s="343"/>
      <c r="AC13" s="343"/>
      <c r="AD13" s="343"/>
      <c r="AE13" s="343"/>
      <c r="AF13" s="343"/>
      <c r="AG13" s="343"/>
      <c r="AH13" s="343"/>
      <c r="AI13" s="343"/>
      <c r="AJ13" s="343"/>
      <c r="AK13" s="343"/>
      <c r="AL13" s="343"/>
      <c r="AM13" s="343"/>
      <c r="AN13" s="343"/>
      <c r="AO13" s="343"/>
      <c r="AP13" s="343"/>
      <c r="AQ13" s="343"/>
      <c r="AR13" s="343"/>
      <c r="AS13" s="343"/>
      <c r="AT13" s="343"/>
      <c r="AU13" s="343"/>
      <c r="AV13" s="343"/>
      <c r="AW13" s="343"/>
      <c r="AX13" s="343"/>
      <c r="AY13" s="343"/>
      <c r="AZ13" s="343"/>
      <c r="BA13" s="343"/>
      <c r="BB13" s="343"/>
      <c r="BC13" s="343"/>
      <c r="BD13" s="343"/>
      <c r="BE13" s="343"/>
      <c r="BF13" s="343"/>
      <c r="BG13" s="343"/>
      <c r="BH13" s="343"/>
      <c r="BI13" s="343"/>
      <c r="BJ13" s="343"/>
      <c r="BK13" s="343"/>
      <c r="BL13" s="343"/>
      <c r="BM13" s="343"/>
      <c r="BN13" s="343"/>
      <c r="BO13" s="343"/>
      <c r="BP13" s="343"/>
      <c r="BQ13" s="343"/>
      <c r="BR13" s="343"/>
      <c r="BS13" s="343"/>
      <c r="BT13" s="343"/>
      <c r="BU13" s="343"/>
      <c r="BV13" s="343"/>
      <c r="BW13" s="343"/>
      <c r="BX13" s="343"/>
      <c r="BY13" s="343"/>
      <c r="BZ13" s="343"/>
      <c r="CA13" s="343"/>
      <c r="CB13" s="343"/>
      <c r="CC13" s="343"/>
      <c r="CD13" s="343"/>
      <c r="CE13" s="343"/>
      <c r="CF13" s="343"/>
      <c r="CG13" s="343"/>
      <c r="CH13" s="343"/>
      <c r="CI13" s="343"/>
      <c r="CJ13" s="343"/>
      <c r="CK13" s="343"/>
      <c r="CL13" s="343"/>
      <c r="CM13" s="343"/>
      <c r="CN13" s="343"/>
      <c r="CO13" s="343"/>
      <c r="CP13" s="343"/>
      <c r="CQ13" s="343"/>
      <c r="CR13" s="343"/>
      <c r="CS13" s="343"/>
      <c r="CT13" s="343"/>
      <c r="CU13" s="343"/>
      <c r="CV13" s="343"/>
      <c r="CW13" s="343"/>
      <c r="CX13" s="343"/>
      <c r="CY13" s="343"/>
      <c r="CZ13" s="343"/>
      <c r="DA13" s="343"/>
      <c r="DB13" s="343"/>
      <c r="DC13" s="343"/>
      <c r="DD13" s="343"/>
      <c r="DE13" s="343"/>
      <c r="DF13" s="343"/>
      <c r="DG13" s="343"/>
      <c r="DH13" s="343"/>
      <c r="DI13" s="343"/>
      <c r="DJ13" s="343"/>
      <c r="DK13" s="343"/>
      <c r="DL13" s="343"/>
      <c r="DM13" s="343"/>
      <c r="DN13" s="343"/>
      <c r="DO13" s="343"/>
      <c r="DP13" s="343"/>
      <c r="DQ13" s="343"/>
      <c r="DR13" s="343"/>
      <c r="DS13" s="343"/>
      <c r="DT13" s="343"/>
      <c r="DU13" s="343"/>
      <c r="DV13" s="343"/>
      <c r="DW13" s="343"/>
      <c r="DX13" s="343"/>
      <c r="DY13" s="343"/>
      <c r="DZ13" s="343"/>
      <c r="EA13" s="343"/>
      <c r="EB13" s="343"/>
      <c r="EC13" s="343"/>
      <c r="ED13" s="343"/>
      <c r="EE13" s="343"/>
      <c r="EF13" s="343"/>
      <c r="EG13" s="343"/>
      <c r="EH13" s="343"/>
      <c r="EI13" s="343"/>
      <c r="EJ13" s="343"/>
      <c r="EK13" s="343"/>
      <c r="EL13" s="343"/>
      <c r="EM13" s="343"/>
      <c r="EN13" s="343"/>
      <c r="EO13" s="343"/>
      <c r="EP13" s="343"/>
      <c r="EQ13" s="343"/>
      <c r="ER13" s="343"/>
      <c r="ES13" s="343"/>
      <c r="ET13" s="343"/>
      <c r="EU13" s="343"/>
      <c r="EV13" s="343"/>
      <c r="EW13" s="343"/>
      <c r="EX13" s="343"/>
      <c r="EY13" s="343"/>
      <c r="EZ13" s="343"/>
      <c r="FA13" s="343"/>
      <c r="FB13" s="343"/>
      <c r="FC13" s="343"/>
      <c r="FD13" s="343"/>
      <c r="FE13" s="343"/>
      <c r="FF13" s="343"/>
      <c r="FG13" s="343"/>
      <c r="FH13" s="343"/>
      <c r="FI13" s="343"/>
      <c r="FJ13" s="343"/>
      <c r="FK13" s="343"/>
      <c r="FL13" s="343"/>
      <c r="FM13" s="343"/>
      <c r="FN13" s="343"/>
      <c r="FO13" s="343"/>
      <c r="FP13" s="343"/>
      <c r="FQ13" s="343"/>
      <c r="FR13" s="343"/>
      <c r="FS13" s="343"/>
      <c r="FT13" s="343"/>
      <c r="FU13" s="343"/>
      <c r="FV13" s="343"/>
      <c r="FW13" s="343"/>
      <c r="FX13" s="343"/>
      <c r="FY13" s="343"/>
      <c r="FZ13" s="343"/>
      <c r="GA13" s="343"/>
      <c r="GB13" s="343"/>
      <c r="GC13" s="343"/>
      <c r="GD13" s="343"/>
      <c r="GE13" s="343"/>
      <c r="GF13" s="343"/>
      <c r="GG13" s="343"/>
      <c r="GH13" s="343"/>
      <c r="GI13" s="343"/>
      <c r="GJ13" s="343"/>
      <c r="GK13" s="343"/>
      <c r="GL13" s="343"/>
      <c r="GM13" s="343"/>
      <c r="GN13" s="343"/>
      <c r="GO13" s="343"/>
      <c r="GP13" s="343"/>
      <c r="GQ13" s="343"/>
      <c r="GR13" s="343"/>
      <c r="GS13" s="343"/>
      <c r="GT13" s="343"/>
      <c r="GU13" s="343"/>
      <c r="GV13" s="343"/>
      <c r="GW13" s="343"/>
      <c r="GX13" s="343"/>
      <c r="GY13" s="343"/>
      <c r="GZ13" s="343"/>
      <c r="HA13" s="343"/>
      <c r="HB13" s="343"/>
      <c r="HC13" s="343"/>
      <c r="HD13" s="343"/>
      <c r="HE13" s="343"/>
      <c r="HF13" s="343"/>
      <c r="HG13" s="343"/>
      <c r="HH13" s="343"/>
      <c r="HI13" s="343"/>
      <c r="HJ13" s="343"/>
      <c r="HK13" s="343"/>
      <c r="HL13" s="343"/>
      <c r="HM13" s="343"/>
      <c r="HN13" s="343"/>
      <c r="HO13" s="343"/>
      <c r="HP13" s="343"/>
      <c r="HQ13" s="343"/>
      <c r="HR13" s="343"/>
      <c r="HS13" s="343"/>
      <c r="HT13" s="343"/>
      <c r="HU13" s="343"/>
      <c r="HV13" s="343"/>
      <c r="HW13" s="343"/>
      <c r="HX13" s="343"/>
      <c r="HY13" s="343"/>
      <c r="HZ13" s="343"/>
      <c r="IA13" s="343"/>
      <c r="IB13" s="343"/>
      <c r="IC13" s="343"/>
      <c r="ID13" s="343"/>
      <c r="IE13" s="343"/>
      <c r="IF13" s="343"/>
      <c r="IG13" s="343"/>
    </row>
    <row r="14" spans="1:241" ht="15" customHeight="1">
      <c r="A14" s="915" t="s">
        <v>5</v>
      </c>
      <c r="B14" s="905">
        <v>1083</v>
      </c>
      <c r="C14" s="711">
        <v>995</v>
      </c>
      <c r="D14" s="711">
        <v>1009</v>
      </c>
      <c r="E14" s="711">
        <v>1052</v>
      </c>
      <c r="G14" s="436"/>
      <c r="H14" s="436"/>
      <c r="I14" s="436"/>
      <c r="K14" s="436"/>
    </row>
    <row r="15" spans="1:241" ht="15" customHeight="1">
      <c r="A15" s="915"/>
      <c r="B15" s="905"/>
      <c r="C15" s="709">
        <f>C14/B14*100</f>
        <v>91.874422899353647</v>
      </c>
      <c r="D15" s="709">
        <f>D14/B14*100</f>
        <v>93.167128347183748</v>
      </c>
      <c r="E15" s="709">
        <f>E14/B14*100</f>
        <v>97.137580794090496</v>
      </c>
      <c r="G15" s="437"/>
      <c r="H15" s="437"/>
      <c r="I15" s="437"/>
      <c r="K15" s="437"/>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343"/>
      <c r="AY15" s="343"/>
      <c r="AZ15" s="343"/>
      <c r="BA15" s="343"/>
      <c r="BB15" s="343"/>
      <c r="BC15" s="343"/>
      <c r="BD15" s="343"/>
      <c r="BE15" s="343"/>
      <c r="BF15" s="343"/>
      <c r="BG15" s="343"/>
      <c r="BH15" s="343"/>
      <c r="BI15" s="343"/>
      <c r="BJ15" s="343"/>
      <c r="BK15" s="343"/>
      <c r="BL15" s="343"/>
      <c r="BM15" s="343"/>
      <c r="BN15" s="343"/>
      <c r="BO15" s="343"/>
      <c r="BP15" s="343"/>
      <c r="BQ15" s="343"/>
      <c r="BR15" s="343"/>
      <c r="BS15" s="343"/>
      <c r="BT15" s="343"/>
      <c r="BU15" s="343"/>
      <c r="BV15" s="343"/>
      <c r="BW15" s="343"/>
      <c r="BX15" s="343"/>
      <c r="BY15" s="343"/>
      <c r="BZ15" s="343"/>
      <c r="CA15" s="343"/>
      <c r="CB15" s="343"/>
      <c r="CC15" s="343"/>
      <c r="CD15" s="343"/>
      <c r="CE15" s="343"/>
      <c r="CF15" s="343"/>
      <c r="CG15" s="343"/>
      <c r="CH15" s="343"/>
      <c r="CI15" s="343"/>
      <c r="CJ15" s="343"/>
      <c r="CK15" s="343"/>
      <c r="CL15" s="343"/>
      <c r="CM15" s="343"/>
      <c r="CN15" s="343"/>
      <c r="CO15" s="343"/>
      <c r="CP15" s="343"/>
      <c r="CQ15" s="343"/>
      <c r="CR15" s="343"/>
      <c r="CS15" s="343"/>
      <c r="CT15" s="343"/>
      <c r="CU15" s="343"/>
      <c r="CV15" s="343"/>
      <c r="CW15" s="343"/>
      <c r="CX15" s="343"/>
      <c r="CY15" s="343"/>
      <c r="CZ15" s="343"/>
      <c r="DA15" s="343"/>
      <c r="DB15" s="343"/>
      <c r="DC15" s="343"/>
      <c r="DD15" s="343"/>
      <c r="DE15" s="343"/>
      <c r="DF15" s="343"/>
      <c r="DG15" s="343"/>
      <c r="DH15" s="343"/>
      <c r="DI15" s="343"/>
      <c r="DJ15" s="343"/>
      <c r="DK15" s="343"/>
      <c r="DL15" s="343"/>
      <c r="DM15" s="343"/>
      <c r="DN15" s="343"/>
      <c r="DO15" s="343"/>
      <c r="DP15" s="343"/>
      <c r="DQ15" s="343"/>
      <c r="DR15" s="343"/>
      <c r="DS15" s="343"/>
      <c r="DT15" s="343"/>
      <c r="DU15" s="343"/>
      <c r="DV15" s="343"/>
      <c r="DW15" s="343"/>
      <c r="DX15" s="343"/>
      <c r="DY15" s="343"/>
      <c r="DZ15" s="343"/>
      <c r="EA15" s="343"/>
      <c r="EB15" s="343"/>
      <c r="EC15" s="343"/>
      <c r="ED15" s="343"/>
      <c r="EE15" s="343"/>
      <c r="EF15" s="343"/>
      <c r="EG15" s="343"/>
      <c r="EH15" s="343"/>
      <c r="EI15" s="343"/>
      <c r="EJ15" s="343"/>
      <c r="EK15" s="343"/>
      <c r="EL15" s="343"/>
      <c r="EM15" s="343"/>
      <c r="EN15" s="343"/>
      <c r="EO15" s="343"/>
      <c r="EP15" s="343"/>
      <c r="EQ15" s="343"/>
      <c r="ER15" s="343"/>
      <c r="ES15" s="343"/>
      <c r="ET15" s="343"/>
      <c r="EU15" s="343"/>
      <c r="EV15" s="343"/>
      <c r="EW15" s="343"/>
      <c r="EX15" s="343"/>
      <c r="EY15" s="343"/>
      <c r="EZ15" s="343"/>
      <c r="FA15" s="343"/>
      <c r="FB15" s="343"/>
      <c r="FC15" s="343"/>
      <c r="FD15" s="343"/>
      <c r="FE15" s="343"/>
      <c r="FF15" s="343"/>
      <c r="FG15" s="343"/>
      <c r="FH15" s="343"/>
      <c r="FI15" s="343"/>
      <c r="FJ15" s="343"/>
      <c r="FK15" s="343"/>
      <c r="FL15" s="343"/>
      <c r="FM15" s="343"/>
      <c r="FN15" s="343"/>
      <c r="FO15" s="343"/>
      <c r="FP15" s="343"/>
      <c r="FQ15" s="343"/>
      <c r="FR15" s="343"/>
      <c r="FS15" s="343"/>
      <c r="FT15" s="343"/>
      <c r="FU15" s="343"/>
      <c r="FV15" s="343"/>
      <c r="FW15" s="343"/>
      <c r="FX15" s="343"/>
      <c r="FY15" s="343"/>
      <c r="FZ15" s="343"/>
      <c r="GA15" s="343"/>
      <c r="GB15" s="343"/>
      <c r="GC15" s="343"/>
      <c r="GD15" s="343"/>
      <c r="GE15" s="343"/>
      <c r="GF15" s="343"/>
      <c r="GG15" s="343"/>
      <c r="GH15" s="343"/>
      <c r="GI15" s="343"/>
      <c r="GJ15" s="343"/>
      <c r="GK15" s="343"/>
      <c r="GL15" s="343"/>
      <c r="GM15" s="343"/>
      <c r="GN15" s="343"/>
      <c r="GO15" s="343"/>
      <c r="GP15" s="343"/>
      <c r="GQ15" s="343"/>
      <c r="GR15" s="343"/>
      <c r="GS15" s="343"/>
      <c r="GT15" s="343"/>
      <c r="GU15" s="343"/>
      <c r="GV15" s="343"/>
      <c r="GW15" s="343"/>
      <c r="GX15" s="343"/>
      <c r="GY15" s="343"/>
      <c r="GZ15" s="343"/>
      <c r="HA15" s="343"/>
      <c r="HB15" s="343"/>
      <c r="HC15" s="343"/>
      <c r="HD15" s="343"/>
      <c r="HE15" s="343"/>
      <c r="HF15" s="343"/>
      <c r="HG15" s="343"/>
      <c r="HH15" s="343"/>
      <c r="HI15" s="343"/>
      <c r="HJ15" s="343"/>
      <c r="HK15" s="343"/>
      <c r="HL15" s="343"/>
      <c r="HM15" s="343"/>
      <c r="HN15" s="343"/>
      <c r="HO15" s="343"/>
      <c r="HP15" s="343"/>
      <c r="HQ15" s="343"/>
      <c r="HR15" s="343"/>
      <c r="HS15" s="343"/>
      <c r="HT15" s="343"/>
      <c r="HU15" s="343"/>
      <c r="HV15" s="343"/>
      <c r="HW15" s="343"/>
      <c r="HX15" s="343"/>
      <c r="HY15" s="343"/>
      <c r="HZ15" s="343"/>
      <c r="IA15" s="343"/>
      <c r="IB15" s="343"/>
      <c r="IC15" s="343"/>
      <c r="ID15" s="343"/>
      <c r="IE15" s="343"/>
      <c r="IF15" s="343"/>
      <c r="IG15" s="343"/>
    </row>
    <row r="16" spans="1:241" ht="15" customHeight="1">
      <c r="A16" s="915" t="s">
        <v>345</v>
      </c>
      <c r="B16" s="905">
        <v>998</v>
      </c>
      <c r="C16" s="711">
        <v>957</v>
      </c>
      <c r="D16" s="711">
        <v>953</v>
      </c>
      <c r="E16" s="711">
        <v>955</v>
      </c>
      <c r="G16" s="436"/>
      <c r="H16" s="436"/>
      <c r="I16" s="436"/>
      <c r="K16" s="436"/>
    </row>
    <row r="17" spans="1:241" ht="15" customHeight="1">
      <c r="A17" s="915"/>
      <c r="B17" s="905"/>
      <c r="C17" s="709">
        <f>C16/B16*100</f>
        <v>95.891783567134269</v>
      </c>
      <c r="D17" s="709">
        <f>D16/B16*100</f>
        <v>95.490981963927851</v>
      </c>
      <c r="E17" s="709">
        <f>E16/B16*100</f>
        <v>95.69138276553106</v>
      </c>
      <c r="G17" s="437"/>
      <c r="H17" s="437"/>
      <c r="I17" s="437"/>
      <c r="K17" s="437"/>
      <c r="L17" s="343"/>
      <c r="M17" s="343"/>
      <c r="N17" s="343"/>
      <c r="O17" s="343"/>
      <c r="P17" s="343"/>
      <c r="Q17" s="343"/>
      <c r="R17" s="343"/>
      <c r="S17" s="343"/>
      <c r="T17" s="343"/>
      <c r="U17" s="343"/>
      <c r="V17" s="343"/>
      <c r="W17" s="343"/>
      <c r="X17" s="343"/>
      <c r="Y17" s="343"/>
      <c r="Z17" s="343"/>
      <c r="AA17" s="343"/>
      <c r="AB17" s="343"/>
      <c r="AC17" s="343"/>
      <c r="AD17" s="343"/>
      <c r="AE17" s="343"/>
      <c r="AF17" s="343"/>
      <c r="AG17" s="343"/>
      <c r="AH17" s="343"/>
      <c r="AI17" s="343"/>
      <c r="AJ17" s="343"/>
      <c r="AK17" s="343"/>
      <c r="AL17" s="343"/>
      <c r="AM17" s="343"/>
      <c r="AN17" s="343"/>
      <c r="AO17" s="343"/>
      <c r="AP17" s="343"/>
      <c r="AQ17" s="343"/>
      <c r="AR17" s="343"/>
      <c r="AS17" s="343"/>
      <c r="AT17" s="343"/>
      <c r="AU17" s="343"/>
      <c r="AV17" s="343"/>
      <c r="AW17" s="343"/>
      <c r="AX17" s="343"/>
      <c r="AY17" s="343"/>
      <c r="AZ17" s="343"/>
      <c r="BA17" s="343"/>
      <c r="BB17" s="343"/>
      <c r="BC17" s="343"/>
      <c r="BD17" s="343"/>
      <c r="BE17" s="343"/>
      <c r="BF17" s="343"/>
      <c r="BG17" s="343"/>
      <c r="BH17" s="343"/>
      <c r="BI17" s="343"/>
      <c r="BJ17" s="343"/>
      <c r="BK17" s="343"/>
      <c r="BL17" s="343"/>
      <c r="BM17" s="343"/>
      <c r="BN17" s="343"/>
      <c r="BO17" s="343"/>
      <c r="BP17" s="343"/>
      <c r="BQ17" s="343"/>
      <c r="BR17" s="343"/>
      <c r="BS17" s="343"/>
      <c r="BT17" s="343"/>
      <c r="BU17" s="343"/>
      <c r="BV17" s="343"/>
      <c r="BW17" s="343"/>
      <c r="BX17" s="343"/>
      <c r="BY17" s="343"/>
      <c r="BZ17" s="343"/>
      <c r="CA17" s="343"/>
      <c r="CB17" s="343"/>
      <c r="CC17" s="343"/>
      <c r="CD17" s="343"/>
      <c r="CE17" s="343"/>
      <c r="CF17" s="343"/>
      <c r="CG17" s="343"/>
      <c r="CH17" s="343"/>
      <c r="CI17" s="343"/>
      <c r="CJ17" s="343"/>
      <c r="CK17" s="343"/>
      <c r="CL17" s="343"/>
      <c r="CM17" s="343"/>
      <c r="CN17" s="343"/>
      <c r="CO17" s="343"/>
      <c r="CP17" s="343"/>
      <c r="CQ17" s="343"/>
      <c r="CR17" s="343"/>
      <c r="CS17" s="343"/>
      <c r="CT17" s="343"/>
      <c r="CU17" s="343"/>
      <c r="CV17" s="343"/>
      <c r="CW17" s="343"/>
      <c r="CX17" s="343"/>
      <c r="CY17" s="343"/>
      <c r="CZ17" s="343"/>
      <c r="DA17" s="343"/>
      <c r="DB17" s="343"/>
      <c r="DC17" s="343"/>
      <c r="DD17" s="343"/>
      <c r="DE17" s="343"/>
      <c r="DF17" s="343"/>
      <c r="DG17" s="343"/>
      <c r="DH17" s="343"/>
      <c r="DI17" s="343"/>
      <c r="DJ17" s="343"/>
      <c r="DK17" s="343"/>
      <c r="DL17" s="343"/>
      <c r="DM17" s="343"/>
      <c r="DN17" s="343"/>
      <c r="DO17" s="343"/>
      <c r="DP17" s="343"/>
      <c r="DQ17" s="343"/>
      <c r="DR17" s="343"/>
      <c r="DS17" s="343"/>
      <c r="DT17" s="343"/>
      <c r="DU17" s="343"/>
      <c r="DV17" s="343"/>
      <c r="DW17" s="343"/>
      <c r="DX17" s="343"/>
      <c r="DY17" s="343"/>
      <c r="DZ17" s="343"/>
      <c r="EA17" s="343"/>
      <c r="EB17" s="343"/>
      <c r="EC17" s="343"/>
      <c r="ED17" s="343"/>
      <c r="EE17" s="343"/>
      <c r="EF17" s="343"/>
      <c r="EG17" s="343"/>
      <c r="EH17" s="343"/>
      <c r="EI17" s="343"/>
      <c r="EJ17" s="343"/>
      <c r="EK17" s="343"/>
      <c r="EL17" s="343"/>
      <c r="EM17" s="343"/>
      <c r="EN17" s="343"/>
      <c r="EO17" s="343"/>
      <c r="EP17" s="343"/>
      <c r="EQ17" s="343"/>
      <c r="ER17" s="343"/>
      <c r="ES17" s="343"/>
      <c r="ET17" s="343"/>
      <c r="EU17" s="343"/>
      <c r="EV17" s="343"/>
      <c r="EW17" s="343"/>
      <c r="EX17" s="343"/>
      <c r="EY17" s="343"/>
      <c r="EZ17" s="343"/>
      <c r="FA17" s="343"/>
      <c r="FB17" s="343"/>
      <c r="FC17" s="343"/>
      <c r="FD17" s="343"/>
      <c r="FE17" s="343"/>
      <c r="FF17" s="343"/>
      <c r="FG17" s="343"/>
      <c r="FH17" s="343"/>
      <c r="FI17" s="343"/>
      <c r="FJ17" s="343"/>
      <c r="FK17" s="343"/>
      <c r="FL17" s="343"/>
      <c r="FM17" s="343"/>
      <c r="FN17" s="343"/>
      <c r="FO17" s="343"/>
      <c r="FP17" s="343"/>
      <c r="FQ17" s="343"/>
      <c r="FR17" s="343"/>
      <c r="FS17" s="343"/>
      <c r="FT17" s="343"/>
      <c r="FU17" s="343"/>
      <c r="FV17" s="343"/>
      <c r="FW17" s="343"/>
      <c r="FX17" s="343"/>
      <c r="FY17" s="343"/>
      <c r="FZ17" s="343"/>
      <c r="GA17" s="343"/>
      <c r="GB17" s="343"/>
      <c r="GC17" s="343"/>
      <c r="GD17" s="343"/>
      <c r="GE17" s="343"/>
      <c r="GF17" s="343"/>
      <c r="GG17" s="343"/>
      <c r="GH17" s="343"/>
      <c r="GI17" s="343"/>
      <c r="GJ17" s="343"/>
      <c r="GK17" s="343"/>
      <c r="GL17" s="343"/>
      <c r="GM17" s="343"/>
      <c r="GN17" s="343"/>
      <c r="GO17" s="343"/>
      <c r="GP17" s="343"/>
      <c r="GQ17" s="343"/>
      <c r="GR17" s="343"/>
      <c r="GS17" s="343"/>
      <c r="GT17" s="343"/>
      <c r="GU17" s="343"/>
      <c r="GV17" s="343"/>
      <c r="GW17" s="343"/>
      <c r="GX17" s="343"/>
      <c r="GY17" s="343"/>
      <c r="GZ17" s="343"/>
      <c r="HA17" s="343"/>
      <c r="HB17" s="343"/>
      <c r="HC17" s="343"/>
      <c r="HD17" s="343"/>
      <c r="HE17" s="343"/>
      <c r="HF17" s="343"/>
      <c r="HG17" s="343"/>
      <c r="HH17" s="343"/>
      <c r="HI17" s="343"/>
      <c r="HJ17" s="343"/>
      <c r="HK17" s="343"/>
      <c r="HL17" s="343"/>
      <c r="HM17" s="343"/>
      <c r="HN17" s="343"/>
      <c r="HO17" s="343"/>
      <c r="HP17" s="343"/>
      <c r="HQ17" s="343"/>
      <c r="HR17" s="343"/>
      <c r="HS17" s="343"/>
      <c r="HT17" s="343"/>
      <c r="HU17" s="343"/>
      <c r="HV17" s="343"/>
      <c r="HW17" s="343"/>
      <c r="HX17" s="343"/>
      <c r="HY17" s="343"/>
      <c r="HZ17" s="343"/>
      <c r="IA17" s="343"/>
      <c r="IB17" s="343"/>
      <c r="IC17" s="343"/>
      <c r="ID17" s="343"/>
      <c r="IE17" s="343"/>
      <c r="IF17" s="343"/>
      <c r="IG17" s="343"/>
    </row>
    <row r="18" spans="1:241" ht="15" customHeight="1">
      <c r="A18" s="915" t="s">
        <v>7</v>
      </c>
      <c r="B18" s="905">
        <v>641</v>
      </c>
      <c r="C18" s="711">
        <v>644</v>
      </c>
      <c r="D18" s="711">
        <v>667</v>
      </c>
      <c r="E18" s="711">
        <v>618</v>
      </c>
      <c r="G18" s="436"/>
      <c r="H18" s="436"/>
      <c r="I18" s="436"/>
      <c r="K18" s="436"/>
    </row>
    <row r="19" spans="1:241" ht="15" customHeight="1">
      <c r="A19" s="915"/>
      <c r="B19" s="905"/>
      <c r="C19" s="709">
        <f>C18/B18*100</f>
        <v>100.46801872074882</v>
      </c>
      <c r="D19" s="709">
        <f>D18/B18*100</f>
        <v>104.05616224648986</v>
      </c>
      <c r="E19" s="709">
        <f>E18/B18*100</f>
        <v>96.411856474258968</v>
      </c>
      <c r="G19" s="437"/>
      <c r="H19" s="437"/>
      <c r="I19" s="437"/>
      <c r="K19" s="437"/>
      <c r="L19" s="343"/>
      <c r="M19" s="343"/>
      <c r="N19" s="343"/>
      <c r="O19" s="343"/>
      <c r="P19" s="343"/>
      <c r="Q19" s="343"/>
      <c r="R19" s="343"/>
      <c r="S19" s="343"/>
      <c r="T19" s="343"/>
      <c r="U19" s="343"/>
      <c r="V19" s="343"/>
      <c r="W19" s="343"/>
      <c r="X19" s="343"/>
      <c r="Y19" s="343"/>
      <c r="Z19" s="343"/>
      <c r="AA19" s="343"/>
      <c r="AB19" s="343"/>
      <c r="AC19" s="343"/>
      <c r="AD19" s="343"/>
      <c r="AE19" s="343"/>
      <c r="AF19" s="343"/>
      <c r="AG19" s="343"/>
      <c r="AH19" s="343"/>
      <c r="AI19" s="343"/>
      <c r="AJ19" s="343"/>
      <c r="AK19" s="343"/>
      <c r="AL19" s="343"/>
      <c r="AM19" s="343"/>
      <c r="AN19" s="343"/>
      <c r="AO19" s="343"/>
      <c r="AP19" s="343"/>
      <c r="AQ19" s="343"/>
      <c r="AR19" s="343"/>
      <c r="AS19" s="343"/>
      <c r="AT19" s="343"/>
      <c r="AU19" s="343"/>
      <c r="AV19" s="343"/>
      <c r="AW19" s="343"/>
      <c r="AX19" s="343"/>
      <c r="AY19" s="343"/>
      <c r="AZ19" s="343"/>
      <c r="BA19" s="343"/>
      <c r="BB19" s="343"/>
      <c r="BC19" s="343"/>
      <c r="BD19" s="343"/>
      <c r="BE19" s="343"/>
      <c r="BF19" s="343"/>
      <c r="BG19" s="343"/>
      <c r="BH19" s="343"/>
      <c r="BI19" s="343"/>
      <c r="BJ19" s="343"/>
      <c r="BK19" s="343"/>
      <c r="BL19" s="343"/>
      <c r="BM19" s="343"/>
      <c r="BN19" s="343"/>
      <c r="BO19" s="343"/>
      <c r="BP19" s="343"/>
      <c r="BQ19" s="343"/>
      <c r="BR19" s="343"/>
      <c r="BS19" s="343"/>
      <c r="BT19" s="343"/>
      <c r="BU19" s="343"/>
      <c r="BV19" s="343"/>
      <c r="BW19" s="343"/>
      <c r="BX19" s="343"/>
      <c r="BY19" s="343"/>
      <c r="BZ19" s="343"/>
      <c r="CA19" s="343"/>
      <c r="CB19" s="343"/>
      <c r="CC19" s="343"/>
      <c r="CD19" s="343"/>
      <c r="CE19" s="343"/>
      <c r="CF19" s="343"/>
      <c r="CG19" s="343"/>
      <c r="CH19" s="343"/>
      <c r="CI19" s="343"/>
      <c r="CJ19" s="343"/>
      <c r="CK19" s="343"/>
      <c r="CL19" s="343"/>
      <c r="CM19" s="343"/>
      <c r="CN19" s="343"/>
      <c r="CO19" s="343"/>
      <c r="CP19" s="343"/>
      <c r="CQ19" s="343"/>
      <c r="CR19" s="343"/>
      <c r="CS19" s="343"/>
      <c r="CT19" s="343"/>
      <c r="CU19" s="343"/>
      <c r="CV19" s="343"/>
      <c r="CW19" s="343"/>
      <c r="CX19" s="343"/>
      <c r="CY19" s="343"/>
      <c r="CZ19" s="343"/>
      <c r="DA19" s="343"/>
      <c r="DB19" s="343"/>
      <c r="DC19" s="343"/>
      <c r="DD19" s="343"/>
      <c r="DE19" s="343"/>
      <c r="DF19" s="343"/>
      <c r="DG19" s="343"/>
      <c r="DH19" s="343"/>
      <c r="DI19" s="343"/>
      <c r="DJ19" s="343"/>
      <c r="DK19" s="343"/>
      <c r="DL19" s="343"/>
      <c r="DM19" s="343"/>
      <c r="DN19" s="343"/>
      <c r="DO19" s="343"/>
      <c r="DP19" s="343"/>
      <c r="DQ19" s="343"/>
      <c r="DR19" s="343"/>
      <c r="DS19" s="343"/>
      <c r="DT19" s="343"/>
      <c r="DU19" s="343"/>
      <c r="DV19" s="343"/>
      <c r="DW19" s="343"/>
      <c r="DX19" s="343"/>
      <c r="DY19" s="343"/>
      <c r="DZ19" s="343"/>
      <c r="EA19" s="343"/>
      <c r="EB19" s="343"/>
      <c r="EC19" s="343"/>
      <c r="ED19" s="343"/>
      <c r="EE19" s="343"/>
      <c r="EF19" s="343"/>
      <c r="EG19" s="343"/>
      <c r="EH19" s="343"/>
      <c r="EI19" s="343"/>
      <c r="EJ19" s="343"/>
      <c r="EK19" s="343"/>
      <c r="EL19" s="343"/>
      <c r="EM19" s="343"/>
      <c r="EN19" s="343"/>
      <c r="EO19" s="343"/>
      <c r="EP19" s="343"/>
      <c r="EQ19" s="343"/>
      <c r="ER19" s="343"/>
      <c r="ES19" s="343"/>
      <c r="ET19" s="343"/>
      <c r="EU19" s="343"/>
      <c r="EV19" s="343"/>
      <c r="EW19" s="343"/>
      <c r="EX19" s="343"/>
      <c r="EY19" s="343"/>
      <c r="EZ19" s="343"/>
      <c r="FA19" s="343"/>
      <c r="FB19" s="343"/>
      <c r="FC19" s="343"/>
      <c r="FD19" s="343"/>
      <c r="FE19" s="343"/>
      <c r="FF19" s="343"/>
      <c r="FG19" s="343"/>
      <c r="FH19" s="343"/>
      <c r="FI19" s="343"/>
      <c r="FJ19" s="343"/>
      <c r="FK19" s="343"/>
      <c r="FL19" s="343"/>
      <c r="FM19" s="343"/>
      <c r="FN19" s="343"/>
      <c r="FO19" s="343"/>
      <c r="FP19" s="343"/>
      <c r="FQ19" s="343"/>
      <c r="FR19" s="343"/>
      <c r="FS19" s="343"/>
      <c r="FT19" s="343"/>
      <c r="FU19" s="343"/>
      <c r="FV19" s="343"/>
      <c r="FW19" s="343"/>
      <c r="FX19" s="343"/>
      <c r="FY19" s="343"/>
      <c r="FZ19" s="343"/>
      <c r="GA19" s="343"/>
      <c r="GB19" s="343"/>
      <c r="GC19" s="343"/>
      <c r="GD19" s="343"/>
      <c r="GE19" s="343"/>
      <c r="GF19" s="343"/>
      <c r="GG19" s="343"/>
      <c r="GH19" s="343"/>
      <c r="GI19" s="343"/>
      <c r="GJ19" s="343"/>
      <c r="GK19" s="343"/>
      <c r="GL19" s="343"/>
      <c r="GM19" s="343"/>
      <c r="GN19" s="343"/>
      <c r="GO19" s="343"/>
      <c r="GP19" s="343"/>
      <c r="GQ19" s="343"/>
      <c r="GR19" s="343"/>
      <c r="GS19" s="343"/>
      <c r="GT19" s="343"/>
      <c r="GU19" s="343"/>
      <c r="GV19" s="343"/>
      <c r="GW19" s="343"/>
      <c r="GX19" s="343"/>
      <c r="GY19" s="343"/>
      <c r="GZ19" s="343"/>
      <c r="HA19" s="343"/>
      <c r="HB19" s="343"/>
      <c r="HC19" s="343"/>
      <c r="HD19" s="343"/>
      <c r="HE19" s="343"/>
      <c r="HF19" s="343"/>
      <c r="HG19" s="343"/>
      <c r="HH19" s="343"/>
      <c r="HI19" s="343"/>
      <c r="HJ19" s="343"/>
      <c r="HK19" s="343"/>
      <c r="HL19" s="343"/>
      <c r="HM19" s="343"/>
      <c r="HN19" s="343"/>
      <c r="HO19" s="343"/>
      <c r="HP19" s="343"/>
      <c r="HQ19" s="343"/>
      <c r="HR19" s="343"/>
      <c r="HS19" s="343"/>
      <c r="HT19" s="343"/>
      <c r="HU19" s="343"/>
      <c r="HV19" s="343"/>
      <c r="HW19" s="343"/>
      <c r="HX19" s="343"/>
      <c r="HY19" s="343"/>
      <c r="HZ19" s="343"/>
      <c r="IA19" s="343"/>
      <c r="IB19" s="343"/>
      <c r="IC19" s="343"/>
      <c r="ID19" s="343"/>
      <c r="IE19" s="343"/>
      <c r="IF19" s="343"/>
      <c r="IG19" s="343"/>
    </row>
    <row r="20" spans="1:241" ht="15" customHeight="1">
      <c r="A20" s="915" t="s">
        <v>346</v>
      </c>
      <c r="B20" s="905">
        <v>830</v>
      </c>
      <c r="C20" s="711">
        <v>799</v>
      </c>
      <c r="D20" s="711">
        <v>816</v>
      </c>
      <c r="E20" s="711">
        <v>767</v>
      </c>
      <c r="G20" s="436"/>
      <c r="H20" s="436"/>
      <c r="I20" s="436"/>
      <c r="K20" s="436"/>
    </row>
    <row r="21" spans="1:241" ht="15" customHeight="1">
      <c r="A21" s="915"/>
      <c r="B21" s="905"/>
      <c r="C21" s="709">
        <f>C20/B20*100</f>
        <v>96.265060240963848</v>
      </c>
      <c r="D21" s="709">
        <f>D20/B20*100</f>
        <v>98.313253012048193</v>
      </c>
      <c r="E21" s="709">
        <f>E20/B20*100</f>
        <v>92.409638554216869</v>
      </c>
      <c r="G21" s="437"/>
      <c r="H21" s="437"/>
      <c r="I21" s="437"/>
      <c r="K21" s="437"/>
      <c r="L21" s="343"/>
      <c r="M21" s="343"/>
      <c r="N21" s="343"/>
      <c r="O21" s="343"/>
      <c r="P21" s="343"/>
      <c r="Q21" s="343"/>
      <c r="R21" s="343"/>
      <c r="S21" s="343"/>
      <c r="T21" s="343"/>
      <c r="U21" s="343"/>
      <c r="V21" s="343"/>
      <c r="W21" s="343"/>
      <c r="X21" s="343"/>
      <c r="Y21" s="343"/>
      <c r="Z21" s="343"/>
      <c r="AA21" s="343"/>
      <c r="AB21" s="343"/>
      <c r="AC21" s="343"/>
      <c r="AD21" s="343"/>
      <c r="AE21" s="343"/>
      <c r="AF21" s="343"/>
      <c r="AG21" s="343"/>
      <c r="AH21" s="343"/>
      <c r="AI21" s="343"/>
      <c r="AJ21" s="343"/>
      <c r="AK21" s="343"/>
      <c r="AL21" s="343"/>
      <c r="AM21" s="343"/>
      <c r="AN21" s="343"/>
      <c r="AO21" s="343"/>
      <c r="AP21" s="343"/>
      <c r="AQ21" s="343"/>
      <c r="AR21" s="343"/>
      <c r="AS21" s="343"/>
      <c r="AT21" s="343"/>
      <c r="AU21" s="343"/>
      <c r="AV21" s="343"/>
      <c r="AW21" s="343"/>
      <c r="AX21" s="343"/>
      <c r="AY21" s="343"/>
      <c r="AZ21" s="343"/>
      <c r="BA21" s="343"/>
      <c r="BB21" s="343"/>
      <c r="BC21" s="343"/>
      <c r="BD21" s="343"/>
      <c r="BE21" s="343"/>
      <c r="BF21" s="343"/>
      <c r="BG21" s="343"/>
      <c r="BH21" s="343"/>
      <c r="BI21" s="343"/>
      <c r="BJ21" s="343"/>
      <c r="BK21" s="343"/>
      <c r="BL21" s="343"/>
      <c r="BM21" s="343"/>
      <c r="BN21" s="343"/>
      <c r="BO21" s="343"/>
      <c r="BP21" s="343"/>
      <c r="BQ21" s="343"/>
      <c r="BR21" s="343"/>
      <c r="BS21" s="343"/>
      <c r="BT21" s="343"/>
      <c r="BU21" s="343"/>
      <c r="BV21" s="343"/>
      <c r="BW21" s="343"/>
      <c r="BX21" s="343"/>
      <c r="BY21" s="343"/>
      <c r="BZ21" s="343"/>
      <c r="CA21" s="343"/>
      <c r="CB21" s="343"/>
      <c r="CC21" s="343"/>
      <c r="CD21" s="343"/>
      <c r="CE21" s="343"/>
      <c r="CF21" s="343"/>
      <c r="CG21" s="343"/>
      <c r="CH21" s="343"/>
      <c r="CI21" s="343"/>
      <c r="CJ21" s="343"/>
      <c r="CK21" s="343"/>
      <c r="CL21" s="343"/>
      <c r="CM21" s="343"/>
      <c r="CN21" s="343"/>
      <c r="CO21" s="343"/>
      <c r="CP21" s="343"/>
      <c r="CQ21" s="343"/>
      <c r="CR21" s="343"/>
      <c r="CS21" s="343"/>
      <c r="CT21" s="343"/>
      <c r="CU21" s="343"/>
      <c r="CV21" s="343"/>
      <c r="CW21" s="343"/>
      <c r="CX21" s="343"/>
      <c r="CY21" s="343"/>
      <c r="CZ21" s="343"/>
      <c r="DA21" s="343"/>
      <c r="DB21" s="343"/>
      <c r="DC21" s="343"/>
      <c r="DD21" s="343"/>
      <c r="DE21" s="343"/>
      <c r="DF21" s="343"/>
      <c r="DG21" s="343"/>
      <c r="DH21" s="343"/>
      <c r="DI21" s="343"/>
      <c r="DJ21" s="343"/>
      <c r="DK21" s="343"/>
      <c r="DL21" s="343"/>
      <c r="DM21" s="343"/>
      <c r="DN21" s="343"/>
      <c r="DO21" s="343"/>
      <c r="DP21" s="343"/>
      <c r="DQ21" s="343"/>
      <c r="DR21" s="343"/>
      <c r="DS21" s="343"/>
      <c r="DT21" s="343"/>
      <c r="DU21" s="343"/>
      <c r="DV21" s="343"/>
      <c r="DW21" s="343"/>
      <c r="DX21" s="343"/>
      <c r="DY21" s="343"/>
      <c r="DZ21" s="343"/>
      <c r="EA21" s="343"/>
      <c r="EB21" s="343"/>
      <c r="EC21" s="343"/>
      <c r="ED21" s="343"/>
      <c r="EE21" s="343"/>
      <c r="EF21" s="343"/>
      <c r="EG21" s="343"/>
      <c r="EH21" s="343"/>
      <c r="EI21" s="343"/>
      <c r="EJ21" s="343"/>
      <c r="EK21" s="343"/>
      <c r="EL21" s="343"/>
      <c r="EM21" s="343"/>
      <c r="EN21" s="343"/>
      <c r="EO21" s="343"/>
      <c r="EP21" s="343"/>
      <c r="EQ21" s="343"/>
      <c r="ER21" s="343"/>
      <c r="ES21" s="343"/>
      <c r="ET21" s="343"/>
      <c r="EU21" s="343"/>
      <c r="EV21" s="343"/>
      <c r="EW21" s="343"/>
      <c r="EX21" s="343"/>
      <c r="EY21" s="343"/>
      <c r="EZ21" s="343"/>
      <c r="FA21" s="343"/>
      <c r="FB21" s="343"/>
      <c r="FC21" s="343"/>
      <c r="FD21" s="343"/>
      <c r="FE21" s="343"/>
      <c r="FF21" s="343"/>
      <c r="FG21" s="343"/>
      <c r="FH21" s="343"/>
      <c r="FI21" s="343"/>
      <c r="FJ21" s="343"/>
      <c r="FK21" s="343"/>
      <c r="FL21" s="343"/>
      <c r="FM21" s="343"/>
      <c r="FN21" s="343"/>
      <c r="FO21" s="343"/>
      <c r="FP21" s="343"/>
      <c r="FQ21" s="343"/>
      <c r="FR21" s="343"/>
      <c r="FS21" s="343"/>
      <c r="FT21" s="343"/>
      <c r="FU21" s="343"/>
      <c r="FV21" s="343"/>
      <c r="FW21" s="343"/>
      <c r="FX21" s="343"/>
      <c r="FY21" s="343"/>
      <c r="FZ21" s="343"/>
      <c r="GA21" s="343"/>
      <c r="GB21" s="343"/>
      <c r="GC21" s="343"/>
      <c r="GD21" s="343"/>
      <c r="GE21" s="343"/>
      <c r="GF21" s="343"/>
      <c r="GG21" s="343"/>
      <c r="GH21" s="343"/>
      <c r="GI21" s="343"/>
      <c r="GJ21" s="343"/>
      <c r="GK21" s="343"/>
      <c r="GL21" s="343"/>
      <c r="GM21" s="343"/>
      <c r="GN21" s="343"/>
      <c r="GO21" s="343"/>
      <c r="GP21" s="343"/>
      <c r="GQ21" s="343"/>
      <c r="GR21" s="343"/>
      <c r="GS21" s="343"/>
      <c r="GT21" s="343"/>
      <c r="GU21" s="343"/>
      <c r="GV21" s="343"/>
      <c r="GW21" s="343"/>
      <c r="GX21" s="343"/>
      <c r="GY21" s="343"/>
      <c r="GZ21" s="343"/>
      <c r="HA21" s="343"/>
      <c r="HB21" s="343"/>
      <c r="HC21" s="343"/>
      <c r="HD21" s="343"/>
      <c r="HE21" s="343"/>
      <c r="HF21" s="343"/>
      <c r="HG21" s="343"/>
      <c r="HH21" s="343"/>
      <c r="HI21" s="343"/>
      <c r="HJ21" s="343"/>
      <c r="HK21" s="343"/>
      <c r="HL21" s="343"/>
      <c r="HM21" s="343"/>
      <c r="HN21" s="343"/>
      <c r="HO21" s="343"/>
      <c r="HP21" s="343"/>
      <c r="HQ21" s="343"/>
      <c r="HR21" s="343"/>
      <c r="HS21" s="343"/>
      <c r="HT21" s="343"/>
      <c r="HU21" s="343"/>
      <c r="HV21" s="343"/>
      <c r="HW21" s="343"/>
      <c r="HX21" s="343"/>
      <c r="HY21" s="343"/>
      <c r="HZ21" s="343"/>
      <c r="IA21" s="343"/>
      <c r="IB21" s="343"/>
      <c r="IC21" s="343"/>
      <c r="ID21" s="343"/>
      <c r="IE21" s="343"/>
      <c r="IF21" s="343"/>
      <c r="IG21" s="343"/>
    </row>
    <row r="22" spans="1:241" ht="15" customHeight="1">
      <c r="A22" s="915" t="s">
        <v>347</v>
      </c>
      <c r="B22" s="905">
        <v>735</v>
      </c>
      <c r="C22" s="711">
        <v>772</v>
      </c>
      <c r="D22" s="711">
        <v>758</v>
      </c>
      <c r="E22" s="711">
        <v>738</v>
      </c>
      <c r="G22" s="436"/>
      <c r="H22" s="436"/>
      <c r="I22" s="436"/>
      <c r="K22" s="436"/>
    </row>
    <row r="23" spans="1:241" ht="15" customHeight="1">
      <c r="A23" s="915"/>
      <c r="B23" s="905"/>
      <c r="C23" s="709">
        <f>C22/B22*100</f>
        <v>105.03401360544218</v>
      </c>
      <c r="D23" s="709">
        <f>D22/B22*100</f>
        <v>103.12925170068029</v>
      </c>
      <c r="E23" s="709">
        <f>E22/B22*100</f>
        <v>100.40816326530613</v>
      </c>
      <c r="G23" s="437"/>
      <c r="H23" s="437"/>
      <c r="I23" s="437"/>
      <c r="K23" s="437"/>
      <c r="L23" s="343"/>
      <c r="M23" s="343"/>
      <c r="N23" s="343"/>
      <c r="O23" s="343"/>
      <c r="P23" s="343"/>
      <c r="Q23" s="343"/>
      <c r="R23" s="343"/>
      <c r="S23" s="343"/>
      <c r="T23" s="343"/>
      <c r="U23" s="343"/>
      <c r="V23" s="343"/>
      <c r="W23" s="343"/>
      <c r="X23" s="343"/>
      <c r="Y23" s="343"/>
      <c r="Z23" s="343"/>
      <c r="AA23" s="343"/>
      <c r="AB23" s="343"/>
      <c r="AC23" s="343"/>
      <c r="AD23" s="343"/>
      <c r="AE23" s="343"/>
      <c r="AF23" s="343"/>
      <c r="AG23" s="343"/>
      <c r="AH23" s="343"/>
      <c r="AI23" s="343"/>
      <c r="AJ23" s="343"/>
      <c r="AK23" s="343"/>
      <c r="AL23" s="343"/>
      <c r="AM23" s="343"/>
      <c r="AN23" s="343"/>
      <c r="AO23" s="343"/>
      <c r="AP23" s="343"/>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343"/>
      <c r="BV23" s="343"/>
      <c r="BW23" s="343"/>
      <c r="BX23" s="343"/>
      <c r="BY23" s="343"/>
      <c r="BZ23" s="343"/>
      <c r="CA23" s="343"/>
      <c r="CB23" s="343"/>
      <c r="CC23" s="343"/>
      <c r="CD23" s="343"/>
      <c r="CE23" s="343"/>
      <c r="CF23" s="343"/>
      <c r="CG23" s="343"/>
      <c r="CH23" s="343"/>
      <c r="CI23" s="343"/>
      <c r="CJ23" s="343"/>
      <c r="CK23" s="343"/>
      <c r="CL23" s="343"/>
      <c r="CM23" s="343"/>
      <c r="CN23" s="343"/>
      <c r="CO23" s="343"/>
      <c r="CP23" s="343"/>
      <c r="CQ23" s="343"/>
      <c r="CR23" s="343"/>
      <c r="CS23" s="343"/>
      <c r="CT23" s="343"/>
      <c r="CU23" s="343"/>
      <c r="CV23" s="343"/>
      <c r="CW23" s="343"/>
      <c r="CX23" s="343"/>
      <c r="CY23" s="343"/>
      <c r="CZ23" s="343"/>
      <c r="DA23" s="343"/>
      <c r="DB23" s="343"/>
      <c r="DC23" s="343"/>
      <c r="DD23" s="343"/>
      <c r="DE23" s="343"/>
      <c r="DF23" s="343"/>
      <c r="DG23" s="343"/>
      <c r="DH23" s="343"/>
      <c r="DI23" s="343"/>
      <c r="DJ23" s="343"/>
      <c r="DK23" s="343"/>
      <c r="DL23" s="343"/>
      <c r="DM23" s="343"/>
      <c r="DN23" s="343"/>
      <c r="DO23" s="343"/>
      <c r="DP23" s="343"/>
      <c r="DQ23" s="343"/>
      <c r="DR23" s="343"/>
      <c r="DS23" s="343"/>
      <c r="DT23" s="343"/>
      <c r="DU23" s="343"/>
      <c r="DV23" s="343"/>
      <c r="DW23" s="343"/>
      <c r="DX23" s="343"/>
      <c r="DY23" s="343"/>
      <c r="DZ23" s="343"/>
      <c r="EA23" s="343"/>
      <c r="EB23" s="343"/>
      <c r="EC23" s="343"/>
      <c r="ED23" s="343"/>
      <c r="EE23" s="343"/>
      <c r="EF23" s="343"/>
      <c r="EG23" s="343"/>
      <c r="EH23" s="343"/>
      <c r="EI23" s="343"/>
      <c r="EJ23" s="343"/>
      <c r="EK23" s="343"/>
      <c r="EL23" s="343"/>
      <c r="EM23" s="343"/>
      <c r="EN23" s="343"/>
      <c r="EO23" s="343"/>
      <c r="EP23" s="343"/>
      <c r="EQ23" s="343"/>
      <c r="ER23" s="343"/>
      <c r="ES23" s="343"/>
      <c r="ET23" s="343"/>
      <c r="EU23" s="343"/>
      <c r="EV23" s="343"/>
      <c r="EW23" s="343"/>
      <c r="EX23" s="343"/>
      <c r="EY23" s="343"/>
      <c r="EZ23" s="343"/>
      <c r="FA23" s="343"/>
      <c r="FB23" s="343"/>
      <c r="FC23" s="343"/>
      <c r="FD23" s="343"/>
      <c r="FE23" s="343"/>
      <c r="FF23" s="343"/>
      <c r="FG23" s="343"/>
      <c r="FH23" s="343"/>
      <c r="FI23" s="343"/>
      <c r="FJ23" s="343"/>
      <c r="FK23" s="343"/>
      <c r="FL23" s="343"/>
      <c r="FM23" s="343"/>
      <c r="FN23" s="343"/>
      <c r="FO23" s="343"/>
      <c r="FP23" s="343"/>
      <c r="FQ23" s="343"/>
      <c r="FR23" s="343"/>
      <c r="FS23" s="343"/>
      <c r="FT23" s="343"/>
      <c r="FU23" s="343"/>
      <c r="FV23" s="343"/>
      <c r="FW23" s="343"/>
      <c r="FX23" s="343"/>
      <c r="FY23" s="343"/>
      <c r="FZ23" s="343"/>
      <c r="GA23" s="343"/>
      <c r="GB23" s="343"/>
      <c r="GC23" s="343"/>
      <c r="GD23" s="343"/>
      <c r="GE23" s="343"/>
      <c r="GF23" s="343"/>
      <c r="GG23" s="343"/>
      <c r="GH23" s="343"/>
      <c r="GI23" s="343"/>
      <c r="GJ23" s="343"/>
      <c r="GK23" s="343"/>
      <c r="GL23" s="343"/>
      <c r="GM23" s="343"/>
      <c r="GN23" s="343"/>
      <c r="GO23" s="343"/>
      <c r="GP23" s="343"/>
      <c r="GQ23" s="343"/>
      <c r="GR23" s="343"/>
      <c r="GS23" s="343"/>
      <c r="GT23" s="343"/>
      <c r="GU23" s="343"/>
      <c r="GV23" s="343"/>
      <c r="GW23" s="343"/>
      <c r="GX23" s="343"/>
      <c r="GY23" s="343"/>
      <c r="GZ23" s="343"/>
      <c r="HA23" s="343"/>
      <c r="HB23" s="343"/>
      <c r="HC23" s="343"/>
      <c r="HD23" s="343"/>
      <c r="HE23" s="343"/>
      <c r="HF23" s="343"/>
      <c r="HG23" s="343"/>
      <c r="HH23" s="343"/>
      <c r="HI23" s="343"/>
      <c r="HJ23" s="343"/>
      <c r="HK23" s="343"/>
      <c r="HL23" s="343"/>
      <c r="HM23" s="343"/>
      <c r="HN23" s="343"/>
      <c r="HO23" s="343"/>
      <c r="HP23" s="343"/>
      <c r="HQ23" s="343"/>
      <c r="HR23" s="343"/>
      <c r="HS23" s="343"/>
      <c r="HT23" s="343"/>
      <c r="HU23" s="343"/>
      <c r="HV23" s="343"/>
      <c r="HW23" s="343"/>
      <c r="HX23" s="343"/>
      <c r="HY23" s="343"/>
      <c r="HZ23" s="343"/>
      <c r="IA23" s="343"/>
      <c r="IB23" s="343"/>
      <c r="IC23" s="343"/>
      <c r="ID23" s="343"/>
      <c r="IE23" s="343"/>
      <c r="IF23" s="343"/>
      <c r="IG23" s="343"/>
    </row>
    <row r="24" spans="1:241" ht="15" customHeight="1">
      <c r="A24" s="915" t="s">
        <v>348</v>
      </c>
      <c r="B24" s="905">
        <v>408</v>
      </c>
      <c r="C24" s="711">
        <v>379</v>
      </c>
      <c r="D24" s="711">
        <v>384</v>
      </c>
      <c r="E24" s="711">
        <v>415</v>
      </c>
    </row>
    <row r="25" spans="1:241" ht="15" customHeight="1">
      <c r="A25" s="915"/>
      <c r="B25" s="905"/>
      <c r="C25" s="709">
        <f>C24/B24*100</f>
        <v>92.892156862745097</v>
      </c>
      <c r="D25" s="709">
        <f>D24/B24*100</f>
        <v>94.117647058823522</v>
      </c>
      <c r="E25" s="709">
        <f>E24/B24*100</f>
        <v>101.71568627450979</v>
      </c>
      <c r="G25" s="343"/>
      <c r="H25" s="343"/>
      <c r="I25" s="343"/>
      <c r="J25" s="343"/>
      <c r="K25" s="343"/>
      <c r="L25" s="343"/>
      <c r="M25" s="343"/>
      <c r="N25" s="343"/>
      <c r="O25" s="343"/>
      <c r="P25" s="343"/>
      <c r="Q25" s="343"/>
      <c r="R25" s="343"/>
      <c r="S25" s="343"/>
      <c r="T25" s="343"/>
      <c r="U25" s="343"/>
      <c r="V25" s="343"/>
      <c r="W25" s="343"/>
      <c r="X25" s="343"/>
      <c r="Y25" s="343"/>
      <c r="Z25" s="343"/>
      <c r="AA25" s="343"/>
      <c r="AB25" s="343"/>
      <c r="AC25" s="343"/>
      <c r="AD25" s="343"/>
      <c r="AE25" s="343"/>
      <c r="AF25" s="343"/>
      <c r="AG25" s="343"/>
      <c r="AH25" s="343"/>
      <c r="AI25" s="343"/>
      <c r="AJ25" s="343"/>
      <c r="AK25" s="343"/>
      <c r="AL25" s="343"/>
      <c r="AM25" s="343"/>
      <c r="AN25" s="343"/>
      <c r="AO25" s="343"/>
      <c r="AP25" s="343"/>
      <c r="AQ25" s="343"/>
      <c r="AR25" s="343"/>
      <c r="AS25" s="343"/>
      <c r="AT25" s="343"/>
      <c r="AU25" s="343"/>
      <c r="AV25" s="343"/>
      <c r="AW25" s="343"/>
      <c r="AX25" s="343"/>
      <c r="AY25" s="343"/>
      <c r="AZ25" s="343"/>
      <c r="BA25" s="343"/>
      <c r="BB25" s="343"/>
      <c r="BC25" s="343"/>
      <c r="BD25" s="343"/>
      <c r="BE25" s="343"/>
      <c r="BF25" s="343"/>
      <c r="BG25" s="343"/>
      <c r="BH25" s="343"/>
      <c r="BI25" s="343"/>
      <c r="BJ25" s="343"/>
      <c r="BK25" s="343"/>
      <c r="BL25" s="343"/>
      <c r="BM25" s="343"/>
      <c r="BN25" s="343"/>
      <c r="BO25" s="343"/>
      <c r="BP25" s="343"/>
      <c r="BQ25" s="343"/>
      <c r="BR25" s="343"/>
      <c r="BS25" s="343"/>
      <c r="BT25" s="343"/>
      <c r="BU25" s="343"/>
      <c r="BV25" s="343"/>
      <c r="BW25" s="343"/>
      <c r="BX25" s="343"/>
      <c r="BY25" s="343"/>
      <c r="BZ25" s="343"/>
      <c r="CA25" s="343"/>
      <c r="CB25" s="343"/>
      <c r="CC25" s="343"/>
      <c r="CD25" s="343"/>
      <c r="CE25" s="343"/>
      <c r="CF25" s="343"/>
      <c r="CG25" s="343"/>
      <c r="CH25" s="343"/>
      <c r="CI25" s="343"/>
      <c r="CJ25" s="343"/>
      <c r="CK25" s="343"/>
      <c r="CL25" s="343"/>
      <c r="CM25" s="343"/>
      <c r="CN25" s="343"/>
      <c r="CO25" s="343"/>
      <c r="CP25" s="343"/>
      <c r="CQ25" s="343"/>
      <c r="CR25" s="343"/>
      <c r="CS25" s="343"/>
      <c r="CT25" s="343"/>
      <c r="CU25" s="343"/>
      <c r="CV25" s="343"/>
      <c r="CW25" s="343"/>
      <c r="CX25" s="343"/>
      <c r="CY25" s="343"/>
      <c r="CZ25" s="343"/>
      <c r="DA25" s="343"/>
      <c r="DB25" s="343"/>
      <c r="DC25" s="343"/>
      <c r="DD25" s="343"/>
      <c r="DE25" s="343"/>
      <c r="DF25" s="343"/>
      <c r="DG25" s="343"/>
      <c r="DH25" s="343"/>
      <c r="DI25" s="343"/>
      <c r="DJ25" s="343"/>
      <c r="DK25" s="343"/>
      <c r="DL25" s="343"/>
      <c r="DM25" s="343"/>
      <c r="DN25" s="343"/>
      <c r="DO25" s="343"/>
      <c r="DP25" s="343"/>
      <c r="DQ25" s="343"/>
      <c r="DR25" s="343"/>
      <c r="DS25" s="343"/>
      <c r="DT25" s="343"/>
      <c r="DU25" s="343"/>
      <c r="DV25" s="343"/>
      <c r="DW25" s="343"/>
      <c r="DX25" s="343"/>
      <c r="DY25" s="343"/>
      <c r="DZ25" s="343"/>
      <c r="EA25" s="343"/>
      <c r="EB25" s="343"/>
      <c r="EC25" s="343"/>
      <c r="ED25" s="343"/>
      <c r="EE25" s="343"/>
      <c r="EF25" s="343"/>
      <c r="EG25" s="343"/>
      <c r="EH25" s="343"/>
      <c r="EI25" s="343"/>
      <c r="EJ25" s="343"/>
      <c r="EK25" s="343"/>
      <c r="EL25" s="343"/>
      <c r="EM25" s="343"/>
      <c r="EN25" s="343"/>
      <c r="EO25" s="343"/>
      <c r="EP25" s="343"/>
      <c r="EQ25" s="343"/>
      <c r="ER25" s="343"/>
      <c r="ES25" s="343"/>
      <c r="ET25" s="343"/>
      <c r="EU25" s="343"/>
      <c r="EV25" s="343"/>
      <c r="EW25" s="343"/>
      <c r="EX25" s="343"/>
      <c r="EY25" s="343"/>
      <c r="EZ25" s="343"/>
      <c r="FA25" s="343"/>
      <c r="FB25" s="343"/>
      <c r="FC25" s="343"/>
      <c r="FD25" s="343"/>
      <c r="FE25" s="343"/>
      <c r="FF25" s="343"/>
      <c r="FG25" s="343"/>
      <c r="FH25" s="343"/>
      <c r="FI25" s="343"/>
      <c r="FJ25" s="343"/>
      <c r="FK25" s="343"/>
      <c r="FL25" s="343"/>
      <c r="FM25" s="343"/>
      <c r="FN25" s="343"/>
      <c r="FO25" s="343"/>
      <c r="FP25" s="343"/>
      <c r="FQ25" s="343"/>
      <c r="FR25" s="343"/>
      <c r="FS25" s="343"/>
      <c r="FT25" s="343"/>
      <c r="FU25" s="343"/>
      <c r="FV25" s="343"/>
      <c r="FW25" s="343"/>
      <c r="FX25" s="343"/>
      <c r="FY25" s="343"/>
      <c r="FZ25" s="343"/>
      <c r="GA25" s="343"/>
      <c r="GB25" s="343"/>
      <c r="GC25" s="343"/>
      <c r="GD25" s="343"/>
      <c r="GE25" s="343"/>
      <c r="GF25" s="343"/>
      <c r="GG25" s="343"/>
      <c r="GH25" s="343"/>
      <c r="GI25" s="343"/>
      <c r="GJ25" s="343"/>
      <c r="GK25" s="343"/>
      <c r="GL25" s="343"/>
      <c r="GM25" s="343"/>
      <c r="GN25" s="343"/>
      <c r="GO25" s="343"/>
      <c r="GP25" s="343"/>
      <c r="GQ25" s="343"/>
      <c r="GR25" s="343"/>
      <c r="GS25" s="343"/>
      <c r="GT25" s="343"/>
      <c r="GU25" s="343"/>
      <c r="GV25" s="343"/>
      <c r="GW25" s="343"/>
      <c r="GX25" s="343"/>
      <c r="GY25" s="343"/>
      <c r="GZ25" s="343"/>
      <c r="HA25" s="343"/>
      <c r="HB25" s="343"/>
      <c r="HC25" s="343"/>
      <c r="HD25" s="343"/>
      <c r="HE25" s="343"/>
      <c r="HF25" s="343"/>
      <c r="HG25" s="343"/>
      <c r="HH25" s="343"/>
      <c r="HI25" s="343"/>
      <c r="HJ25" s="343"/>
      <c r="HK25" s="343"/>
      <c r="HL25" s="343"/>
      <c r="HM25" s="343"/>
      <c r="HN25" s="343"/>
      <c r="HO25" s="343"/>
      <c r="HP25" s="343"/>
      <c r="HQ25" s="343"/>
      <c r="HR25" s="343"/>
      <c r="HS25" s="343"/>
      <c r="HT25" s="343"/>
      <c r="HU25" s="343"/>
      <c r="HV25" s="343"/>
      <c r="HW25" s="343"/>
      <c r="HX25" s="343"/>
      <c r="HY25" s="343"/>
      <c r="HZ25" s="343"/>
      <c r="IA25" s="343"/>
      <c r="IB25" s="343"/>
      <c r="IC25" s="343"/>
      <c r="ID25" s="343"/>
      <c r="IE25" s="343"/>
      <c r="IF25" s="343"/>
      <c r="IG25" s="343"/>
    </row>
    <row r="26" spans="1:241" ht="15" customHeight="1">
      <c r="A26" s="915" t="s">
        <v>349</v>
      </c>
      <c r="B26" s="905">
        <v>1595</v>
      </c>
      <c r="C26" s="711">
        <v>1540</v>
      </c>
      <c r="D26" s="711">
        <v>1553</v>
      </c>
      <c r="E26" s="711">
        <v>1531</v>
      </c>
    </row>
    <row r="27" spans="1:241" ht="15" customHeight="1">
      <c r="A27" s="915"/>
      <c r="B27" s="905"/>
      <c r="C27" s="709">
        <f>C26/B26*100</f>
        <v>96.551724137931032</v>
      </c>
      <c r="D27" s="709">
        <f>D26/B26*100</f>
        <v>97.366771159874617</v>
      </c>
      <c r="E27" s="709">
        <f>E26/B26*100</f>
        <v>95.987460815047015</v>
      </c>
      <c r="G27" s="343"/>
      <c r="H27" s="343"/>
      <c r="I27" s="343"/>
      <c r="J27" s="343"/>
      <c r="K27" s="343"/>
      <c r="L27" s="343"/>
      <c r="M27" s="343"/>
      <c r="N27" s="343"/>
      <c r="O27" s="343"/>
      <c r="P27" s="343"/>
      <c r="Q27" s="343"/>
      <c r="R27" s="343"/>
      <c r="S27" s="343"/>
      <c r="T27" s="343"/>
      <c r="U27" s="343"/>
      <c r="V27" s="343"/>
      <c r="W27" s="343"/>
      <c r="X27" s="343"/>
      <c r="Y27" s="343"/>
      <c r="Z27" s="343"/>
      <c r="AA27" s="343"/>
      <c r="AB27" s="343"/>
      <c r="AC27" s="343"/>
      <c r="AD27" s="343"/>
      <c r="AE27" s="343"/>
      <c r="AF27" s="343"/>
      <c r="AG27" s="343"/>
      <c r="AH27" s="343"/>
      <c r="AI27" s="343"/>
      <c r="AJ27" s="343"/>
      <c r="AK27" s="343"/>
      <c r="AL27" s="343"/>
      <c r="AM27" s="343"/>
      <c r="AN27" s="343"/>
      <c r="AO27" s="343"/>
      <c r="AP27" s="343"/>
      <c r="AQ27" s="343"/>
      <c r="AR27" s="343"/>
      <c r="AS27" s="343"/>
      <c r="AT27" s="343"/>
      <c r="AU27" s="343"/>
      <c r="AV27" s="343"/>
      <c r="AW27" s="343"/>
      <c r="AX27" s="343"/>
      <c r="AY27" s="343"/>
      <c r="AZ27" s="343"/>
      <c r="BA27" s="343"/>
      <c r="BB27" s="343"/>
      <c r="BC27" s="343"/>
      <c r="BD27" s="343"/>
      <c r="BE27" s="343"/>
      <c r="BF27" s="343"/>
      <c r="BG27" s="343"/>
      <c r="BH27" s="343"/>
      <c r="BI27" s="343"/>
      <c r="BJ27" s="343"/>
      <c r="BK27" s="343"/>
      <c r="BL27" s="343"/>
      <c r="BM27" s="343"/>
      <c r="BN27" s="343"/>
      <c r="BO27" s="343"/>
      <c r="BP27" s="343"/>
      <c r="BQ27" s="343"/>
      <c r="BR27" s="343"/>
      <c r="BS27" s="343"/>
      <c r="BT27" s="343"/>
      <c r="BU27" s="343"/>
      <c r="BV27" s="343"/>
      <c r="BW27" s="343"/>
      <c r="BX27" s="343"/>
      <c r="BY27" s="343"/>
      <c r="BZ27" s="343"/>
      <c r="CA27" s="343"/>
      <c r="CB27" s="343"/>
      <c r="CC27" s="343"/>
      <c r="CD27" s="343"/>
      <c r="CE27" s="343"/>
      <c r="CF27" s="343"/>
      <c r="CG27" s="343"/>
      <c r="CH27" s="343"/>
      <c r="CI27" s="343"/>
      <c r="CJ27" s="343"/>
      <c r="CK27" s="343"/>
      <c r="CL27" s="343"/>
      <c r="CM27" s="343"/>
      <c r="CN27" s="343"/>
      <c r="CO27" s="343"/>
      <c r="CP27" s="343"/>
      <c r="CQ27" s="343"/>
      <c r="CR27" s="343"/>
      <c r="CS27" s="343"/>
      <c r="CT27" s="343"/>
      <c r="CU27" s="343"/>
      <c r="CV27" s="343"/>
      <c r="CW27" s="343"/>
      <c r="CX27" s="343"/>
      <c r="CY27" s="343"/>
      <c r="CZ27" s="343"/>
      <c r="DA27" s="343"/>
      <c r="DB27" s="343"/>
      <c r="DC27" s="343"/>
      <c r="DD27" s="343"/>
      <c r="DE27" s="343"/>
      <c r="DF27" s="343"/>
      <c r="DG27" s="343"/>
      <c r="DH27" s="343"/>
      <c r="DI27" s="343"/>
      <c r="DJ27" s="343"/>
      <c r="DK27" s="343"/>
      <c r="DL27" s="343"/>
      <c r="DM27" s="343"/>
      <c r="DN27" s="343"/>
      <c r="DO27" s="343"/>
      <c r="DP27" s="343"/>
      <c r="DQ27" s="343"/>
      <c r="DR27" s="343"/>
      <c r="DS27" s="343"/>
      <c r="DT27" s="343"/>
      <c r="DU27" s="343"/>
      <c r="DV27" s="343"/>
      <c r="DW27" s="343"/>
      <c r="DX27" s="343"/>
      <c r="DY27" s="343"/>
      <c r="DZ27" s="343"/>
      <c r="EA27" s="343"/>
      <c r="EB27" s="343"/>
      <c r="EC27" s="343"/>
      <c r="ED27" s="343"/>
      <c r="EE27" s="343"/>
      <c r="EF27" s="343"/>
      <c r="EG27" s="343"/>
      <c r="EH27" s="343"/>
      <c r="EI27" s="343"/>
      <c r="EJ27" s="343"/>
      <c r="EK27" s="343"/>
      <c r="EL27" s="343"/>
      <c r="EM27" s="343"/>
      <c r="EN27" s="343"/>
      <c r="EO27" s="343"/>
      <c r="EP27" s="343"/>
      <c r="EQ27" s="343"/>
      <c r="ER27" s="343"/>
      <c r="ES27" s="343"/>
      <c r="ET27" s="343"/>
      <c r="EU27" s="343"/>
      <c r="EV27" s="343"/>
      <c r="EW27" s="343"/>
      <c r="EX27" s="343"/>
      <c r="EY27" s="343"/>
      <c r="EZ27" s="343"/>
      <c r="FA27" s="343"/>
      <c r="FB27" s="343"/>
      <c r="FC27" s="343"/>
      <c r="FD27" s="343"/>
      <c r="FE27" s="343"/>
      <c r="FF27" s="343"/>
      <c r="FG27" s="343"/>
      <c r="FH27" s="343"/>
      <c r="FI27" s="343"/>
      <c r="FJ27" s="343"/>
      <c r="FK27" s="343"/>
      <c r="FL27" s="343"/>
      <c r="FM27" s="343"/>
      <c r="FN27" s="343"/>
      <c r="FO27" s="343"/>
      <c r="FP27" s="343"/>
      <c r="FQ27" s="343"/>
      <c r="FR27" s="343"/>
      <c r="FS27" s="343"/>
      <c r="FT27" s="343"/>
      <c r="FU27" s="343"/>
      <c r="FV27" s="343"/>
      <c r="FW27" s="343"/>
      <c r="FX27" s="343"/>
      <c r="FY27" s="343"/>
      <c r="FZ27" s="343"/>
      <c r="GA27" s="343"/>
      <c r="GB27" s="343"/>
      <c r="GC27" s="343"/>
      <c r="GD27" s="343"/>
      <c r="GE27" s="343"/>
      <c r="GF27" s="343"/>
      <c r="GG27" s="343"/>
      <c r="GH27" s="343"/>
      <c r="GI27" s="343"/>
      <c r="GJ27" s="343"/>
      <c r="GK27" s="343"/>
      <c r="GL27" s="343"/>
      <c r="GM27" s="343"/>
      <c r="GN27" s="343"/>
      <c r="GO27" s="343"/>
      <c r="GP27" s="343"/>
      <c r="GQ27" s="343"/>
      <c r="GR27" s="343"/>
      <c r="GS27" s="343"/>
      <c r="GT27" s="343"/>
      <c r="GU27" s="343"/>
      <c r="GV27" s="343"/>
      <c r="GW27" s="343"/>
      <c r="GX27" s="343"/>
      <c r="GY27" s="343"/>
      <c r="GZ27" s="343"/>
      <c r="HA27" s="343"/>
      <c r="HB27" s="343"/>
      <c r="HC27" s="343"/>
      <c r="HD27" s="343"/>
      <c r="HE27" s="343"/>
      <c r="HF27" s="343"/>
      <c r="HG27" s="343"/>
      <c r="HH27" s="343"/>
      <c r="HI27" s="343"/>
      <c r="HJ27" s="343"/>
      <c r="HK27" s="343"/>
      <c r="HL27" s="343"/>
      <c r="HM27" s="343"/>
      <c r="HN27" s="343"/>
      <c r="HO27" s="343"/>
      <c r="HP27" s="343"/>
      <c r="HQ27" s="343"/>
      <c r="HR27" s="343"/>
      <c r="HS27" s="343"/>
      <c r="HT27" s="343"/>
      <c r="HU27" s="343"/>
      <c r="HV27" s="343"/>
      <c r="HW27" s="343"/>
      <c r="HX27" s="343"/>
      <c r="HY27" s="343"/>
      <c r="HZ27" s="343"/>
      <c r="IA27" s="343"/>
      <c r="IB27" s="343"/>
      <c r="IC27" s="343"/>
      <c r="ID27" s="343"/>
      <c r="IE27" s="343"/>
      <c r="IF27" s="343"/>
      <c r="IG27" s="343"/>
    </row>
    <row r="28" spans="1:241" ht="15" customHeight="1">
      <c r="A28" s="915" t="s">
        <v>12</v>
      </c>
      <c r="B28" s="905">
        <v>815</v>
      </c>
      <c r="C28" s="711">
        <v>804</v>
      </c>
      <c r="D28" s="711">
        <v>798</v>
      </c>
      <c r="E28" s="711">
        <v>794</v>
      </c>
    </row>
    <row r="29" spans="1:241" ht="15" customHeight="1">
      <c r="A29" s="915"/>
      <c r="B29" s="905"/>
      <c r="C29" s="709">
        <f>C28/B28*100</f>
        <v>98.650306748466249</v>
      </c>
      <c r="D29" s="709">
        <f>D28/B28*100</f>
        <v>97.914110429447859</v>
      </c>
      <c r="E29" s="709">
        <f>E28/B28*100</f>
        <v>97.423312883435585</v>
      </c>
      <c r="G29" s="343"/>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3"/>
      <c r="BV29" s="343"/>
      <c r="BW29" s="343"/>
      <c r="BX29" s="343"/>
      <c r="BY29" s="343"/>
      <c r="BZ29" s="343"/>
      <c r="CA29" s="343"/>
      <c r="CB29" s="343"/>
      <c r="CC29" s="343"/>
      <c r="CD29" s="343"/>
      <c r="CE29" s="343"/>
      <c r="CF29" s="343"/>
      <c r="CG29" s="343"/>
      <c r="CH29" s="343"/>
      <c r="CI29" s="343"/>
      <c r="CJ29" s="343"/>
      <c r="CK29" s="343"/>
      <c r="CL29" s="343"/>
      <c r="CM29" s="343"/>
      <c r="CN29" s="343"/>
      <c r="CO29" s="343"/>
      <c r="CP29" s="343"/>
      <c r="CQ29" s="343"/>
      <c r="CR29" s="343"/>
      <c r="CS29" s="343"/>
      <c r="CT29" s="343"/>
      <c r="CU29" s="343"/>
      <c r="CV29" s="343"/>
      <c r="CW29" s="343"/>
      <c r="CX29" s="343"/>
      <c r="CY29" s="343"/>
      <c r="CZ29" s="343"/>
      <c r="DA29" s="343"/>
      <c r="DB29" s="343"/>
      <c r="DC29" s="343"/>
      <c r="DD29" s="343"/>
      <c r="DE29" s="343"/>
      <c r="DF29" s="343"/>
      <c r="DG29" s="343"/>
      <c r="DH29" s="343"/>
      <c r="DI29" s="343"/>
      <c r="DJ29" s="343"/>
      <c r="DK29" s="343"/>
      <c r="DL29" s="343"/>
      <c r="DM29" s="343"/>
      <c r="DN29" s="343"/>
      <c r="DO29" s="343"/>
      <c r="DP29" s="343"/>
      <c r="DQ29" s="343"/>
      <c r="DR29" s="343"/>
      <c r="DS29" s="343"/>
      <c r="DT29" s="343"/>
      <c r="DU29" s="343"/>
      <c r="DV29" s="343"/>
      <c r="DW29" s="343"/>
      <c r="DX29" s="343"/>
      <c r="DY29" s="343"/>
      <c r="DZ29" s="343"/>
      <c r="EA29" s="343"/>
      <c r="EB29" s="343"/>
      <c r="EC29" s="343"/>
      <c r="ED29" s="343"/>
      <c r="EE29" s="343"/>
      <c r="EF29" s="343"/>
      <c r="EG29" s="343"/>
      <c r="EH29" s="343"/>
      <c r="EI29" s="343"/>
      <c r="EJ29" s="343"/>
      <c r="EK29" s="343"/>
      <c r="EL29" s="343"/>
      <c r="EM29" s="343"/>
      <c r="EN29" s="343"/>
      <c r="EO29" s="343"/>
      <c r="EP29" s="343"/>
      <c r="EQ29" s="343"/>
      <c r="ER29" s="343"/>
      <c r="ES29" s="343"/>
      <c r="ET29" s="343"/>
      <c r="EU29" s="343"/>
      <c r="EV29" s="343"/>
      <c r="EW29" s="343"/>
      <c r="EX29" s="343"/>
      <c r="EY29" s="343"/>
      <c r="EZ29" s="343"/>
      <c r="FA29" s="343"/>
      <c r="FB29" s="343"/>
      <c r="FC29" s="343"/>
      <c r="FD29" s="343"/>
      <c r="FE29" s="343"/>
      <c r="FF29" s="343"/>
      <c r="FG29" s="343"/>
      <c r="FH29" s="343"/>
      <c r="FI29" s="343"/>
      <c r="FJ29" s="343"/>
      <c r="FK29" s="343"/>
      <c r="FL29" s="343"/>
      <c r="FM29" s="343"/>
      <c r="FN29" s="343"/>
      <c r="FO29" s="343"/>
      <c r="FP29" s="343"/>
      <c r="FQ29" s="343"/>
      <c r="FR29" s="343"/>
      <c r="FS29" s="343"/>
      <c r="FT29" s="343"/>
      <c r="FU29" s="343"/>
      <c r="FV29" s="343"/>
      <c r="FW29" s="343"/>
      <c r="FX29" s="343"/>
      <c r="FY29" s="343"/>
      <c r="FZ29" s="343"/>
      <c r="GA29" s="343"/>
      <c r="GB29" s="343"/>
      <c r="GC29" s="343"/>
      <c r="GD29" s="343"/>
      <c r="GE29" s="343"/>
      <c r="GF29" s="343"/>
      <c r="GG29" s="343"/>
      <c r="GH29" s="343"/>
      <c r="GI29" s="343"/>
      <c r="GJ29" s="343"/>
      <c r="GK29" s="343"/>
      <c r="GL29" s="343"/>
      <c r="GM29" s="343"/>
      <c r="GN29" s="343"/>
      <c r="GO29" s="343"/>
      <c r="GP29" s="343"/>
      <c r="GQ29" s="343"/>
      <c r="GR29" s="343"/>
      <c r="GS29" s="343"/>
      <c r="GT29" s="343"/>
      <c r="GU29" s="343"/>
      <c r="GV29" s="343"/>
      <c r="GW29" s="343"/>
      <c r="GX29" s="343"/>
      <c r="GY29" s="343"/>
      <c r="GZ29" s="343"/>
      <c r="HA29" s="343"/>
      <c r="HB29" s="343"/>
      <c r="HC29" s="343"/>
      <c r="HD29" s="343"/>
      <c r="HE29" s="343"/>
      <c r="HF29" s="343"/>
      <c r="HG29" s="343"/>
      <c r="HH29" s="343"/>
      <c r="HI29" s="343"/>
      <c r="HJ29" s="343"/>
      <c r="HK29" s="343"/>
      <c r="HL29" s="343"/>
      <c r="HM29" s="343"/>
      <c r="HN29" s="343"/>
      <c r="HO29" s="343"/>
      <c r="HP29" s="343"/>
      <c r="HQ29" s="343"/>
      <c r="HR29" s="343"/>
      <c r="HS29" s="343"/>
      <c r="HT29" s="343"/>
      <c r="HU29" s="343"/>
      <c r="HV29" s="343"/>
      <c r="HW29" s="343"/>
      <c r="HX29" s="343"/>
      <c r="HY29" s="343"/>
      <c r="HZ29" s="343"/>
      <c r="IA29" s="343"/>
      <c r="IB29" s="343"/>
      <c r="IC29" s="343"/>
      <c r="ID29" s="343"/>
      <c r="IE29" s="343"/>
      <c r="IF29" s="343"/>
      <c r="IG29" s="343"/>
    </row>
    <row r="30" spans="1:241" ht="15" customHeight="1">
      <c r="A30" s="915" t="s">
        <v>13</v>
      </c>
      <c r="B30" s="905">
        <v>811</v>
      </c>
      <c r="C30" s="711">
        <v>787</v>
      </c>
      <c r="D30" s="711">
        <v>794</v>
      </c>
      <c r="E30" s="711">
        <v>759</v>
      </c>
    </row>
    <row r="31" spans="1:241" ht="15" customHeight="1">
      <c r="A31" s="915"/>
      <c r="B31" s="905"/>
      <c r="C31" s="709">
        <f>C30/B30*100</f>
        <v>97.04069050554871</v>
      </c>
      <c r="D31" s="709">
        <f>D30/B30*100</f>
        <v>97.903822441430336</v>
      </c>
      <c r="E31" s="709">
        <f>E30/B30*100</f>
        <v>93.588162762022193</v>
      </c>
      <c r="G31" s="343"/>
      <c r="H31" s="343"/>
      <c r="I31" s="343"/>
      <c r="J31" s="343"/>
      <c r="K31" s="343"/>
      <c r="L31" s="343"/>
      <c r="M31" s="343"/>
      <c r="N31" s="343"/>
      <c r="O31" s="343"/>
      <c r="P31" s="343"/>
      <c r="Q31" s="343"/>
      <c r="R31" s="343"/>
      <c r="S31" s="343"/>
      <c r="T31" s="343"/>
      <c r="U31" s="343"/>
      <c r="V31" s="343"/>
      <c r="W31" s="343"/>
      <c r="X31" s="343"/>
      <c r="Y31" s="343"/>
      <c r="Z31" s="343"/>
      <c r="AA31" s="343"/>
      <c r="AB31" s="343"/>
      <c r="AC31" s="343"/>
      <c r="AD31" s="343"/>
      <c r="AE31" s="343"/>
      <c r="AF31" s="343"/>
      <c r="AG31" s="343"/>
      <c r="AH31" s="343"/>
      <c r="AI31" s="343"/>
      <c r="AJ31" s="343"/>
      <c r="AK31" s="343"/>
      <c r="AL31" s="343"/>
      <c r="AM31" s="343"/>
      <c r="AN31" s="343"/>
      <c r="AO31" s="343"/>
      <c r="AP31" s="343"/>
      <c r="AQ31" s="343"/>
      <c r="AR31" s="343"/>
      <c r="AS31" s="343"/>
      <c r="AT31" s="343"/>
      <c r="AU31" s="343"/>
      <c r="AV31" s="343"/>
      <c r="AW31" s="343"/>
      <c r="AX31" s="343"/>
      <c r="AY31" s="343"/>
      <c r="AZ31" s="343"/>
      <c r="BA31" s="343"/>
      <c r="BB31" s="343"/>
      <c r="BC31" s="343"/>
      <c r="BD31" s="343"/>
      <c r="BE31" s="343"/>
      <c r="BF31" s="343"/>
      <c r="BG31" s="343"/>
      <c r="BH31" s="343"/>
      <c r="BI31" s="343"/>
      <c r="BJ31" s="343"/>
      <c r="BK31" s="343"/>
      <c r="BL31" s="343"/>
      <c r="BM31" s="343"/>
      <c r="BN31" s="343"/>
      <c r="BO31" s="343"/>
      <c r="BP31" s="343"/>
      <c r="BQ31" s="343"/>
      <c r="BR31" s="343"/>
      <c r="BS31" s="343"/>
      <c r="BT31" s="343"/>
      <c r="BU31" s="343"/>
      <c r="BV31" s="343"/>
      <c r="BW31" s="343"/>
      <c r="BX31" s="343"/>
      <c r="BY31" s="343"/>
      <c r="BZ31" s="343"/>
      <c r="CA31" s="343"/>
      <c r="CB31" s="343"/>
      <c r="CC31" s="343"/>
      <c r="CD31" s="343"/>
      <c r="CE31" s="343"/>
      <c r="CF31" s="343"/>
      <c r="CG31" s="343"/>
      <c r="CH31" s="343"/>
      <c r="CI31" s="343"/>
      <c r="CJ31" s="343"/>
      <c r="CK31" s="343"/>
      <c r="CL31" s="343"/>
      <c r="CM31" s="343"/>
      <c r="CN31" s="343"/>
      <c r="CO31" s="343"/>
      <c r="CP31" s="343"/>
      <c r="CQ31" s="343"/>
      <c r="CR31" s="343"/>
      <c r="CS31" s="343"/>
      <c r="CT31" s="343"/>
      <c r="CU31" s="343"/>
      <c r="CV31" s="343"/>
      <c r="CW31" s="343"/>
      <c r="CX31" s="343"/>
      <c r="CY31" s="343"/>
      <c r="CZ31" s="343"/>
      <c r="DA31" s="343"/>
      <c r="DB31" s="343"/>
      <c r="DC31" s="343"/>
      <c r="DD31" s="343"/>
      <c r="DE31" s="343"/>
      <c r="DF31" s="343"/>
      <c r="DG31" s="343"/>
      <c r="DH31" s="343"/>
      <c r="DI31" s="343"/>
      <c r="DJ31" s="343"/>
      <c r="DK31" s="343"/>
      <c r="DL31" s="343"/>
      <c r="DM31" s="343"/>
      <c r="DN31" s="343"/>
      <c r="DO31" s="343"/>
      <c r="DP31" s="343"/>
      <c r="DQ31" s="343"/>
      <c r="DR31" s="343"/>
      <c r="DS31" s="343"/>
      <c r="DT31" s="343"/>
      <c r="DU31" s="343"/>
      <c r="DV31" s="343"/>
      <c r="DW31" s="343"/>
      <c r="DX31" s="343"/>
      <c r="DY31" s="343"/>
      <c r="DZ31" s="343"/>
      <c r="EA31" s="343"/>
      <c r="EB31" s="343"/>
      <c r="EC31" s="343"/>
      <c r="ED31" s="343"/>
      <c r="EE31" s="343"/>
      <c r="EF31" s="343"/>
      <c r="EG31" s="343"/>
      <c r="EH31" s="343"/>
      <c r="EI31" s="343"/>
      <c r="EJ31" s="343"/>
      <c r="EK31" s="343"/>
      <c r="EL31" s="343"/>
      <c r="EM31" s="343"/>
      <c r="EN31" s="343"/>
      <c r="EO31" s="343"/>
      <c r="EP31" s="343"/>
      <c r="EQ31" s="343"/>
      <c r="ER31" s="343"/>
      <c r="ES31" s="343"/>
      <c r="ET31" s="343"/>
      <c r="EU31" s="343"/>
      <c r="EV31" s="343"/>
      <c r="EW31" s="343"/>
      <c r="EX31" s="343"/>
      <c r="EY31" s="343"/>
      <c r="EZ31" s="343"/>
      <c r="FA31" s="343"/>
      <c r="FB31" s="343"/>
      <c r="FC31" s="343"/>
      <c r="FD31" s="343"/>
      <c r="FE31" s="343"/>
      <c r="FF31" s="343"/>
      <c r="FG31" s="343"/>
      <c r="FH31" s="343"/>
      <c r="FI31" s="343"/>
      <c r="FJ31" s="343"/>
      <c r="FK31" s="343"/>
      <c r="FL31" s="343"/>
      <c r="FM31" s="343"/>
      <c r="FN31" s="343"/>
      <c r="FO31" s="343"/>
      <c r="FP31" s="343"/>
      <c r="FQ31" s="343"/>
      <c r="FR31" s="343"/>
      <c r="FS31" s="343"/>
      <c r="FT31" s="343"/>
      <c r="FU31" s="343"/>
      <c r="FV31" s="343"/>
      <c r="FW31" s="343"/>
      <c r="FX31" s="343"/>
      <c r="FY31" s="343"/>
      <c r="FZ31" s="343"/>
      <c r="GA31" s="343"/>
      <c r="GB31" s="343"/>
      <c r="GC31" s="343"/>
      <c r="GD31" s="343"/>
      <c r="GE31" s="343"/>
      <c r="GF31" s="343"/>
      <c r="GG31" s="343"/>
      <c r="GH31" s="343"/>
      <c r="GI31" s="343"/>
      <c r="GJ31" s="343"/>
      <c r="GK31" s="343"/>
      <c r="GL31" s="343"/>
      <c r="GM31" s="343"/>
      <c r="GN31" s="343"/>
      <c r="GO31" s="343"/>
      <c r="GP31" s="343"/>
      <c r="GQ31" s="343"/>
      <c r="GR31" s="343"/>
      <c r="GS31" s="343"/>
      <c r="GT31" s="343"/>
      <c r="GU31" s="343"/>
      <c r="GV31" s="343"/>
      <c r="GW31" s="343"/>
      <c r="GX31" s="343"/>
      <c r="GY31" s="343"/>
      <c r="GZ31" s="343"/>
      <c r="HA31" s="343"/>
      <c r="HB31" s="343"/>
      <c r="HC31" s="343"/>
      <c r="HD31" s="343"/>
      <c r="HE31" s="343"/>
      <c r="HF31" s="343"/>
      <c r="HG31" s="343"/>
      <c r="HH31" s="343"/>
      <c r="HI31" s="343"/>
      <c r="HJ31" s="343"/>
      <c r="HK31" s="343"/>
      <c r="HL31" s="343"/>
      <c r="HM31" s="343"/>
      <c r="HN31" s="343"/>
      <c r="HO31" s="343"/>
      <c r="HP31" s="343"/>
      <c r="HQ31" s="343"/>
      <c r="HR31" s="343"/>
      <c r="HS31" s="343"/>
      <c r="HT31" s="343"/>
      <c r="HU31" s="343"/>
      <c r="HV31" s="343"/>
      <c r="HW31" s="343"/>
      <c r="HX31" s="343"/>
      <c r="HY31" s="343"/>
      <c r="HZ31" s="343"/>
      <c r="IA31" s="343"/>
      <c r="IB31" s="343"/>
      <c r="IC31" s="343"/>
      <c r="ID31" s="343"/>
      <c r="IE31" s="343"/>
      <c r="IF31" s="343"/>
      <c r="IG31" s="343"/>
    </row>
    <row r="32" spans="1:241" ht="15" customHeight="1">
      <c r="A32" s="915" t="s">
        <v>350</v>
      </c>
      <c r="B32" s="905">
        <v>1370</v>
      </c>
      <c r="C32" s="711">
        <v>1325</v>
      </c>
      <c r="D32" s="711">
        <v>1344</v>
      </c>
      <c r="E32" s="711">
        <v>1302</v>
      </c>
    </row>
    <row r="33" spans="1:241" ht="15" customHeight="1">
      <c r="A33" s="915"/>
      <c r="B33" s="905"/>
      <c r="C33" s="709">
        <f>C32/B32*100</f>
        <v>96.715328467153284</v>
      </c>
      <c r="D33" s="709">
        <f>D32/B32*100</f>
        <v>98.102189781021892</v>
      </c>
      <c r="E33" s="709">
        <f>E32/B32*100</f>
        <v>95.036496350364956</v>
      </c>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c r="AI33" s="343"/>
      <c r="AJ33" s="343"/>
      <c r="AK33" s="343"/>
      <c r="AL33" s="343"/>
      <c r="AM33" s="343"/>
      <c r="AN33" s="343"/>
      <c r="AO33" s="343"/>
      <c r="AP33" s="343"/>
      <c r="AQ33" s="343"/>
      <c r="AR33" s="343"/>
      <c r="AS33" s="343"/>
      <c r="AT33" s="343"/>
      <c r="AU33" s="343"/>
      <c r="AV33" s="343"/>
      <c r="AW33" s="343"/>
      <c r="AX33" s="343"/>
      <c r="AY33" s="343"/>
      <c r="AZ33" s="343"/>
      <c r="BA33" s="343"/>
      <c r="BB33" s="343"/>
      <c r="BC33" s="343"/>
      <c r="BD33" s="343"/>
      <c r="BE33" s="343"/>
      <c r="BF33" s="343"/>
      <c r="BG33" s="343"/>
      <c r="BH33" s="343"/>
      <c r="BI33" s="343"/>
      <c r="BJ33" s="343"/>
      <c r="BK33" s="343"/>
      <c r="BL33" s="343"/>
      <c r="BM33" s="343"/>
      <c r="BN33" s="343"/>
      <c r="BO33" s="343"/>
      <c r="BP33" s="343"/>
      <c r="BQ33" s="343"/>
      <c r="BR33" s="343"/>
      <c r="BS33" s="343"/>
      <c r="BT33" s="343"/>
      <c r="BU33" s="343"/>
      <c r="BV33" s="343"/>
      <c r="BW33" s="343"/>
      <c r="BX33" s="343"/>
      <c r="BY33" s="343"/>
      <c r="BZ33" s="343"/>
      <c r="CA33" s="343"/>
      <c r="CB33" s="343"/>
      <c r="CC33" s="343"/>
      <c r="CD33" s="343"/>
      <c r="CE33" s="343"/>
      <c r="CF33" s="343"/>
      <c r="CG33" s="343"/>
      <c r="CH33" s="343"/>
      <c r="CI33" s="343"/>
      <c r="CJ33" s="343"/>
      <c r="CK33" s="343"/>
      <c r="CL33" s="343"/>
      <c r="CM33" s="343"/>
      <c r="CN33" s="343"/>
      <c r="CO33" s="343"/>
      <c r="CP33" s="343"/>
      <c r="CQ33" s="343"/>
      <c r="CR33" s="343"/>
      <c r="CS33" s="343"/>
      <c r="CT33" s="343"/>
      <c r="CU33" s="343"/>
      <c r="CV33" s="343"/>
      <c r="CW33" s="343"/>
      <c r="CX33" s="343"/>
      <c r="CY33" s="343"/>
      <c r="CZ33" s="343"/>
      <c r="DA33" s="343"/>
      <c r="DB33" s="343"/>
      <c r="DC33" s="343"/>
      <c r="DD33" s="343"/>
      <c r="DE33" s="343"/>
      <c r="DF33" s="343"/>
      <c r="DG33" s="343"/>
      <c r="DH33" s="343"/>
      <c r="DI33" s="343"/>
      <c r="DJ33" s="343"/>
      <c r="DK33" s="343"/>
      <c r="DL33" s="343"/>
      <c r="DM33" s="343"/>
      <c r="DN33" s="343"/>
      <c r="DO33" s="343"/>
      <c r="DP33" s="343"/>
      <c r="DQ33" s="343"/>
      <c r="DR33" s="343"/>
      <c r="DS33" s="343"/>
      <c r="DT33" s="343"/>
      <c r="DU33" s="343"/>
      <c r="DV33" s="343"/>
      <c r="DW33" s="343"/>
      <c r="DX33" s="343"/>
      <c r="DY33" s="343"/>
      <c r="DZ33" s="343"/>
      <c r="EA33" s="343"/>
      <c r="EB33" s="343"/>
      <c r="EC33" s="343"/>
      <c r="ED33" s="343"/>
      <c r="EE33" s="343"/>
      <c r="EF33" s="343"/>
      <c r="EG33" s="343"/>
      <c r="EH33" s="343"/>
      <c r="EI33" s="343"/>
      <c r="EJ33" s="343"/>
      <c r="EK33" s="343"/>
      <c r="EL33" s="343"/>
      <c r="EM33" s="343"/>
      <c r="EN33" s="343"/>
      <c r="EO33" s="343"/>
      <c r="EP33" s="343"/>
      <c r="EQ33" s="343"/>
      <c r="ER33" s="343"/>
      <c r="ES33" s="343"/>
      <c r="ET33" s="343"/>
      <c r="EU33" s="343"/>
      <c r="EV33" s="343"/>
      <c r="EW33" s="343"/>
      <c r="EX33" s="343"/>
      <c r="EY33" s="343"/>
      <c r="EZ33" s="343"/>
      <c r="FA33" s="343"/>
      <c r="FB33" s="343"/>
      <c r="FC33" s="343"/>
      <c r="FD33" s="343"/>
      <c r="FE33" s="343"/>
      <c r="FF33" s="343"/>
      <c r="FG33" s="343"/>
      <c r="FH33" s="343"/>
      <c r="FI33" s="343"/>
      <c r="FJ33" s="343"/>
      <c r="FK33" s="343"/>
      <c r="FL33" s="343"/>
      <c r="FM33" s="343"/>
      <c r="FN33" s="343"/>
      <c r="FO33" s="343"/>
      <c r="FP33" s="343"/>
      <c r="FQ33" s="343"/>
      <c r="FR33" s="343"/>
      <c r="FS33" s="343"/>
      <c r="FT33" s="343"/>
      <c r="FU33" s="343"/>
      <c r="FV33" s="343"/>
      <c r="FW33" s="343"/>
      <c r="FX33" s="343"/>
      <c r="FY33" s="343"/>
      <c r="FZ33" s="343"/>
      <c r="GA33" s="343"/>
      <c r="GB33" s="343"/>
      <c r="GC33" s="343"/>
      <c r="GD33" s="343"/>
      <c r="GE33" s="343"/>
      <c r="GF33" s="343"/>
      <c r="GG33" s="343"/>
      <c r="GH33" s="343"/>
      <c r="GI33" s="343"/>
      <c r="GJ33" s="343"/>
      <c r="GK33" s="343"/>
      <c r="GL33" s="343"/>
      <c r="GM33" s="343"/>
      <c r="GN33" s="343"/>
      <c r="GO33" s="343"/>
      <c r="GP33" s="343"/>
      <c r="GQ33" s="343"/>
      <c r="GR33" s="343"/>
      <c r="GS33" s="343"/>
      <c r="GT33" s="343"/>
      <c r="GU33" s="343"/>
      <c r="GV33" s="343"/>
      <c r="GW33" s="343"/>
      <c r="GX33" s="343"/>
      <c r="GY33" s="343"/>
      <c r="GZ33" s="343"/>
      <c r="HA33" s="343"/>
      <c r="HB33" s="343"/>
      <c r="HC33" s="343"/>
      <c r="HD33" s="343"/>
      <c r="HE33" s="343"/>
      <c r="HF33" s="343"/>
      <c r="HG33" s="343"/>
      <c r="HH33" s="343"/>
      <c r="HI33" s="343"/>
      <c r="HJ33" s="343"/>
      <c r="HK33" s="343"/>
      <c r="HL33" s="343"/>
      <c r="HM33" s="343"/>
      <c r="HN33" s="343"/>
      <c r="HO33" s="343"/>
      <c r="HP33" s="343"/>
      <c r="HQ33" s="343"/>
      <c r="HR33" s="343"/>
      <c r="HS33" s="343"/>
      <c r="HT33" s="343"/>
      <c r="HU33" s="343"/>
      <c r="HV33" s="343"/>
      <c r="HW33" s="343"/>
      <c r="HX33" s="343"/>
      <c r="HY33" s="343"/>
      <c r="HZ33" s="343"/>
      <c r="IA33" s="343"/>
      <c r="IB33" s="343"/>
      <c r="IC33" s="343"/>
      <c r="ID33" s="343"/>
      <c r="IE33" s="343"/>
      <c r="IF33" s="343"/>
      <c r="IG33" s="343"/>
    </row>
    <row r="34" spans="1:241" ht="15" customHeight="1">
      <c r="A34" s="915" t="s">
        <v>15</v>
      </c>
      <c r="B34" s="905">
        <v>1914</v>
      </c>
      <c r="C34" s="711">
        <v>1895</v>
      </c>
      <c r="D34" s="711">
        <v>1913</v>
      </c>
      <c r="E34" s="711">
        <v>1922</v>
      </c>
    </row>
    <row r="35" spans="1:241" ht="15" customHeight="1">
      <c r="A35" s="915"/>
      <c r="B35" s="905"/>
      <c r="C35" s="709">
        <f>C34/B34*100</f>
        <v>99.007314524555895</v>
      </c>
      <c r="D35" s="709">
        <f>D34/B34*100</f>
        <v>99.947753396029256</v>
      </c>
      <c r="E35" s="709">
        <f>E34/B34*100</f>
        <v>100.41797283176595</v>
      </c>
      <c r="G35" s="343"/>
      <c r="H35" s="343"/>
      <c r="I35" s="343"/>
      <c r="J35" s="343"/>
      <c r="K35" s="343"/>
      <c r="L35" s="343"/>
      <c r="M35" s="343"/>
      <c r="N35" s="343"/>
      <c r="O35" s="343"/>
      <c r="P35" s="343"/>
      <c r="Q35" s="343"/>
      <c r="R35" s="343"/>
      <c r="S35" s="343"/>
      <c r="T35" s="343"/>
      <c r="U35" s="343"/>
      <c r="V35" s="343"/>
      <c r="W35" s="343"/>
      <c r="X35" s="343"/>
      <c r="Y35" s="343"/>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3"/>
      <c r="BU35" s="343"/>
      <c r="BV35" s="343"/>
      <c r="BW35" s="343"/>
      <c r="BX35" s="343"/>
      <c r="BY35" s="343"/>
      <c r="BZ35" s="343"/>
      <c r="CA35" s="343"/>
      <c r="CB35" s="343"/>
      <c r="CC35" s="343"/>
      <c r="CD35" s="343"/>
      <c r="CE35" s="343"/>
      <c r="CF35" s="343"/>
      <c r="CG35" s="343"/>
      <c r="CH35" s="343"/>
      <c r="CI35" s="343"/>
      <c r="CJ35" s="343"/>
      <c r="CK35" s="343"/>
      <c r="CL35" s="343"/>
      <c r="CM35" s="343"/>
      <c r="CN35" s="343"/>
      <c r="CO35" s="343"/>
      <c r="CP35" s="343"/>
      <c r="CQ35" s="343"/>
      <c r="CR35" s="343"/>
      <c r="CS35" s="343"/>
      <c r="CT35" s="343"/>
      <c r="CU35" s="343"/>
      <c r="CV35" s="343"/>
      <c r="CW35" s="343"/>
      <c r="CX35" s="343"/>
      <c r="CY35" s="343"/>
      <c r="CZ35" s="343"/>
      <c r="DA35" s="343"/>
      <c r="DB35" s="343"/>
      <c r="DC35" s="343"/>
      <c r="DD35" s="343"/>
      <c r="DE35" s="343"/>
      <c r="DF35" s="343"/>
      <c r="DG35" s="343"/>
      <c r="DH35" s="343"/>
      <c r="DI35" s="343"/>
      <c r="DJ35" s="343"/>
      <c r="DK35" s="343"/>
      <c r="DL35" s="343"/>
      <c r="DM35" s="343"/>
      <c r="DN35" s="343"/>
      <c r="DO35" s="343"/>
      <c r="DP35" s="343"/>
      <c r="DQ35" s="343"/>
      <c r="DR35" s="343"/>
      <c r="DS35" s="343"/>
      <c r="DT35" s="343"/>
      <c r="DU35" s="343"/>
      <c r="DV35" s="343"/>
      <c r="DW35" s="343"/>
      <c r="DX35" s="343"/>
      <c r="DY35" s="343"/>
      <c r="DZ35" s="343"/>
      <c r="EA35" s="343"/>
      <c r="EB35" s="343"/>
      <c r="EC35" s="343"/>
      <c r="ED35" s="343"/>
      <c r="EE35" s="343"/>
      <c r="EF35" s="343"/>
      <c r="EG35" s="343"/>
      <c r="EH35" s="343"/>
      <c r="EI35" s="343"/>
      <c r="EJ35" s="343"/>
      <c r="EK35" s="343"/>
      <c r="EL35" s="343"/>
      <c r="EM35" s="343"/>
      <c r="EN35" s="343"/>
      <c r="EO35" s="343"/>
      <c r="EP35" s="343"/>
      <c r="EQ35" s="343"/>
      <c r="ER35" s="343"/>
      <c r="ES35" s="343"/>
      <c r="ET35" s="343"/>
      <c r="EU35" s="343"/>
      <c r="EV35" s="343"/>
      <c r="EW35" s="343"/>
      <c r="EX35" s="343"/>
      <c r="EY35" s="343"/>
      <c r="EZ35" s="343"/>
      <c r="FA35" s="343"/>
      <c r="FB35" s="343"/>
      <c r="FC35" s="343"/>
      <c r="FD35" s="343"/>
      <c r="FE35" s="343"/>
      <c r="FF35" s="343"/>
      <c r="FG35" s="343"/>
      <c r="FH35" s="343"/>
      <c r="FI35" s="343"/>
      <c r="FJ35" s="343"/>
      <c r="FK35" s="343"/>
      <c r="FL35" s="343"/>
      <c r="FM35" s="343"/>
      <c r="FN35" s="343"/>
      <c r="FO35" s="343"/>
      <c r="FP35" s="343"/>
      <c r="FQ35" s="343"/>
      <c r="FR35" s="343"/>
      <c r="FS35" s="343"/>
      <c r="FT35" s="343"/>
      <c r="FU35" s="343"/>
      <c r="FV35" s="343"/>
      <c r="FW35" s="343"/>
      <c r="FX35" s="343"/>
      <c r="FY35" s="343"/>
      <c r="FZ35" s="343"/>
      <c r="GA35" s="343"/>
      <c r="GB35" s="343"/>
      <c r="GC35" s="343"/>
      <c r="GD35" s="343"/>
      <c r="GE35" s="343"/>
      <c r="GF35" s="343"/>
      <c r="GG35" s="343"/>
      <c r="GH35" s="343"/>
      <c r="GI35" s="343"/>
      <c r="GJ35" s="343"/>
      <c r="GK35" s="343"/>
      <c r="GL35" s="343"/>
      <c r="GM35" s="343"/>
      <c r="GN35" s="343"/>
      <c r="GO35" s="343"/>
      <c r="GP35" s="343"/>
      <c r="GQ35" s="343"/>
      <c r="GR35" s="343"/>
      <c r="GS35" s="343"/>
      <c r="GT35" s="343"/>
      <c r="GU35" s="343"/>
      <c r="GV35" s="343"/>
      <c r="GW35" s="343"/>
      <c r="GX35" s="343"/>
      <c r="GY35" s="343"/>
      <c r="GZ35" s="343"/>
      <c r="HA35" s="343"/>
      <c r="HB35" s="343"/>
      <c r="HC35" s="343"/>
      <c r="HD35" s="343"/>
      <c r="HE35" s="343"/>
      <c r="HF35" s="343"/>
      <c r="HG35" s="343"/>
      <c r="HH35" s="343"/>
      <c r="HI35" s="343"/>
      <c r="HJ35" s="343"/>
      <c r="HK35" s="343"/>
      <c r="HL35" s="343"/>
      <c r="HM35" s="343"/>
      <c r="HN35" s="343"/>
      <c r="HO35" s="343"/>
      <c r="HP35" s="343"/>
      <c r="HQ35" s="343"/>
      <c r="HR35" s="343"/>
      <c r="HS35" s="343"/>
      <c r="HT35" s="343"/>
      <c r="HU35" s="343"/>
      <c r="HV35" s="343"/>
      <c r="HW35" s="343"/>
      <c r="HX35" s="343"/>
      <c r="HY35" s="343"/>
      <c r="HZ35" s="343"/>
      <c r="IA35" s="343"/>
      <c r="IB35" s="343"/>
      <c r="IC35" s="343"/>
      <c r="ID35" s="343"/>
      <c r="IE35" s="343"/>
      <c r="IF35" s="343"/>
      <c r="IG35" s="343"/>
    </row>
    <row r="36" spans="1:241" ht="15" customHeight="1">
      <c r="A36" s="915" t="s">
        <v>351</v>
      </c>
      <c r="B36" s="905">
        <v>1082</v>
      </c>
      <c r="C36" s="711">
        <v>1050</v>
      </c>
      <c r="D36" s="711">
        <v>1078</v>
      </c>
      <c r="E36" s="711">
        <v>1019</v>
      </c>
    </row>
    <row r="37" spans="1:241" ht="15" customHeight="1">
      <c r="A37" s="915"/>
      <c r="B37" s="905"/>
      <c r="C37" s="709">
        <f>C36/B36*100</f>
        <v>97.042513863216257</v>
      </c>
      <c r="D37" s="709">
        <f>D36/B36*100</f>
        <v>99.630314232902023</v>
      </c>
      <c r="E37" s="709">
        <f>E36/B36*100</f>
        <v>94.177449168207033</v>
      </c>
      <c r="G37" s="343"/>
      <c r="H37" s="343"/>
      <c r="I37" s="343"/>
      <c r="J37" s="343"/>
      <c r="K37" s="343"/>
      <c r="L37" s="343"/>
      <c r="M37" s="343"/>
      <c r="N37" s="343"/>
      <c r="O37" s="343"/>
      <c r="P37" s="343"/>
      <c r="Q37" s="343"/>
      <c r="R37" s="343"/>
      <c r="S37" s="343"/>
      <c r="T37" s="343"/>
      <c r="U37" s="343"/>
      <c r="V37" s="343"/>
      <c r="W37" s="343"/>
      <c r="X37" s="343"/>
      <c r="Y37" s="343"/>
      <c r="Z37" s="343"/>
      <c r="AA37" s="343"/>
      <c r="AB37" s="343"/>
      <c r="AC37" s="343"/>
      <c r="AD37" s="343"/>
      <c r="AE37" s="343"/>
      <c r="AF37" s="343"/>
      <c r="AG37" s="343"/>
      <c r="AH37" s="343"/>
      <c r="AI37" s="343"/>
      <c r="AJ37" s="343"/>
      <c r="AK37" s="343"/>
      <c r="AL37" s="343"/>
      <c r="AM37" s="343"/>
      <c r="AN37" s="343"/>
      <c r="AO37" s="343"/>
      <c r="AP37" s="343"/>
      <c r="AQ37" s="343"/>
      <c r="AR37" s="343"/>
      <c r="AS37" s="343"/>
      <c r="AT37" s="343"/>
      <c r="AU37" s="343"/>
      <c r="AV37" s="343"/>
      <c r="AW37" s="343"/>
      <c r="AX37" s="343"/>
      <c r="AY37" s="343"/>
      <c r="AZ37" s="343"/>
      <c r="BA37" s="343"/>
      <c r="BB37" s="343"/>
      <c r="BC37" s="343"/>
      <c r="BD37" s="343"/>
      <c r="BE37" s="343"/>
      <c r="BF37" s="343"/>
      <c r="BG37" s="343"/>
      <c r="BH37" s="343"/>
      <c r="BI37" s="343"/>
      <c r="BJ37" s="343"/>
      <c r="BK37" s="343"/>
      <c r="BL37" s="343"/>
      <c r="BM37" s="343"/>
      <c r="BN37" s="343"/>
      <c r="BO37" s="343"/>
      <c r="BP37" s="343"/>
      <c r="BQ37" s="343"/>
      <c r="BR37" s="343"/>
      <c r="BS37" s="343"/>
      <c r="BT37" s="343"/>
      <c r="BU37" s="343"/>
      <c r="BV37" s="343"/>
      <c r="BW37" s="343"/>
      <c r="BX37" s="343"/>
      <c r="BY37" s="343"/>
      <c r="BZ37" s="343"/>
      <c r="CA37" s="343"/>
      <c r="CB37" s="343"/>
      <c r="CC37" s="343"/>
      <c r="CD37" s="343"/>
      <c r="CE37" s="343"/>
      <c r="CF37" s="343"/>
      <c r="CG37" s="343"/>
      <c r="CH37" s="343"/>
      <c r="CI37" s="343"/>
      <c r="CJ37" s="343"/>
      <c r="CK37" s="343"/>
      <c r="CL37" s="343"/>
      <c r="CM37" s="343"/>
      <c r="CN37" s="343"/>
      <c r="CO37" s="343"/>
      <c r="CP37" s="343"/>
      <c r="CQ37" s="343"/>
      <c r="CR37" s="343"/>
      <c r="CS37" s="343"/>
      <c r="CT37" s="343"/>
      <c r="CU37" s="343"/>
      <c r="CV37" s="343"/>
      <c r="CW37" s="343"/>
      <c r="CX37" s="343"/>
      <c r="CY37" s="343"/>
      <c r="CZ37" s="343"/>
      <c r="DA37" s="343"/>
      <c r="DB37" s="343"/>
      <c r="DC37" s="343"/>
      <c r="DD37" s="343"/>
      <c r="DE37" s="343"/>
      <c r="DF37" s="343"/>
      <c r="DG37" s="343"/>
      <c r="DH37" s="343"/>
      <c r="DI37" s="343"/>
      <c r="DJ37" s="343"/>
      <c r="DK37" s="343"/>
      <c r="DL37" s="343"/>
      <c r="DM37" s="343"/>
      <c r="DN37" s="343"/>
      <c r="DO37" s="343"/>
      <c r="DP37" s="343"/>
      <c r="DQ37" s="343"/>
      <c r="DR37" s="343"/>
      <c r="DS37" s="343"/>
      <c r="DT37" s="343"/>
      <c r="DU37" s="343"/>
      <c r="DV37" s="343"/>
      <c r="DW37" s="343"/>
      <c r="DX37" s="343"/>
      <c r="DY37" s="343"/>
      <c r="DZ37" s="343"/>
      <c r="EA37" s="343"/>
      <c r="EB37" s="343"/>
      <c r="EC37" s="343"/>
      <c r="ED37" s="343"/>
      <c r="EE37" s="343"/>
      <c r="EF37" s="343"/>
      <c r="EG37" s="343"/>
      <c r="EH37" s="343"/>
      <c r="EI37" s="343"/>
      <c r="EJ37" s="343"/>
      <c r="EK37" s="343"/>
      <c r="EL37" s="343"/>
      <c r="EM37" s="343"/>
      <c r="EN37" s="343"/>
      <c r="EO37" s="343"/>
      <c r="EP37" s="343"/>
      <c r="EQ37" s="343"/>
      <c r="ER37" s="343"/>
      <c r="ES37" s="343"/>
      <c r="ET37" s="343"/>
      <c r="EU37" s="343"/>
      <c r="EV37" s="343"/>
      <c r="EW37" s="343"/>
      <c r="EX37" s="343"/>
      <c r="EY37" s="343"/>
      <c r="EZ37" s="343"/>
      <c r="FA37" s="343"/>
      <c r="FB37" s="343"/>
      <c r="FC37" s="343"/>
      <c r="FD37" s="343"/>
      <c r="FE37" s="343"/>
      <c r="FF37" s="343"/>
      <c r="FG37" s="343"/>
      <c r="FH37" s="343"/>
      <c r="FI37" s="343"/>
      <c r="FJ37" s="343"/>
      <c r="FK37" s="343"/>
      <c r="FL37" s="343"/>
      <c r="FM37" s="343"/>
      <c r="FN37" s="343"/>
      <c r="FO37" s="343"/>
      <c r="FP37" s="343"/>
      <c r="FQ37" s="343"/>
      <c r="FR37" s="343"/>
      <c r="FS37" s="343"/>
      <c r="FT37" s="343"/>
      <c r="FU37" s="343"/>
      <c r="FV37" s="343"/>
      <c r="FW37" s="343"/>
      <c r="FX37" s="343"/>
      <c r="FY37" s="343"/>
      <c r="FZ37" s="343"/>
      <c r="GA37" s="343"/>
      <c r="GB37" s="343"/>
      <c r="GC37" s="343"/>
      <c r="GD37" s="343"/>
      <c r="GE37" s="343"/>
      <c r="GF37" s="343"/>
      <c r="GG37" s="343"/>
      <c r="GH37" s="343"/>
      <c r="GI37" s="343"/>
      <c r="GJ37" s="343"/>
      <c r="GK37" s="343"/>
      <c r="GL37" s="343"/>
      <c r="GM37" s="343"/>
      <c r="GN37" s="343"/>
      <c r="GO37" s="343"/>
      <c r="GP37" s="343"/>
      <c r="GQ37" s="343"/>
      <c r="GR37" s="343"/>
      <c r="GS37" s="343"/>
      <c r="GT37" s="343"/>
      <c r="GU37" s="343"/>
      <c r="GV37" s="343"/>
      <c r="GW37" s="343"/>
      <c r="GX37" s="343"/>
      <c r="GY37" s="343"/>
      <c r="GZ37" s="343"/>
      <c r="HA37" s="343"/>
      <c r="HB37" s="343"/>
      <c r="HC37" s="343"/>
      <c r="HD37" s="343"/>
      <c r="HE37" s="343"/>
      <c r="HF37" s="343"/>
      <c r="HG37" s="343"/>
      <c r="HH37" s="343"/>
      <c r="HI37" s="343"/>
      <c r="HJ37" s="343"/>
      <c r="HK37" s="343"/>
      <c r="HL37" s="343"/>
      <c r="HM37" s="343"/>
      <c r="HN37" s="343"/>
      <c r="HO37" s="343"/>
      <c r="HP37" s="343"/>
      <c r="HQ37" s="343"/>
      <c r="HR37" s="343"/>
      <c r="HS37" s="343"/>
      <c r="HT37" s="343"/>
      <c r="HU37" s="343"/>
      <c r="HV37" s="343"/>
      <c r="HW37" s="343"/>
      <c r="HX37" s="343"/>
      <c r="HY37" s="343"/>
      <c r="HZ37" s="343"/>
      <c r="IA37" s="343"/>
      <c r="IB37" s="343"/>
      <c r="IC37" s="343"/>
      <c r="ID37" s="343"/>
      <c r="IE37" s="343"/>
      <c r="IF37" s="343"/>
      <c r="IG37" s="343"/>
    </row>
    <row r="38" spans="1:241" ht="15" customHeight="1" thickBot="1">
      <c r="A38" s="916" t="s">
        <v>352</v>
      </c>
      <c r="B38" s="908">
        <v>1075</v>
      </c>
      <c r="C38" s="711">
        <v>1053</v>
      </c>
      <c r="D38" s="711">
        <v>1076</v>
      </c>
      <c r="E38" s="711">
        <v>1051</v>
      </c>
    </row>
    <row r="39" spans="1:241" ht="15" customHeight="1" thickBot="1">
      <c r="A39" s="916"/>
      <c r="B39" s="908"/>
      <c r="C39" s="712">
        <f>C38/B38*100</f>
        <v>97.95348837209302</v>
      </c>
      <c r="D39" s="712">
        <f>D38/B38*100</f>
        <v>100.09302325581395</v>
      </c>
      <c r="E39" s="712">
        <f>E38/B38*100</f>
        <v>97.767441860465127</v>
      </c>
      <c r="G39" s="343"/>
      <c r="H39" s="343"/>
      <c r="I39" s="343"/>
      <c r="J39" s="343"/>
      <c r="K39" s="343"/>
      <c r="L39" s="343"/>
      <c r="M39" s="343"/>
      <c r="N39" s="343"/>
      <c r="O39" s="343"/>
      <c r="P39" s="343"/>
      <c r="Q39" s="343"/>
      <c r="R39" s="343"/>
      <c r="S39" s="343"/>
      <c r="T39" s="343"/>
      <c r="U39" s="343"/>
      <c r="V39" s="343"/>
      <c r="W39" s="343"/>
      <c r="X39" s="343"/>
      <c r="Y39" s="343"/>
      <c r="Z39" s="343"/>
      <c r="AA39" s="343"/>
      <c r="AB39" s="343"/>
      <c r="AC39" s="343"/>
      <c r="AD39" s="343"/>
      <c r="AE39" s="343"/>
      <c r="AF39" s="343"/>
      <c r="AG39" s="343"/>
      <c r="AH39" s="343"/>
      <c r="AI39" s="343"/>
      <c r="AJ39" s="343"/>
      <c r="AK39" s="343"/>
      <c r="AL39" s="343"/>
      <c r="AM39" s="343"/>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3"/>
      <c r="BU39" s="343"/>
      <c r="BV39" s="343"/>
      <c r="BW39" s="343"/>
      <c r="BX39" s="343"/>
      <c r="BY39" s="343"/>
      <c r="BZ39" s="343"/>
      <c r="CA39" s="343"/>
      <c r="CB39" s="343"/>
      <c r="CC39" s="343"/>
      <c r="CD39" s="343"/>
      <c r="CE39" s="343"/>
      <c r="CF39" s="343"/>
      <c r="CG39" s="343"/>
      <c r="CH39" s="343"/>
      <c r="CI39" s="343"/>
      <c r="CJ39" s="343"/>
      <c r="CK39" s="343"/>
      <c r="CL39" s="343"/>
      <c r="CM39" s="343"/>
      <c r="CN39" s="343"/>
      <c r="CO39" s="343"/>
      <c r="CP39" s="343"/>
      <c r="CQ39" s="343"/>
      <c r="CR39" s="343"/>
      <c r="CS39" s="343"/>
      <c r="CT39" s="343"/>
      <c r="CU39" s="343"/>
      <c r="CV39" s="343"/>
      <c r="CW39" s="343"/>
      <c r="CX39" s="343"/>
      <c r="CY39" s="343"/>
      <c r="CZ39" s="343"/>
      <c r="DA39" s="343"/>
      <c r="DB39" s="343"/>
      <c r="DC39" s="343"/>
      <c r="DD39" s="343"/>
      <c r="DE39" s="343"/>
      <c r="DF39" s="343"/>
      <c r="DG39" s="343"/>
      <c r="DH39" s="343"/>
      <c r="DI39" s="343"/>
      <c r="DJ39" s="343"/>
      <c r="DK39" s="343"/>
      <c r="DL39" s="343"/>
      <c r="DM39" s="343"/>
      <c r="DN39" s="343"/>
      <c r="DO39" s="343"/>
      <c r="DP39" s="343"/>
      <c r="DQ39" s="343"/>
      <c r="DR39" s="343"/>
      <c r="DS39" s="343"/>
      <c r="DT39" s="343"/>
      <c r="DU39" s="343"/>
      <c r="DV39" s="343"/>
      <c r="DW39" s="343"/>
      <c r="DX39" s="343"/>
      <c r="DY39" s="343"/>
      <c r="DZ39" s="343"/>
      <c r="EA39" s="343"/>
      <c r="EB39" s="343"/>
      <c r="EC39" s="343"/>
      <c r="ED39" s="343"/>
      <c r="EE39" s="343"/>
      <c r="EF39" s="343"/>
      <c r="EG39" s="343"/>
      <c r="EH39" s="343"/>
      <c r="EI39" s="343"/>
      <c r="EJ39" s="343"/>
      <c r="EK39" s="343"/>
      <c r="EL39" s="343"/>
      <c r="EM39" s="343"/>
      <c r="EN39" s="343"/>
      <c r="EO39" s="343"/>
      <c r="EP39" s="343"/>
      <c r="EQ39" s="343"/>
      <c r="ER39" s="343"/>
      <c r="ES39" s="343"/>
      <c r="ET39" s="343"/>
      <c r="EU39" s="343"/>
      <c r="EV39" s="343"/>
      <c r="EW39" s="343"/>
      <c r="EX39" s="343"/>
      <c r="EY39" s="343"/>
      <c r="EZ39" s="343"/>
      <c r="FA39" s="343"/>
      <c r="FB39" s="343"/>
      <c r="FC39" s="343"/>
      <c r="FD39" s="343"/>
      <c r="FE39" s="343"/>
      <c r="FF39" s="343"/>
      <c r="FG39" s="343"/>
      <c r="FH39" s="343"/>
      <c r="FI39" s="343"/>
      <c r="FJ39" s="343"/>
      <c r="FK39" s="343"/>
      <c r="FL39" s="343"/>
      <c r="FM39" s="343"/>
      <c r="FN39" s="343"/>
      <c r="FO39" s="343"/>
      <c r="FP39" s="343"/>
      <c r="FQ39" s="343"/>
      <c r="FR39" s="343"/>
      <c r="FS39" s="343"/>
      <c r="FT39" s="343"/>
      <c r="FU39" s="343"/>
      <c r="FV39" s="343"/>
      <c r="FW39" s="343"/>
      <c r="FX39" s="343"/>
      <c r="FY39" s="343"/>
      <c r="FZ39" s="343"/>
      <c r="GA39" s="343"/>
      <c r="GB39" s="343"/>
      <c r="GC39" s="343"/>
      <c r="GD39" s="343"/>
      <c r="GE39" s="343"/>
      <c r="GF39" s="343"/>
      <c r="GG39" s="343"/>
      <c r="GH39" s="343"/>
      <c r="GI39" s="343"/>
      <c r="GJ39" s="343"/>
      <c r="GK39" s="343"/>
      <c r="GL39" s="343"/>
      <c r="GM39" s="343"/>
      <c r="GN39" s="343"/>
      <c r="GO39" s="343"/>
      <c r="GP39" s="343"/>
      <c r="GQ39" s="343"/>
      <c r="GR39" s="343"/>
      <c r="GS39" s="343"/>
      <c r="GT39" s="343"/>
      <c r="GU39" s="343"/>
      <c r="GV39" s="343"/>
      <c r="GW39" s="343"/>
      <c r="GX39" s="343"/>
      <c r="GY39" s="343"/>
      <c r="GZ39" s="343"/>
      <c r="HA39" s="343"/>
      <c r="HB39" s="343"/>
      <c r="HC39" s="343"/>
      <c r="HD39" s="343"/>
      <c r="HE39" s="343"/>
      <c r="HF39" s="343"/>
      <c r="HG39" s="343"/>
      <c r="HH39" s="343"/>
      <c r="HI39" s="343"/>
      <c r="HJ39" s="343"/>
      <c r="HK39" s="343"/>
      <c r="HL39" s="343"/>
      <c r="HM39" s="343"/>
      <c r="HN39" s="343"/>
      <c r="HO39" s="343"/>
      <c r="HP39" s="343"/>
      <c r="HQ39" s="343"/>
      <c r="HR39" s="343"/>
      <c r="HS39" s="343"/>
      <c r="HT39" s="343"/>
      <c r="HU39" s="343"/>
      <c r="HV39" s="343"/>
      <c r="HW39" s="343"/>
      <c r="HX39" s="343"/>
      <c r="HY39" s="343"/>
      <c r="HZ39" s="343"/>
      <c r="IA39" s="343"/>
      <c r="IB39" s="343"/>
      <c r="IC39" s="343"/>
      <c r="ID39" s="343"/>
      <c r="IE39" s="343"/>
      <c r="IF39" s="343"/>
      <c r="IG39" s="343"/>
    </row>
    <row r="40" spans="1:241" ht="18.75" customHeight="1">
      <c r="A40" s="903"/>
      <c r="B40" s="903"/>
      <c r="C40" s="903"/>
      <c r="D40" s="903"/>
      <c r="E40" s="903"/>
    </row>
    <row r="41" spans="1:241">
      <c r="A41" s="476"/>
    </row>
  </sheetData>
  <mergeCells count="36">
    <mergeCell ref="A3:A5"/>
    <mergeCell ref="A6:A7"/>
    <mergeCell ref="B6:B7"/>
    <mergeCell ref="A8:A9"/>
    <mergeCell ref="B8:B9"/>
    <mergeCell ref="A10:A11"/>
    <mergeCell ref="B10:B11"/>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2:A33"/>
    <mergeCell ref="B32:B33"/>
    <mergeCell ref="A40:E40"/>
    <mergeCell ref="A34:A35"/>
    <mergeCell ref="B34:B35"/>
    <mergeCell ref="A36:A37"/>
    <mergeCell ref="B36:B37"/>
    <mergeCell ref="A38:A39"/>
    <mergeCell ref="B38:B39"/>
  </mergeCells>
  <phoneticPr fontId="45"/>
  <pageMargins left="0.78749999999999998" right="0.78749999999999998" top="0.86597222222222203" bottom="0.55138888888888904" header="0.511811023622047" footer="0.511811023622047"/>
  <pageSetup paperSize="9" scale="110"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41"/>
  <sheetViews>
    <sheetView showGridLines="0" view="pageBreakPreview" zoomScaleNormal="90" workbookViewId="0"/>
  </sheetViews>
  <sheetFormatPr defaultColWidth="12.5" defaultRowHeight="17.25"/>
  <cols>
    <col min="1" max="1" width="10.75" style="505" customWidth="1"/>
    <col min="2" max="2" width="8.375" style="505" customWidth="1"/>
    <col min="3" max="3" width="10.25" style="505" customWidth="1"/>
    <col min="4" max="4" width="8.375" style="505" customWidth="1"/>
    <col min="5" max="5" width="7.125" style="505" customWidth="1"/>
    <col min="6" max="6" width="8.375" style="505" customWidth="1"/>
    <col min="7" max="7" width="7.125" style="505" customWidth="1"/>
    <col min="8" max="8" width="8.375" style="505" customWidth="1"/>
    <col min="9" max="9" width="7.125" style="505" customWidth="1"/>
    <col min="10" max="10" width="8.375" style="505" customWidth="1"/>
    <col min="11" max="11" width="7.125" style="505" customWidth="1"/>
    <col min="12" max="12" width="8.375" style="505" customWidth="1"/>
    <col min="13" max="13" width="7.125" style="505" customWidth="1"/>
    <col min="14" max="14" width="8.5" style="505" customWidth="1"/>
    <col min="15" max="248" width="12.5" style="505"/>
    <col min="249" max="249" width="10.75" style="505" customWidth="1"/>
    <col min="250" max="250" width="8.375" style="505" customWidth="1"/>
    <col min="251" max="251" width="7.125" style="505" customWidth="1"/>
    <col min="252" max="252" width="8.375" style="505" customWidth="1"/>
    <col min="253" max="253" width="7.125" style="505" customWidth="1"/>
    <col min="254" max="254" width="8.375" style="505" customWidth="1"/>
    <col min="255" max="255" width="7.125" style="505" customWidth="1"/>
    <col min="256" max="256" width="8.375" style="505" customWidth="1"/>
    <col min="257" max="257" width="7.125" style="505" customWidth="1"/>
    <col min="258" max="258" width="8.375" style="505" customWidth="1"/>
    <col min="259" max="259" width="7.125" style="505" customWidth="1"/>
    <col min="260" max="260" width="8.375" style="505" customWidth="1"/>
    <col min="261" max="261" width="7.125" style="505" customWidth="1"/>
    <col min="262" max="262" width="8.5" style="505" customWidth="1"/>
    <col min="263" max="263" width="12.5" style="505"/>
    <col min="264" max="264" width="7.5" style="505" customWidth="1"/>
    <col min="265" max="504" width="12.5" style="505"/>
    <col min="505" max="505" width="10.75" style="505" customWidth="1"/>
    <col min="506" max="506" width="8.375" style="505" customWidth="1"/>
    <col min="507" max="507" width="7.125" style="505" customWidth="1"/>
    <col min="508" max="508" width="8.375" style="505" customWidth="1"/>
    <col min="509" max="509" width="7.125" style="505" customWidth="1"/>
    <col min="510" max="510" width="8.375" style="505" customWidth="1"/>
    <col min="511" max="511" width="7.125" style="505" customWidth="1"/>
    <col min="512" max="512" width="8.375" style="505" customWidth="1"/>
    <col min="513" max="513" width="7.125" style="505" customWidth="1"/>
    <col min="514" max="514" width="8.375" style="505" customWidth="1"/>
    <col min="515" max="515" width="7.125" style="505" customWidth="1"/>
    <col min="516" max="516" width="8.375" style="505" customWidth="1"/>
    <col min="517" max="517" width="7.125" style="505" customWidth="1"/>
    <col min="518" max="518" width="8.5" style="505" customWidth="1"/>
    <col min="519" max="519" width="12.5" style="505"/>
    <col min="520" max="520" width="7.5" style="505" customWidth="1"/>
    <col min="521" max="760" width="12.5" style="505"/>
    <col min="761" max="761" width="10.75" style="505" customWidth="1"/>
    <col min="762" max="762" width="8.375" style="505" customWidth="1"/>
    <col min="763" max="763" width="7.125" style="505" customWidth="1"/>
    <col min="764" max="764" width="8.375" style="505" customWidth="1"/>
    <col min="765" max="765" width="7.125" style="505" customWidth="1"/>
    <col min="766" max="766" width="8.375" style="505" customWidth="1"/>
    <col min="767" max="767" width="7.125" style="505" customWidth="1"/>
    <col min="768" max="768" width="8.375" style="505" customWidth="1"/>
    <col min="769" max="769" width="7.125" style="505" customWidth="1"/>
    <col min="770" max="770" width="8.375" style="505" customWidth="1"/>
    <col min="771" max="771" width="7.125" style="505" customWidth="1"/>
    <col min="772" max="772" width="8.375" style="505" customWidth="1"/>
    <col min="773" max="773" width="7.125" style="505" customWidth="1"/>
    <col min="774" max="774" width="8.5" style="505" customWidth="1"/>
    <col min="775" max="775" width="12.5" style="505"/>
    <col min="776" max="776" width="7.5" style="505" customWidth="1"/>
    <col min="777" max="1016" width="12.5" style="505"/>
    <col min="1017" max="1017" width="10.75" style="505" customWidth="1"/>
    <col min="1018" max="1018" width="8.375" style="505" customWidth="1"/>
    <col min="1019" max="1019" width="7.125" style="505" customWidth="1"/>
    <col min="1020" max="1020" width="8.375" style="505" customWidth="1"/>
    <col min="1021" max="1021" width="7.125" style="505" customWidth="1"/>
    <col min="1022" max="1022" width="8.375" style="505" customWidth="1"/>
    <col min="1023" max="1023" width="7.125" style="505" customWidth="1"/>
    <col min="1024" max="1024" width="8.375" style="505" customWidth="1"/>
    <col min="1025" max="16384" width="12.5" style="506"/>
  </cols>
  <sheetData>
    <row r="1" spans="1:246" ht="17.25" customHeight="1">
      <c r="A1" s="14" t="s">
        <v>571</v>
      </c>
    </row>
    <row r="2" spans="1:246" ht="18" customHeight="1">
      <c r="A2" s="438"/>
      <c r="B2" s="439"/>
      <c r="C2" s="439"/>
      <c r="D2" s="439"/>
      <c r="E2" s="458"/>
      <c r="F2" s="458"/>
      <c r="G2" s="458"/>
      <c r="H2" s="458"/>
      <c r="I2" s="440"/>
      <c r="J2" s="458"/>
      <c r="K2" s="440"/>
      <c r="L2" s="458"/>
      <c r="M2" s="355" t="s">
        <v>588</v>
      </c>
      <c r="N2" s="441"/>
    </row>
    <row r="3" spans="1:246" ht="12.75" customHeight="1">
      <c r="A3" s="442"/>
      <c r="B3" s="954" t="s">
        <v>572</v>
      </c>
      <c r="C3" s="954"/>
      <c r="D3" s="978" t="s">
        <v>573</v>
      </c>
      <c r="E3" s="978"/>
      <c r="F3" s="978" t="s">
        <v>574</v>
      </c>
      <c r="G3" s="978"/>
      <c r="H3" s="978" t="s">
        <v>575</v>
      </c>
      <c r="I3" s="978"/>
      <c r="J3" s="978" t="s">
        <v>576</v>
      </c>
      <c r="K3" s="978"/>
      <c r="L3" s="978" t="s">
        <v>577</v>
      </c>
      <c r="M3" s="978"/>
      <c r="N3" s="443"/>
    </row>
    <row r="4" spans="1:246" ht="12.75" customHeight="1">
      <c r="A4" s="442"/>
      <c r="B4" s="954"/>
      <c r="C4" s="954"/>
      <c r="D4" s="978"/>
      <c r="E4" s="978"/>
      <c r="F4" s="978"/>
      <c r="G4" s="978"/>
      <c r="H4" s="978"/>
      <c r="I4" s="978"/>
      <c r="J4" s="978"/>
      <c r="K4" s="978"/>
      <c r="L4" s="978"/>
      <c r="M4" s="978"/>
      <c r="N4" s="443"/>
    </row>
    <row r="5" spans="1:246" ht="12.75" customHeight="1">
      <c r="A5" s="493" t="s">
        <v>131</v>
      </c>
      <c r="B5" s="956" t="s">
        <v>28</v>
      </c>
      <c r="C5" s="444" t="s">
        <v>477</v>
      </c>
      <c r="D5" s="956" t="s">
        <v>28</v>
      </c>
      <c r="E5" s="445" t="s">
        <v>477</v>
      </c>
      <c r="F5" s="956" t="s">
        <v>28</v>
      </c>
      <c r="G5" s="445" t="s">
        <v>477</v>
      </c>
      <c r="H5" s="956" t="s">
        <v>28</v>
      </c>
      <c r="I5" s="445" t="s">
        <v>477</v>
      </c>
      <c r="J5" s="956" t="s">
        <v>28</v>
      </c>
      <c r="K5" s="445" t="s">
        <v>477</v>
      </c>
      <c r="L5" s="956" t="s">
        <v>28</v>
      </c>
      <c r="M5" s="445" t="s">
        <v>477</v>
      </c>
      <c r="N5" s="254"/>
    </row>
    <row r="6" spans="1:246" ht="12.75" customHeight="1">
      <c r="A6" s="446"/>
      <c r="B6" s="956"/>
      <c r="C6" s="447" t="s">
        <v>501</v>
      </c>
      <c r="D6" s="956"/>
      <c r="E6" s="447" t="s">
        <v>501</v>
      </c>
      <c r="F6" s="956"/>
      <c r="G6" s="447" t="s">
        <v>501</v>
      </c>
      <c r="H6" s="956"/>
      <c r="I6" s="447" t="s">
        <v>501</v>
      </c>
      <c r="J6" s="956"/>
      <c r="K6" s="447" t="s">
        <v>501</v>
      </c>
      <c r="L6" s="956"/>
      <c r="M6" s="447" t="s">
        <v>501</v>
      </c>
      <c r="N6" s="295"/>
    </row>
    <row r="7" spans="1:246" ht="19.5" customHeight="1">
      <c r="A7" s="925" t="s">
        <v>488</v>
      </c>
      <c r="B7" s="976">
        <f>SUM(B9:B40)</f>
        <v>16468</v>
      </c>
      <c r="C7" s="783">
        <f>C9+C11+C13+C15+C17+C19+C21+C23+C25+C27+C29+C31+C33+C35+C37+C39</f>
        <v>15324</v>
      </c>
      <c r="D7" s="977">
        <f>SUM(D9:D40)</f>
        <v>16810</v>
      </c>
      <c r="E7" s="783">
        <f>E9+E11+E13+E15+E17+E19+E21+E23+E25+E27+E29+E31+E33+E35+E37+E39</f>
        <v>343</v>
      </c>
      <c r="F7" s="977">
        <f>SUM(F9:F40)</f>
        <v>16977</v>
      </c>
      <c r="G7" s="783">
        <f>G9+G11+G13+G15+G17+G19+G21+G23+G25+G27+G29+G31+G33+G35+G37+G39</f>
        <v>256</v>
      </c>
      <c r="H7" s="977">
        <f>SUM(H9:H40)</f>
        <v>16944</v>
      </c>
      <c r="I7" s="783">
        <f>I9+I11+I13+I15+I17+I19+I21+I23+I25+I27+I29+I31+I33+I35+I37+I39</f>
        <v>79</v>
      </c>
      <c r="J7" s="977">
        <f>SUM(J9:J40)</f>
        <v>17696</v>
      </c>
      <c r="K7" s="783">
        <f>K9+K11+K13+K15+K17+K19+K21+K23+K25+K27+K29+K31+K33+K35+K37+K39</f>
        <v>121</v>
      </c>
      <c r="L7" s="977">
        <f>SUM(L9:L40)</f>
        <v>17696</v>
      </c>
      <c r="M7" s="783">
        <f>M9+M11+M13+M15+M17+M19+M21+M23+M25+M27+M29+M31+M33+M35+M37+M39</f>
        <v>111</v>
      </c>
      <c r="N7" s="448"/>
    </row>
    <row r="8" spans="1:246" ht="19.5" customHeight="1">
      <c r="A8" s="925"/>
      <c r="B8" s="976"/>
      <c r="C8" s="784">
        <f>C7/B7*100</f>
        <v>93.053194073354391</v>
      </c>
      <c r="D8" s="977"/>
      <c r="E8" s="784">
        <f>E7/D7*100</f>
        <v>2.0404521118381918</v>
      </c>
      <c r="F8" s="977"/>
      <c r="G8" s="784">
        <f>G7/F7*100</f>
        <v>1.5079224833598397</v>
      </c>
      <c r="H8" s="977"/>
      <c r="I8" s="784">
        <f>I7/H7*100</f>
        <v>0.46624173748819642</v>
      </c>
      <c r="J8" s="977"/>
      <c r="K8" s="784">
        <f>K7/J7*100</f>
        <v>0.68377034358047017</v>
      </c>
      <c r="L8" s="977"/>
      <c r="M8" s="784">
        <f>M7/L7*100</f>
        <v>0.62726039783001808</v>
      </c>
      <c r="N8" s="449"/>
      <c r="O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row>
    <row r="9" spans="1:246" ht="19.5" customHeight="1">
      <c r="A9" s="923" t="s">
        <v>344</v>
      </c>
      <c r="B9" s="974">
        <v>1108</v>
      </c>
      <c r="C9" s="785">
        <v>986</v>
      </c>
      <c r="D9" s="975">
        <v>1052</v>
      </c>
      <c r="E9" s="785">
        <v>11</v>
      </c>
      <c r="F9" s="975">
        <v>1153</v>
      </c>
      <c r="G9" s="785">
        <v>15</v>
      </c>
      <c r="H9" s="975">
        <v>1108</v>
      </c>
      <c r="I9" s="785">
        <v>8</v>
      </c>
      <c r="J9" s="975">
        <v>1167</v>
      </c>
      <c r="K9" s="785">
        <v>10</v>
      </c>
      <c r="L9" s="975">
        <v>1167</v>
      </c>
      <c r="M9" s="785">
        <v>7</v>
      </c>
      <c r="N9" s="450"/>
    </row>
    <row r="10" spans="1:246" ht="19.5" customHeight="1">
      <c r="A10" s="923"/>
      <c r="B10" s="974"/>
      <c r="C10" s="784">
        <f>C9/B9*100</f>
        <v>88.989169675090253</v>
      </c>
      <c r="D10" s="975"/>
      <c r="E10" s="784">
        <f>E9/D9*100</f>
        <v>1.0456273764258555</v>
      </c>
      <c r="F10" s="975"/>
      <c r="G10" s="784">
        <f>G9/F9*100</f>
        <v>1.3009540329575022</v>
      </c>
      <c r="H10" s="975"/>
      <c r="I10" s="784">
        <f>I9/H9*100</f>
        <v>0.72202166064981954</v>
      </c>
      <c r="J10" s="975"/>
      <c r="K10" s="784">
        <f>K9/J9*100</f>
        <v>0.85689802913453306</v>
      </c>
      <c r="L10" s="975"/>
      <c r="M10" s="784">
        <f>M9/L9*100</f>
        <v>0.59982862039417306</v>
      </c>
      <c r="N10" s="451"/>
      <c r="O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row>
    <row r="11" spans="1:246" ht="19.5" customHeight="1">
      <c r="A11" s="923" t="s">
        <v>3</v>
      </c>
      <c r="B11" s="974">
        <v>680</v>
      </c>
      <c r="C11" s="785">
        <v>655</v>
      </c>
      <c r="D11" s="975">
        <v>664</v>
      </c>
      <c r="E11" s="785">
        <v>8</v>
      </c>
      <c r="F11" s="975">
        <v>686</v>
      </c>
      <c r="G11" s="785">
        <v>6</v>
      </c>
      <c r="H11" s="975">
        <v>714</v>
      </c>
      <c r="I11" s="785">
        <v>2</v>
      </c>
      <c r="J11" s="975">
        <v>690</v>
      </c>
      <c r="K11" s="785">
        <v>6</v>
      </c>
      <c r="L11" s="975">
        <v>690</v>
      </c>
      <c r="M11" s="786">
        <v>0</v>
      </c>
      <c r="N11" s="450"/>
    </row>
    <row r="12" spans="1:246" ht="19.5" customHeight="1">
      <c r="A12" s="923"/>
      <c r="B12" s="974"/>
      <c r="C12" s="784">
        <f>C11/B11*100</f>
        <v>96.32352941176471</v>
      </c>
      <c r="D12" s="975"/>
      <c r="E12" s="784">
        <f>E11/D11*100</f>
        <v>1.2048192771084338</v>
      </c>
      <c r="F12" s="975"/>
      <c r="G12" s="784">
        <f>G11/F11*100</f>
        <v>0.87463556851311952</v>
      </c>
      <c r="H12" s="975"/>
      <c r="I12" s="784">
        <f>I11/H11*100</f>
        <v>0.28011204481792717</v>
      </c>
      <c r="J12" s="975"/>
      <c r="K12" s="784">
        <f>K11/J11*100</f>
        <v>0.86956521739130432</v>
      </c>
      <c r="L12" s="975"/>
      <c r="M12" s="784">
        <f>M11/L11*100</f>
        <v>0</v>
      </c>
      <c r="N12" s="451"/>
      <c r="O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7"/>
      <c r="FP12" s="47"/>
      <c r="FQ12" s="47"/>
      <c r="FR12" s="47"/>
      <c r="FS12" s="47"/>
      <c r="FT12" s="47"/>
      <c r="FU12" s="47"/>
      <c r="FV12" s="47"/>
      <c r="FW12" s="47"/>
      <c r="FX12" s="47"/>
      <c r="FY12" s="47"/>
      <c r="FZ12" s="47"/>
      <c r="GA12" s="47"/>
      <c r="GB12" s="47"/>
      <c r="GC12" s="47"/>
      <c r="GD12" s="47"/>
      <c r="GE12" s="47"/>
      <c r="GF12" s="47"/>
      <c r="GG12" s="47"/>
      <c r="GH12" s="47"/>
      <c r="GI12" s="47"/>
      <c r="GJ12" s="47"/>
      <c r="GK12" s="47"/>
      <c r="GL12" s="47"/>
      <c r="GM12" s="47"/>
      <c r="GN12" s="47"/>
      <c r="GO12" s="47"/>
      <c r="GP12" s="47"/>
      <c r="GQ12" s="47"/>
      <c r="GR12" s="47"/>
      <c r="GS12" s="47"/>
      <c r="GT12" s="47"/>
      <c r="GU12" s="47"/>
      <c r="GV12" s="47"/>
      <c r="GW12" s="47"/>
      <c r="GX12" s="47"/>
      <c r="GY12" s="47"/>
      <c r="GZ12" s="47"/>
      <c r="HA12" s="47"/>
      <c r="HB12" s="47"/>
      <c r="HC12" s="47"/>
      <c r="HD12" s="47"/>
      <c r="HE12" s="47"/>
      <c r="HF12" s="47"/>
      <c r="HG12" s="47"/>
      <c r="HH12" s="47"/>
      <c r="HI12" s="47"/>
      <c r="HJ12" s="47"/>
      <c r="HK12" s="47"/>
      <c r="HL12" s="47"/>
      <c r="HM12" s="47"/>
      <c r="HN12" s="47"/>
      <c r="HO12" s="47"/>
      <c r="HP12" s="47"/>
      <c r="HQ12" s="47"/>
      <c r="HR12" s="47"/>
      <c r="HS12" s="47"/>
      <c r="HT12" s="47"/>
      <c r="HU12" s="47"/>
      <c r="HV12" s="47"/>
      <c r="HW12" s="47"/>
      <c r="HX12" s="47"/>
      <c r="HY12" s="47"/>
      <c r="HZ12" s="47"/>
      <c r="IA12" s="47"/>
      <c r="IB12" s="47"/>
      <c r="IC12" s="47"/>
      <c r="ID12" s="47"/>
      <c r="IE12" s="47"/>
      <c r="IF12" s="47"/>
      <c r="IG12" s="47"/>
      <c r="IH12" s="47"/>
      <c r="II12" s="47"/>
      <c r="IJ12" s="47"/>
      <c r="IK12" s="47"/>
      <c r="IL12" s="47"/>
    </row>
    <row r="13" spans="1:246" ht="19.5" customHeight="1">
      <c r="A13" s="923" t="s">
        <v>4</v>
      </c>
      <c r="B13" s="974">
        <v>1069</v>
      </c>
      <c r="C13" s="785">
        <v>983</v>
      </c>
      <c r="D13" s="975">
        <v>1072</v>
      </c>
      <c r="E13" s="785">
        <v>26</v>
      </c>
      <c r="F13" s="975">
        <v>1075</v>
      </c>
      <c r="G13" s="785">
        <v>25</v>
      </c>
      <c r="H13" s="975">
        <v>1080</v>
      </c>
      <c r="I13" s="785">
        <v>5</v>
      </c>
      <c r="J13" s="975">
        <v>1038</v>
      </c>
      <c r="K13" s="785">
        <v>8</v>
      </c>
      <c r="L13" s="975">
        <v>1038</v>
      </c>
      <c r="M13" s="785">
        <v>6</v>
      </c>
      <c r="N13" s="450"/>
    </row>
    <row r="14" spans="1:246" ht="19.5" customHeight="1">
      <c r="A14" s="923"/>
      <c r="B14" s="974"/>
      <c r="C14" s="784">
        <f>C13/B13*100</f>
        <v>91.955098222637972</v>
      </c>
      <c r="D14" s="975"/>
      <c r="E14" s="784">
        <f>E13/D13*100</f>
        <v>2.4253731343283582</v>
      </c>
      <c r="F14" s="975"/>
      <c r="G14" s="784">
        <f>G13/F13*100</f>
        <v>2.3255813953488373</v>
      </c>
      <c r="H14" s="975"/>
      <c r="I14" s="784">
        <f>I13/H13*100</f>
        <v>0.46296296296296291</v>
      </c>
      <c r="J14" s="975"/>
      <c r="K14" s="784">
        <f>K13/J13*100</f>
        <v>0.77071290944123316</v>
      </c>
      <c r="L14" s="975"/>
      <c r="M14" s="784">
        <f>M13/L13*100</f>
        <v>0.57803468208092479</v>
      </c>
      <c r="N14" s="451"/>
      <c r="O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c r="CK14" s="47"/>
      <c r="CL14" s="47"/>
      <c r="CM14" s="47"/>
      <c r="CN14" s="47"/>
      <c r="CO14" s="47"/>
      <c r="CP14" s="47"/>
      <c r="CQ14" s="47"/>
      <c r="CR14" s="47"/>
      <c r="CS14" s="47"/>
      <c r="CT14" s="47"/>
      <c r="CU14" s="47"/>
      <c r="CV14" s="47"/>
      <c r="CW14" s="47"/>
      <c r="CX14" s="47"/>
      <c r="CY14" s="47"/>
      <c r="CZ14" s="47"/>
      <c r="DA14" s="47"/>
      <c r="DB14" s="47"/>
      <c r="DC14" s="47"/>
      <c r="DD14" s="47"/>
      <c r="DE14" s="47"/>
      <c r="DF14" s="47"/>
      <c r="DG14" s="47"/>
      <c r="DH14" s="47"/>
      <c r="DI14" s="47"/>
      <c r="DJ14" s="47"/>
      <c r="DK14" s="47"/>
      <c r="DL14" s="47"/>
      <c r="DM14" s="47"/>
      <c r="DN14" s="47"/>
      <c r="DO14" s="47"/>
      <c r="DP14" s="47"/>
      <c r="DQ14" s="47"/>
      <c r="DR14" s="47"/>
      <c r="DS14" s="47"/>
      <c r="DT14" s="47"/>
      <c r="DU14" s="47"/>
      <c r="DV14" s="47"/>
      <c r="DW14" s="47"/>
      <c r="DX14" s="47"/>
      <c r="DY14" s="47"/>
      <c r="DZ14" s="47"/>
      <c r="EA14" s="47"/>
      <c r="EB14" s="47"/>
      <c r="EC14" s="47"/>
      <c r="ED14" s="47"/>
      <c r="EE14" s="47"/>
      <c r="EF14" s="47"/>
      <c r="EG14" s="47"/>
      <c r="EH14" s="47"/>
      <c r="EI14" s="47"/>
      <c r="EJ14" s="47"/>
      <c r="EK14" s="47"/>
      <c r="EL14" s="47"/>
      <c r="EM14" s="47"/>
      <c r="EN14" s="47"/>
      <c r="EO14" s="47"/>
      <c r="EP14" s="47"/>
      <c r="EQ14" s="47"/>
      <c r="ER14" s="47"/>
      <c r="ES14" s="47"/>
      <c r="ET14" s="47"/>
      <c r="EU14" s="47"/>
      <c r="EV14" s="47"/>
      <c r="EW14" s="47"/>
      <c r="EX14" s="47"/>
      <c r="EY14" s="47"/>
      <c r="EZ14" s="47"/>
      <c r="FA14" s="47"/>
      <c r="FB14" s="47"/>
      <c r="FC14" s="47"/>
      <c r="FD14" s="47"/>
      <c r="FE14" s="47"/>
      <c r="FF14" s="47"/>
      <c r="FG14" s="47"/>
      <c r="FH14" s="47"/>
      <c r="FI14" s="47"/>
      <c r="FJ14" s="47"/>
      <c r="FK14" s="47"/>
      <c r="FL14" s="47"/>
      <c r="FM14" s="47"/>
      <c r="FN14" s="47"/>
      <c r="FO14" s="47"/>
      <c r="FP14" s="47"/>
      <c r="FQ14" s="47"/>
      <c r="FR14" s="47"/>
      <c r="FS14" s="47"/>
      <c r="FT14" s="47"/>
      <c r="FU14" s="47"/>
      <c r="FV14" s="47"/>
      <c r="FW14" s="47"/>
      <c r="FX14" s="47"/>
      <c r="FY14" s="47"/>
      <c r="FZ14" s="47"/>
      <c r="GA14" s="47"/>
      <c r="GB14" s="47"/>
      <c r="GC14" s="47"/>
      <c r="GD14" s="47"/>
      <c r="GE14" s="47"/>
      <c r="GF14" s="47"/>
      <c r="GG14" s="47"/>
      <c r="GH14" s="47"/>
      <c r="GI14" s="47"/>
      <c r="GJ14" s="47"/>
      <c r="GK14" s="47"/>
      <c r="GL14" s="47"/>
      <c r="GM14" s="47"/>
      <c r="GN14" s="47"/>
      <c r="GO14" s="47"/>
      <c r="GP14" s="47"/>
      <c r="GQ14" s="47"/>
      <c r="GR14" s="47"/>
      <c r="GS14" s="47"/>
      <c r="GT14" s="47"/>
      <c r="GU14" s="47"/>
      <c r="GV14" s="47"/>
      <c r="GW14" s="47"/>
      <c r="GX14" s="47"/>
      <c r="GY14" s="47"/>
      <c r="GZ14" s="47"/>
      <c r="HA14" s="47"/>
      <c r="HB14" s="47"/>
      <c r="HC14" s="47"/>
      <c r="HD14" s="47"/>
      <c r="HE14" s="47"/>
      <c r="HF14" s="47"/>
      <c r="HG14" s="47"/>
      <c r="HH14" s="47"/>
      <c r="HI14" s="47"/>
      <c r="HJ14" s="47"/>
      <c r="HK14" s="47"/>
      <c r="HL14" s="47"/>
      <c r="HM14" s="47"/>
      <c r="HN14" s="47"/>
      <c r="HO14" s="47"/>
      <c r="HP14" s="47"/>
      <c r="HQ14" s="47"/>
      <c r="HR14" s="47"/>
      <c r="HS14" s="47"/>
      <c r="HT14" s="47"/>
      <c r="HU14" s="47"/>
      <c r="HV14" s="47"/>
      <c r="HW14" s="47"/>
      <c r="HX14" s="47"/>
      <c r="HY14" s="47"/>
      <c r="HZ14" s="47"/>
      <c r="IA14" s="47"/>
      <c r="IB14" s="47"/>
      <c r="IC14" s="47"/>
      <c r="ID14" s="47"/>
      <c r="IE14" s="47"/>
      <c r="IF14" s="47"/>
      <c r="IG14" s="47"/>
      <c r="IH14" s="47"/>
      <c r="II14" s="47"/>
      <c r="IJ14" s="47"/>
      <c r="IK14" s="47"/>
      <c r="IL14" s="47"/>
    </row>
    <row r="15" spans="1:246" ht="19.5" customHeight="1">
      <c r="A15" s="923" t="s">
        <v>5</v>
      </c>
      <c r="B15" s="974">
        <v>1054</v>
      </c>
      <c r="C15" s="785">
        <v>1054</v>
      </c>
      <c r="D15" s="975">
        <v>1004</v>
      </c>
      <c r="E15" s="785">
        <v>35</v>
      </c>
      <c r="F15" s="975">
        <v>1013</v>
      </c>
      <c r="G15" s="785">
        <v>19</v>
      </c>
      <c r="H15" s="975">
        <v>1047</v>
      </c>
      <c r="I15" s="785">
        <v>5</v>
      </c>
      <c r="J15" s="975">
        <v>1143</v>
      </c>
      <c r="K15" s="785">
        <v>5</v>
      </c>
      <c r="L15" s="975">
        <v>1143</v>
      </c>
      <c r="M15" s="785">
        <v>4</v>
      </c>
      <c r="N15" s="450"/>
    </row>
    <row r="16" spans="1:246" ht="19.5" customHeight="1">
      <c r="A16" s="923"/>
      <c r="B16" s="974"/>
      <c r="C16" s="784">
        <f>C15/B15*100</f>
        <v>100</v>
      </c>
      <c r="D16" s="975"/>
      <c r="E16" s="784">
        <f>E15/D15*100</f>
        <v>3.4860557768924298</v>
      </c>
      <c r="F16" s="975"/>
      <c r="G16" s="784">
        <f>G15/F15*100</f>
        <v>1.8756169792694966</v>
      </c>
      <c r="H16" s="975"/>
      <c r="I16" s="784">
        <f>I15/H15*100</f>
        <v>0.47755491881566381</v>
      </c>
      <c r="J16" s="975"/>
      <c r="K16" s="784">
        <f>K15/J15*100</f>
        <v>0.43744531933508313</v>
      </c>
      <c r="L16" s="975"/>
      <c r="M16" s="784">
        <f>M15/L15*100</f>
        <v>0.34995625546806652</v>
      </c>
      <c r="N16" s="451"/>
      <c r="O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c r="DE16" s="47"/>
      <c r="DF16" s="47"/>
      <c r="DG16" s="47"/>
      <c r="DH16" s="47"/>
      <c r="DI16" s="47"/>
      <c r="DJ16" s="47"/>
      <c r="DK16" s="47"/>
      <c r="DL16" s="47"/>
      <c r="DM16" s="47"/>
      <c r="DN16" s="47"/>
      <c r="DO16" s="47"/>
      <c r="DP16" s="47"/>
      <c r="DQ16" s="47"/>
      <c r="DR16" s="47"/>
      <c r="DS16" s="47"/>
      <c r="DT16" s="47"/>
      <c r="DU16" s="47"/>
      <c r="DV16" s="47"/>
      <c r="DW16" s="47"/>
      <c r="DX16" s="47"/>
      <c r="DY16" s="47"/>
      <c r="DZ16" s="47"/>
      <c r="EA16" s="47"/>
      <c r="EB16" s="47"/>
      <c r="EC16" s="47"/>
      <c r="ED16" s="47"/>
      <c r="EE16" s="47"/>
      <c r="EF16" s="47"/>
      <c r="EG16" s="47"/>
      <c r="EH16" s="47"/>
      <c r="EI16" s="47"/>
      <c r="EJ16" s="47"/>
      <c r="EK16" s="47"/>
      <c r="EL16" s="47"/>
      <c r="EM16" s="47"/>
      <c r="EN16" s="47"/>
      <c r="EO16" s="47"/>
      <c r="EP16" s="47"/>
      <c r="EQ16" s="47"/>
      <c r="ER16" s="47"/>
      <c r="ES16" s="47"/>
      <c r="ET16" s="47"/>
      <c r="EU16" s="47"/>
      <c r="EV16" s="47"/>
      <c r="EW16" s="47"/>
      <c r="EX16" s="47"/>
      <c r="EY16" s="47"/>
      <c r="EZ16" s="47"/>
      <c r="FA16" s="47"/>
      <c r="FB16" s="47"/>
      <c r="FC16" s="47"/>
      <c r="FD16" s="47"/>
      <c r="FE16" s="47"/>
      <c r="FF16" s="47"/>
      <c r="FG16" s="47"/>
      <c r="FH16" s="47"/>
      <c r="FI16" s="47"/>
      <c r="FJ16" s="47"/>
      <c r="FK16" s="47"/>
      <c r="FL16" s="47"/>
      <c r="FM16" s="47"/>
      <c r="FN16" s="47"/>
      <c r="FO16" s="47"/>
      <c r="FP16" s="47"/>
      <c r="FQ16" s="47"/>
      <c r="FR16" s="47"/>
      <c r="FS16" s="47"/>
      <c r="FT16" s="47"/>
      <c r="FU16" s="47"/>
      <c r="FV16" s="47"/>
      <c r="FW16" s="47"/>
      <c r="FX16" s="47"/>
      <c r="FY16" s="47"/>
      <c r="FZ16" s="47"/>
      <c r="GA16" s="47"/>
      <c r="GB16" s="47"/>
      <c r="GC16" s="47"/>
      <c r="GD16" s="47"/>
      <c r="GE16" s="47"/>
      <c r="GF16" s="47"/>
      <c r="GG16" s="47"/>
      <c r="GH16" s="47"/>
      <c r="GI16" s="47"/>
      <c r="GJ16" s="47"/>
      <c r="GK16" s="47"/>
      <c r="GL16" s="47"/>
      <c r="GM16" s="47"/>
      <c r="GN16" s="47"/>
      <c r="GO16" s="47"/>
      <c r="GP16" s="47"/>
      <c r="GQ16" s="47"/>
      <c r="GR16" s="47"/>
      <c r="GS16" s="47"/>
      <c r="GT16" s="47"/>
      <c r="GU16" s="47"/>
      <c r="GV16" s="47"/>
      <c r="GW16" s="47"/>
      <c r="GX16" s="47"/>
      <c r="GY16" s="47"/>
      <c r="GZ16" s="47"/>
      <c r="HA16" s="47"/>
      <c r="HB16" s="47"/>
      <c r="HC16" s="47"/>
      <c r="HD16" s="47"/>
      <c r="HE16" s="47"/>
      <c r="HF16" s="47"/>
      <c r="HG16" s="47"/>
      <c r="HH16" s="47"/>
      <c r="HI16" s="47"/>
      <c r="HJ16" s="47"/>
      <c r="HK16" s="47"/>
      <c r="HL16" s="47"/>
      <c r="HM16" s="47"/>
      <c r="HN16" s="47"/>
      <c r="HO16" s="47"/>
      <c r="HP16" s="47"/>
      <c r="HQ16" s="47"/>
      <c r="HR16" s="47"/>
      <c r="HS16" s="47"/>
      <c r="HT16" s="47"/>
      <c r="HU16" s="47"/>
      <c r="HV16" s="47"/>
      <c r="HW16" s="47"/>
      <c r="HX16" s="47"/>
      <c r="HY16" s="47"/>
      <c r="HZ16" s="47"/>
      <c r="IA16" s="47"/>
      <c r="IB16" s="47"/>
      <c r="IC16" s="47"/>
      <c r="ID16" s="47"/>
      <c r="IE16" s="47"/>
      <c r="IF16" s="47"/>
      <c r="IG16" s="47"/>
      <c r="IH16" s="47"/>
      <c r="II16" s="47"/>
      <c r="IJ16" s="47"/>
      <c r="IK16" s="47"/>
      <c r="IL16" s="47"/>
    </row>
    <row r="17" spans="1:246" ht="19.5" customHeight="1">
      <c r="A17" s="923" t="s">
        <v>345</v>
      </c>
      <c r="B17" s="974">
        <v>922</v>
      </c>
      <c r="C17" s="785">
        <v>921</v>
      </c>
      <c r="D17" s="975">
        <v>915</v>
      </c>
      <c r="E17" s="785">
        <v>19</v>
      </c>
      <c r="F17" s="975">
        <v>893</v>
      </c>
      <c r="G17" s="785">
        <v>10</v>
      </c>
      <c r="H17" s="975">
        <v>770</v>
      </c>
      <c r="I17" s="785">
        <v>2</v>
      </c>
      <c r="J17" s="975">
        <v>798</v>
      </c>
      <c r="K17" s="785">
        <v>2</v>
      </c>
      <c r="L17" s="975">
        <v>798</v>
      </c>
      <c r="M17" s="785">
        <v>4</v>
      </c>
      <c r="N17" s="450"/>
    </row>
    <row r="18" spans="1:246" ht="19.5" customHeight="1">
      <c r="A18" s="923"/>
      <c r="B18" s="974"/>
      <c r="C18" s="784">
        <f>C17/B17*100</f>
        <v>99.891540130151839</v>
      </c>
      <c r="D18" s="975"/>
      <c r="E18" s="784">
        <f>E17/D17*100</f>
        <v>2.0765027322404372</v>
      </c>
      <c r="F18" s="975"/>
      <c r="G18" s="784">
        <f>G17/F17*100</f>
        <v>1.1198208286674132</v>
      </c>
      <c r="H18" s="975"/>
      <c r="I18" s="784">
        <f>I17/H17*100</f>
        <v>0.25974025974025972</v>
      </c>
      <c r="J18" s="975"/>
      <c r="K18" s="784">
        <f>K17/J17*100</f>
        <v>0.25062656641604009</v>
      </c>
      <c r="L18" s="975"/>
      <c r="M18" s="784">
        <f>M17/L17*100</f>
        <v>0.50125313283208017</v>
      </c>
      <c r="N18" s="451"/>
      <c r="O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47"/>
      <c r="EB18" s="47"/>
      <c r="EC18" s="47"/>
      <c r="ED18" s="47"/>
      <c r="EE18" s="47"/>
      <c r="EF18" s="47"/>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7"/>
      <c r="FP18" s="47"/>
      <c r="FQ18" s="47"/>
      <c r="FR18" s="47"/>
      <c r="FS18" s="47"/>
      <c r="FT18" s="47"/>
      <c r="FU18" s="47"/>
      <c r="FV18" s="47"/>
      <c r="FW18" s="47"/>
      <c r="FX18" s="47"/>
      <c r="FY18" s="47"/>
      <c r="FZ18" s="47"/>
      <c r="GA18" s="47"/>
      <c r="GB18" s="47"/>
      <c r="GC18" s="47"/>
      <c r="GD18" s="47"/>
      <c r="GE18" s="47"/>
      <c r="GF18" s="47"/>
      <c r="GG18" s="47"/>
      <c r="GH18" s="47"/>
      <c r="GI18" s="47"/>
      <c r="GJ18" s="47"/>
      <c r="GK18" s="47"/>
      <c r="GL18" s="47"/>
      <c r="GM18" s="47"/>
      <c r="GN18" s="47"/>
      <c r="GO18" s="47"/>
      <c r="GP18" s="47"/>
      <c r="GQ18" s="47"/>
      <c r="GR18" s="47"/>
      <c r="GS18" s="47"/>
      <c r="GT18" s="47"/>
      <c r="GU18" s="47"/>
      <c r="GV18" s="47"/>
      <c r="GW18" s="47"/>
      <c r="GX18" s="47"/>
      <c r="GY18" s="47"/>
      <c r="GZ18" s="47"/>
      <c r="HA18" s="47"/>
      <c r="HB18" s="47"/>
      <c r="HC18" s="47"/>
      <c r="HD18" s="47"/>
      <c r="HE18" s="47"/>
      <c r="HF18" s="47"/>
      <c r="HG18" s="47"/>
      <c r="HH18" s="47"/>
      <c r="HI18" s="47"/>
      <c r="HJ18" s="47"/>
      <c r="HK18" s="47"/>
      <c r="HL18" s="47"/>
      <c r="HM18" s="47"/>
      <c r="HN18" s="47"/>
      <c r="HO18" s="47"/>
      <c r="HP18" s="47"/>
      <c r="HQ18" s="47"/>
      <c r="HR18" s="47"/>
      <c r="HS18" s="47"/>
      <c r="HT18" s="47"/>
      <c r="HU18" s="47"/>
      <c r="HV18" s="47"/>
      <c r="HW18" s="47"/>
      <c r="HX18" s="47"/>
      <c r="HY18" s="47"/>
      <c r="HZ18" s="47"/>
      <c r="IA18" s="47"/>
      <c r="IB18" s="47"/>
      <c r="IC18" s="47"/>
      <c r="ID18" s="47"/>
      <c r="IE18" s="47"/>
      <c r="IF18" s="47"/>
      <c r="IG18" s="47"/>
      <c r="IH18" s="47"/>
      <c r="II18" s="47"/>
      <c r="IJ18" s="47"/>
      <c r="IK18" s="47"/>
      <c r="IL18" s="47"/>
    </row>
    <row r="19" spans="1:246" ht="19.5" customHeight="1">
      <c r="A19" s="923" t="s">
        <v>7</v>
      </c>
      <c r="B19" s="974">
        <v>560</v>
      </c>
      <c r="C19" s="785">
        <v>547</v>
      </c>
      <c r="D19" s="975">
        <v>496</v>
      </c>
      <c r="E19" s="785">
        <v>16</v>
      </c>
      <c r="F19" s="975">
        <v>408</v>
      </c>
      <c r="G19" s="785">
        <v>6</v>
      </c>
      <c r="H19" s="975">
        <v>387</v>
      </c>
      <c r="I19" s="785">
        <v>2</v>
      </c>
      <c r="J19" s="975">
        <v>408</v>
      </c>
      <c r="K19" s="785">
        <v>4</v>
      </c>
      <c r="L19" s="975">
        <v>408</v>
      </c>
      <c r="M19" s="786">
        <v>0</v>
      </c>
      <c r="N19" s="450"/>
    </row>
    <row r="20" spans="1:246" ht="19.5" customHeight="1">
      <c r="A20" s="923"/>
      <c r="B20" s="974"/>
      <c r="C20" s="784">
        <f>C19/B19*100</f>
        <v>97.678571428571431</v>
      </c>
      <c r="D20" s="975"/>
      <c r="E20" s="784">
        <f>E19/D19*100</f>
        <v>3.225806451612903</v>
      </c>
      <c r="F20" s="975"/>
      <c r="G20" s="784">
        <f>G19/F19*100</f>
        <v>1.4705882352941175</v>
      </c>
      <c r="H20" s="975"/>
      <c r="I20" s="784">
        <f>I19/H19*100</f>
        <v>0.516795865633075</v>
      </c>
      <c r="J20" s="975"/>
      <c r="K20" s="784">
        <f>K19/J19*100</f>
        <v>0.98039215686274506</v>
      </c>
      <c r="L20" s="975"/>
      <c r="M20" s="784">
        <f>M19/L19*100</f>
        <v>0</v>
      </c>
      <c r="N20" s="451"/>
      <c r="O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row>
    <row r="21" spans="1:246" ht="19.5" customHeight="1">
      <c r="A21" s="923" t="s">
        <v>346</v>
      </c>
      <c r="B21" s="974">
        <v>811</v>
      </c>
      <c r="C21" s="785">
        <v>764</v>
      </c>
      <c r="D21" s="975">
        <v>840</v>
      </c>
      <c r="E21" s="785">
        <v>10</v>
      </c>
      <c r="F21" s="975">
        <v>914</v>
      </c>
      <c r="G21" s="785">
        <v>12</v>
      </c>
      <c r="H21" s="975">
        <v>864</v>
      </c>
      <c r="I21" s="785">
        <v>1</v>
      </c>
      <c r="J21" s="975">
        <v>894</v>
      </c>
      <c r="K21" s="785">
        <v>9</v>
      </c>
      <c r="L21" s="975">
        <v>894</v>
      </c>
      <c r="M21" s="785">
        <v>3</v>
      </c>
      <c r="N21" s="450"/>
    </row>
    <row r="22" spans="1:246" ht="19.5" customHeight="1">
      <c r="A22" s="923"/>
      <c r="B22" s="974"/>
      <c r="C22" s="784">
        <f>C21/B21*100</f>
        <v>94.204685573366206</v>
      </c>
      <c r="D22" s="975"/>
      <c r="E22" s="784">
        <f>E21/D21*100</f>
        <v>1.1904761904761905</v>
      </c>
      <c r="F22" s="975"/>
      <c r="G22" s="784">
        <f>G21/F21*100</f>
        <v>1.3129102844638949</v>
      </c>
      <c r="H22" s="975"/>
      <c r="I22" s="784">
        <f>I21/H21*100</f>
        <v>0.11574074074074073</v>
      </c>
      <c r="J22" s="975"/>
      <c r="K22" s="784">
        <f>K21/J21*100</f>
        <v>1.006711409395973</v>
      </c>
      <c r="L22" s="975"/>
      <c r="M22" s="784">
        <f>M21/L21*100</f>
        <v>0.33557046979865773</v>
      </c>
      <c r="N22" s="451"/>
      <c r="O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c r="ID22" s="47"/>
      <c r="IE22" s="47"/>
      <c r="IF22" s="47"/>
      <c r="IG22" s="47"/>
      <c r="IH22" s="47"/>
      <c r="II22" s="47"/>
      <c r="IJ22" s="47"/>
      <c r="IK22" s="47"/>
      <c r="IL22" s="47"/>
    </row>
    <row r="23" spans="1:246" ht="19.5" customHeight="1">
      <c r="A23" s="923" t="s">
        <v>347</v>
      </c>
      <c r="B23" s="974">
        <v>783</v>
      </c>
      <c r="C23" s="785">
        <v>738</v>
      </c>
      <c r="D23" s="975">
        <v>792</v>
      </c>
      <c r="E23" s="785">
        <v>7</v>
      </c>
      <c r="F23" s="975">
        <v>856</v>
      </c>
      <c r="G23" s="785">
        <v>4</v>
      </c>
      <c r="H23" s="975">
        <v>842</v>
      </c>
      <c r="I23" s="786">
        <v>0</v>
      </c>
      <c r="J23" s="975">
        <v>927</v>
      </c>
      <c r="K23" s="785">
        <v>8</v>
      </c>
      <c r="L23" s="975">
        <v>927</v>
      </c>
      <c r="M23" s="785">
        <v>2</v>
      </c>
      <c r="N23" s="450"/>
    </row>
    <row r="24" spans="1:246" ht="19.5" customHeight="1">
      <c r="A24" s="923"/>
      <c r="B24" s="974"/>
      <c r="C24" s="784">
        <f>C23/B23*100</f>
        <v>94.252873563218387</v>
      </c>
      <c r="D24" s="975"/>
      <c r="E24" s="784">
        <f>E23/D23*100</f>
        <v>0.88383838383838376</v>
      </c>
      <c r="F24" s="975"/>
      <c r="G24" s="784">
        <f>G23/F23*100</f>
        <v>0.46728971962616817</v>
      </c>
      <c r="H24" s="975"/>
      <c r="I24" s="784">
        <f>I23/H23*100</f>
        <v>0</v>
      </c>
      <c r="J24" s="975"/>
      <c r="K24" s="784">
        <f>K23/J23*100</f>
        <v>0.86299892125134836</v>
      </c>
      <c r="L24" s="975"/>
      <c r="M24" s="784">
        <f>M23/L23*100</f>
        <v>0.21574973031283709</v>
      </c>
      <c r="N24" s="451"/>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c r="EP24" s="47"/>
      <c r="EQ24" s="47"/>
      <c r="ER24" s="47"/>
      <c r="ES24" s="47"/>
      <c r="ET24" s="47"/>
      <c r="EU24" s="47"/>
      <c r="EV24" s="47"/>
      <c r="EW24" s="47"/>
      <c r="EX24" s="47"/>
      <c r="EY24" s="47"/>
      <c r="EZ24" s="47"/>
      <c r="FA24" s="47"/>
      <c r="FB24" s="47"/>
      <c r="FC24" s="47"/>
      <c r="FD24" s="47"/>
      <c r="FE24" s="47"/>
      <c r="FF24" s="47"/>
      <c r="FG24" s="47"/>
      <c r="FH24" s="47"/>
      <c r="FI24" s="47"/>
      <c r="FJ24" s="47"/>
      <c r="FK24" s="47"/>
      <c r="FL24" s="47"/>
      <c r="FM24" s="47"/>
      <c r="FN24" s="47"/>
      <c r="FO24" s="47"/>
      <c r="FP24" s="47"/>
      <c r="FQ24" s="47"/>
      <c r="FR24" s="47"/>
      <c r="FS24" s="47"/>
      <c r="FT24" s="47"/>
      <c r="FU24" s="47"/>
      <c r="FV24" s="47"/>
      <c r="FW24" s="47"/>
      <c r="FX24" s="47"/>
      <c r="FY24" s="47"/>
      <c r="FZ24" s="47"/>
      <c r="GA24" s="47"/>
      <c r="GB24" s="47"/>
      <c r="GC24" s="47"/>
      <c r="GD24" s="47"/>
      <c r="GE24" s="47"/>
      <c r="GF24" s="47"/>
      <c r="GG24" s="47"/>
      <c r="GH24" s="47"/>
      <c r="GI24" s="47"/>
      <c r="GJ24" s="47"/>
      <c r="GK24" s="47"/>
      <c r="GL24" s="47"/>
      <c r="GM24" s="47"/>
      <c r="GN24" s="47"/>
      <c r="GO24" s="47"/>
      <c r="GP24" s="47"/>
      <c r="GQ24" s="47"/>
      <c r="GR24" s="47"/>
      <c r="GS24" s="47"/>
      <c r="GT24" s="47"/>
      <c r="GU24" s="47"/>
      <c r="GV24" s="47"/>
      <c r="GW24" s="47"/>
      <c r="GX24" s="47"/>
      <c r="GY24" s="47"/>
      <c r="GZ24" s="47"/>
      <c r="HA24" s="47"/>
      <c r="HB24" s="47"/>
      <c r="HC24" s="47"/>
      <c r="HD24" s="47"/>
      <c r="HE24" s="47"/>
      <c r="HF24" s="47"/>
      <c r="HG24" s="47"/>
      <c r="HH24" s="47"/>
      <c r="HI24" s="47"/>
      <c r="HJ24" s="47"/>
      <c r="HK24" s="47"/>
      <c r="HL24" s="47"/>
      <c r="HM24" s="47"/>
      <c r="HN24" s="47"/>
      <c r="HO24" s="47"/>
      <c r="HP24" s="47"/>
      <c r="HQ24" s="47"/>
      <c r="HR24" s="47"/>
      <c r="HS24" s="47"/>
      <c r="HT24" s="47"/>
      <c r="HU24" s="47"/>
      <c r="HV24" s="47"/>
      <c r="HW24" s="47"/>
      <c r="HX24" s="47"/>
      <c r="HY24" s="47"/>
      <c r="HZ24" s="47"/>
      <c r="IA24" s="47"/>
      <c r="IB24" s="47"/>
      <c r="IC24" s="47"/>
      <c r="ID24" s="47"/>
      <c r="IE24" s="47"/>
      <c r="IF24" s="47"/>
      <c r="IG24" s="47"/>
      <c r="IH24" s="47"/>
      <c r="II24" s="47"/>
      <c r="IJ24" s="47"/>
      <c r="IK24" s="47"/>
      <c r="IL24" s="47"/>
    </row>
    <row r="25" spans="1:246" ht="19.5" customHeight="1">
      <c r="A25" s="923" t="s">
        <v>348</v>
      </c>
      <c r="B25" s="974">
        <v>422</v>
      </c>
      <c r="C25" s="785">
        <v>384</v>
      </c>
      <c r="D25" s="975">
        <v>407</v>
      </c>
      <c r="E25" s="785">
        <v>11</v>
      </c>
      <c r="F25" s="975">
        <v>440</v>
      </c>
      <c r="G25" s="785">
        <v>10</v>
      </c>
      <c r="H25" s="975">
        <v>397</v>
      </c>
      <c r="I25" s="785">
        <v>4</v>
      </c>
      <c r="J25" s="975">
        <v>448</v>
      </c>
      <c r="K25" s="786">
        <v>0</v>
      </c>
      <c r="L25" s="975">
        <v>448</v>
      </c>
      <c r="M25" s="786">
        <v>0</v>
      </c>
      <c r="N25" s="450"/>
    </row>
    <row r="26" spans="1:246" ht="19.5" customHeight="1">
      <c r="A26" s="923"/>
      <c r="B26" s="974"/>
      <c r="C26" s="784">
        <f>C25/B25*100</f>
        <v>90.995260663507111</v>
      </c>
      <c r="D26" s="975"/>
      <c r="E26" s="784">
        <f>E25/D25*100</f>
        <v>2.7027027027027026</v>
      </c>
      <c r="F26" s="975"/>
      <c r="G26" s="784">
        <f>G25/F25*100</f>
        <v>2.2727272727272729</v>
      </c>
      <c r="H26" s="975"/>
      <c r="I26" s="784">
        <f>I25/H25*100</f>
        <v>1.0075566750629723</v>
      </c>
      <c r="J26" s="975"/>
      <c r="K26" s="784">
        <f>K25/J25*100</f>
        <v>0</v>
      </c>
      <c r="L26" s="975"/>
      <c r="M26" s="784">
        <f>M25/L25*100</f>
        <v>0</v>
      </c>
      <c r="N26" s="451"/>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c r="EP26" s="47"/>
      <c r="EQ26" s="47"/>
      <c r="ER26" s="47"/>
      <c r="ES26" s="47"/>
      <c r="ET26" s="47"/>
      <c r="EU26" s="47"/>
      <c r="EV26" s="47"/>
      <c r="EW26" s="47"/>
      <c r="EX26" s="47"/>
      <c r="EY26" s="47"/>
      <c r="EZ26" s="47"/>
      <c r="FA26" s="47"/>
      <c r="FB26" s="47"/>
      <c r="FC26" s="47"/>
      <c r="FD26" s="47"/>
      <c r="FE26" s="47"/>
      <c r="FF26" s="47"/>
      <c r="FG26" s="47"/>
      <c r="FH26" s="47"/>
      <c r="FI26" s="47"/>
      <c r="FJ26" s="47"/>
      <c r="FK26" s="47"/>
      <c r="FL26" s="47"/>
      <c r="FM26" s="47"/>
      <c r="FN26" s="47"/>
      <c r="FO26" s="47"/>
      <c r="FP26" s="47"/>
      <c r="FQ26" s="47"/>
      <c r="FR26" s="47"/>
      <c r="FS26" s="47"/>
      <c r="FT26" s="47"/>
      <c r="FU26" s="47"/>
      <c r="FV26" s="47"/>
      <c r="FW26" s="47"/>
      <c r="FX26" s="47"/>
      <c r="FY26" s="47"/>
      <c r="FZ26" s="47"/>
      <c r="GA26" s="47"/>
      <c r="GB26" s="47"/>
      <c r="GC26" s="47"/>
      <c r="GD26" s="47"/>
      <c r="GE26" s="47"/>
      <c r="GF26" s="47"/>
      <c r="GG26" s="47"/>
      <c r="GH26" s="47"/>
      <c r="GI26" s="47"/>
      <c r="GJ26" s="47"/>
      <c r="GK26" s="47"/>
      <c r="GL26" s="47"/>
      <c r="GM26" s="47"/>
      <c r="GN26" s="47"/>
      <c r="GO26" s="47"/>
      <c r="GP26" s="47"/>
      <c r="GQ26" s="47"/>
      <c r="GR26" s="47"/>
      <c r="GS26" s="47"/>
      <c r="GT26" s="47"/>
      <c r="GU26" s="47"/>
      <c r="GV26" s="47"/>
      <c r="GW26" s="47"/>
      <c r="GX26" s="47"/>
      <c r="GY26" s="47"/>
      <c r="GZ26" s="47"/>
      <c r="HA26" s="47"/>
      <c r="HB26" s="47"/>
      <c r="HC26" s="47"/>
      <c r="HD26" s="47"/>
      <c r="HE26" s="47"/>
      <c r="HF26" s="47"/>
      <c r="HG26" s="47"/>
      <c r="HH26" s="47"/>
      <c r="HI26" s="47"/>
      <c r="HJ26" s="47"/>
      <c r="HK26" s="47"/>
      <c r="HL26" s="47"/>
      <c r="HM26" s="47"/>
      <c r="HN26" s="47"/>
      <c r="HO26" s="47"/>
      <c r="HP26" s="47"/>
      <c r="HQ26" s="47"/>
      <c r="HR26" s="47"/>
      <c r="HS26" s="47"/>
      <c r="HT26" s="47"/>
      <c r="HU26" s="47"/>
      <c r="HV26" s="47"/>
      <c r="HW26" s="47"/>
      <c r="HX26" s="47"/>
      <c r="HY26" s="47"/>
      <c r="HZ26" s="47"/>
      <c r="IA26" s="47"/>
      <c r="IB26" s="47"/>
      <c r="IC26" s="47"/>
      <c r="ID26" s="47"/>
      <c r="IE26" s="47"/>
      <c r="IF26" s="47"/>
      <c r="IG26" s="47"/>
      <c r="IH26" s="47"/>
      <c r="II26" s="47"/>
      <c r="IJ26" s="47"/>
      <c r="IK26" s="47"/>
      <c r="IL26" s="47"/>
    </row>
    <row r="27" spans="1:246" ht="19.5" customHeight="1">
      <c r="A27" s="923" t="s">
        <v>349</v>
      </c>
      <c r="B27" s="974">
        <v>1518</v>
      </c>
      <c r="C27" s="785">
        <v>1412</v>
      </c>
      <c r="D27" s="975">
        <v>1594</v>
      </c>
      <c r="E27" s="785">
        <v>32</v>
      </c>
      <c r="F27" s="975">
        <v>1516</v>
      </c>
      <c r="G27" s="785">
        <v>17</v>
      </c>
      <c r="H27" s="975">
        <v>1506</v>
      </c>
      <c r="I27" s="785">
        <v>15</v>
      </c>
      <c r="J27" s="975">
        <v>1587</v>
      </c>
      <c r="K27" s="785">
        <v>11</v>
      </c>
      <c r="L27" s="975">
        <v>1587</v>
      </c>
      <c r="M27" s="785">
        <v>16</v>
      </c>
      <c r="N27" s="450"/>
    </row>
    <row r="28" spans="1:246" ht="19.5" customHeight="1">
      <c r="A28" s="923"/>
      <c r="B28" s="974"/>
      <c r="C28" s="784">
        <f>C27/B27*100</f>
        <v>93.0171277997365</v>
      </c>
      <c r="D28" s="975"/>
      <c r="E28" s="784">
        <f>E27/D27*100</f>
        <v>2.0075282308657463</v>
      </c>
      <c r="F28" s="975"/>
      <c r="G28" s="784">
        <f>G27/F27*100</f>
        <v>1.1213720316622691</v>
      </c>
      <c r="H28" s="975"/>
      <c r="I28" s="784">
        <f>I27/H27*100</f>
        <v>0.99601593625498008</v>
      </c>
      <c r="J28" s="975"/>
      <c r="K28" s="784">
        <f>K27/J27*100</f>
        <v>0.69313169502205418</v>
      </c>
      <c r="L28" s="975"/>
      <c r="M28" s="784">
        <f>M27/L27*100</f>
        <v>1.0081915563957151</v>
      </c>
      <c r="N28" s="451"/>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row>
    <row r="29" spans="1:246" ht="19.5" customHeight="1">
      <c r="A29" s="923" t="s">
        <v>12</v>
      </c>
      <c r="B29" s="974">
        <v>882</v>
      </c>
      <c r="C29" s="785">
        <v>733</v>
      </c>
      <c r="D29" s="975">
        <v>939</v>
      </c>
      <c r="E29" s="785">
        <v>25</v>
      </c>
      <c r="F29" s="975">
        <v>920</v>
      </c>
      <c r="G29" s="785">
        <v>20</v>
      </c>
      <c r="H29" s="975">
        <v>920</v>
      </c>
      <c r="I29" s="785">
        <v>3</v>
      </c>
      <c r="J29" s="975">
        <v>897</v>
      </c>
      <c r="K29" s="785">
        <v>14</v>
      </c>
      <c r="L29" s="975">
        <v>897</v>
      </c>
      <c r="M29" s="785">
        <v>9</v>
      </c>
      <c r="N29" s="450"/>
    </row>
    <row r="30" spans="1:246" ht="19.5" customHeight="1">
      <c r="A30" s="923"/>
      <c r="B30" s="974"/>
      <c r="C30" s="784">
        <f>C29/B29*100</f>
        <v>83.106575963718825</v>
      </c>
      <c r="D30" s="975"/>
      <c r="E30" s="784">
        <f>E29/D29*100</f>
        <v>2.6624068157614484</v>
      </c>
      <c r="F30" s="975"/>
      <c r="G30" s="784">
        <f>G29/F29*100</f>
        <v>2.1739130434782608</v>
      </c>
      <c r="H30" s="975"/>
      <c r="I30" s="784">
        <f>I29/H29*100</f>
        <v>0.32608695652173914</v>
      </c>
      <c r="J30" s="975"/>
      <c r="K30" s="784">
        <f>K29/J29*100</f>
        <v>1.5607580824972129</v>
      </c>
      <c r="L30" s="975"/>
      <c r="M30" s="784">
        <f>M29/L29*100</f>
        <v>1.0033444816053512</v>
      </c>
      <c r="N30" s="451"/>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c r="EN30" s="47"/>
      <c r="EO30" s="47"/>
      <c r="EP30" s="47"/>
      <c r="EQ30" s="47"/>
      <c r="ER30" s="47"/>
      <c r="ES30" s="47"/>
      <c r="ET30" s="47"/>
      <c r="EU30" s="47"/>
      <c r="EV30" s="47"/>
      <c r="EW30" s="47"/>
      <c r="EX30" s="47"/>
      <c r="EY30" s="47"/>
      <c r="EZ30" s="47"/>
      <c r="FA30" s="47"/>
      <c r="FB30" s="47"/>
      <c r="FC30" s="47"/>
      <c r="FD30" s="47"/>
      <c r="FE30" s="47"/>
      <c r="FF30" s="47"/>
      <c r="FG30" s="47"/>
      <c r="FH30" s="47"/>
      <c r="FI30" s="47"/>
      <c r="FJ30" s="47"/>
      <c r="FK30" s="47"/>
      <c r="FL30" s="47"/>
      <c r="FM30" s="47"/>
      <c r="FN30" s="47"/>
      <c r="FO30" s="47"/>
      <c r="FP30" s="47"/>
      <c r="FQ30" s="47"/>
      <c r="FR30" s="47"/>
      <c r="FS30" s="47"/>
      <c r="FT30" s="47"/>
      <c r="FU30" s="47"/>
      <c r="FV30" s="47"/>
      <c r="FW30" s="47"/>
      <c r="FX30" s="47"/>
      <c r="FY30" s="47"/>
      <c r="FZ30" s="47"/>
      <c r="GA30" s="47"/>
      <c r="GB30" s="47"/>
      <c r="GC30" s="47"/>
      <c r="GD30" s="47"/>
      <c r="GE30" s="47"/>
      <c r="GF30" s="47"/>
      <c r="GG30" s="47"/>
      <c r="GH30" s="47"/>
      <c r="GI30" s="47"/>
      <c r="GJ30" s="47"/>
      <c r="GK30" s="47"/>
      <c r="GL30" s="47"/>
      <c r="GM30" s="47"/>
      <c r="GN30" s="47"/>
      <c r="GO30" s="47"/>
      <c r="GP30" s="47"/>
      <c r="GQ30" s="47"/>
      <c r="GR30" s="47"/>
      <c r="GS30" s="47"/>
      <c r="GT30" s="47"/>
      <c r="GU30" s="47"/>
      <c r="GV30" s="47"/>
      <c r="GW30" s="47"/>
      <c r="GX30" s="47"/>
      <c r="GY30" s="47"/>
      <c r="GZ30" s="47"/>
      <c r="HA30" s="47"/>
      <c r="HB30" s="47"/>
      <c r="HC30" s="47"/>
      <c r="HD30" s="47"/>
      <c r="HE30" s="47"/>
      <c r="HF30" s="47"/>
      <c r="HG30" s="47"/>
      <c r="HH30" s="47"/>
      <c r="HI30" s="47"/>
      <c r="HJ30" s="47"/>
      <c r="HK30" s="47"/>
      <c r="HL30" s="47"/>
      <c r="HM30" s="47"/>
      <c r="HN30" s="47"/>
      <c r="HO30" s="47"/>
      <c r="HP30" s="47"/>
      <c r="HQ30" s="47"/>
      <c r="HR30" s="47"/>
      <c r="HS30" s="47"/>
      <c r="HT30" s="47"/>
      <c r="HU30" s="47"/>
      <c r="HV30" s="47"/>
      <c r="HW30" s="47"/>
      <c r="HX30" s="47"/>
      <c r="HY30" s="47"/>
      <c r="HZ30" s="47"/>
      <c r="IA30" s="47"/>
      <c r="IB30" s="47"/>
      <c r="IC30" s="47"/>
      <c r="ID30" s="47"/>
      <c r="IE30" s="47"/>
      <c r="IF30" s="47"/>
      <c r="IG30" s="47"/>
      <c r="IH30" s="47"/>
      <c r="II30" s="47"/>
      <c r="IJ30" s="47"/>
      <c r="IK30" s="47"/>
      <c r="IL30" s="47"/>
    </row>
    <row r="31" spans="1:246" ht="19.5" customHeight="1">
      <c r="A31" s="923" t="s">
        <v>13</v>
      </c>
      <c r="B31" s="974">
        <v>832</v>
      </c>
      <c r="C31" s="785">
        <v>782</v>
      </c>
      <c r="D31" s="975">
        <v>847</v>
      </c>
      <c r="E31" s="785">
        <v>17</v>
      </c>
      <c r="F31" s="975">
        <v>904</v>
      </c>
      <c r="G31" s="785">
        <v>22</v>
      </c>
      <c r="H31" s="975">
        <v>802</v>
      </c>
      <c r="I31" s="785">
        <v>6</v>
      </c>
      <c r="J31" s="975">
        <v>898</v>
      </c>
      <c r="K31" s="785">
        <v>4</v>
      </c>
      <c r="L31" s="975">
        <v>898</v>
      </c>
      <c r="M31" s="785">
        <v>7</v>
      </c>
      <c r="N31" s="450"/>
    </row>
    <row r="32" spans="1:246" ht="19.5" customHeight="1">
      <c r="A32" s="923"/>
      <c r="B32" s="974"/>
      <c r="C32" s="784">
        <f>C31/B31*100</f>
        <v>93.990384615384613</v>
      </c>
      <c r="D32" s="975"/>
      <c r="E32" s="784">
        <f>E31/D31*100</f>
        <v>2.0070838252656436</v>
      </c>
      <c r="F32" s="975"/>
      <c r="G32" s="784">
        <f>G31/F31*100</f>
        <v>2.4336283185840708</v>
      </c>
      <c r="H32" s="975"/>
      <c r="I32" s="784">
        <f>I31/H31*100</f>
        <v>0.74812967581047385</v>
      </c>
      <c r="J32" s="975"/>
      <c r="K32" s="784">
        <f>K31/J31*100</f>
        <v>0.44543429844097993</v>
      </c>
      <c r="L32" s="975"/>
      <c r="M32" s="784">
        <f>M31/L31*100</f>
        <v>0.77951002227171495</v>
      </c>
      <c r="N32" s="451"/>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c r="EN32" s="47"/>
      <c r="EO32" s="47"/>
      <c r="EP32" s="47"/>
      <c r="EQ32" s="47"/>
      <c r="ER32" s="47"/>
      <c r="ES32" s="47"/>
      <c r="ET32" s="47"/>
      <c r="EU32" s="47"/>
      <c r="EV32" s="47"/>
      <c r="EW32" s="47"/>
      <c r="EX32" s="47"/>
      <c r="EY32" s="47"/>
      <c r="EZ32" s="47"/>
      <c r="FA32" s="47"/>
      <c r="FB32" s="47"/>
      <c r="FC32" s="47"/>
      <c r="FD32" s="47"/>
      <c r="FE32" s="47"/>
      <c r="FF32" s="47"/>
      <c r="FG32" s="47"/>
      <c r="FH32" s="47"/>
      <c r="FI32" s="47"/>
      <c r="FJ32" s="47"/>
      <c r="FK32" s="47"/>
      <c r="FL32" s="47"/>
      <c r="FM32" s="47"/>
      <c r="FN32" s="47"/>
      <c r="FO32" s="47"/>
      <c r="FP32" s="47"/>
      <c r="FQ32" s="47"/>
      <c r="FR32" s="47"/>
      <c r="FS32" s="47"/>
      <c r="FT32" s="47"/>
      <c r="FU32" s="47"/>
      <c r="FV32" s="47"/>
      <c r="FW32" s="47"/>
      <c r="FX32" s="47"/>
      <c r="FY32" s="47"/>
      <c r="FZ32" s="47"/>
      <c r="GA32" s="47"/>
      <c r="GB32" s="47"/>
      <c r="GC32" s="47"/>
      <c r="GD32" s="47"/>
      <c r="GE32" s="47"/>
      <c r="GF32" s="47"/>
      <c r="GG32" s="47"/>
      <c r="GH32" s="47"/>
      <c r="GI32" s="47"/>
      <c r="GJ32" s="47"/>
      <c r="GK32" s="47"/>
      <c r="GL32" s="47"/>
      <c r="GM32" s="47"/>
      <c r="GN32" s="47"/>
      <c r="GO32" s="47"/>
      <c r="GP32" s="47"/>
      <c r="GQ32" s="47"/>
      <c r="GR32" s="47"/>
      <c r="GS32" s="47"/>
      <c r="GT32" s="47"/>
      <c r="GU32" s="47"/>
      <c r="GV32" s="47"/>
      <c r="GW32" s="47"/>
      <c r="GX32" s="47"/>
      <c r="GY32" s="47"/>
      <c r="GZ32" s="47"/>
      <c r="HA32" s="47"/>
      <c r="HB32" s="47"/>
      <c r="HC32" s="47"/>
      <c r="HD32" s="47"/>
      <c r="HE32" s="47"/>
      <c r="HF32" s="47"/>
      <c r="HG32" s="47"/>
      <c r="HH32" s="47"/>
      <c r="HI32" s="47"/>
      <c r="HJ32" s="47"/>
      <c r="HK32" s="47"/>
      <c r="HL32" s="47"/>
      <c r="HM32" s="47"/>
      <c r="HN32" s="47"/>
      <c r="HO32" s="47"/>
      <c r="HP32" s="47"/>
      <c r="HQ32" s="47"/>
      <c r="HR32" s="47"/>
      <c r="HS32" s="47"/>
      <c r="HT32" s="47"/>
      <c r="HU32" s="47"/>
      <c r="HV32" s="47"/>
      <c r="HW32" s="47"/>
      <c r="HX32" s="47"/>
      <c r="HY32" s="47"/>
      <c r="HZ32" s="47"/>
      <c r="IA32" s="47"/>
      <c r="IB32" s="47"/>
      <c r="IC32" s="47"/>
      <c r="ID32" s="47"/>
      <c r="IE32" s="47"/>
      <c r="IF32" s="47"/>
      <c r="IG32" s="47"/>
      <c r="IH32" s="47"/>
      <c r="II32" s="47"/>
      <c r="IJ32" s="47"/>
      <c r="IK32" s="47"/>
      <c r="IL32" s="47"/>
    </row>
    <row r="33" spans="1:246" ht="19.5" customHeight="1">
      <c r="A33" s="923" t="s">
        <v>350</v>
      </c>
      <c r="B33" s="974">
        <v>1483</v>
      </c>
      <c r="C33" s="785">
        <v>1332</v>
      </c>
      <c r="D33" s="975">
        <v>1487</v>
      </c>
      <c r="E33" s="785">
        <v>29</v>
      </c>
      <c r="F33" s="975">
        <v>1529</v>
      </c>
      <c r="G33" s="785">
        <v>23</v>
      </c>
      <c r="H33" s="975">
        <v>1523</v>
      </c>
      <c r="I33" s="785">
        <v>7</v>
      </c>
      <c r="J33" s="975">
        <v>1582</v>
      </c>
      <c r="K33" s="785">
        <v>5</v>
      </c>
      <c r="L33" s="975">
        <v>1582</v>
      </c>
      <c r="M33" s="785">
        <v>9</v>
      </c>
      <c r="N33" s="450"/>
    </row>
    <row r="34" spans="1:246" ht="19.5" customHeight="1">
      <c r="A34" s="923"/>
      <c r="B34" s="974"/>
      <c r="C34" s="784">
        <f>C33/B33*100</f>
        <v>89.817936614969653</v>
      </c>
      <c r="D34" s="975"/>
      <c r="E34" s="784">
        <f>E33/D33*100</f>
        <v>1.9502353732347006</v>
      </c>
      <c r="F34" s="975"/>
      <c r="G34" s="784">
        <f>G33/F33*100</f>
        <v>1.5042511445389144</v>
      </c>
      <c r="H34" s="975"/>
      <c r="I34" s="784">
        <f>I33/H33*100</f>
        <v>0.45961917268548919</v>
      </c>
      <c r="J34" s="975"/>
      <c r="K34" s="784">
        <f>K33/J33*100</f>
        <v>0.31605562579013907</v>
      </c>
      <c r="L34" s="975"/>
      <c r="M34" s="784">
        <f>M33/L33*100</f>
        <v>0.5689001264222503</v>
      </c>
      <c r="N34" s="451"/>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c r="EP34" s="47"/>
      <c r="EQ34" s="47"/>
      <c r="ER34" s="47"/>
      <c r="ES34" s="47"/>
      <c r="ET34" s="47"/>
      <c r="EU34" s="47"/>
      <c r="EV34" s="47"/>
      <c r="EW34" s="47"/>
      <c r="EX34" s="47"/>
      <c r="EY34" s="47"/>
      <c r="EZ34" s="47"/>
      <c r="FA34" s="47"/>
      <c r="FB34" s="47"/>
      <c r="FC34" s="47"/>
      <c r="FD34" s="47"/>
      <c r="FE34" s="47"/>
      <c r="FF34" s="47"/>
      <c r="FG34" s="47"/>
      <c r="FH34" s="47"/>
      <c r="FI34" s="47"/>
      <c r="FJ34" s="47"/>
      <c r="FK34" s="47"/>
      <c r="FL34" s="47"/>
      <c r="FM34" s="47"/>
      <c r="FN34" s="47"/>
      <c r="FO34" s="47"/>
      <c r="FP34" s="47"/>
      <c r="FQ34" s="47"/>
      <c r="FR34" s="47"/>
      <c r="FS34" s="47"/>
      <c r="FT34" s="47"/>
      <c r="FU34" s="47"/>
      <c r="FV34" s="47"/>
      <c r="FW34" s="47"/>
      <c r="FX34" s="47"/>
      <c r="FY34" s="47"/>
      <c r="FZ34" s="47"/>
      <c r="GA34" s="47"/>
      <c r="GB34" s="47"/>
      <c r="GC34" s="47"/>
      <c r="GD34" s="47"/>
      <c r="GE34" s="47"/>
      <c r="GF34" s="47"/>
      <c r="GG34" s="47"/>
      <c r="GH34" s="47"/>
      <c r="GI34" s="47"/>
      <c r="GJ34" s="47"/>
      <c r="GK34" s="47"/>
      <c r="GL34" s="47"/>
      <c r="GM34" s="47"/>
      <c r="GN34" s="47"/>
      <c r="GO34" s="47"/>
      <c r="GP34" s="47"/>
      <c r="GQ34" s="47"/>
      <c r="GR34" s="47"/>
      <c r="GS34" s="47"/>
      <c r="GT34" s="47"/>
      <c r="GU34" s="47"/>
      <c r="GV34" s="47"/>
      <c r="GW34" s="47"/>
      <c r="GX34" s="47"/>
      <c r="GY34" s="47"/>
      <c r="GZ34" s="47"/>
      <c r="HA34" s="47"/>
      <c r="HB34" s="47"/>
      <c r="HC34" s="47"/>
      <c r="HD34" s="47"/>
      <c r="HE34" s="47"/>
      <c r="HF34" s="47"/>
      <c r="HG34" s="47"/>
      <c r="HH34" s="47"/>
      <c r="HI34" s="47"/>
      <c r="HJ34" s="47"/>
      <c r="HK34" s="47"/>
      <c r="HL34" s="47"/>
      <c r="HM34" s="47"/>
      <c r="HN34" s="47"/>
      <c r="HO34" s="47"/>
      <c r="HP34" s="47"/>
      <c r="HQ34" s="47"/>
      <c r="HR34" s="47"/>
      <c r="HS34" s="47"/>
      <c r="HT34" s="47"/>
      <c r="HU34" s="47"/>
      <c r="HV34" s="47"/>
      <c r="HW34" s="47"/>
      <c r="HX34" s="47"/>
      <c r="HY34" s="47"/>
      <c r="HZ34" s="47"/>
      <c r="IA34" s="47"/>
      <c r="IB34" s="47"/>
      <c r="IC34" s="47"/>
      <c r="ID34" s="47"/>
      <c r="IE34" s="47"/>
      <c r="IF34" s="47"/>
      <c r="IG34" s="47"/>
      <c r="IH34" s="47"/>
      <c r="II34" s="47"/>
      <c r="IJ34" s="47"/>
      <c r="IK34" s="47"/>
      <c r="IL34" s="47"/>
    </row>
    <row r="35" spans="1:246" ht="19.5" customHeight="1">
      <c r="A35" s="923" t="s">
        <v>15</v>
      </c>
      <c r="B35" s="974">
        <v>2014</v>
      </c>
      <c r="C35" s="785">
        <v>1874</v>
      </c>
      <c r="D35" s="975">
        <v>2194</v>
      </c>
      <c r="E35" s="785">
        <v>44</v>
      </c>
      <c r="F35" s="975">
        <v>2183</v>
      </c>
      <c r="G35" s="785">
        <v>30</v>
      </c>
      <c r="H35" s="975">
        <v>2253</v>
      </c>
      <c r="I35" s="785">
        <v>9</v>
      </c>
      <c r="J35" s="975">
        <v>2456</v>
      </c>
      <c r="K35" s="785">
        <v>16</v>
      </c>
      <c r="L35" s="975">
        <v>2456</v>
      </c>
      <c r="M35" s="785">
        <v>18</v>
      </c>
      <c r="N35" s="450"/>
    </row>
    <row r="36" spans="1:246" ht="19.5" customHeight="1">
      <c r="A36" s="923"/>
      <c r="B36" s="974"/>
      <c r="C36" s="784">
        <f>C35/B35*100</f>
        <v>93.048659384309829</v>
      </c>
      <c r="D36" s="975"/>
      <c r="E36" s="784">
        <f>E35/D35*100</f>
        <v>2.0054694621695535</v>
      </c>
      <c r="F36" s="975"/>
      <c r="G36" s="784">
        <f>G35/F35*100</f>
        <v>1.3742556115437472</v>
      </c>
      <c r="H36" s="975"/>
      <c r="I36" s="784">
        <f>I35/H35*100</f>
        <v>0.39946737683089217</v>
      </c>
      <c r="J36" s="975"/>
      <c r="K36" s="784">
        <f>K35/J35*100</f>
        <v>0.65146579804560267</v>
      </c>
      <c r="L36" s="975"/>
      <c r="M36" s="784">
        <f>M35/L35*100</f>
        <v>0.73289902280130292</v>
      </c>
      <c r="N36" s="451"/>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c r="DQ36" s="47"/>
      <c r="DR36" s="47"/>
      <c r="DS36" s="47"/>
      <c r="DT36" s="47"/>
      <c r="DU36" s="47"/>
      <c r="DV36" s="47"/>
      <c r="DW36" s="47"/>
      <c r="DX36" s="47"/>
      <c r="DY36" s="47"/>
      <c r="DZ36" s="47"/>
      <c r="EA36" s="47"/>
      <c r="EB36" s="47"/>
      <c r="EC36" s="47"/>
      <c r="ED36" s="47"/>
      <c r="EE36" s="47"/>
      <c r="EF36" s="47"/>
      <c r="EG36" s="47"/>
      <c r="EH36" s="47"/>
      <c r="EI36" s="47"/>
      <c r="EJ36" s="47"/>
      <c r="EK36" s="47"/>
      <c r="EL36" s="47"/>
      <c r="EM36" s="47"/>
      <c r="EN36" s="47"/>
      <c r="EO36" s="47"/>
      <c r="EP36" s="47"/>
      <c r="EQ36" s="47"/>
      <c r="ER36" s="47"/>
      <c r="ES36" s="47"/>
      <c r="ET36" s="47"/>
      <c r="EU36" s="47"/>
      <c r="EV36" s="47"/>
      <c r="EW36" s="47"/>
      <c r="EX36" s="47"/>
      <c r="EY36" s="47"/>
      <c r="EZ36" s="47"/>
      <c r="FA36" s="47"/>
      <c r="FB36" s="47"/>
      <c r="FC36" s="47"/>
      <c r="FD36" s="47"/>
      <c r="FE36" s="47"/>
      <c r="FF36" s="47"/>
      <c r="FG36" s="47"/>
      <c r="FH36" s="47"/>
      <c r="FI36" s="47"/>
      <c r="FJ36" s="47"/>
      <c r="FK36" s="47"/>
      <c r="FL36" s="47"/>
      <c r="FM36" s="47"/>
      <c r="FN36" s="47"/>
      <c r="FO36" s="47"/>
      <c r="FP36" s="47"/>
      <c r="FQ36" s="47"/>
      <c r="FR36" s="47"/>
      <c r="FS36" s="47"/>
      <c r="FT36" s="47"/>
      <c r="FU36" s="47"/>
      <c r="FV36" s="47"/>
      <c r="FW36" s="47"/>
      <c r="FX36" s="47"/>
      <c r="FY36" s="47"/>
      <c r="FZ36" s="47"/>
      <c r="GA36" s="47"/>
      <c r="GB36" s="47"/>
      <c r="GC36" s="47"/>
      <c r="GD36" s="47"/>
      <c r="GE36" s="47"/>
      <c r="GF36" s="47"/>
      <c r="GG36" s="47"/>
      <c r="GH36" s="47"/>
      <c r="GI36" s="47"/>
      <c r="GJ36" s="47"/>
      <c r="GK36" s="47"/>
      <c r="GL36" s="47"/>
      <c r="GM36" s="47"/>
      <c r="GN36" s="47"/>
      <c r="GO36" s="47"/>
      <c r="GP36" s="47"/>
      <c r="GQ36" s="47"/>
      <c r="GR36" s="47"/>
      <c r="GS36" s="47"/>
      <c r="GT36" s="47"/>
      <c r="GU36" s="47"/>
      <c r="GV36" s="47"/>
      <c r="GW36" s="47"/>
      <c r="GX36" s="47"/>
      <c r="GY36" s="47"/>
      <c r="GZ36" s="47"/>
      <c r="HA36" s="47"/>
      <c r="HB36" s="47"/>
      <c r="HC36" s="47"/>
      <c r="HD36" s="47"/>
      <c r="HE36" s="47"/>
      <c r="HF36" s="47"/>
      <c r="HG36" s="47"/>
      <c r="HH36" s="47"/>
      <c r="HI36" s="47"/>
      <c r="HJ36" s="47"/>
      <c r="HK36" s="47"/>
      <c r="HL36" s="47"/>
      <c r="HM36" s="47"/>
      <c r="HN36" s="47"/>
      <c r="HO36" s="47"/>
      <c r="HP36" s="47"/>
      <c r="HQ36" s="47"/>
      <c r="HR36" s="47"/>
      <c r="HS36" s="47"/>
      <c r="HT36" s="47"/>
      <c r="HU36" s="47"/>
      <c r="HV36" s="47"/>
      <c r="HW36" s="47"/>
      <c r="HX36" s="47"/>
      <c r="HY36" s="47"/>
      <c r="HZ36" s="47"/>
      <c r="IA36" s="47"/>
      <c r="IB36" s="47"/>
      <c r="IC36" s="47"/>
      <c r="ID36" s="47"/>
      <c r="IE36" s="47"/>
      <c r="IF36" s="47"/>
      <c r="IG36" s="47"/>
      <c r="IH36" s="47"/>
      <c r="II36" s="47"/>
      <c r="IJ36" s="47"/>
      <c r="IK36" s="47"/>
      <c r="IL36" s="47"/>
    </row>
    <row r="37" spans="1:246" ht="19.5" customHeight="1">
      <c r="A37" s="923" t="s">
        <v>351</v>
      </c>
      <c r="B37" s="974">
        <v>1173</v>
      </c>
      <c r="C37" s="785">
        <v>1070</v>
      </c>
      <c r="D37" s="975">
        <v>1283</v>
      </c>
      <c r="E37" s="785">
        <v>21</v>
      </c>
      <c r="F37" s="975">
        <v>1278</v>
      </c>
      <c r="G37" s="785">
        <v>25</v>
      </c>
      <c r="H37" s="975">
        <v>1409</v>
      </c>
      <c r="I37" s="785">
        <v>7</v>
      </c>
      <c r="J37" s="975">
        <v>1471</v>
      </c>
      <c r="K37" s="785">
        <v>15</v>
      </c>
      <c r="L37" s="975">
        <v>1471</v>
      </c>
      <c r="M37" s="785">
        <v>16</v>
      </c>
      <c r="N37" s="450"/>
    </row>
    <row r="38" spans="1:246" ht="19.5" customHeight="1">
      <c r="A38" s="923"/>
      <c r="B38" s="974"/>
      <c r="C38" s="784">
        <f>C37/B37*100</f>
        <v>91.219096334185849</v>
      </c>
      <c r="D38" s="975"/>
      <c r="E38" s="784">
        <f>E37/D37*100</f>
        <v>1.6367887763055338</v>
      </c>
      <c r="F38" s="975"/>
      <c r="G38" s="784">
        <f>G37/F37*100</f>
        <v>1.9561815336463224</v>
      </c>
      <c r="H38" s="975"/>
      <c r="I38" s="784">
        <f>I37/H37*100</f>
        <v>0.49680624556422998</v>
      </c>
      <c r="J38" s="975"/>
      <c r="K38" s="784">
        <f>K37/J37*100</f>
        <v>1.0197144799456153</v>
      </c>
      <c r="L38" s="975"/>
      <c r="M38" s="784">
        <f>M37/L37*100</f>
        <v>1.0876954452753229</v>
      </c>
      <c r="N38" s="451"/>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47"/>
      <c r="GV38" s="47"/>
      <c r="GW38" s="47"/>
      <c r="GX38" s="47"/>
      <c r="GY38" s="47"/>
      <c r="GZ38" s="47"/>
      <c r="HA38" s="47"/>
      <c r="HB38" s="47"/>
      <c r="HC38" s="47"/>
      <c r="HD38" s="47"/>
      <c r="HE38" s="47"/>
      <c r="HF38" s="47"/>
      <c r="HG38" s="47"/>
      <c r="HH38" s="47"/>
      <c r="HI38" s="47"/>
      <c r="HJ38" s="47"/>
      <c r="HK38" s="47"/>
      <c r="HL38" s="47"/>
      <c r="HM38" s="47"/>
      <c r="HN38" s="47"/>
      <c r="HO38" s="47"/>
      <c r="HP38" s="47"/>
      <c r="HQ38" s="47"/>
      <c r="HR38" s="47"/>
      <c r="HS38" s="47"/>
      <c r="HT38" s="47"/>
      <c r="HU38" s="47"/>
      <c r="HV38" s="47"/>
      <c r="HW38" s="47"/>
      <c r="HX38" s="47"/>
      <c r="HY38" s="47"/>
      <c r="HZ38" s="47"/>
      <c r="IA38" s="47"/>
      <c r="IB38" s="47"/>
      <c r="IC38" s="47"/>
      <c r="ID38" s="47"/>
      <c r="IE38" s="47"/>
      <c r="IF38" s="47"/>
      <c r="IG38" s="47"/>
      <c r="IH38" s="47"/>
      <c r="II38" s="47"/>
      <c r="IJ38" s="47"/>
      <c r="IK38" s="47"/>
      <c r="IL38" s="47"/>
    </row>
    <row r="39" spans="1:246" ht="19.5" customHeight="1" thickBot="1">
      <c r="A39" s="921" t="s">
        <v>352</v>
      </c>
      <c r="B39" s="972">
        <v>1157</v>
      </c>
      <c r="C39" s="785">
        <v>1089</v>
      </c>
      <c r="D39" s="973">
        <v>1224</v>
      </c>
      <c r="E39" s="785">
        <v>32</v>
      </c>
      <c r="F39" s="973">
        <v>1209</v>
      </c>
      <c r="G39" s="785">
        <v>12</v>
      </c>
      <c r="H39" s="973">
        <v>1322</v>
      </c>
      <c r="I39" s="785">
        <v>3</v>
      </c>
      <c r="J39" s="973">
        <v>1292</v>
      </c>
      <c r="K39" s="785">
        <v>4</v>
      </c>
      <c r="L39" s="973">
        <v>1292</v>
      </c>
      <c r="M39" s="785">
        <v>10</v>
      </c>
      <c r="N39" s="450"/>
    </row>
    <row r="40" spans="1:246" ht="19.5" customHeight="1" thickBot="1">
      <c r="A40" s="921"/>
      <c r="B40" s="972"/>
      <c r="C40" s="787">
        <f>C39/B39*100</f>
        <v>94.122731201382891</v>
      </c>
      <c r="D40" s="973"/>
      <c r="E40" s="787">
        <f>E39/D39*100</f>
        <v>2.6143790849673203</v>
      </c>
      <c r="F40" s="973"/>
      <c r="G40" s="787">
        <f>G39/F39*100</f>
        <v>0.99255583126550873</v>
      </c>
      <c r="H40" s="973"/>
      <c r="I40" s="787">
        <f>I39/H39*100</f>
        <v>0.22692889561270801</v>
      </c>
      <c r="J40" s="973"/>
      <c r="K40" s="787">
        <f>K39/J39*100</f>
        <v>0.30959752321981426</v>
      </c>
      <c r="L40" s="973"/>
      <c r="M40" s="787">
        <f>M39/L39*100</f>
        <v>0.77399380804953566</v>
      </c>
      <c r="N40" s="451"/>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c r="EK40" s="47"/>
      <c r="EL40" s="47"/>
      <c r="EM40" s="47"/>
      <c r="EN40" s="47"/>
      <c r="EO40" s="47"/>
      <c r="EP40" s="47"/>
      <c r="EQ40" s="47"/>
      <c r="ER40" s="47"/>
      <c r="ES40" s="47"/>
      <c r="ET40" s="47"/>
      <c r="EU40" s="47"/>
      <c r="EV40" s="47"/>
      <c r="EW40" s="47"/>
      <c r="EX40" s="47"/>
      <c r="EY40" s="47"/>
      <c r="EZ40" s="47"/>
      <c r="FA40" s="47"/>
      <c r="FB40" s="47"/>
      <c r="FC40" s="47"/>
      <c r="FD40" s="47"/>
      <c r="FE40" s="47"/>
      <c r="FF40" s="47"/>
      <c r="FG40" s="47"/>
      <c r="FH40" s="47"/>
      <c r="FI40" s="47"/>
      <c r="FJ40" s="47"/>
      <c r="FK40" s="47"/>
      <c r="FL40" s="47"/>
      <c r="FM40" s="47"/>
      <c r="FN40" s="47"/>
      <c r="FO40" s="47"/>
      <c r="FP40" s="47"/>
      <c r="FQ40" s="47"/>
      <c r="FR40" s="47"/>
      <c r="FS40" s="47"/>
      <c r="FT40" s="47"/>
      <c r="FU40" s="47"/>
      <c r="FV40" s="47"/>
      <c r="FW40" s="47"/>
      <c r="FX40" s="47"/>
      <c r="FY40" s="47"/>
      <c r="FZ40" s="47"/>
      <c r="GA40" s="47"/>
      <c r="GB40" s="47"/>
      <c r="GC40" s="47"/>
      <c r="GD40" s="47"/>
      <c r="GE40" s="47"/>
      <c r="GF40" s="47"/>
      <c r="GG40" s="47"/>
      <c r="GH40" s="47"/>
      <c r="GI40" s="47"/>
      <c r="GJ40" s="47"/>
      <c r="GK40" s="47"/>
      <c r="GL40" s="47"/>
      <c r="GM40" s="47"/>
      <c r="GN40" s="47"/>
      <c r="GO40" s="47"/>
      <c r="GP40" s="47"/>
      <c r="GQ40" s="47"/>
      <c r="GR40" s="47"/>
      <c r="GS40" s="47"/>
      <c r="GT40" s="47"/>
      <c r="GU40" s="47"/>
      <c r="GV40" s="47"/>
      <c r="GW40" s="47"/>
      <c r="GX40" s="47"/>
      <c r="GY40" s="47"/>
      <c r="GZ40" s="47"/>
      <c r="HA40" s="47"/>
      <c r="HB40" s="47"/>
      <c r="HC40" s="47"/>
      <c r="HD40" s="47"/>
      <c r="HE40" s="47"/>
      <c r="HF40" s="47"/>
      <c r="HG40" s="47"/>
      <c r="HH40" s="47"/>
      <c r="HI40" s="47"/>
      <c r="HJ40" s="47"/>
      <c r="HK40" s="47"/>
      <c r="HL40" s="47"/>
      <c r="HM40" s="47"/>
      <c r="HN40" s="47"/>
      <c r="HO40" s="47"/>
      <c r="HP40" s="47"/>
      <c r="HQ40" s="47"/>
      <c r="HR40" s="47"/>
      <c r="HS40" s="47"/>
      <c r="HT40" s="47"/>
      <c r="HU40" s="47"/>
      <c r="HV40" s="47"/>
      <c r="HW40" s="47"/>
      <c r="HX40" s="47"/>
      <c r="HY40" s="47"/>
      <c r="HZ40" s="47"/>
      <c r="IA40" s="47"/>
      <c r="IB40" s="47"/>
      <c r="IC40" s="47"/>
      <c r="ID40" s="47"/>
      <c r="IE40" s="47"/>
      <c r="IF40" s="47"/>
      <c r="IG40" s="47"/>
      <c r="IH40" s="47"/>
      <c r="II40" s="47"/>
      <c r="IJ40" s="47"/>
      <c r="IK40" s="47"/>
      <c r="IL40" s="47"/>
    </row>
    <row r="41" spans="1:246">
      <c r="A41" s="48" t="s">
        <v>652</v>
      </c>
      <c r="C41" s="80"/>
      <c r="E41" s="80"/>
      <c r="I41" s="80"/>
      <c r="K41" s="80"/>
      <c r="M41" s="80"/>
      <c r="N41" s="80"/>
    </row>
  </sheetData>
  <mergeCells count="131">
    <mergeCell ref="B3:C4"/>
    <mergeCell ref="D3:E4"/>
    <mergeCell ref="F3:G4"/>
    <mergeCell ref="H3:I4"/>
    <mergeCell ref="J3:K4"/>
    <mergeCell ref="L3:M4"/>
    <mergeCell ref="B5:B6"/>
    <mergeCell ref="D5:D6"/>
    <mergeCell ref="F5:F6"/>
    <mergeCell ref="H5:H6"/>
    <mergeCell ref="J5:J6"/>
    <mergeCell ref="L5:L6"/>
    <mergeCell ref="A7:A8"/>
    <mergeCell ref="B7:B8"/>
    <mergeCell ref="D7:D8"/>
    <mergeCell ref="F7:F8"/>
    <mergeCell ref="H7:H8"/>
    <mergeCell ref="J7:J8"/>
    <mergeCell ref="L7:L8"/>
    <mergeCell ref="A9:A10"/>
    <mergeCell ref="B9:B10"/>
    <mergeCell ref="D9:D10"/>
    <mergeCell ref="F9:F10"/>
    <mergeCell ref="H9:H10"/>
    <mergeCell ref="J9:J10"/>
    <mergeCell ref="L9:L10"/>
    <mergeCell ref="A11:A12"/>
    <mergeCell ref="B11:B12"/>
    <mergeCell ref="D11:D12"/>
    <mergeCell ref="F11:F12"/>
    <mergeCell ref="H11:H12"/>
    <mergeCell ref="J11:J12"/>
    <mergeCell ref="L11:L12"/>
    <mergeCell ref="A13:A14"/>
    <mergeCell ref="B13:B14"/>
    <mergeCell ref="D13:D14"/>
    <mergeCell ref="F13:F14"/>
    <mergeCell ref="H13:H14"/>
    <mergeCell ref="J13:J14"/>
    <mergeCell ref="L13:L14"/>
    <mergeCell ref="A15:A16"/>
    <mergeCell ref="B15:B16"/>
    <mergeCell ref="D15:D16"/>
    <mergeCell ref="F15:F16"/>
    <mergeCell ref="H15:H16"/>
    <mergeCell ref="J15:J16"/>
    <mergeCell ref="L15:L16"/>
    <mergeCell ref="A17:A18"/>
    <mergeCell ref="B17:B18"/>
    <mergeCell ref="D17:D18"/>
    <mergeCell ref="F17:F18"/>
    <mergeCell ref="H17:H18"/>
    <mergeCell ref="J17:J18"/>
    <mergeCell ref="L17:L18"/>
    <mergeCell ref="A19:A20"/>
    <mergeCell ref="B19:B20"/>
    <mergeCell ref="D19:D20"/>
    <mergeCell ref="F19:F20"/>
    <mergeCell ref="H19:H20"/>
    <mergeCell ref="J19:J20"/>
    <mergeCell ref="L19:L20"/>
    <mergeCell ref="A21:A22"/>
    <mergeCell ref="B21:B22"/>
    <mergeCell ref="D21:D22"/>
    <mergeCell ref="F21:F22"/>
    <mergeCell ref="H21:H22"/>
    <mergeCell ref="J21:J22"/>
    <mergeCell ref="L21:L22"/>
    <mergeCell ref="A23:A24"/>
    <mergeCell ref="B23:B24"/>
    <mergeCell ref="D23:D24"/>
    <mergeCell ref="F23:F24"/>
    <mergeCell ref="H23:H24"/>
    <mergeCell ref="J23:J24"/>
    <mergeCell ref="L23:L24"/>
    <mergeCell ref="A25:A26"/>
    <mergeCell ref="B25:B26"/>
    <mergeCell ref="D25:D26"/>
    <mergeCell ref="F25:F26"/>
    <mergeCell ref="H25:H26"/>
    <mergeCell ref="J25:J26"/>
    <mergeCell ref="L25:L26"/>
    <mergeCell ref="A27:A28"/>
    <mergeCell ref="B27:B28"/>
    <mergeCell ref="D27:D28"/>
    <mergeCell ref="F27:F28"/>
    <mergeCell ref="H27:H28"/>
    <mergeCell ref="J27:J28"/>
    <mergeCell ref="L27:L28"/>
    <mergeCell ref="A29:A30"/>
    <mergeCell ref="B29:B30"/>
    <mergeCell ref="D29:D30"/>
    <mergeCell ref="F29:F30"/>
    <mergeCell ref="H29:H30"/>
    <mergeCell ref="J29:J30"/>
    <mergeCell ref="L29:L30"/>
    <mergeCell ref="A31:A32"/>
    <mergeCell ref="B31:B32"/>
    <mergeCell ref="D31:D32"/>
    <mergeCell ref="F31:F32"/>
    <mergeCell ref="H31:H32"/>
    <mergeCell ref="J31:J32"/>
    <mergeCell ref="L31:L32"/>
    <mergeCell ref="A33:A34"/>
    <mergeCell ref="B33:B34"/>
    <mergeCell ref="D33:D34"/>
    <mergeCell ref="F33:F34"/>
    <mergeCell ref="H33:H34"/>
    <mergeCell ref="J33:J34"/>
    <mergeCell ref="L33:L34"/>
    <mergeCell ref="A39:A40"/>
    <mergeCell ref="B39:B40"/>
    <mergeCell ref="D39:D40"/>
    <mergeCell ref="F39:F40"/>
    <mergeCell ref="H39:H40"/>
    <mergeCell ref="J39:J40"/>
    <mergeCell ref="L39:L40"/>
    <mergeCell ref="A35:A36"/>
    <mergeCell ref="B35:B36"/>
    <mergeCell ref="D35:D36"/>
    <mergeCell ref="F35:F36"/>
    <mergeCell ref="H35:H36"/>
    <mergeCell ref="J35:J36"/>
    <mergeCell ref="L35:L36"/>
    <mergeCell ref="A37:A38"/>
    <mergeCell ref="B37:B38"/>
    <mergeCell ref="D37:D38"/>
    <mergeCell ref="F37:F38"/>
    <mergeCell ref="H37:H38"/>
    <mergeCell ref="J37:J38"/>
    <mergeCell ref="L37:L38"/>
  </mergeCells>
  <phoneticPr fontId="45"/>
  <pageMargins left="0.78749999999999998" right="0.78749999999999998" top="0.86597222222222203" bottom="0.55138888888888904" header="0.511811023622047" footer="0.511811023622047"/>
  <pageSetup paperSize="9" scale="75"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1040"/>
  <sheetViews>
    <sheetView showGridLines="0" view="pageBreakPreview" zoomScaleNormal="100" workbookViewId="0">
      <selection sqref="A1:E1"/>
    </sheetView>
  </sheetViews>
  <sheetFormatPr defaultColWidth="12.5" defaultRowHeight="17.25"/>
  <cols>
    <col min="1" max="1" width="10" style="505" customWidth="1"/>
    <col min="2" max="4" width="15" style="505" customWidth="1"/>
    <col min="5" max="5" width="7.5" style="505" customWidth="1"/>
    <col min="6" max="244" width="12.5" style="505"/>
    <col min="245" max="256" width="19.75" style="505" customWidth="1"/>
    <col min="257" max="257" width="10" style="505" customWidth="1"/>
    <col min="258" max="260" width="15" style="505" customWidth="1"/>
    <col min="261" max="261" width="7.5" style="505" customWidth="1"/>
    <col min="262" max="500" width="12.5" style="505"/>
    <col min="501" max="512" width="19.75" style="505" customWidth="1"/>
    <col min="513" max="513" width="10" style="505" customWidth="1"/>
    <col min="514" max="516" width="15" style="505" customWidth="1"/>
    <col min="517" max="517" width="7.5" style="505" customWidth="1"/>
    <col min="518" max="756" width="12.5" style="505"/>
    <col min="757" max="768" width="19.75" style="505" customWidth="1"/>
    <col min="769" max="769" width="10" style="505" customWidth="1"/>
    <col min="770" max="772" width="15" style="505" customWidth="1"/>
    <col min="773" max="773" width="7.5" style="505" customWidth="1"/>
    <col min="774" max="1012" width="12.5" style="505"/>
    <col min="1013" max="1024" width="19.75" style="505" customWidth="1"/>
    <col min="1025" max="16384" width="12.5" style="506"/>
  </cols>
  <sheetData>
    <row r="1" spans="1:244">
      <c r="A1" s="858" t="s">
        <v>578</v>
      </c>
      <c r="B1" s="858"/>
      <c r="C1" s="858"/>
      <c r="D1" s="858"/>
      <c r="E1" s="858"/>
    </row>
    <row r="2" spans="1:244" ht="18" customHeight="1">
      <c r="A2" s="474"/>
      <c r="B2" s="362"/>
      <c r="C2" s="331"/>
      <c r="D2" s="355" t="s">
        <v>588</v>
      </c>
      <c r="E2" s="509"/>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47"/>
      <c r="CD2" s="47"/>
      <c r="CE2" s="47"/>
      <c r="CF2" s="47"/>
      <c r="CG2" s="47"/>
      <c r="CH2" s="47"/>
      <c r="CI2" s="47"/>
      <c r="CJ2" s="47"/>
      <c r="CK2" s="47"/>
      <c r="CL2" s="47"/>
      <c r="CM2" s="47"/>
      <c r="CN2" s="47"/>
      <c r="CO2" s="47"/>
      <c r="CP2" s="47"/>
      <c r="CQ2" s="47"/>
      <c r="CR2" s="47"/>
      <c r="CS2" s="47"/>
      <c r="CT2" s="47"/>
      <c r="CU2" s="47"/>
      <c r="CV2" s="47"/>
      <c r="CW2" s="47"/>
      <c r="CX2" s="47"/>
      <c r="CY2" s="47"/>
      <c r="CZ2" s="47"/>
      <c r="DA2" s="47"/>
      <c r="DB2" s="47"/>
      <c r="DC2" s="47"/>
      <c r="DD2" s="47"/>
      <c r="DE2" s="47"/>
      <c r="DF2" s="47"/>
      <c r="DG2" s="47"/>
      <c r="DH2" s="47"/>
      <c r="DI2" s="47"/>
      <c r="DJ2" s="47"/>
      <c r="DK2" s="47"/>
      <c r="DL2" s="47"/>
      <c r="DM2" s="47"/>
      <c r="DN2" s="47"/>
      <c r="DO2" s="47"/>
      <c r="DP2" s="47"/>
      <c r="DQ2" s="47"/>
      <c r="DR2" s="47"/>
      <c r="DS2" s="47"/>
      <c r="DT2" s="47"/>
      <c r="DU2" s="47"/>
      <c r="DV2" s="47"/>
      <c r="DW2" s="47"/>
      <c r="DX2" s="47"/>
      <c r="DY2" s="47"/>
      <c r="DZ2" s="47"/>
      <c r="EA2" s="47"/>
      <c r="EB2" s="47"/>
      <c r="EC2" s="47"/>
      <c r="ED2" s="47"/>
      <c r="EE2" s="47"/>
      <c r="EF2" s="47"/>
      <c r="EG2" s="47"/>
      <c r="EH2" s="47"/>
      <c r="EI2" s="47"/>
      <c r="EJ2" s="47"/>
      <c r="EK2" s="47"/>
      <c r="EL2" s="47"/>
      <c r="EM2" s="47"/>
      <c r="EN2" s="47"/>
      <c r="EO2" s="47"/>
      <c r="EP2" s="47"/>
      <c r="EQ2" s="47"/>
      <c r="ER2" s="47"/>
      <c r="ES2" s="47"/>
      <c r="ET2" s="47"/>
      <c r="EU2" s="47"/>
      <c r="EV2" s="47"/>
      <c r="EW2" s="47"/>
      <c r="EX2" s="47"/>
      <c r="EY2" s="47"/>
      <c r="EZ2" s="47"/>
      <c r="FA2" s="47"/>
      <c r="FB2" s="47"/>
      <c r="FC2" s="47"/>
      <c r="FD2" s="47"/>
      <c r="FE2" s="47"/>
      <c r="FF2" s="47"/>
      <c r="FG2" s="47"/>
      <c r="FH2" s="47"/>
      <c r="FI2" s="47"/>
      <c r="FJ2" s="47"/>
      <c r="FK2" s="47"/>
      <c r="FL2" s="47"/>
      <c r="FM2" s="47"/>
      <c r="FN2" s="47"/>
      <c r="FO2" s="47"/>
      <c r="FP2" s="47"/>
      <c r="FQ2" s="47"/>
      <c r="FR2" s="47"/>
      <c r="FS2" s="47"/>
      <c r="FT2" s="47"/>
      <c r="FU2" s="47"/>
      <c r="FV2" s="47"/>
      <c r="FW2" s="47"/>
      <c r="FX2" s="47"/>
      <c r="FY2" s="47"/>
      <c r="FZ2" s="47"/>
      <c r="GA2" s="47"/>
      <c r="GB2" s="47"/>
      <c r="GC2" s="47"/>
      <c r="GD2" s="47"/>
      <c r="GE2" s="47"/>
      <c r="GF2" s="47"/>
      <c r="GG2" s="47"/>
      <c r="GH2" s="47"/>
      <c r="GI2" s="47"/>
      <c r="GJ2" s="47"/>
      <c r="GK2" s="47"/>
      <c r="GL2" s="47"/>
      <c r="GM2" s="47"/>
      <c r="GN2" s="47"/>
      <c r="GO2" s="47"/>
      <c r="GP2" s="47"/>
      <c r="GQ2" s="47"/>
      <c r="GR2" s="47"/>
      <c r="GS2" s="47"/>
      <c r="GT2" s="47"/>
      <c r="GU2" s="47"/>
      <c r="GV2" s="47"/>
      <c r="GW2" s="47"/>
      <c r="GX2" s="47"/>
      <c r="GY2" s="47"/>
      <c r="GZ2" s="47"/>
      <c r="HA2" s="47"/>
      <c r="HB2" s="47"/>
      <c r="HC2" s="47"/>
      <c r="HD2" s="47"/>
      <c r="HE2" s="47"/>
      <c r="HF2" s="47"/>
      <c r="HG2" s="47"/>
      <c r="HH2" s="47"/>
      <c r="HI2" s="47"/>
      <c r="HJ2" s="47"/>
      <c r="HK2" s="47"/>
      <c r="HL2" s="47"/>
      <c r="HM2" s="47"/>
      <c r="HN2" s="47"/>
      <c r="HO2" s="47"/>
      <c r="HP2" s="47"/>
      <c r="HQ2" s="47"/>
      <c r="HR2" s="47"/>
      <c r="HS2" s="47"/>
      <c r="HT2" s="47"/>
      <c r="HU2" s="47"/>
      <c r="HV2" s="47"/>
      <c r="HW2" s="47"/>
      <c r="HX2" s="47"/>
      <c r="HY2" s="47"/>
      <c r="HZ2" s="47"/>
      <c r="IA2" s="47"/>
      <c r="IB2" s="47"/>
      <c r="IC2" s="47"/>
      <c r="ID2" s="47"/>
      <c r="IE2" s="47"/>
      <c r="IF2" s="47"/>
      <c r="IG2" s="47"/>
      <c r="IH2" s="47"/>
      <c r="II2" s="47"/>
      <c r="IJ2" s="47"/>
    </row>
    <row r="3" spans="1:244" ht="15" customHeight="1">
      <c r="A3" s="816" t="s">
        <v>131</v>
      </c>
      <c r="B3" s="944" t="s">
        <v>28</v>
      </c>
      <c r="C3" s="360" t="s">
        <v>518</v>
      </c>
      <c r="D3" s="359" t="s">
        <v>519</v>
      </c>
      <c r="E3" s="48"/>
    </row>
    <row r="4" spans="1:244" ht="15" customHeight="1">
      <c r="A4" s="816"/>
      <c r="B4" s="944"/>
      <c r="C4" s="333" t="s">
        <v>477</v>
      </c>
      <c r="D4" s="333" t="s">
        <v>477</v>
      </c>
      <c r="E4" s="48"/>
    </row>
    <row r="5" spans="1:244" ht="15" customHeight="1">
      <c r="A5" s="816"/>
      <c r="B5" s="944"/>
      <c r="C5" s="495" t="s">
        <v>487</v>
      </c>
      <c r="D5" s="495" t="s">
        <v>487</v>
      </c>
      <c r="E5" s="509"/>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row>
    <row r="6" spans="1:244" ht="15" customHeight="1">
      <c r="A6" s="917" t="s">
        <v>488</v>
      </c>
      <c r="B6" s="913">
        <f>SUM(B8:B39)</f>
        <v>481437</v>
      </c>
      <c r="C6" s="708">
        <f>C8+C10+C12+C14+C16+C18+C20+C22+C24+C26+C28+C30+C32+C34+C36+C38</f>
        <v>4689</v>
      </c>
      <c r="D6" s="708">
        <f>D8+D10+D12+D14+D16+D18+D20+D22+D24+D26+D28+D30+D32+D34+D36+D38</f>
        <v>928</v>
      </c>
      <c r="E6" s="368"/>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c r="DF6" s="365"/>
      <c r="DG6" s="365"/>
      <c r="DH6" s="365"/>
      <c r="DI6" s="365"/>
      <c r="DJ6" s="365"/>
      <c r="DK6" s="365"/>
      <c r="DL6" s="365"/>
      <c r="DM6" s="365"/>
      <c r="DN6" s="365"/>
      <c r="DO6" s="365"/>
      <c r="DP6" s="365"/>
      <c r="DQ6" s="365"/>
      <c r="DR6" s="365"/>
      <c r="DS6" s="365"/>
      <c r="DT6" s="365"/>
      <c r="DU6" s="365"/>
      <c r="DV6" s="365"/>
      <c r="DW6" s="365"/>
      <c r="DX6" s="365"/>
      <c r="DY6" s="365"/>
      <c r="DZ6" s="365"/>
      <c r="EA6" s="365"/>
      <c r="EB6" s="365"/>
      <c r="EC6" s="365"/>
      <c r="ED6" s="365"/>
      <c r="EE6" s="365"/>
      <c r="EF6" s="365"/>
      <c r="EG6" s="365"/>
      <c r="EH6" s="365"/>
      <c r="EI6" s="365"/>
      <c r="EJ6" s="365"/>
      <c r="EK6" s="365"/>
      <c r="EL6" s="365"/>
      <c r="EM6" s="365"/>
      <c r="EN6" s="365"/>
      <c r="EO6" s="365"/>
      <c r="EP6" s="365"/>
      <c r="EQ6" s="365"/>
      <c r="ER6" s="365"/>
      <c r="ES6" s="365"/>
      <c r="ET6" s="365"/>
      <c r="EU6" s="365"/>
      <c r="EV6" s="365"/>
      <c r="EW6" s="365"/>
      <c r="EX6" s="365"/>
      <c r="EY6" s="365"/>
      <c r="EZ6" s="365"/>
      <c r="FA6" s="365"/>
      <c r="FB6" s="365"/>
      <c r="FC6" s="365"/>
      <c r="FD6" s="365"/>
      <c r="FE6" s="365"/>
      <c r="FF6" s="365"/>
      <c r="FG6" s="365"/>
      <c r="FH6" s="365"/>
      <c r="FI6" s="365"/>
      <c r="FJ6" s="365"/>
      <c r="FK6" s="365"/>
      <c r="FL6" s="365"/>
      <c r="FM6" s="365"/>
      <c r="FN6" s="365"/>
      <c r="FO6" s="365"/>
      <c r="FP6" s="365"/>
      <c r="FQ6" s="365"/>
      <c r="FR6" s="365"/>
      <c r="FS6" s="365"/>
      <c r="FT6" s="365"/>
      <c r="FU6" s="365"/>
      <c r="FV6" s="365"/>
      <c r="FW6" s="365"/>
      <c r="FX6" s="365"/>
      <c r="FY6" s="365"/>
      <c r="FZ6" s="365"/>
      <c r="GA6" s="365"/>
      <c r="GB6" s="365"/>
      <c r="GC6" s="365"/>
      <c r="GD6" s="365"/>
      <c r="GE6" s="365"/>
      <c r="GF6" s="365"/>
      <c r="GG6" s="365"/>
      <c r="GH6" s="365"/>
      <c r="GI6" s="365"/>
      <c r="GJ6" s="365"/>
      <c r="GK6" s="365"/>
      <c r="GL6" s="365"/>
      <c r="GM6" s="365"/>
      <c r="GN6" s="365"/>
      <c r="GO6" s="365"/>
      <c r="GP6" s="365"/>
      <c r="GQ6" s="365"/>
      <c r="GR6" s="365"/>
      <c r="GS6" s="365"/>
      <c r="GT6" s="365"/>
      <c r="GU6" s="365"/>
      <c r="GV6" s="365"/>
      <c r="GW6" s="365"/>
      <c r="GX6" s="365"/>
      <c r="GY6" s="365"/>
      <c r="GZ6" s="365"/>
      <c r="HA6" s="365"/>
      <c r="HB6" s="365"/>
      <c r="HC6" s="365"/>
      <c r="HD6" s="365"/>
      <c r="HE6" s="365"/>
      <c r="HF6" s="365"/>
      <c r="HG6" s="365"/>
      <c r="HH6" s="365"/>
      <c r="HI6" s="365"/>
      <c r="HJ6" s="365"/>
      <c r="HK6" s="365"/>
      <c r="HL6" s="365"/>
      <c r="HM6" s="365"/>
      <c r="HN6" s="365"/>
      <c r="HO6" s="365"/>
      <c r="HP6" s="365"/>
      <c r="HQ6" s="365"/>
      <c r="HR6" s="365"/>
      <c r="HS6" s="365"/>
      <c r="HT6" s="365"/>
      <c r="HU6" s="365"/>
      <c r="HV6" s="365"/>
      <c r="HW6" s="365"/>
      <c r="HX6" s="365"/>
      <c r="HY6" s="365"/>
      <c r="HZ6" s="365"/>
      <c r="IA6" s="365"/>
      <c r="IB6" s="365"/>
      <c r="IC6" s="365"/>
      <c r="ID6" s="365"/>
      <c r="IE6" s="365"/>
      <c r="IF6" s="365"/>
      <c r="IG6" s="365"/>
      <c r="IH6" s="365"/>
      <c r="II6" s="365"/>
      <c r="IJ6" s="365"/>
    </row>
    <row r="7" spans="1:244" ht="15" customHeight="1">
      <c r="A7" s="917"/>
      <c r="B7" s="913"/>
      <c r="C7" s="709">
        <f>C6/B6*100</f>
        <v>0.97395920961621152</v>
      </c>
      <c r="D7" s="709">
        <f>D6/B6*100</f>
        <v>0.19275626925225939</v>
      </c>
      <c r="E7" s="368"/>
      <c r="F7" s="510"/>
      <c r="G7" s="510"/>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0"/>
      <c r="AY7" s="510"/>
      <c r="AZ7" s="510"/>
      <c r="BA7" s="510"/>
      <c r="BB7" s="510"/>
      <c r="BC7" s="510"/>
      <c r="BD7" s="510"/>
      <c r="BE7" s="510"/>
      <c r="BF7" s="510"/>
      <c r="BG7" s="510"/>
      <c r="BH7" s="510"/>
      <c r="BI7" s="510"/>
      <c r="BJ7" s="510"/>
      <c r="BK7" s="510"/>
      <c r="BL7" s="510"/>
      <c r="BM7" s="510"/>
      <c r="BN7" s="510"/>
      <c r="BO7" s="510"/>
      <c r="BP7" s="510"/>
      <c r="BQ7" s="510"/>
      <c r="BR7" s="510"/>
      <c r="BS7" s="510"/>
      <c r="BT7" s="510"/>
      <c r="BU7" s="510"/>
      <c r="BV7" s="510"/>
      <c r="BW7" s="510"/>
      <c r="BX7" s="510"/>
      <c r="BY7" s="510"/>
      <c r="BZ7" s="510"/>
      <c r="CA7" s="510"/>
      <c r="CB7" s="510"/>
      <c r="CC7" s="510"/>
      <c r="CD7" s="510"/>
      <c r="CE7" s="510"/>
      <c r="CF7" s="510"/>
      <c r="CG7" s="510"/>
      <c r="CH7" s="510"/>
      <c r="CI7" s="510"/>
      <c r="CJ7" s="510"/>
      <c r="CK7" s="510"/>
      <c r="CL7" s="510"/>
      <c r="CM7" s="510"/>
      <c r="CN7" s="510"/>
      <c r="CO7" s="510"/>
      <c r="CP7" s="510"/>
      <c r="CQ7" s="510"/>
      <c r="CR7" s="510"/>
      <c r="CS7" s="510"/>
      <c r="CT7" s="510"/>
      <c r="CU7" s="510"/>
      <c r="CV7" s="510"/>
      <c r="CW7" s="510"/>
      <c r="CX7" s="510"/>
      <c r="CY7" s="510"/>
      <c r="CZ7" s="510"/>
      <c r="DA7" s="510"/>
      <c r="DB7" s="510"/>
      <c r="DC7" s="510"/>
      <c r="DD7" s="510"/>
      <c r="DE7" s="510"/>
      <c r="DF7" s="510"/>
      <c r="DG7" s="510"/>
      <c r="DH7" s="510"/>
      <c r="DI7" s="510"/>
      <c r="DJ7" s="510"/>
      <c r="DK7" s="510"/>
      <c r="DL7" s="510"/>
      <c r="DM7" s="510"/>
      <c r="DN7" s="510"/>
      <c r="DO7" s="510"/>
      <c r="DP7" s="510"/>
      <c r="DQ7" s="510"/>
      <c r="DR7" s="510"/>
      <c r="DS7" s="510"/>
      <c r="DT7" s="510"/>
      <c r="DU7" s="510"/>
      <c r="DV7" s="510"/>
      <c r="DW7" s="510"/>
      <c r="DX7" s="510"/>
      <c r="DY7" s="510"/>
      <c r="DZ7" s="510"/>
      <c r="EA7" s="510"/>
      <c r="EB7" s="510"/>
      <c r="EC7" s="510"/>
      <c r="ED7" s="510"/>
      <c r="EE7" s="510"/>
      <c r="EF7" s="510"/>
      <c r="EG7" s="510"/>
      <c r="EH7" s="510"/>
      <c r="EI7" s="510"/>
      <c r="EJ7" s="510"/>
      <c r="EK7" s="510"/>
      <c r="EL7" s="510"/>
      <c r="EM7" s="510"/>
      <c r="EN7" s="510"/>
      <c r="EO7" s="510"/>
      <c r="EP7" s="510"/>
      <c r="EQ7" s="510"/>
      <c r="ER7" s="510"/>
      <c r="ES7" s="510"/>
      <c r="ET7" s="510"/>
      <c r="EU7" s="510"/>
      <c r="EV7" s="510"/>
      <c r="EW7" s="510"/>
      <c r="EX7" s="510"/>
      <c r="EY7" s="510"/>
      <c r="EZ7" s="510"/>
      <c r="FA7" s="510"/>
      <c r="FB7" s="510"/>
      <c r="FC7" s="510"/>
      <c r="FD7" s="510"/>
      <c r="FE7" s="510"/>
      <c r="FF7" s="510"/>
      <c r="FG7" s="510"/>
      <c r="FH7" s="510"/>
      <c r="FI7" s="510"/>
      <c r="FJ7" s="510"/>
      <c r="FK7" s="510"/>
      <c r="FL7" s="510"/>
      <c r="FM7" s="510"/>
      <c r="FN7" s="510"/>
      <c r="FO7" s="510"/>
      <c r="FP7" s="510"/>
      <c r="FQ7" s="510"/>
      <c r="FR7" s="510"/>
      <c r="FS7" s="510"/>
      <c r="FT7" s="510"/>
      <c r="FU7" s="510"/>
      <c r="FV7" s="510"/>
      <c r="FW7" s="510"/>
      <c r="FX7" s="510"/>
      <c r="FY7" s="510"/>
      <c r="FZ7" s="510"/>
      <c r="GA7" s="510"/>
      <c r="GB7" s="510"/>
      <c r="GC7" s="510"/>
      <c r="GD7" s="510"/>
      <c r="GE7" s="510"/>
      <c r="GF7" s="510"/>
      <c r="GG7" s="510"/>
      <c r="GH7" s="510"/>
      <c r="GI7" s="510"/>
      <c r="GJ7" s="510"/>
      <c r="GK7" s="510"/>
      <c r="GL7" s="510"/>
      <c r="GM7" s="510"/>
      <c r="GN7" s="510"/>
      <c r="GO7" s="510"/>
      <c r="GP7" s="510"/>
      <c r="GQ7" s="510"/>
      <c r="GR7" s="510"/>
      <c r="GS7" s="510"/>
      <c r="GT7" s="510"/>
      <c r="GU7" s="510"/>
      <c r="GV7" s="510"/>
      <c r="GW7" s="510"/>
      <c r="GX7" s="510"/>
      <c r="GY7" s="510"/>
      <c r="GZ7" s="510"/>
      <c r="HA7" s="510"/>
      <c r="HB7" s="510"/>
      <c r="HC7" s="510"/>
      <c r="HD7" s="510"/>
      <c r="HE7" s="510"/>
      <c r="HF7" s="510"/>
      <c r="HG7" s="510"/>
      <c r="HH7" s="510"/>
      <c r="HI7" s="510"/>
      <c r="HJ7" s="510"/>
      <c r="HK7" s="510"/>
      <c r="HL7" s="510"/>
      <c r="HM7" s="510"/>
      <c r="HN7" s="510"/>
      <c r="HO7" s="510"/>
      <c r="HP7" s="510"/>
      <c r="HQ7" s="510"/>
      <c r="HR7" s="510"/>
      <c r="HS7" s="510"/>
      <c r="HT7" s="510"/>
      <c r="HU7" s="510"/>
      <c r="HV7" s="510"/>
      <c r="HW7" s="510"/>
      <c r="HX7" s="510"/>
      <c r="HY7" s="510"/>
      <c r="HZ7" s="510"/>
      <c r="IA7" s="510"/>
      <c r="IB7" s="510"/>
      <c r="IC7" s="510"/>
      <c r="ID7" s="510"/>
      <c r="IE7" s="510"/>
      <c r="IF7" s="510"/>
      <c r="IG7" s="510"/>
      <c r="IH7" s="510"/>
      <c r="II7" s="510"/>
      <c r="IJ7" s="510"/>
    </row>
    <row r="8" spans="1:244" ht="15" customHeight="1">
      <c r="A8" s="915" t="s">
        <v>344</v>
      </c>
      <c r="B8" s="905">
        <v>33339</v>
      </c>
      <c r="C8" s="711">
        <v>347</v>
      </c>
      <c r="D8" s="711">
        <v>58</v>
      </c>
      <c r="E8" s="368"/>
      <c r="F8" s="510"/>
      <c r="G8" s="510"/>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c r="AO8" s="510"/>
      <c r="AP8" s="510"/>
      <c r="AQ8" s="510"/>
      <c r="AR8" s="510"/>
      <c r="AS8" s="510"/>
      <c r="AT8" s="510"/>
      <c r="AU8" s="510"/>
      <c r="AV8" s="510"/>
      <c r="AW8" s="510"/>
      <c r="AX8" s="510"/>
      <c r="AY8" s="510"/>
      <c r="AZ8" s="510"/>
      <c r="BA8" s="510"/>
      <c r="BB8" s="510"/>
      <c r="BC8" s="510"/>
      <c r="BD8" s="510"/>
      <c r="BE8" s="510"/>
      <c r="BF8" s="510"/>
      <c r="BG8" s="510"/>
      <c r="BH8" s="510"/>
      <c r="BI8" s="510"/>
      <c r="BJ8" s="510"/>
      <c r="BK8" s="510"/>
      <c r="BL8" s="510"/>
      <c r="BM8" s="510"/>
      <c r="BN8" s="510"/>
      <c r="BO8" s="510"/>
      <c r="BP8" s="510"/>
      <c r="BQ8" s="510"/>
      <c r="BR8" s="510"/>
      <c r="BS8" s="510"/>
      <c r="BT8" s="510"/>
      <c r="BU8" s="510"/>
      <c r="BV8" s="510"/>
      <c r="BW8" s="510"/>
      <c r="BX8" s="510"/>
      <c r="BY8" s="510"/>
      <c r="BZ8" s="510"/>
      <c r="CA8" s="510"/>
      <c r="CB8" s="510"/>
      <c r="CC8" s="510"/>
      <c r="CD8" s="510"/>
      <c r="CE8" s="510"/>
      <c r="CF8" s="510"/>
      <c r="CG8" s="510"/>
      <c r="CH8" s="510"/>
      <c r="CI8" s="510"/>
      <c r="CJ8" s="510"/>
      <c r="CK8" s="510"/>
      <c r="CL8" s="510"/>
      <c r="CM8" s="510"/>
      <c r="CN8" s="510"/>
      <c r="CO8" s="510"/>
      <c r="CP8" s="510"/>
      <c r="CQ8" s="510"/>
      <c r="CR8" s="510"/>
      <c r="CS8" s="510"/>
      <c r="CT8" s="510"/>
      <c r="CU8" s="510"/>
      <c r="CV8" s="510"/>
      <c r="CW8" s="510"/>
      <c r="CX8" s="510"/>
      <c r="CY8" s="510"/>
      <c r="CZ8" s="510"/>
      <c r="DA8" s="510"/>
      <c r="DB8" s="510"/>
      <c r="DC8" s="510"/>
      <c r="DD8" s="510"/>
      <c r="DE8" s="510"/>
      <c r="DF8" s="510"/>
      <c r="DG8" s="510"/>
      <c r="DH8" s="510"/>
      <c r="DI8" s="510"/>
      <c r="DJ8" s="510"/>
      <c r="DK8" s="510"/>
      <c r="DL8" s="510"/>
      <c r="DM8" s="510"/>
      <c r="DN8" s="510"/>
      <c r="DO8" s="510"/>
      <c r="DP8" s="510"/>
      <c r="DQ8" s="510"/>
      <c r="DR8" s="510"/>
      <c r="DS8" s="510"/>
      <c r="DT8" s="510"/>
      <c r="DU8" s="510"/>
      <c r="DV8" s="510"/>
      <c r="DW8" s="510"/>
      <c r="DX8" s="510"/>
      <c r="DY8" s="510"/>
      <c r="DZ8" s="510"/>
      <c r="EA8" s="510"/>
      <c r="EB8" s="510"/>
      <c r="EC8" s="510"/>
      <c r="ED8" s="510"/>
      <c r="EE8" s="510"/>
      <c r="EF8" s="510"/>
      <c r="EG8" s="510"/>
      <c r="EH8" s="510"/>
      <c r="EI8" s="510"/>
      <c r="EJ8" s="510"/>
      <c r="EK8" s="510"/>
      <c r="EL8" s="510"/>
      <c r="EM8" s="510"/>
      <c r="EN8" s="510"/>
      <c r="EO8" s="510"/>
      <c r="EP8" s="510"/>
      <c r="EQ8" s="510"/>
      <c r="ER8" s="510"/>
      <c r="ES8" s="510"/>
      <c r="ET8" s="510"/>
      <c r="EU8" s="510"/>
      <c r="EV8" s="510"/>
      <c r="EW8" s="510"/>
      <c r="EX8" s="510"/>
      <c r="EY8" s="510"/>
      <c r="EZ8" s="510"/>
      <c r="FA8" s="510"/>
      <c r="FB8" s="510"/>
      <c r="FC8" s="510"/>
      <c r="FD8" s="510"/>
      <c r="FE8" s="510"/>
      <c r="FF8" s="510"/>
      <c r="FG8" s="510"/>
      <c r="FH8" s="510"/>
      <c r="FI8" s="510"/>
      <c r="FJ8" s="510"/>
      <c r="FK8" s="510"/>
      <c r="FL8" s="510"/>
      <c r="FM8" s="510"/>
      <c r="FN8" s="510"/>
      <c r="FO8" s="510"/>
      <c r="FP8" s="510"/>
      <c r="FQ8" s="510"/>
      <c r="FR8" s="510"/>
      <c r="FS8" s="510"/>
      <c r="FT8" s="510"/>
      <c r="FU8" s="510"/>
      <c r="FV8" s="510"/>
      <c r="FW8" s="510"/>
      <c r="FX8" s="510"/>
      <c r="FY8" s="510"/>
      <c r="FZ8" s="510"/>
      <c r="GA8" s="510"/>
      <c r="GB8" s="510"/>
      <c r="GC8" s="510"/>
      <c r="GD8" s="510"/>
      <c r="GE8" s="510"/>
      <c r="GF8" s="510"/>
      <c r="GG8" s="510"/>
      <c r="GH8" s="510"/>
      <c r="GI8" s="510"/>
      <c r="GJ8" s="510"/>
      <c r="GK8" s="510"/>
      <c r="GL8" s="510"/>
      <c r="GM8" s="510"/>
      <c r="GN8" s="510"/>
      <c r="GO8" s="510"/>
      <c r="GP8" s="510"/>
      <c r="GQ8" s="510"/>
      <c r="GR8" s="510"/>
      <c r="GS8" s="510"/>
      <c r="GT8" s="510"/>
      <c r="GU8" s="510"/>
      <c r="GV8" s="510"/>
      <c r="GW8" s="510"/>
      <c r="GX8" s="510"/>
      <c r="GY8" s="510"/>
      <c r="GZ8" s="510"/>
      <c r="HA8" s="510"/>
      <c r="HB8" s="510"/>
      <c r="HC8" s="510"/>
      <c r="HD8" s="510"/>
      <c r="HE8" s="510"/>
      <c r="HF8" s="510"/>
      <c r="HG8" s="510"/>
      <c r="HH8" s="510"/>
      <c r="HI8" s="510"/>
      <c r="HJ8" s="510"/>
      <c r="HK8" s="510"/>
      <c r="HL8" s="510"/>
      <c r="HM8" s="510"/>
      <c r="HN8" s="510"/>
      <c r="HO8" s="510"/>
      <c r="HP8" s="510"/>
      <c r="HQ8" s="510"/>
      <c r="HR8" s="510"/>
      <c r="HS8" s="510"/>
      <c r="HT8" s="510"/>
      <c r="HU8" s="510"/>
      <c r="HV8" s="510"/>
      <c r="HW8" s="510"/>
      <c r="HX8" s="510"/>
      <c r="HY8" s="510"/>
      <c r="HZ8" s="510"/>
      <c r="IA8" s="510"/>
      <c r="IB8" s="510"/>
      <c r="IC8" s="510"/>
      <c r="ID8" s="510"/>
      <c r="IE8" s="510"/>
      <c r="IF8" s="510"/>
      <c r="IG8" s="510"/>
      <c r="IH8" s="510"/>
      <c r="II8" s="510"/>
      <c r="IJ8" s="510"/>
    </row>
    <row r="9" spans="1:244" ht="15" customHeight="1">
      <c r="A9" s="915"/>
      <c r="B9" s="905"/>
      <c r="C9" s="709">
        <f>C8/B8*100</f>
        <v>1.0408230600797863</v>
      </c>
      <c r="D9" s="709">
        <f>D8/B8*100</f>
        <v>0.17397042502774526</v>
      </c>
      <c r="E9" s="368"/>
    </row>
    <row r="10" spans="1:244" ht="15" customHeight="1">
      <c r="A10" s="915" t="s">
        <v>3</v>
      </c>
      <c r="B10" s="905">
        <v>15469</v>
      </c>
      <c r="C10" s="711">
        <v>146</v>
      </c>
      <c r="D10" s="711">
        <v>24</v>
      </c>
      <c r="E10" s="368"/>
    </row>
    <row r="11" spans="1:244" ht="15" customHeight="1">
      <c r="A11" s="915"/>
      <c r="B11" s="905"/>
      <c r="C11" s="709">
        <f>C10/B10*100</f>
        <v>0.9438231301312302</v>
      </c>
      <c r="D11" s="709">
        <f>D10/B10*100</f>
        <v>0.15514900769280496</v>
      </c>
      <c r="E11" s="368"/>
    </row>
    <row r="12" spans="1:244" ht="15" customHeight="1">
      <c r="A12" s="915" t="s">
        <v>4</v>
      </c>
      <c r="B12" s="905">
        <v>38003</v>
      </c>
      <c r="C12" s="711">
        <v>342</v>
      </c>
      <c r="D12" s="711">
        <v>84</v>
      </c>
      <c r="E12" s="368"/>
    </row>
    <row r="13" spans="1:244" ht="15" customHeight="1">
      <c r="A13" s="915"/>
      <c r="B13" s="905"/>
      <c r="C13" s="709">
        <f>C12/B12*100</f>
        <v>0.8999289529773965</v>
      </c>
      <c r="D13" s="709">
        <f>D12/B12*100</f>
        <v>0.22103518143304474</v>
      </c>
      <c r="E13" s="368"/>
    </row>
    <row r="14" spans="1:244" ht="15" customHeight="1">
      <c r="A14" s="915" t="s">
        <v>5</v>
      </c>
      <c r="B14" s="905">
        <v>29713</v>
      </c>
      <c r="C14" s="711">
        <v>254</v>
      </c>
      <c r="D14" s="711">
        <v>61</v>
      </c>
      <c r="E14" s="368"/>
    </row>
    <row r="15" spans="1:244" ht="15" customHeight="1">
      <c r="A15" s="915"/>
      <c r="B15" s="905"/>
      <c r="C15" s="709">
        <f>C14/B14*100</f>
        <v>0.85484468077945686</v>
      </c>
      <c r="D15" s="709">
        <f>D14/B14*100</f>
        <v>0.20529734459664117</v>
      </c>
      <c r="E15" s="368"/>
    </row>
    <row r="16" spans="1:244" ht="15" customHeight="1">
      <c r="A16" s="915" t="s">
        <v>345</v>
      </c>
      <c r="B16" s="905">
        <v>29322</v>
      </c>
      <c r="C16" s="711">
        <v>251</v>
      </c>
      <c r="D16" s="711">
        <v>70</v>
      </c>
      <c r="E16" s="368"/>
    </row>
    <row r="17" spans="1:5" ht="15" customHeight="1">
      <c r="A17" s="915"/>
      <c r="B17" s="905"/>
      <c r="C17" s="709">
        <f>C16/B16*100</f>
        <v>0.8560125503035263</v>
      </c>
      <c r="D17" s="709">
        <f>D16/B16*100</f>
        <v>0.23872859968624241</v>
      </c>
      <c r="E17" s="368"/>
    </row>
    <row r="18" spans="1:5" ht="15" customHeight="1">
      <c r="A18" s="915" t="s">
        <v>7</v>
      </c>
      <c r="B18" s="905">
        <v>15707</v>
      </c>
      <c r="C18" s="711">
        <v>128</v>
      </c>
      <c r="D18" s="711">
        <v>25</v>
      </c>
      <c r="E18" s="368"/>
    </row>
    <row r="19" spans="1:5" ht="15" customHeight="1">
      <c r="A19" s="915"/>
      <c r="B19" s="905"/>
      <c r="C19" s="709">
        <f>C18/B18*100</f>
        <v>0.81492328261284774</v>
      </c>
      <c r="D19" s="709">
        <f>D18/B18*100</f>
        <v>0.15916470363532181</v>
      </c>
      <c r="E19" s="368"/>
    </row>
    <row r="20" spans="1:5" ht="15" customHeight="1">
      <c r="A20" s="915" t="s">
        <v>346</v>
      </c>
      <c r="B20" s="905">
        <v>20803</v>
      </c>
      <c r="C20" s="711">
        <v>227</v>
      </c>
      <c r="D20" s="711">
        <v>44</v>
      </c>
      <c r="E20" s="368"/>
    </row>
    <row r="21" spans="1:5" ht="15" customHeight="1">
      <c r="A21" s="915"/>
      <c r="B21" s="905"/>
      <c r="C21" s="709">
        <f>C20/B20*100</f>
        <v>1.091188770850358</v>
      </c>
      <c r="D21" s="709">
        <f>D20/B20*100</f>
        <v>0.21150795558332933</v>
      </c>
      <c r="E21" s="368"/>
    </row>
    <row r="22" spans="1:5" ht="15" customHeight="1">
      <c r="A22" s="915" t="s">
        <v>347</v>
      </c>
      <c r="B22" s="905">
        <v>23971</v>
      </c>
      <c r="C22" s="711">
        <v>243</v>
      </c>
      <c r="D22" s="711">
        <v>33</v>
      </c>
      <c r="E22" s="368"/>
    </row>
    <row r="23" spans="1:5" ht="15" customHeight="1">
      <c r="A23" s="915"/>
      <c r="B23" s="905"/>
      <c r="C23" s="709">
        <f>C22/B22*100</f>
        <v>1.0137249176087773</v>
      </c>
      <c r="D23" s="709">
        <f>D22/B22*100</f>
        <v>0.13766634683575987</v>
      </c>
      <c r="E23" s="368"/>
    </row>
    <row r="24" spans="1:5" ht="15" customHeight="1">
      <c r="A24" s="915" t="s">
        <v>348</v>
      </c>
      <c r="B24" s="933">
        <v>14660</v>
      </c>
      <c r="C24" s="711">
        <v>133</v>
      </c>
      <c r="D24" s="711">
        <v>23</v>
      </c>
      <c r="E24" s="368"/>
    </row>
    <row r="25" spans="1:5" ht="15" customHeight="1">
      <c r="A25" s="915"/>
      <c r="B25" s="933"/>
      <c r="C25" s="709">
        <f>C24/B24*100</f>
        <v>0.90723055934515684</v>
      </c>
      <c r="D25" s="709">
        <f>D24/B24*100</f>
        <v>0.15688949522510232</v>
      </c>
      <c r="E25" s="368"/>
    </row>
    <row r="26" spans="1:5" ht="15" customHeight="1">
      <c r="A26" s="915" t="s">
        <v>349</v>
      </c>
      <c r="B26" s="933">
        <v>44852</v>
      </c>
      <c r="C26" s="711">
        <v>406</v>
      </c>
      <c r="D26" s="711">
        <v>111</v>
      </c>
      <c r="E26" s="368"/>
    </row>
    <row r="27" spans="1:5" ht="15" customHeight="1">
      <c r="A27" s="915"/>
      <c r="B27" s="933"/>
      <c r="C27" s="709">
        <f>C26/B26*100</f>
        <v>0.90519932221528576</v>
      </c>
      <c r="D27" s="709">
        <f>D26/B26*100</f>
        <v>0.24748060287166684</v>
      </c>
      <c r="E27" s="368"/>
    </row>
    <row r="28" spans="1:5" ht="15" customHeight="1">
      <c r="A28" s="915" t="s">
        <v>12</v>
      </c>
      <c r="B28" s="933">
        <v>33629</v>
      </c>
      <c r="C28" s="711">
        <v>304</v>
      </c>
      <c r="D28" s="711">
        <v>57</v>
      </c>
      <c r="E28" s="368"/>
    </row>
    <row r="29" spans="1:5" ht="15" customHeight="1">
      <c r="A29" s="915"/>
      <c r="B29" s="933"/>
      <c r="C29" s="709">
        <f>C28/B28*100</f>
        <v>0.90398168247643407</v>
      </c>
      <c r="D29" s="709">
        <f>D28/B28*100</f>
        <v>0.16949656546433139</v>
      </c>
      <c r="E29" s="368"/>
    </row>
    <row r="30" spans="1:5" ht="15" customHeight="1">
      <c r="A30" s="915" t="s">
        <v>13</v>
      </c>
      <c r="B30" s="933">
        <v>32199</v>
      </c>
      <c r="C30" s="711">
        <v>290</v>
      </c>
      <c r="D30" s="711">
        <v>68</v>
      </c>
      <c r="E30" s="368"/>
    </row>
    <row r="31" spans="1:5" ht="15" customHeight="1">
      <c r="A31" s="915"/>
      <c r="B31" s="933"/>
      <c r="C31" s="709">
        <f>C30/B30*100</f>
        <v>0.90064908848100866</v>
      </c>
      <c r="D31" s="709">
        <f>D30/B30*100</f>
        <v>0.21118668281623651</v>
      </c>
      <c r="E31" s="368"/>
    </row>
    <row r="32" spans="1:5" ht="15" customHeight="1">
      <c r="A32" s="915" t="s">
        <v>350</v>
      </c>
      <c r="B32" s="933">
        <v>37899</v>
      </c>
      <c r="C32" s="711">
        <v>355</v>
      </c>
      <c r="D32" s="711">
        <v>51</v>
      </c>
      <c r="E32" s="368"/>
    </row>
    <row r="33" spans="1:5" ht="15" customHeight="1">
      <c r="A33" s="915"/>
      <c r="B33" s="933"/>
      <c r="C33" s="709">
        <f>C32/B32*100</f>
        <v>0.93670017678566719</v>
      </c>
      <c r="D33" s="709">
        <f>D32/B32*100</f>
        <v>0.13456819441146206</v>
      </c>
      <c r="E33" s="368"/>
    </row>
    <row r="34" spans="1:5" ht="15" customHeight="1">
      <c r="A34" s="915" t="s">
        <v>15</v>
      </c>
      <c r="B34" s="933">
        <v>48124</v>
      </c>
      <c r="C34" s="711">
        <v>458</v>
      </c>
      <c r="D34" s="711">
        <v>73</v>
      </c>
      <c r="E34" s="368"/>
    </row>
    <row r="35" spans="1:5" ht="15" customHeight="1">
      <c r="A35" s="915"/>
      <c r="B35" s="933"/>
      <c r="C35" s="709">
        <f>C34/B34*100</f>
        <v>0.95170808744077795</v>
      </c>
      <c r="D35" s="709">
        <f>D34/B34*100</f>
        <v>0.1516914637187266</v>
      </c>
      <c r="E35" s="368"/>
    </row>
    <row r="36" spans="1:5" ht="15" customHeight="1">
      <c r="A36" s="915" t="s">
        <v>351</v>
      </c>
      <c r="B36" s="933">
        <v>31650</v>
      </c>
      <c r="C36" s="711">
        <v>472</v>
      </c>
      <c r="D36" s="711">
        <v>87</v>
      </c>
      <c r="E36" s="368"/>
    </row>
    <row r="37" spans="1:5" ht="15" customHeight="1">
      <c r="A37" s="915"/>
      <c r="B37" s="933"/>
      <c r="C37" s="709">
        <f>C36/B36*100</f>
        <v>1.4913112164297</v>
      </c>
      <c r="D37" s="709">
        <f>D36/B36*100</f>
        <v>0.27488151658767773</v>
      </c>
      <c r="E37" s="368"/>
    </row>
    <row r="38" spans="1:5" ht="15" customHeight="1">
      <c r="A38" s="916" t="s">
        <v>352</v>
      </c>
      <c r="B38" s="934">
        <v>32097</v>
      </c>
      <c r="C38" s="711">
        <v>333</v>
      </c>
      <c r="D38" s="711">
        <v>59</v>
      </c>
      <c r="E38" s="368"/>
    </row>
    <row r="39" spans="1:5" ht="15" customHeight="1">
      <c r="A39" s="916"/>
      <c r="B39" s="934"/>
      <c r="C39" s="712">
        <f>C38/B38*100</f>
        <v>1.0374801383306851</v>
      </c>
      <c r="D39" s="712">
        <f>D38/B38*100</f>
        <v>0.1838178022868181</v>
      </c>
      <c r="E39" s="368"/>
    </row>
    <row r="40" spans="1:5">
      <c r="A40" s="48" t="s">
        <v>653</v>
      </c>
    </row>
    <row r="41" spans="1:5">
      <c r="A41" s="365"/>
    </row>
    <row r="42" spans="1:5">
      <c r="A42" s="365"/>
    </row>
    <row r="43" spans="1:5">
      <c r="A43" s="365"/>
    </row>
    <row r="44" spans="1:5">
      <c r="A44" s="365"/>
    </row>
    <row r="45" spans="1:5">
      <c r="A45" s="365"/>
    </row>
    <row r="46" spans="1:5">
      <c r="A46" s="365"/>
    </row>
    <row r="47" spans="1:5">
      <c r="A47" s="365"/>
    </row>
    <row r="48" spans="1:5">
      <c r="A48" s="365"/>
    </row>
    <row r="49" spans="1:1">
      <c r="A49" s="365"/>
    </row>
    <row r="50" spans="1:1">
      <c r="A50" s="365"/>
    </row>
    <row r="51" spans="1:1">
      <c r="A51" s="365"/>
    </row>
    <row r="52" spans="1:1">
      <c r="A52" s="365"/>
    </row>
    <row r="53" spans="1:1">
      <c r="A53" s="365"/>
    </row>
    <row r="54" spans="1:1">
      <c r="A54" s="365"/>
    </row>
    <row r="55" spans="1:1">
      <c r="A55" s="365"/>
    </row>
    <row r="56" spans="1:1">
      <c r="A56" s="365"/>
    </row>
    <row r="57" spans="1:1">
      <c r="A57" s="365"/>
    </row>
    <row r="58" spans="1:1">
      <c r="A58" s="365"/>
    </row>
    <row r="59" spans="1:1">
      <c r="A59" s="365"/>
    </row>
    <row r="60" spans="1:1">
      <c r="A60" s="365"/>
    </row>
    <row r="61" spans="1:1">
      <c r="A61" s="365"/>
    </row>
    <row r="62" spans="1:1">
      <c r="A62" s="365"/>
    </row>
    <row r="63" spans="1:1">
      <c r="A63" s="365"/>
    </row>
    <row r="64" spans="1:1">
      <c r="A64" s="365"/>
    </row>
    <row r="65" spans="1:1">
      <c r="A65" s="365"/>
    </row>
    <row r="66" spans="1:1">
      <c r="A66" s="365"/>
    </row>
    <row r="67" spans="1:1">
      <c r="A67" s="365"/>
    </row>
    <row r="68" spans="1:1">
      <c r="A68" s="365"/>
    </row>
    <row r="69" spans="1:1">
      <c r="A69" s="365"/>
    </row>
    <row r="70" spans="1:1">
      <c r="A70" s="365"/>
    </row>
    <row r="71" spans="1:1">
      <c r="A71" s="365"/>
    </row>
    <row r="72" spans="1:1">
      <c r="A72" s="365"/>
    </row>
    <row r="73" spans="1:1">
      <c r="A73" s="365"/>
    </row>
    <row r="74" spans="1:1">
      <c r="A74" s="365"/>
    </row>
    <row r="75" spans="1:1">
      <c r="A75" s="365"/>
    </row>
    <row r="76" spans="1:1">
      <c r="A76" s="365"/>
    </row>
    <row r="77" spans="1:1">
      <c r="A77" s="365"/>
    </row>
    <row r="78" spans="1:1">
      <c r="A78" s="365"/>
    </row>
    <row r="79" spans="1:1">
      <c r="A79" s="365"/>
    </row>
    <row r="80" spans="1:1">
      <c r="A80" s="365"/>
    </row>
    <row r="81" spans="1:1">
      <c r="A81" s="365"/>
    </row>
    <row r="82" spans="1:1">
      <c r="A82" s="365"/>
    </row>
    <row r="83" spans="1:1">
      <c r="A83" s="365"/>
    </row>
    <row r="84" spans="1:1">
      <c r="A84" s="365"/>
    </row>
    <row r="85" spans="1:1">
      <c r="A85" s="365"/>
    </row>
    <row r="86" spans="1:1">
      <c r="A86" s="365"/>
    </row>
    <row r="87" spans="1:1">
      <c r="A87" s="365"/>
    </row>
    <row r="88" spans="1:1">
      <c r="A88" s="365"/>
    </row>
    <row r="89" spans="1:1">
      <c r="A89" s="365"/>
    </row>
    <row r="90" spans="1:1">
      <c r="A90" s="365"/>
    </row>
    <row r="91" spans="1:1">
      <c r="A91" s="365"/>
    </row>
    <row r="92" spans="1:1">
      <c r="A92" s="365"/>
    </row>
    <row r="93" spans="1:1">
      <c r="A93" s="365"/>
    </row>
    <row r="94" spans="1:1">
      <c r="A94" s="365"/>
    </row>
    <row r="95" spans="1:1">
      <c r="A95" s="365"/>
    </row>
    <row r="96" spans="1:1">
      <c r="A96" s="365"/>
    </row>
    <row r="97" spans="1:1">
      <c r="A97" s="365"/>
    </row>
    <row r="98" spans="1:1">
      <c r="A98" s="365"/>
    </row>
    <row r="99" spans="1:1">
      <c r="A99" s="365"/>
    </row>
    <row r="100" spans="1:1">
      <c r="A100" s="365"/>
    </row>
    <row r="101" spans="1:1">
      <c r="A101" s="365"/>
    </row>
    <row r="102" spans="1:1">
      <c r="A102" s="365"/>
    </row>
    <row r="103" spans="1:1">
      <c r="A103" s="365"/>
    </row>
    <row r="104" spans="1:1">
      <c r="A104" s="365"/>
    </row>
    <row r="105" spans="1:1">
      <c r="A105" s="365"/>
    </row>
    <row r="106" spans="1:1">
      <c r="A106" s="365"/>
    </row>
    <row r="107" spans="1:1">
      <c r="A107" s="365"/>
    </row>
    <row r="108" spans="1:1">
      <c r="A108" s="365"/>
    </row>
    <row r="109" spans="1:1">
      <c r="A109" s="365"/>
    </row>
    <row r="110" spans="1:1">
      <c r="A110" s="365"/>
    </row>
    <row r="111" spans="1:1">
      <c r="A111" s="365"/>
    </row>
    <row r="112" spans="1:1">
      <c r="A112" s="365"/>
    </row>
    <row r="113" spans="1:1">
      <c r="A113" s="365"/>
    </row>
    <row r="114" spans="1:1">
      <c r="A114" s="365"/>
    </row>
    <row r="115" spans="1:1">
      <c r="A115" s="365"/>
    </row>
    <row r="116" spans="1:1">
      <c r="A116" s="365"/>
    </row>
    <row r="117" spans="1:1">
      <c r="A117" s="365"/>
    </row>
    <row r="118" spans="1:1">
      <c r="A118" s="365"/>
    </row>
    <row r="119" spans="1:1">
      <c r="A119" s="365"/>
    </row>
    <row r="120" spans="1:1">
      <c r="A120" s="365"/>
    </row>
    <row r="121" spans="1:1">
      <c r="A121" s="365"/>
    </row>
    <row r="122" spans="1:1">
      <c r="A122" s="365"/>
    </row>
    <row r="123" spans="1:1">
      <c r="A123" s="365"/>
    </row>
    <row r="124" spans="1:1">
      <c r="A124" s="365"/>
    </row>
    <row r="125" spans="1:1">
      <c r="A125" s="365"/>
    </row>
    <row r="126" spans="1:1">
      <c r="A126" s="365"/>
    </row>
    <row r="127" spans="1:1">
      <c r="A127" s="365"/>
    </row>
    <row r="128" spans="1:1">
      <c r="A128" s="365"/>
    </row>
    <row r="129" spans="1:1">
      <c r="A129" s="365"/>
    </row>
    <row r="130" spans="1:1">
      <c r="A130" s="365"/>
    </row>
    <row r="131" spans="1:1">
      <c r="A131" s="365"/>
    </row>
    <row r="132" spans="1:1">
      <c r="A132" s="365"/>
    </row>
    <row r="133" spans="1:1">
      <c r="A133" s="365"/>
    </row>
    <row r="134" spans="1:1">
      <c r="A134" s="365"/>
    </row>
    <row r="135" spans="1:1">
      <c r="A135" s="365"/>
    </row>
    <row r="136" spans="1:1">
      <c r="A136" s="365"/>
    </row>
    <row r="137" spans="1:1">
      <c r="A137" s="365"/>
    </row>
    <row r="138" spans="1:1">
      <c r="A138" s="365"/>
    </row>
    <row r="139" spans="1:1">
      <c r="A139" s="365"/>
    </row>
    <row r="140" spans="1:1">
      <c r="A140" s="365"/>
    </row>
    <row r="141" spans="1:1">
      <c r="A141" s="365"/>
    </row>
    <row r="142" spans="1:1">
      <c r="A142" s="365"/>
    </row>
    <row r="143" spans="1:1">
      <c r="A143" s="365"/>
    </row>
    <row r="144" spans="1:1">
      <c r="A144" s="365"/>
    </row>
    <row r="145" spans="1:1">
      <c r="A145" s="365"/>
    </row>
    <row r="146" spans="1:1">
      <c r="A146" s="365"/>
    </row>
    <row r="147" spans="1:1">
      <c r="A147" s="365"/>
    </row>
    <row r="148" spans="1:1">
      <c r="A148" s="365"/>
    </row>
    <row r="149" spans="1:1">
      <c r="A149" s="365"/>
    </row>
    <row r="150" spans="1:1">
      <c r="A150" s="365"/>
    </row>
    <row r="151" spans="1:1">
      <c r="A151" s="365"/>
    </row>
    <row r="152" spans="1:1">
      <c r="A152" s="365"/>
    </row>
    <row r="153" spans="1:1">
      <c r="A153" s="365"/>
    </row>
    <row r="154" spans="1:1">
      <c r="A154" s="365"/>
    </row>
    <row r="155" spans="1:1">
      <c r="A155" s="365"/>
    </row>
    <row r="156" spans="1:1">
      <c r="A156" s="365"/>
    </row>
    <row r="157" spans="1:1">
      <c r="A157" s="365"/>
    </row>
    <row r="158" spans="1:1">
      <c r="A158" s="365"/>
    </row>
    <row r="159" spans="1:1">
      <c r="A159" s="365"/>
    </row>
    <row r="160" spans="1:1">
      <c r="A160" s="365"/>
    </row>
    <row r="161" spans="1:1">
      <c r="A161" s="365"/>
    </row>
    <row r="162" spans="1:1">
      <c r="A162" s="365"/>
    </row>
    <row r="163" spans="1:1">
      <c r="A163" s="365"/>
    </row>
    <row r="164" spans="1:1">
      <c r="A164" s="365"/>
    </row>
    <row r="165" spans="1:1">
      <c r="A165" s="365"/>
    </row>
    <row r="166" spans="1:1">
      <c r="A166" s="365"/>
    </row>
    <row r="167" spans="1:1">
      <c r="A167" s="365"/>
    </row>
    <row r="168" spans="1:1">
      <c r="A168" s="365"/>
    </row>
    <row r="169" spans="1:1">
      <c r="A169" s="365"/>
    </row>
    <row r="170" spans="1:1">
      <c r="A170" s="365"/>
    </row>
    <row r="171" spans="1:1">
      <c r="A171" s="365"/>
    </row>
    <row r="172" spans="1:1">
      <c r="A172" s="365"/>
    </row>
    <row r="173" spans="1:1">
      <c r="A173" s="365"/>
    </row>
    <row r="174" spans="1:1">
      <c r="A174" s="365"/>
    </row>
    <row r="175" spans="1:1">
      <c r="A175" s="365"/>
    </row>
    <row r="176" spans="1:1">
      <c r="A176" s="365"/>
    </row>
    <row r="177" spans="1:1">
      <c r="A177" s="365"/>
    </row>
    <row r="178" spans="1:1">
      <c r="A178" s="365"/>
    </row>
    <row r="179" spans="1:1">
      <c r="A179" s="365"/>
    </row>
    <row r="180" spans="1:1">
      <c r="A180" s="365"/>
    </row>
    <row r="181" spans="1:1">
      <c r="A181" s="365"/>
    </row>
    <row r="182" spans="1:1">
      <c r="A182" s="365"/>
    </row>
    <row r="183" spans="1:1">
      <c r="A183" s="365"/>
    </row>
    <row r="184" spans="1:1">
      <c r="A184" s="365"/>
    </row>
    <row r="185" spans="1:1">
      <c r="A185" s="365"/>
    </row>
    <row r="186" spans="1:1">
      <c r="A186" s="365"/>
    </row>
    <row r="187" spans="1:1">
      <c r="A187" s="365"/>
    </row>
    <row r="188" spans="1:1">
      <c r="A188" s="365"/>
    </row>
    <row r="189" spans="1:1">
      <c r="A189" s="365"/>
    </row>
    <row r="190" spans="1:1">
      <c r="A190" s="365"/>
    </row>
    <row r="191" spans="1:1">
      <c r="A191" s="365"/>
    </row>
    <row r="192" spans="1:1">
      <c r="A192" s="365"/>
    </row>
    <row r="193" spans="1:1">
      <c r="A193" s="365"/>
    </row>
    <row r="194" spans="1:1">
      <c r="A194" s="365"/>
    </row>
    <row r="195" spans="1:1">
      <c r="A195" s="365"/>
    </row>
    <row r="196" spans="1:1">
      <c r="A196" s="365"/>
    </row>
    <row r="197" spans="1:1">
      <c r="A197" s="365"/>
    </row>
    <row r="198" spans="1:1">
      <c r="A198" s="365"/>
    </row>
    <row r="199" spans="1:1">
      <c r="A199" s="365"/>
    </row>
    <row r="200" spans="1:1">
      <c r="A200" s="365"/>
    </row>
    <row r="201" spans="1:1">
      <c r="A201" s="365"/>
    </row>
    <row r="202" spans="1:1">
      <c r="A202" s="365"/>
    </row>
    <row r="203" spans="1:1">
      <c r="A203" s="365"/>
    </row>
    <row r="204" spans="1:1">
      <c r="A204" s="365"/>
    </row>
    <row r="205" spans="1:1">
      <c r="A205" s="365"/>
    </row>
    <row r="206" spans="1:1">
      <c r="A206" s="365"/>
    </row>
    <row r="207" spans="1:1">
      <c r="A207" s="365"/>
    </row>
    <row r="208" spans="1:1">
      <c r="A208" s="365"/>
    </row>
    <row r="209" spans="1:1">
      <c r="A209" s="365"/>
    </row>
    <row r="210" spans="1:1">
      <c r="A210" s="365"/>
    </row>
    <row r="211" spans="1:1">
      <c r="A211" s="365"/>
    </row>
    <row r="212" spans="1:1">
      <c r="A212" s="365"/>
    </row>
    <row r="213" spans="1:1">
      <c r="A213" s="365"/>
    </row>
    <row r="214" spans="1:1">
      <c r="A214" s="365"/>
    </row>
    <row r="215" spans="1:1">
      <c r="A215" s="365"/>
    </row>
    <row r="216" spans="1:1">
      <c r="A216" s="365"/>
    </row>
    <row r="217" spans="1:1">
      <c r="A217" s="365"/>
    </row>
    <row r="218" spans="1:1">
      <c r="A218" s="365"/>
    </row>
    <row r="219" spans="1:1">
      <c r="A219" s="365"/>
    </row>
    <row r="220" spans="1:1">
      <c r="A220" s="365"/>
    </row>
    <row r="221" spans="1:1">
      <c r="A221" s="365"/>
    </row>
    <row r="222" spans="1:1">
      <c r="A222" s="365"/>
    </row>
    <row r="223" spans="1:1">
      <c r="A223" s="365"/>
    </row>
    <row r="224" spans="1:1">
      <c r="A224" s="365"/>
    </row>
    <row r="225" spans="1:1">
      <c r="A225" s="365"/>
    </row>
    <row r="226" spans="1:1">
      <c r="A226" s="365"/>
    </row>
    <row r="227" spans="1:1">
      <c r="A227" s="365"/>
    </row>
    <row r="228" spans="1:1">
      <c r="A228" s="365"/>
    </row>
    <row r="229" spans="1:1">
      <c r="A229" s="365"/>
    </row>
    <row r="230" spans="1:1">
      <c r="A230" s="365"/>
    </row>
    <row r="231" spans="1:1">
      <c r="A231" s="365"/>
    </row>
    <row r="232" spans="1:1">
      <c r="A232" s="365"/>
    </row>
    <row r="233" spans="1:1">
      <c r="A233" s="365"/>
    </row>
    <row r="234" spans="1:1">
      <c r="A234" s="365"/>
    </row>
    <row r="235" spans="1:1">
      <c r="A235" s="365"/>
    </row>
    <row r="236" spans="1:1">
      <c r="A236" s="365"/>
    </row>
    <row r="237" spans="1:1">
      <c r="A237" s="365"/>
    </row>
    <row r="238" spans="1:1">
      <c r="A238" s="365"/>
    </row>
    <row r="239" spans="1:1">
      <c r="A239" s="365"/>
    </row>
    <row r="240" spans="1:1">
      <c r="A240" s="365"/>
    </row>
    <row r="241" spans="1:1">
      <c r="A241" s="365"/>
    </row>
    <row r="242" spans="1:1">
      <c r="A242" s="365"/>
    </row>
    <row r="243" spans="1:1">
      <c r="A243" s="365"/>
    </row>
    <row r="244" spans="1:1">
      <c r="A244" s="365"/>
    </row>
    <row r="245" spans="1:1">
      <c r="A245" s="365"/>
    </row>
    <row r="246" spans="1:1">
      <c r="A246" s="365"/>
    </row>
    <row r="247" spans="1:1">
      <c r="A247" s="365"/>
    </row>
    <row r="248" spans="1:1">
      <c r="A248" s="365"/>
    </row>
    <row r="249" spans="1:1">
      <c r="A249" s="365"/>
    </row>
    <row r="250" spans="1:1">
      <c r="A250" s="365"/>
    </row>
    <row r="251" spans="1:1">
      <c r="A251" s="365"/>
    </row>
    <row r="252" spans="1:1">
      <c r="A252" s="365"/>
    </row>
    <row r="253" spans="1:1">
      <c r="A253" s="365"/>
    </row>
    <row r="254" spans="1:1">
      <c r="A254" s="365"/>
    </row>
    <row r="255" spans="1:1">
      <c r="A255" s="365"/>
    </row>
    <row r="256" spans="1:1">
      <c r="A256" s="365"/>
    </row>
    <row r="257" spans="1:1">
      <c r="A257" s="365"/>
    </row>
    <row r="258" spans="1:1">
      <c r="A258" s="365"/>
    </row>
    <row r="259" spans="1:1">
      <c r="A259" s="365"/>
    </row>
    <row r="260" spans="1:1">
      <c r="A260" s="365"/>
    </row>
    <row r="261" spans="1:1">
      <c r="A261" s="365"/>
    </row>
    <row r="262" spans="1:1">
      <c r="A262" s="365"/>
    </row>
    <row r="263" spans="1:1">
      <c r="A263" s="365"/>
    </row>
    <row r="264" spans="1:1">
      <c r="A264" s="365"/>
    </row>
    <row r="265" spans="1:1">
      <c r="A265" s="365"/>
    </row>
    <row r="266" spans="1:1">
      <c r="A266" s="365"/>
    </row>
    <row r="267" spans="1:1">
      <c r="A267" s="365"/>
    </row>
    <row r="268" spans="1:1">
      <c r="A268" s="365"/>
    </row>
    <row r="269" spans="1:1">
      <c r="A269" s="365"/>
    </row>
    <row r="270" spans="1:1">
      <c r="A270" s="365"/>
    </row>
    <row r="271" spans="1:1">
      <c r="A271" s="365"/>
    </row>
    <row r="272" spans="1:1">
      <c r="A272" s="365"/>
    </row>
    <row r="273" spans="1:1">
      <c r="A273" s="365"/>
    </row>
    <row r="274" spans="1:1">
      <c r="A274" s="365"/>
    </row>
    <row r="275" spans="1:1">
      <c r="A275" s="365"/>
    </row>
    <row r="276" spans="1:1">
      <c r="A276" s="365"/>
    </row>
    <row r="277" spans="1:1">
      <c r="A277" s="365"/>
    </row>
    <row r="278" spans="1:1">
      <c r="A278" s="365"/>
    </row>
    <row r="279" spans="1:1">
      <c r="A279" s="365"/>
    </row>
    <row r="280" spans="1:1">
      <c r="A280" s="365"/>
    </row>
    <row r="281" spans="1:1">
      <c r="A281" s="365"/>
    </row>
    <row r="282" spans="1:1">
      <c r="A282" s="365"/>
    </row>
    <row r="283" spans="1:1">
      <c r="A283" s="365"/>
    </row>
    <row r="284" spans="1:1">
      <c r="A284" s="365"/>
    </row>
    <row r="285" spans="1:1">
      <c r="A285" s="365"/>
    </row>
    <row r="286" spans="1:1">
      <c r="A286" s="365"/>
    </row>
    <row r="287" spans="1:1">
      <c r="A287" s="365"/>
    </row>
    <row r="288" spans="1:1">
      <c r="A288" s="365"/>
    </row>
    <row r="289" spans="1:1">
      <c r="A289" s="365"/>
    </row>
    <row r="290" spans="1:1">
      <c r="A290" s="365"/>
    </row>
    <row r="291" spans="1:1">
      <c r="A291" s="365"/>
    </row>
    <row r="292" spans="1:1">
      <c r="A292" s="365"/>
    </row>
    <row r="293" spans="1:1">
      <c r="A293" s="365"/>
    </row>
    <row r="294" spans="1:1">
      <c r="A294" s="365"/>
    </row>
    <row r="295" spans="1:1">
      <c r="A295" s="365"/>
    </row>
    <row r="296" spans="1:1">
      <c r="A296" s="365"/>
    </row>
    <row r="297" spans="1:1">
      <c r="A297" s="365"/>
    </row>
    <row r="298" spans="1:1">
      <c r="A298" s="365"/>
    </row>
    <row r="299" spans="1:1">
      <c r="A299" s="365"/>
    </row>
    <row r="300" spans="1:1">
      <c r="A300" s="365"/>
    </row>
    <row r="301" spans="1:1">
      <c r="A301" s="365"/>
    </row>
    <row r="302" spans="1:1">
      <c r="A302" s="365"/>
    </row>
    <row r="303" spans="1:1">
      <c r="A303" s="365"/>
    </row>
    <row r="304" spans="1:1">
      <c r="A304" s="365"/>
    </row>
    <row r="305" spans="1:1">
      <c r="A305" s="365"/>
    </row>
    <row r="306" spans="1:1">
      <c r="A306" s="365"/>
    </row>
    <row r="307" spans="1:1">
      <c r="A307" s="365"/>
    </row>
    <row r="308" spans="1:1">
      <c r="A308" s="365"/>
    </row>
    <row r="309" spans="1:1">
      <c r="A309" s="365"/>
    </row>
    <row r="310" spans="1:1">
      <c r="A310" s="365"/>
    </row>
    <row r="311" spans="1:1">
      <c r="A311" s="365"/>
    </row>
    <row r="312" spans="1:1">
      <c r="A312" s="365"/>
    </row>
    <row r="313" spans="1:1">
      <c r="A313" s="365"/>
    </row>
    <row r="314" spans="1:1">
      <c r="A314" s="365"/>
    </row>
    <row r="315" spans="1:1">
      <c r="A315" s="365"/>
    </row>
    <row r="316" spans="1:1">
      <c r="A316" s="365"/>
    </row>
    <row r="317" spans="1:1">
      <c r="A317" s="365"/>
    </row>
    <row r="318" spans="1:1">
      <c r="A318" s="365"/>
    </row>
    <row r="319" spans="1:1">
      <c r="A319" s="365"/>
    </row>
    <row r="320" spans="1:1">
      <c r="A320" s="365"/>
    </row>
    <row r="321" spans="1:1">
      <c r="A321" s="365"/>
    </row>
    <row r="322" spans="1:1">
      <c r="A322" s="365"/>
    </row>
    <row r="323" spans="1:1">
      <c r="A323" s="365"/>
    </row>
    <row r="324" spans="1:1">
      <c r="A324" s="365"/>
    </row>
    <row r="325" spans="1:1">
      <c r="A325" s="365"/>
    </row>
    <row r="326" spans="1:1">
      <c r="A326" s="365"/>
    </row>
    <row r="327" spans="1:1">
      <c r="A327" s="365"/>
    </row>
    <row r="328" spans="1:1">
      <c r="A328" s="365"/>
    </row>
    <row r="329" spans="1:1">
      <c r="A329" s="365"/>
    </row>
    <row r="330" spans="1:1">
      <c r="A330" s="365"/>
    </row>
    <row r="331" spans="1:1">
      <c r="A331" s="365"/>
    </row>
    <row r="332" spans="1:1">
      <c r="A332" s="365"/>
    </row>
    <row r="333" spans="1:1">
      <c r="A333" s="365"/>
    </row>
    <row r="334" spans="1:1">
      <c r="A334" s="365"/>
    </row>
    <row r="335" spans="1:1">
      <c r="A335" s="365"/>
    </row>
    <row r="336" spans="1:1">
      <c r="A336" s="365"/>
    </row>
    <row r="337" spans="1:1">
      <c r="A337" s="365"/>
    </row>
    <row r="338" spans="1:1">
      <c r="A338" s="365"/>
    </row>
    <row r="339" spans="1:1">
      <c r="A339" s="365"/>
    </row>
    <row r="340" spans="1:1">
      <c r="A340" s="365"/>
    </row>
    <row r="341" spans="1:1">
      <c r="A341" s="365"/>
    </row>
    <row r="342" spans="1:1">
      <c r="A342" s="365"/>
    </row>
    <row r="343" spans="1:1">
      <c r="A343" s="365"/>
    </row>
    <row r="344" spans="1:1">
      <c r="A344" s="365"/>
    </row>
    <row r="345" spans="1:1">
      <c r="A345" s="365"/>
    </row>
    <row r="346" spans="1:1">
      <c r="A346" s="365"/>
    </row>
    <row r="347" spans="1:1">
      <c r="A347" s="365"/>
    </row>
    <row r="348" spans="1:1">
      <c r="A348" s="365"/>
    </row>
    <row r="349" spans="1:1">
      <c r="A349" s="365"/>
    </row>
    <row r="350" spans="1:1">
      <c r="A350" s="365"/>
    </row>
    <row r="351" spans="1:1">
      <c r="A351" s="365"/>
    </row>
    <row r="352" spans="1:1">
      <c r="A352" s="365"/>
    </row>
    <row r="353" spans="1:1">
      <c r="A353" s="365"/>
    </row>
    <row r="354" spans="1:1">
      <c r="A354" s="365"/>
    </row>
    <row r="355" spans="1:1">
      <c r="A355" s="365"/>
    </row>
    <row r="356" spans="1:1">
      <c r="A356" s="365"/>
    </row>
    <row r="357" spans="1:1">
      <c r="A357" s="365"/>
    </row>
    <row r="358" spans="1:1">
      <c r="A358" s="365"/>
    </row>
    <row r="359" spans="1:1">
      <c r="A359" s="365"/>
    </row>
    <row r="360" spans="1:1">
      <c r="A360" s="365"/>
    </row>
    <row r="361" spans="1:1">
      <c r="A361" s="365"/>
    </row>
    <row r="362" spans="1:1">
      <c r="A362" s="365"/>
    </row>
    <row r="363" spans="1:1">
      <c r="A363" s="365"/>
    </row>
    <row r="364" spans="1:1">
      <c r="A364" s="365"/>
    </row>
    <row r="365" spans="1:1">
      <c r="A365" s="365"/>
    </row>
    <row r="366" spans="1:1">
      <c r="A366" s="365"/>
    </row>
    <row r="367" spans="1:1">
      <c r="A367" s="365"/>
    </row>
    <row r="368" spans="1:1">
      <c r="A368" s="365"/>
    </row>
    <row r="369" spans="1:1">
      <c r="A369" s="365"/>
    </row>
    <row r="370" spans="1:1">
      <c r="A370" s="365"/>
    </row>
    <row r="371" spans="1:1">
      <c r="A371" s="365"/>
    </row>
    <row r="372" spans="1:1">
      <c r="A372" s="365"/>
    </row>
    <row r="373" spans="1:1">
      <c r="A373" s="365"/>
    </row>
    <row r="374" spans="1:1">
      <c r="A374" s="365"/>
    </row>
    <row r="375" spans="1:1">
      <c r="A375" s="365"/>
    </row>
    <row r="376" spans="1:1">
      <c r="A376" s="365"/>
    </row>
    <row r="377" spans="1:1">
      <c r="A377" s="365"/>
    </row>
    <row r="378" spans="1:1">
      <c r="A378" s="365"/>
    </row>
    <row r="379" spans="1:1">
      <c r="A379" s="365"/>
    </row>
    <row r="380" spans="1:1">
      <c r="A380" s="365"/>
    </row>
    <row r="381" spans="1:1">
      <c r="A381" s="365"/>
    </row>
    <row r="382" spans="1:1">
      <c r="A382" s="365"/>
    </row>
    <row r="383" spans="1:1">
      <c r="A383" s="365"/>
    </row>
    <row r="384" spans="1:1">
      <c r="A384" s="365"/>
    </row>
    <row r="385" spans="1:1">
      <c r="A385" s="365"/>
    </row>
    <row r="386" spans="1:1">
      <c r="A386" s="365"/>
    </row>
    <row r="387" spans="1:1">
      <c r="A387" s="365"/>
    </row>
    <row r="388" spans="1:1">
      <c r="A388" s="365"/>
    </row>
    <row r="389" spans="1:1">
      <c r="A389" s="365"/>
    </row>
    <row r="390" spans="1:1">
      <c r="A390" s="365"/>
    </row>
    <row r="391" spans="1:1">
      <c r="A391" s="365"/>
    </row>
    <row r="392" spans="1:1">
      <c r="A392" s="365"/>
    </row>
    <row r="393" spans="1:1">
      <c r="A393" s="365"/>
    </row>
    <row r="394" spans="1:1">
      <c r="A394" s="365"/>
    </row>
    <row r="395" spans="1:1">
      <c r="A395" s="365"/>
    </row>
    <row r="396" spans="1:1">
      <c r="A396" s="365"/>
    </row>
    <row r="397" spans="1:1">
      <c r="A397" s="365"/>
    </row>
    <row r="398" spans="1:1">
      <c r="A398" s="365"/>
    </row>
    <row r="399" spans="1:1">
      <c r="A399" s="365"/>
    </row>
    <row r="400" spans="1:1">
      <c r="A400" s="365"/>
    </row>
    <row r="401" spans="1:1">
      <c r="A401" s="365"/>
    </row>
    <row r="402" spans="1:1">
      <c r="A402" s="365"/>
    </row>
    <row r="403" spans="1:1">
      <c r="A403" s="365"/>
    </row>
    <row r="404" spans="1:1">
      <c r="A404" s="365"/>
    </row>
    <row r="405" spans="1:1">
      <c r="A405" s="365"/>
    </row>
    <row r="406" spans="1:1">
      <c r="A406" s="365"/>
    </row>
    <row r="407" spans="1:1">
      <c r="A407" s="365"/>
    </row>
    <row r="408" spans="1:1">
      <c r="A408" s="365"/>
    </row>
    <row r="409" spans="1:1">
      <c r="A409" s="365"/>
    </row>
    <row r="410" spans="1:1">
      <c r="A410" s="365"/>
    </row>
    <row r="411" spans="1:1">
      <c r="A411" s="365"/>
    </row>
    <row r="412" spans="1:1">
      <c r="A412" s="365"/>
    </row>
    <row r="413" spans="1:1">
      <c r="A413" s="365"/>
    </row>
    <row r="414" spans="1:1">
      <c r="A414" s="365"/>
    </row>
    <row r="415" spans="1:1">
      <c r="A415" s="365"/>
    </row>
    <row r="416" spans="1:1">
      <c r="A416" s="365"/>
    </row>
    <row r="417" spans="1:1">
      <c r="A417" s="365"/>
    </row>
    <row r="418" spans="1:1">
      <c r="A418" s="365"/>
    </row>
    <row r="419" spans="1:1">
      <c r="A419" s="365"/>
    </row>
    <row r="420" spans="1:1">
      <c r="A420" s="365"/>
    </row>
    <row r="421" spans="1:1">
      <c r="A421" s="365"/>
    </row>
    <row r="422" spans="1:1">
      <c r="A422" s="365"/>
    </row>
    <row r="423" spans="1:1">
      <c r="A423" s="365"/>
    </row>
    <row r="424" spans="1:1">
      <c r="A424" s="365"/>
    </row>
    <row r="425" spans="1:1">
      <c r="A425" s="365"/>
    </row>
    <row r="426" spans="1:1">
      <c r="A426" s="365"/>
    </row>
    <row r="427" spans="1:1">
      <c r="A427" s="365"/>
    </row>
    <row r="428" spans="1:1">
      <c r="A428" s="365"/>
    </row>
    <row r="429" spans="1:1">
      <c r="A429" s="365"/>
    </row>
    <row r="430" spans="1:1">
      <c r="A430" s="365"/>
    </row>
    <row r="431" spans="1:1">
      <c r="A431" s="365"/>
    </row>
    <row r="432" spans="1:1">
      <c r="A432" s="365"/>
    </row>
    <row r="433" spans="1:1">
      <c r="A433" s="365"/>
    </row>
    <row r="434" spans="1:1">
      <c r="A434" s="365"/>
    </row>
    <row r="435" spans="1:1">
      <c r="A435" s="365"/>
    </row>
    <row r="436" spans="1:1">
      <c r="A436" s="365"/>
    </row>
    <row r="437" spans="1:1">
      <c r="A437" s="365"/>
    </row>
    <row r="438" spans="1:1">
      <c r="A438" s="365"/>
    </row>
    <row r="439" spans="1:1">
      <c r="A439" s="365"/>
    </row>
    <row r="440" spans="1:1">
      <c r="A440" s="365"/>
    </row>
    <row r="441" spans="1:1">
      <c r="A441" s="365"/>
    </row>
    <row r="442" spans="1:1">
      <c r="A442" s="365"/>
    </row>
    <row r="443" spans="1:1">
      <c r="A443" s="365"/>
    </row>
    <row r="444" spans="1:1">
      <c r="A444" s="365"/>
    </row>
    <row r="445" spans="1:1">
      <c r="A445" s="365"/>
    </row>
    <row r="446" spans="1:1">
      <c r="A446" s="365"/>
    </row>
    <row r="447" spans="1:1">
      <c r="A447" s="365"/>
    </row>
    <row r="448" spans="1:1">
      <c r="A448" s="365"/>
    </row>
    <row r="449" spans="1:1">
      <c r="A449" s="365"/>
    </row>
    <row r="450" spans="1:1">
      <c r="A450" s="365"/>
    </row>
    <row r="451" spans="1:1">
      <c r="A451" s="365"/>
    </row>
    <row r="452" spans="1:1">
      <c r="A452" s="365"/>
    </row>
    <row r="453" spans="1:1">
      <c r="A453" s="365"/>
    </row>
    <row r="454" spans="1:1">
      <c r="A454" s="365"/>
    </row>
    <row r="455" spans="1:1">
      <c r="A455" s="365"/>
    </row>
    <row r="456" spans="1:1">
      <c r="A456" s="365"/>
    </row>
    <row r="457" spans="1:1">
      <c r="A457" s="365"/>
    </row>
    <row r="458" spans="1:1">
      <c r="A458" s="365"/>
    </row>
    <row r="459" spans="1:1">
      <c r="A459" s="365"/>
    </row>
    <row r="460" spans="1:1">
      <c r="A460" s="365"/>
    </row>
    <row r="461" spans="1:1">
      <c r="A461" s="365"/>
    </row>
    <row r="462" spans="1:1">
      <c r="A462" s="365"/>
    </row>
    <row r="463" spans="1:1">
      <c r="A463" s="365"/>
    </row>
    <row r="464" spans="1:1">
      <c r="A464" s="365"/>
    </row>
    <row r="465" spans="1:1">
      <c r="A465" s="365"/>
    </row>
    <row r="466" spans="1:1">
      <c r="A466" s="365"/>
    </row>
    <row r="467" spans="1:1">
      <c r="A467" s="365"/>
    </row>
    <row r="468" spans="1:1">
      <c r="A468" s="365"/>
    </row>
    <row r="469" spans="1:1">
      <c r="A469" s="365"/>
    </row>
    <row r="470" spans="1:1">
      <c r="A470" s="365"/>
    </row>
    <row r="471" spans="1:1">
      <c r="A471" s="365"/>
    </row>
    <row r="472" spans="1:1">
      <c r="A472" s="365"/>
    </row>
    <row r="473" spans="1:1">
      <c r="A473" s="365"/>
    </row>
    <row r="474" spans="1:1">
      <c r="A474" s="365"/>
    </row>
    <row r="475" spans="1:1">
      <c r="A475" s="365"/>
    </row>
    <row r="476" spans="1:1">
      <c r="A476" s="365"/>
    </row>
    <row r="477" spans="1:1">
      <c r="A477" s="365"/>
    </row>
    <row r="478" spans="1:1">
      <c r="A478" s="365"/>
    </row>
    <row r="479" spans="1:1">
      <c r="A479" s="365"/>
    </row>
    <row r="480" spans="1:1">
      <c r="A480" s="365"/>
    </row>
    <row r="481" spans="1:1">
      <c r="A481" s="365"/>
    </row>
    <row r="482" spans="1:1">
      <c r="A482" s="365"/>
    </row>
    <row r="483" spans="1:1">
      <c r="A483" s="365"/>
    </row>
    <row r="484" spans="1:1">
      <c r="A484" s="365"/>
    </row>
    <row r="485" spans="1:1">
      <c r="A485" s="365"/>
    </row>
    <row r="486" spans="1:1">
      <c r="A486" s="365"/>
    </row>
    <row r="487" spans="1:1">
      <c r="A487" s="365"/>
    </row>
    <row r="488" spans="1:1">
      <c r="A488" s="365"/>
    </row>
    <row r="489" spans="1:1">
      <c r="A489" s="365"/>
    </row>
    <row r="490" spans="1:1">
      <c r="A490" s="365"/>
    </row>
    <row r="491" spans="1:1">
      <c r="A491" s="365"/>
    </row>
    <row r="492" spans="1:1">
      <c r="A492" s="365"/>
    </row>
    <row r="493" spans="1:1">
      <c r="A493" s="365"/>
    </row>
    <row r="494" spans="1:1">
      <c r="A494" s="365"/>
    </row>
    <row r="495" spans="1:1">
      <c r="A495" s="365"/>
    </row>
    <row r="496" spans="1:1">
      <c r="A496" s="365"/>
    </row>
    <row r="497" spans="1:1">
      <c r="A497" s="365"/>
    </row>
    <row r="498" spans="1:1">
      <c r="A498" s="365"/>
    </row>
    <row r="499" spans="1:1">
      <c r="A499" s="365"/>
    </row>
    <row r="500" spans="1:1">
      <c r="A500" s="365"/>
    </row>
    <row r="501" spans="1:1">
      <c r="A501" s="365"/>
    </row>
    <row r="502" spans="1:1">
      <c r="A502" s="365"/>
    </row>
    <row r="503" spans="1:1">
      <c r="A503" s="365"/>
    </row>
    <row r="504" spans="1:1">
      <c r="A504" s="365"/>
    </row>
    <row r="505" spans="1:1">
      <c r="A505" s="365"/>
    </row>
    <row r="506" spans="1:1">
      <c r="A506" s="365"/>
    </row>
    <row r="507" spans="1:1">
      <c r="A507" s="365"/>
    </row>
    <row r="508" spans="1:1">
      <c r="A508" s="365"/>
    </row>
    <row r="509" spans="1:1">
      <c r="A509" s="365"/>
    </row>
    <row r="510" spans="1:1">
      <c r="A510" s="365"/>
    </row>
    <row r="511" spans="1:1">
      <c r="A511" s="365"/>
    </row>
    <row r="512" spans="1:1">
      <c r="A512" s="365"/>
    </row>
    <row r="513" spans="1:1">
      <c r="A513" s="365"/>
    </row>
    <row r="514" spans="1:1">
      <c r="A514" s="365"/>
    </row>
    <row r="515" spans="1:1">
      <c r="A515" s="365"/>
    </row>
    <row r="516" spans="1:1">
      <c r="A516" s="365"/>
    </row>
    <row r="517" spans="1:1">
      <c r="A517" s="365"/>
    </row>
    <row r="518" spans="1:1">
      <c r="A518" s="365"/>
    </row>
    <row r="519" spans="1:1">
      <c r="A519" s="365"/>
    </row>
    <row r="520" spans="1:1">
      <c r="A520" s="365"/>
    </row>
    <row r="521" spans="1:1">
      <c r="A521" s="365"/>
    </row>
    <row r="522" spans="1:1">
      <c r="A522" s="365"/>
    </row>
    <row r="523" spans="1:1">
      <c r="A523" s="365"/>
    </row>
    <row r="524" spans="1:1">
      <c r="A524" s="365"/>
    </row>
    <row r="525" spans="1:1">
      <c r="A525" s="365"/>
    </row>
    <row r="526" spans="1:1">
      <c r="A526" s="365"/>
    </row>
    <row r="527" spans="1:1">
      <c r="A527" s="365"/>
    </row>
    <row r="528" spans="1:1">
      <c r="A528" s="365"/>
    </row>
    <row r="529" spans="1:1">
      <c r="A529" s="365"/>
    </row>
    <row r="530" spans="1:1">
      <c r="A530" s="365"/>
    </row>
    <row r="531" spans="1:1">
      <c r="A531" s="365"/>
    </row>
    <row r="532" spans="1:1">
      <c r="A532" s="365"/>
    </row>
    <row r="533" spans="1:1">
      <c r="A533" s="365"/>
    </row>
    <row r="534" spans="1:1">
      <c r="A534" s="365"/>
    </row>
    <row r="535" spans="1:1">
      <c r="A535" s="365"/>
    </row>
    <row r="536" spans="1:1">
      <c r="A536" s="365"/>
    </row>
    <row r="537" spans="1:1">
      <c r="A537" s="365"/>
    </row>
    <row r="538" spans="1:1">
      <c r="A538" s="365"/>
    </row>
    <row r="539" spans="1:1">
      <c r="A539" s="365"/>
    </row>
    <row r="540" spans="1:1">
      <c r="A540" s="365"/>
    </row>
    <row r="541" spans="1:1">
      <c r="A541" s="365"/>
    </row>
    <row r="542" spans="1:1">
      <c r="A542" s="365"/>
    </row>
    <row r="543" spans="1:1">
      <c r="A543" s="365"/>
    </row>
    <row r="544" spans="1:1">
      <c r="A544" s="365"/>
    </row>
    <row r="545" spans="1:1">
      <c r="A545" s="365"/>
    </row>
    <row r="546" spans="1:1">
      <c r="A546" s="365"/>
    </row>
    <row r="547" spans="1:1">
      <c r="A547" s="365"/>
    </row>
    <row r="548" spans="1:1">
      <c r="A548" s="365"/>
    </row>
    <row r="549" spans="1:1">
      <c r="A549" s="365"/>
    </row>
    <row r="550" spans="1:1">
      <c r="A550" s="365"/>
    </row>
    <row r="551" spans="1:1">
      <c r="A551" s="365"/>
    </row>
    <row r="552" spans="1:1">
      <c r="A552" s="365"/>
    </row>
    <row r="553" spans="1:1">
      <c r="A553" s="365"/>
    </row>
    <row r="554" spans="1:1">
      <c r="A554" s="365"/>
    </row>
    <row r="555" spans="1:1">
      <c r="A555" s="365"/>
    </row>
    <row r="556" spans="1:1">
      <c r="A556" s="365"/>
    </row>
    <row r="557" spans="1:1">
      <c r="A557" s="365"/>
    </row>
    <row r="558" spans="1:1">
      <c r="A558" s="365"/>
    </row>
    <row r="559" spans="1:1">
      <c r="A559" s="365"/>
    </row>
    <row r="560" spans="1:1">
      <c r="A560" s="365"/>
    </row>
    <row r="561" spans="1:1">
      <c r="A561" s="365"/>
    </row>
    <row r="562" spans="1:1">
      <c r="A562" s="365"/>
    </row>
    <row r="563" spans="1:1">
      <c r="A563" s="365"/>
    </row>
    <row r="564" spans="1:1">
      <c r="A564" s="365"/>
    </row>
    <row r="565" spans="1:1">
      <c r="A565" s="365"/>
    </row>
    <row r="566" spans="1:1">
      <c r="A566" s="365"/>
    </row>
    <row r="567" spans="1:1">
      <c r="A567" s="365"/>
    </row>
    <row r="568" spans="1:1">
      <c r="A568" s="365"/>
    </row>
    <row r="569" spans="1:1">
      <c r="A569" s="365"/>
    </row>
    <row r="570" spans="1:1">
      <c r="A570" s="365"/>
    </row>
    <row r="571" spans="1:1">
      <c r="A571" s="365"/>
    </row>
    <row r="572" spans="1:1">
      <c r="A572" s="365"/>
    </row>
    <row r="573" spans="1:1">
      <c r="A573" s="365"/>
    </row>
    <row r="574" spans="1:1">
      <c r="A574" s="365"/>
    </row>
    <row r="575" spans="1:1">
      <c r="A575" s="365"/>
    </row>
    <row r="576" spans="1:1">
      <c r="A576" s="365"/>
    </row>
    <row r="577" spans="1:1">
      <c r="A577" s="365"/>
    </row>
    <row r="578" spans="1:1">
      <c r="A578" s="365"/>
    </row>
    <row r="579" spans="1:1">
      <c r="A579" s="365"/>
    </row>
    <row r="580" spans="1:1">
      <c r="A580" s="365"/>
    </row>
    <row r="581" spans="1:1">
      <c r="A581" s="365"/>
    </row>
    <row r="582" spans="1:1">
      <c r="A582" s="365"/>
    </row>
    <row r="583" spans="1:1">
      <c r="A583" s="365"/>
    </row>
    <row r="584" spans="1:1">
      <c r="A584" s="365"/>
    </row>
    <row r="585" spans="1:1">
      <c r="A585" s="365"/>
    </row>
    <row r="586" spans="1:1">
      <c r="A586" s="365"/>
    </row>
    <row r="587" spans="1:1">
      <c r="A587" s="365"/>
    </row>
    <row r="588" spans="1:1">
      <c r="A588" s="365"/>
    </row>
    <row r="589" spans="1:1">
      <c r="A589" s="365"/>
    </row>
    <row r="590" spans="1:1">
      <c r="A590" s="365"/>
    </row>
    <row r="591" spans="1:1">
      <c r="A591" s="365"/>
    </row>
    <row r="592" spans="1:1">
      <c r="A592" s="365"/>
    </row>
    <row r="593" spans="1:1">
      <c r="A593" s="365"/>
    </row>
    <row r="594" spans="1:1">
      <c r="A594" s="365"/>
    </row>
    <row r="595" spans="1:1">
      <c r="A595" s="365"/>
    </row>
    <row r="596" spans="1:1">
      <c r="A596" s="365"/>
    </row>
    <row r="597" spans="1:1">
      <c r="A597" s="365"/>
    </row>
    <row r="598" spans="1:1">
      <c r="A598" s="365"/>
    </row>
    <row r="599" spans="1:1">
      <c r="A599" s="365"/>
    </row>
    <row r="600" spans="1:1">
      <c r="A600" s="365"/>
    </row>
    <row r="601" spans="1:1">
      <c r="A601" s="365"/>
    </row>
    <row r="602" spans="1:1">
      <c r="A602" s="365"/>
    </row>
    <row r="603" spans="1:1">
      <c r="A603" s="365"/>
    </row>
    <row r="604" spans="1:1">
      <c r="A604" s="365"/>
    </row>
    <row r="605" spans="1:1">
      <c r="A605" s="365"/>
    </row>
    <row r="606" spans="1:1">
      <c r="A606" s="365"/>
    </row>
    <row r="607" spans="1:1">
      <c r="A607" s="365"/>
    </row>
    <row r="608" spans="1:1">
      <c r="A608" s="365"/>
    </row>
    <row r="609" spans="1:1">
      <c r="A609" s="365"/>
    </row>
    <row r="610" spans="1:1">
      <c r="A610" s="365"/>
    </row>
    <row r="611" spans="1:1">
      <c r="A611" s="365"/>
    </row>
    <row r="612" spans="1:1">
      <c r="A612" s="365"/>
    </row>
    <row r="613" spans="1:1">
      <c r="A613" s="365"/>
    </row>
    <row r="614" spans="1:1">
      <c r="A614" s="365"/>
    </row>
    <row r="615" spans="1:1">
      <c r="A615" s="365"/>
    </row>
    <row r="616" spans="1:1">
      <c r="A616" s="365"/>
    </row>
    <row r="617" spans="1:1">
      <c r="A617" s="365"/>
    </row>
    <row r="618" spans="1:1">
      <c r="A618" s="365"/>
    </row>
    <row r="619" spans="1:1">
      <c r="A619" s="365"/>
    </row>
    <row r="620" spans="1:1">
      <c r="A620" s="365"/>
    </row>
    <row r="621" spans="1:1">
      <c r="A621" s="365"/>
    </row>
    <row r="622" spans="1:1">
      <c r="A622" s="365"/>
    </row>
    <row r="623" spans="1:1">
      <c r="A623" s="365"/>
    </row>
    <row r="624" spans="1:1">
      <c r="A624" s="365"/>
    </row>
    <row r="625" spans="1:1">
      <c r="A625" s="365"/>
    </row>
    <row r="626" spans="1:1">
      <c r="A626" s="365"/>
    </row>
    <row r="627" spans="1:1">
      <c r="A627" s="365"/>
    </row>
    <row r="628" spans="1:1">
      <c r="A628" s="365"/>
    </row>
    <row r="629" spans="1:1">
      <c r="A629" s="365"/>
    </row>
    <row r="630" spans="1:1">
      <c r="A630" s="365"/>
    </row>
    <row r="631" spans="1:1">
      <c r="A631" s="365"/>
    </row>
    <row r="632" spans="1:1">
      <c r="A632" s="365"/>
    </row>
    <row r="633" spans="1:1">
      <c r="A633" s="365"/>
    </row>
    <row r="634" spans="1:1">
      <c r="A634" s="365"/>
    </row>
    <row r="635" spans="1:1">
      <c r="A635" s="365"/>
    </row>
    <row r="636" spans="1:1">
      <c r="A636" s="365"/>
    </row>
    <row r="637" spans="1:1">
      <c r="A637" s="365"/>
    </row>
    <row r="638" spans="1:1">
      <c r="A638" s="365"/>
    </row>
    <row r="639" spans="1:1">
      <c r="A639" s="365"/>
    </row>
    <row r="640" spans="1:1">
      <c r="A640" s="365"/>
    </row>
    <row r="641" spans="1:1">
      <c r="A641" s="365"/>
    </row>
    <row r="642" spans="1:1">
      <c r="A642" s="365"/>
    </row>
    <row r="643" spans="1:1">
      <c r="A643" s="365"/>
    </row>
    <row r="644" spans="1:1">
      <c r="A644" s="365"/>
    </row>
    <row r="645" spans="1:1">
      <c r="A645" s="365"/>
    </row>
    <row r="646" spans="1:1">
      <c r="A646" s="365"/>
    </row>
    <row r="647" spans="1:1">
      <c r="A647" s="365"/>
    </row>
    <row r="648" spans="1:1">
      <c r="A648" s="365"/>
    </row>
    <row r="649" spans="1:1">
      <c r="A649" s="365"/>
    </row>
    <row r="650" spans="1:1">
      <c r="A650" s="365"/>
    </row>
    <row r="651" spans="1:1">
      <c r="A651" s="365"/>
    </row>
    <row r="652" spans="1:1">
      <c r="A652" s="365"/>
    </row>
    <row r="653" spans="1:1">
      <c r="A653" s="365"/>
    </row>
    <row r="654" spans="1:1">
      <c r="A654" s="365"/>
    </row>
    <row r="655" spans="1:1">
      <c r="A655" s="365"/>
    </row>
    <row r="656" spans="1:1">
      <c r="A656" s="365"/>
    </row>
    <row r="657" spans="1:1">
      <c r="A657" s="365"/>
    </row>
    <row r="658" spans="1:1">
      <c r="A658" s="365"/>
    </row>
    <row r="659" spans="1:1">
      <c r="A659" s="365"/>
    </row>
    <row r="660" spans="1:1">
      <c r="A660" s="365"/>
    </row>
    <row r="661" spans="1:1">
      <c r="A661" s="365"/>
    </row>
    <row r="662" spans="1:1">
      <c r="A662" s="365"/>
    </row>
    <row r="663" spans="1:1">
      <c r="A663" s="365"/>
    </row>
    <row r="664" spans="1:1">
      <c r="A664" s="365"/>
    </row>
    <row r="665" spans="1:1">
      <c r="A665" s="365"/>
    </row>
    <row r="666" spans="1:1">
      <c r="A666" s="365"/>
    </row>
    <row r="667" spans="1:1">
      <c r="A667" s="365"/>
    </row>
    <row r="668" spans="1:1">
      <c r="A668" s="365"/>
    </row>
    <row r="669" spans="1:1">
      <c r="A669" s="365"/>
    </row>
    <row r="670" spans="1:1">
      <c r="A670" s="365"/>
    </row>
    <row r="671" spans="1:1">
      <c r="A671" s="365"/>
    </row>
    <row r="672" spans="1:1">
      <c r="A672" s="365"/>
    </row>
    <row r="673" spans="1:1">
      <c r="A673" s="365"/>
    </row>
    <row r="674" spans="1:1">
      <c r="A674" s="365"/>
    </row>
    <row r="675" spans="1:1">
      <c r="A675" s="365"/>
    </row>
    <row r="676" spans="1:1">
      <c r="A676" s="365"/>
    </row>
    <row r="677" spans="1:1">
      <c r="A677" s="365"/>
    </row>
    <row r="678" spans="1:1">
      <c r="A678" s="365"/>
    </row>
    <row r="679" spans="1:1">
      <c r="A679" s="365"/>
    </row>
    <row r="680" spans="1:1">
      <c r="A680" s="365"/>
    </row>
    <row r="681" spans="1:1">
      <c r="A681" s="365"/>
    </row>
    <row r="682" spans="1:1">
      <c r="A682" s="365"/>
    </row>
    <row r="683" spans="1:1">
      <c r="A683" s="365"/>
    </row>
    <row r="684" spans="1:1">
      <c r="A684" s="365"/>
    </row>
    <row r="685" spans="1:1">
      <c r="A685" s="365"/>
    </row>
    <row r="686" spans="1:1">
      <c r="A686" s="365"/>
    </row>
    <row r="687" spans="1:1">
      <c r="A687" s="365"/>
    </row>
    <row r="688" spans="1:1">
      <c r="A688" s="365"/>
    </row>
    <row r="689" spans="1:1">
      <c r="A689" s="365"/>
    </row>
    <row r="690" spans="1:1">
      <c r="A690" s="365"/>
    </row>
    <row r="691" spans="1:1">
      <c r="A691" s="365"/>
    </row>
    <row r="692" spans="1:1">
      <c r="A692" s="365"/>
    </row>
    <row r="693" spans="1:1">
      <c r="A693" s="365"/>
    </row>
    <row r="694" spans="1:1">
      <c r="A694" s="365"/>
    </row>
    <row r="695" spans="1:1">
      <c r="A695" s="365"/>
    </row>
    <row r="696" spans="1:1">
      <c r="A696" s="365"/>
    </row>
    <row r="697" spans="1:1">
      <c r="A697" s="365"/>
    </row>
    <row r="698" spans="1:1">
      <c r="A698" s="365"/>
    </row>
    <row r="699" spans="1:1">
      <c r="A699" s="365"/>
    </row>
    <row r="700" spans="1:1">
      <c r="A700" s="365"/>
    </row>
    <row r="701" spans="1:1">
      <c r="A701" s="365"/>
    </row>
    <row r="702" spans="1:1">
      <c r="A702" s="365"/>
    </row>
    <row r="703" spans="1:1">
      <c r="A703" s="365"/>
    </row>
    <row r="704" spans="1:1">
      <c r="A704" s="365"/>
    </row>
    <row r="705" spans="1:1">
      <c r="A705" s="365"/>
    </row>
    <row r="706" spans="1:1">
      <c r="A706" s="365"/>
    </row>
    <row r="707" spans="1:1">
      <c r="A707" s="365"/>
    </row>
    <row r="708" spans="1:1">
      <c r="A708" s="365"/>
    </row>
    <row r="709" spans="1:1">
      <c r="A709" s="365"/>
    </row>
    <row r="710" spans="1:1">
      <c r="A710" s="365"/>
    </row>
    <row r="711" spans="1:1">
      <c r="A711" s="365"/>
    </row>
    <row r="712" spans="1:1">
      <c r="A712" s="365"/>
    </row>
    <row r="713" spans="1:1">
      <c r="A713" s="365"/>
    </row>
    <row r="714" spans="1:1">
      <c r="A714" s="365"/>
    </row>
    <row r="715" spans="1:1">
      <c r="A715" s="365"/>
    </row>
    <row r="716" spans="1:1">
      <c r="A716" s="365"/>
    </row>
    <row r="717" spans="1:1">
      <c r="A717" s="365"/>
    </row>
    <row r="718" spans="1:1">
      <c r="A718" s="365"/>
    </row>
    <row r="719" spans="1:1">
      <c r="A719" s="365"/>
    </row>
    <row r="720" spans="1:1">
      <c r="A720" s="365"/>
    </row>
    <row r="721" spans="1:1">
      <c r="A721" s="365"/>
    </row>
    <row r="722" spans="1:1">
      <c r="A722" s="365"/>
    </row>
    <row r="723" spans="1:1">
      <c r="A723" s="365"/>
    </row>
    <row r="724" spans="1:1">
      <c r="A724" s="365"/>
    </row>
    <row r="725" spans="1:1">
      <c r="A725" s="365"/>
    </row>
    <row r="726" spans="1:1">
      <c r="A726" s="365"/>
    </row>
    <row r="727" spans="1:1">
      <c r="A727" s="365"/>
    </row>
    <row r="728" spans="1:1">
      <c r="A728" s="365"/>
    </row>
    <row r="729" spans="1:1">
      <c r="A729" s="365"/>
    </row>
    <row r="730" spans="1:1">
      <c r="A730" s="365"/>
    </row>
    <row r="731" spans="1:1">
      <c r="A731" s="365"/>
    </row>
    <row r="732" spans="1:1">
      <c r="A732" s="365"/>
    </row>
    <row r="733" spans="1:1">
      <c r="A733" s="365"/>
    </row>
    <row r="734" spans="1:1">
      <c r="A734" s="365"/>
    </row>
    <row r="735" spans="1:1">
      <c r="A735" s="365"/>
    </row>
    <row r="736" spans="1:1">
      <c r="A736" s="365"/>
    </row>
    <row r="737" spans="1:1">
      <c r="A737" s="365"/>
    </row>
    <row r="738" spans="1:1">
      <c r="A738" s="365"/>
    </row>
    <row r="739" spans="1:1">
      <c r="A739" s="365"/>
    </row>
    <row r="740" spans="1:1">
      <c r="A740" s="365"/>
    </row>
    <row r="741" spans="1:1">
      <c r="A741" s="365"/>
    </row>
    <row r="742" spans="1:1">
      <c r="A742" s="365"/>
    </row>
    <row r="743" spans="1:1">
      <c r="A743" s="365"/>
    </row>
    <row r="744" spans="1:1">
      <c r="A744" s="365"/>
    </row>
    <row r="745" spans="1:1">
      <c r="A745" s="365"/>
    </row>
    <row r="746" spans="1:1">
      <c r="A746" s="365"/>
    </row>
    <row r="747" spans="1:1">
      <c r="A747" s="365"/>
    </row>
    <row r="748" spans="1:1">
      <c r="A748" s="365"/>
    </row>
    <row r="749" spans="1:1">
      <c r="A749" s="365"/>
    </row>
    <row r="750" spans="1:1">
      <c r="A750" s="365"/>
    </row>
    <row r="751" spans="1:1">
      <c r="A751" s="365"/>
    </row>
    <row r="752" spans="1:1">
      <c r="A752" s="365"/>
    </row>
    <row r="753" spans="1:1">
      <c r="A753" s="365"/>
    </row>
    <row r="754" spans="1:1">
      <c r="A754" s="365"/>
    </row>
    <row r="755" spans="1:1">
      <c r="A755" s="365"/>
    </row>
    <row r="756" spans="1:1">
      <c r="A756" s="365"/>
    </row>
    <row r="757" spans="1:1">
      <c r="A757" s="365"/>
    </row>
    <row r="758" spans="1:1">
      <c r="A758" s="365"/>
    </row>
    <row r="759" spans="1:1">
      <c r="A759" s="365"/>
    </row>
    <row r="760" spans="1:1">
      <c r="A760" s="365"/>
    </row>
    <row r="761" spans="1:1">
      <c r="A761" s="365"/>
    </row>
    <row r="762" spans="1:1">
      <c r="A762" s="365"/>
    </row>
    <row r="763" spans="1:1">
      <c r="A763" s="365"/>
    </row>
    <row r="764" spans="1:1">
      <c r="A764" s="365"/>
    </row>
    <row r="765" spans="1:1">
      <c r="A765" s="365"/>
    </row>
    <row r="766" spans="1:1">
      <c r="A766" s="365"/>
    </row>
    <row r="767" spans="1:1">
      <c r="A767" s="365"/>
    </row>
    <row r="768" spans="1:1">
      <c r="A768" s="365"/>
    </row>
    <row r="769" spans="1:1">
      <c r="A769" s="365"/>
    </row>
    <row r="770" spans="1:1">
      <c r="A770" s="365"/>
    </row>
    <row r="771" spans="1:1">
      <c r="A771" s="365"/>
    </row>
    <row r="772" spans="1:1">
      <c r="A772" s="365"/>
    </row>
    <row r="773" spans="1:1">
      <c r="A773" s="365"/>
    </row>
    <row r="774" spans="1:1">
      <c r="A774" s="365"/>
    </row>
    <row r="775" spans="1:1">
      <c r="A775" s="365"/>
    </row>
    <row r="776" spans="1:1">
      <c r="A776" s="365"/>
    </row>
    <row r="777" spans="1:1">
      <c r="A777" s="365"/>
    </row>
    <row r="778" spans="1:1">
      <c r="A778" s="365"/>
    </row>
    <row r="779" spans="1:1">
      <c r="A779" s="365"/>
    </row>
    <row r="780" spans="1:1">
      <c r="A780" s="365"/>
    </row>
    <row r="781" spans="1:1">
      <c r="A781" s="365"/>
    </row>
    <row r="782" spans="1:1">
      <c r="A782" s="365"/>
    </row>
    <row r="783" spans="1:1">
      <c r="A783" s="365"/>
    </row>
    <row r="784" spans="1:1">
      <c r="A784" s="365"/>
    </row>
    <row r="785" spans="1:1">
      <c r="A785" s="365"/>
    </row>
    <row r="786" spans="1:1">
      <c r="A786" s="365"/>
    </row>
    <row r="787" spans="1:1">
      <c r="A787" s="365"/>
    </row>
    <row r="788" spans="1:1">
      <c r="A788" s="365"/>
    </row>
    <row r="789" spans="1:1">
      <c r="A789" s="365"/>
    </row>
    <row r="790" spans="1:1">
      <c r="A790" s="365"/>
    </row>
    <row r="791" spans="1:1">
      <c r="A791" s="365"/>
    </row>
    <row r="792" spans="1:1">
      <c r="A792" s="365"/>
    </row>
    <row r="793" spans="1:1">
      <c r="A793" s="365"/>
    </row>
    <row r="794" spans="1:1">
      <c r="A794" s="365"/>
    </row>
    <row r="795" spans="1:1">
      <c r="A795" s="365"/>
    </row>
    <row r="796" spans="1:1">
      <c r="A796" s="365"/>
    </row>
    <row r="797" spans="1:1">
      <c r="A797" s="365"/>
    </row>
    <row r="798" spans="1:1">
      <c r="A798" s="365"/>
    </row>
    <row r="799" spans="1:1">
      <c r="A799" s="365"/>
    </row>
    <row r="800" spans="1:1">
      <c r="A800" s="365"/>
    </row>
    <row r="801" spans="1:1">
      <c r="A801" s="365"/>
    </row>
    <row r="802" spans="1:1">
      <c r="A802" s="365"/>
    </row>
    <row r="803" spans="1:1">
      <c r="A803" s="365"/>
    </row>
    <row r="804" spans="1:1">
      <c r="A804" s="365"/>
    </row>
    <row r="805" spans="1:1">
      <c r="A805" s="365"/>
    </row>
    <row r="806" spans="1:1">
      <c r="A806" s="365"/>
    </row>
    <row r="807" spans="1:1">
      <c r="A807" s="365"/>
    </row>
    <row r="808" spans="1:1">
      <c r="A808" s="365"/>
    </row>
    <row r="809" spans="1:1">
      <c r="A809" s="365"/>
    </row>
    <row r="810" spans="1:1">
      <c r="A810" s="365"/>
    </row>
    <row r="811" spans="1:1">
      <c r="A811" s="365"/>
    </row>
    <row r="812" spans="1:1">
      <c r="A812" s="365"/>
    </row>
    <row r="813" spans="1:1">
      <c r="A813" s="365"/>
    </row>
    <row r="814" spans="1:1">
      <c r="A814" s="365"/>
    </row>
    <row r="815" spans="1:1">
      <c r="A815" s="365"/>
    </row>
    <row r="816" spans="1:1">
      <c r="A816" s="365"/>
    </row>
    <row r="817" spans="1:1">
      <c r="A817" s="365"/>
    </row>
    <row r="818" spans="1:1">
      <c r="A818" s="365"/>
    </row>
    <row r="819" spans="1:1">
      <c r="A819" s="365"/>
    </row>
    <row r="820" spans="1:1">
      <c r="A820" s="365"/>
    </row>
    <row r="821" spans="1:1">
      <c r="A821" s="365"/>
    </row>
    <row r="822" spans="1:1">
      <c r="A822" s="365"/>
    </row>
    <row r="823" spans="1:1">
      <c r="A823" s="365"/>
    </row>
    <row r="824" spans="1:1">
      <c r="A824" s="365"/>
    </row>
    <row r="825" spans="1:1">
      <c r="A825" s="365"/>
    </row>
    <row r="826" spans="1:1">
      <c r="A826" s="365"/>
    </row>
    <row r="827" spans="1:1">
      <c r="A827" s="365"/>
    </row>
    <row r="828" spans="1:1">
      <c r="A828" s="365"/>
    </row>
    <row r="829" spans="1:1">
      <c r="A829" s="365"/>
    </row>
    <row r="830" spans="1:1">
      <c r="A830" s="365"/>
    </row>
    <row r="831" spans="1:1">
      <c r="A831" s="365"/>
    </row>
    <row r="832" spans="1:1">
      <c r="A832" s="365"/>
    </row>
    <row r="833" spans="1:1">
      <c r="A833" s="365"/>
    </row>
    <row r="834" spans="1:1">
      <c r="A834" s="365"/>
    </row>
    <row r="835" spans="1:1">
      <c r="A835" s="365"/>
    </row>
    <row r="836" spans="1:1">
      <c r="A836" s="365"/>
    </row>
    <row r="837" spans="1:1">
      <c r="A837" s="365"/>
    </row>
    <row r="838" spans="1:1">
      <c r="A838" s="365"/>
    </row>
    <row r="839" spans="1:1">
      <c r="A839" s="365"/>
    </row>
    <row r="840" spans="1:1">
      <c r="A840" s="365"/>
    </row>
    <row r="841" spans="1:1">
      <c r="A841" s="365"/>
    </row>
    <row r="842" spans="1:1">
      <c r="A842" s="365"/>
    </row>
    <row r="843" spans="1:1">
      <c r="A843" s="365"/>
    </row>
    <row r="844" spans="1:1">
      <c r="A844" s="365"/>
    </row>
    <row r="845" spans="1:1">
      <c r="A845" s="365"/>
    </row>
    <row r="846" spans="1:1">
      <c r="A846" s="365"/>
    </row>
    <row r="847" spans="1:1">
      <c r="A847" s="365"/>
    </row>
    <row r="848" spans="1:1">
      <c r="A848" s="365"/>
    </row>
    <row r="849" spans="1:1">
      <c r="A849" s="365"/>
    </row>
    <row r="850" spans="1:1">
      <c r="A850" s="365"/>
    </row>
    <row r="851" spans="1:1">
      <c r="A851" s="365"/>
    </row>
    <row r="852" spans="1:1">
      <c r="A852" s="365"/>
    </row>
    <row r="853" spans="1:1">
      <c r="A853" s="365"/>
    </row>
    <row r="854" spans="1:1">
      <c r="A854" s="365"/>
    </row>
    <row r="855" spans="1:1">
      <c r="A855" s="365"/>
    </row>
    <row r="856" spans="1:1">
      <c r="A856" s="365"/>
    </row>
    <row r="857" spans="1:1">
      <c r="A857" s="365"/>
    </row>
    <row r="858" spans="1:1">
      <c r="A858" s="365"/>
    </row>
    <row r="859" spans="1:1">
      <c r="A859" s="365"/>
    </row>
    <row r="860" spans="1:1">
      <c r="A860" s="365"/>
    </row>
    <row r="861" spans="1:1">
      <c r="A861" s="365"/>
    </row>
    <row r="862" spans="1:1">
      <c r="A862" s="365"/>
    </row>
    <row r="863" spans="1:1">
      <c r="A863" s="365"/>
    </row>
    <row r="864" spans="1:1">
      <c r="A864" s="365"/>
    </row>
    <row r="865" spans="1:1">
      <c r="A865" s="365"/>
    </row>
    <row r="866" spans="1:1">
      <c r="A866" s="365"/>
    </row>
    <row r="867" spans="1:1">
      <c r="A867" s="365"/>
    </row>
    <row r="868" spans="1:1">
      <c r="A868" s="365"/>
    </row>
    <row r="869" spans="1:1">
      <c r="A869" s="365"/>
    </row>
    <row r="870" spans="1:1">
      <c r="A870" s="365"/>
    </row>
    <row r="871" spans="1:1">
      <c r="A871" s="365"/>
    </row>
    <row r="872" spans="1:1">
      <c r="A872" s="365"/>
    </row>
    <row r="873" spans="1:1">
      <c r="A873" s="365"/>
    </row>
    <row r="874" spans="1:1">
      <c r="A874" s="365"/>
    </row>
    <row r="875" spans="1:1">
      <c r="A875" s="365"/>
    </row>
    <row r="876" spans="1:1">
      <c r="A876" s="365"/>
    </row>
    <row r="877" spans="1:1">
      <c r="A877" s="365"/>
    </row>
    <row r="878" spans="1:1">
      <c r="A878" s="365"/>
    </row>
    <row r="879" spans="1:1">
      <c r="A879" s="365"/>
    </row>
    <row r="880" spans="1:1">
      <c r="A880" s="365"/>
    </row>
    <row r="881" spans="1:1">
      <c r="A881" s="365"/>
    </row>
    <row r="882" spans="1:1">
      <c r="A882" s="365"/>
    </row>
    <row r="883" spans="1:1">
      <c r="A883" s="365"/>
    </row>
    <row r="884" spans="1:1">
      <c r="A884" s="365"/>
    </row>
    <row r="885" spans="1:1">
      <c r="A885" s="365"/>
    </row>
    <row r="886" spans="1:1">
      <c r="A886" s="365"/>
    </row>
    <row r="887" spans="1:1">
      <c r="A887" s="365"/>
    </row>
    <row r="888" spans="1:1">
      <c r="A888" s="365"/>
    </row>
    <row r="889" spans="1:1">
      <c r="A889" s="365"/>
    </row>
    <row r="890" spans="1:1">
      <c r="A890" s="365"/>
    </row>
    <row r="891" spans="1:1">
      <c r="A891" s="365"/>
    </row>
    <row r="892" spans="1:1">
      <c r="A892" s="365"/>
    </row>
    <row r="893" spans="1:1">
      <c r="A893" s="365"/>
    </row>
    <row r="894" spans="1:1">
      <c r="A894" s="365"/>
    </row>
    <row r="895" spans="1:1">
      <c r="A895" s="365"/>
    </row>
    <row r="896" spans="1:1">
      <c r="A896" s="365"/>
    </row>
    <row r="897" spans="1:1">
      <c r="A897" s="365"/>
    </row>
    <row r="898" spans="1:1">
      <c r="A898" s="365"/>
    </row>
    <row r="899" spans="1:1">
      <c r="A899" s="365"/>
    </row>
    <row r="900" spans="1:1">
      <c r="A900" s="365"/>
    </row>
    <row r="901" spans="1:1">
      <c r="A901" s="365"/>
    </row>
    <row r="902" spans="1:1">
      <c r="A902" s="365"/>
    </row>
    <row r="903" spans="1:1">
      <c r="A903" s="365"/>
    </row>
    <row r="904" spans="1:1">
      <c r="A904" s="365"/>
    </row>
    <row r="905" spans="1:1">
      <c r="A905" s="365"/>
    </row>
    <row r="906" spans="1:1">
      <c r="A906" s="365"/>
    </row>
    <row r="907" spans="1:1">
      <c r="A907" s="365"/>
    </row>
    <row r="908" spans="1:1">
      <c r="A908" s="365"/>
    </row>
    <row r="909" spans="1:1">
      <c r="A909" s="365"/>
    </row>
    <row r="910" spans="1:1">
      <c r="A910" s="365"/>
    </row>
    <row r="911" spans="1:1">
      <c r="A911" s="365"/>
    </row>
    <row r="912" spans="1:1">
      <c r="A912" s="365"/>
    </row>
    <row r="913" spans="1:1">
      <c r="A913" s="365"/>
    </row>
    <row r="914" spans="1:1">
      <c r="A914" s="365"/>
    </row>
    <row r="915" spans="1:1">
      <c r="A915" s="365"/>
    </row>
    <row r="916" spans="1:1">
      <c r="A916" s="365"/>
    </row>
    <row r="917" spans="1:1">
      <c r="A917" s="365"/>
    </row>
    <row r="918" spans="1:1">
      <c r="A918" s="365"/>
    </row>
    <row r="919" spans="1:1">
      <c r="A919" s="365"/>
    </row>
    <row r="920" spans="1:1">
      <c r="A920" s="365"/>
    </row>
    <row r="921" spans="1:1">
      <c r="A921" s="365"/>
    </row>
    <row r="922" spans="1:1">
      <c r="A922" s="365"/>
    </row>
    <row r="923" spans="1:1">
      <c r="A923" s="365"/>
    </row>
    <row r="924" spans="1:1">
      <c r="A924" s="365"/>
    </row>
    <row r="925" spans="1:1">
      <c r="A925" s="365"/>
    </row>
    <row r="926" spans="1:1">
      <c r="A926" s="365"/>
    </row>
    <row r="927" spans="1:1">
      <c r="A927" s="365"/>
    </row>
    <row r="928" spans="1:1">
      <c r="A928" s="365"/>
    </row>
    <row r="929" spans="1:1">
      <c r="A929" s="365"/>
    </row>
    <row r="930" spans="1:1">
      <c r="A930" s="365"/>
    </row>
    <row r="931" spans="1:1">
      <c r="A931" s="365"/>
    </row>
    <row r="932" spans="1:1">
      <c r="A932" s="365"/>
    </row>
    <row r="933" spans="1:1">
      <c r="A933" s="365"/>
    </row>
    <row r="934" spans="1:1">
      <c r="A934" s="365"/>
    </row>
    <row r="935" spans="1:1">
      <c r="A935" s="365"/>
    </row>
    <row r="936" spans="1:1">
      <c r="A936" s="365"/>
    </row>
    <row r="937" spans="1:1">
      <c r="A937" s="365"/>
    </row>
    <row r="938" spans="1:1">
      <c r="A938" s="365"/>
    </row>
    <row r="939" spans="1:1">
      <c r="A939" s="365"/>
    </row>
    <row r="940" spans="1:1">
      <c r="A940" s="365"/>
    </row>
    <row r="941" spans="1:1">
      <c r="A941" s="365"/>
    </row>
    <row r="942" spans="1:1">
      <c r="A942" s="365"/>
    </row>
    <row r="943" spans="1:1">
      <c r="A943" s="365"/>
    </row>
    <row r="944" spans="1:1">
      <c r="A944" s="365"/>
    </row>
    <row r="945" spans="1:1">
      <c r="A945" s="365"/>
    </row>
    <row r="946" spans="1:1">
      <c r="A946" s="365"/>
    </row>
    <row r="947" spans="1:1">
      <c r="A947" s="365"/>
    </row>
    <row r="948" spans="1:1">
      <c r="A948" s="365"/>
    </row>
    <row r="949" spans="1:1">
      <c r="A949" s="365"/>
    </row>
    <row r="950" spans="1:1">
      <c r="A950" s="365"/>
    </row>
    <row r="951" spans="1:1">
      <c r="A951" s="365"/>
    </row>
    <row r="952" spans="1:1">
      <c r="A952" s="365"/>
    </row>
    <row r="953" spans="1:1">
      <c r="A953" s="365"/>
    </row>
    <row r="954" spans="1:1">
      <c r="A954" s="365"/>
    </row>
    <row r="955" spans="1:1">
      <c r="A955" s="365"/>
    </row>
    <row r="956" spans="1:1">
      <c r="A956" s="365"/>
    </row>
    <row r="957" spans="1:1">
      <c r="A957" s="365"/>
    </row>
    <row r="958" spans="1:1">
      <c r="A958" s="365"/>
    </row>
    <row r="959" spans="1:1">
      <c r="A959" s="365"/>
    </row>
    <row r="960" spans="1:1">
      <c r="A960" s="365"/>
    </row>
    <row r="961" spans="1:1">
      <c r="A961" s="365"/>
    </row>
    <row r="962" spans="1:1">
      <c r="A962" s="365"/>
    </row>
    <row r="963" spans="1:1">
      <c r="A963" s="365"/>
    </row>
    <row r="964" spans="1:1">
      <c r="A964" s="365"/>
    </row>
    <row r="965" spans="1:1">
      <c r="A965" s="365"/>
    </row>
    <row r="966" spans="1:1">
      <c r="A966" s="365"/>
    </row>
    <row r="967" spans="1:1">
      <c r="A967" s="365"/>
    </row>
    <row r="968" spans="1:1">
      <c r="A968" s="365"/>
    </row>
    <row r="969" spans="1:1">
      <c r="A969" s="365"/>
    </row>
    <row r="970" spans="1:1">
      <c r="A970" s="365"/>
    </row>
    <row r="971" spans="1:1">
      <c r="A971" s="365"/>
    </row>
    <row r="972" spans="1:1">
      <c r="A972" s="365"/>
    </row>
    <row r="973" spans="1:1">
      <c r="A973" s="365"/>
    </row>
    <row r="974" spans="1:1">
      <c r="A974" s="365"/>
    </row>
    <row r="975" spans="1:1">
      <c r="A975" s="365"/>
    </row>
    <row r="976" spans="1:1">
      <c r="A976" s="365"/>
    </row>
    <row r="977" spans="1:1">
      <c r="A977" s="365"/>
    </row>
    <row r="978" spans="1:1">
      <c r="A978" s="365"/>
    </row>
    <row r="979" spans="1:1">
      <c r="A979" s="365"/>
    </row>
    <row r="980" spans="1:1">
      <c r="A980" s="365"/>
    </row>
    <row r="981" spans="1:1">
      <c r="A981" s="365"/>
    </row>
    <row r="982" spans="1:1">
      <c r="A982" s="365"/>
    </row>
    <row r="983" spans="1:1">
      <c r="A983" s="365"/>
    </row>
    <row r="984" spans="1:1">
      <c r="A984" s="365"/>
    </row>
    <row r="985" spans="1:1">
      <c r="A985" s="365"/>
    </row>
    <row r="986" spans="1:1">
      <c r="A986" s="365"/>
    </row>
    <row r="987" spans="1:1">
      <c r="A987" s="365"/>
    </row>
    <row r="988" spans="1:1">
      <c r="A988" s="365"/>
    </row>
    <row r="989" spans="1:1">
      <c r="A989" s="365"/>
    </row>
    <row r="990" spans="1:1">
      <c r="A990" s="365"/>
    </row>
    <row r="991" spans="1:1">
      <c r="A991" s="365"/>
    </row>
    <row r="992" spans="1:1">
      <c r="A992" s="365"/>
    </row>
    <row r="993" spans="1:1">
      <c r="A993" s="365"/>
    </row>
    <row r="994" spans="1:1">
      <c r="A994" s="365"/>
    </row>
    <row r="995" spans="1:1">
      <c r="A995" s="365"/>
    </row>
    <row r="996" spans="1:1">
      <c r="A996" s="365"/>
    </row>
    <row r="997" spans="1:1">
      <c r="A997" s="365"/>
    </row>
    <row r="998" spans="1:1">
      <c r="A998" s="365"/>
    </row>
    <row r="999" spans="1:1">
      <c r="A999" s="365"/>
    </row>
    <row r="1000" spans="1:1">
      <c r="A1000" s="365"/>
    </row>
    <row r="1001" spans="1:1">
      <c r="A1001" s="365"/>
    </row>
    <row r="1002" spans="1:1">
      <c r="A1002" s="365"/>
    </row>
    <row r="1003" spans="1:1">
      <c r="A1003" s="365"/>
    </row>
    <row r="1004" spans="1:1">
      <c r="A1004" s="365"/>
    </row>
    <row r="1005" spans="1:1">
      <c r="A1005" s="365"/>
    </row>
    <row r="1006" spans="1:1">
      <c r="A1006" s="365"/>
    </row>
    <row r="1007" spans="1:1">
      <c r="A1007" s="365"/>
    </row>
    <row r="1008" spans="1:1">
      <c r="A1008" s="365"/>
    </row>
    <row r="1009" spans="1:1">
      <c r="A1009" s="365"/>
    </row>
    <row r="1010" spans="1:1">
      <c r="A1010" s="365"/>
    </row>
    <row r="1011" spans="1:1">
      <c r="A1011" s="365"/>
    </row>
    <row r="1012" spans="1:1">
      <c r="A1012" s="365"/>
    </row>
    <row r="1013" spans="1:1">
      <c r="A1013" s="365"/>
    </row>
    <row r="1014" spans="1:1">
      <c r="A1014" s="365"/>
    </row>
    <row r="1015" spans="1:1">
      <c r="A1015" s="365"/>
    </row>
    <row r="1016" spans="1:1">
      <c r="A1016" s="365"/>
    </row>
    <row r="1017" spans="1:1">
      <c r="A1017" s="365"/>
    </row>
    <row r="1018" spans="1:1">
      <c r="A1018" s="365"/>
    </row>
    <row r="1019" spans="1:1">
      <c r="A1019" s="365"/>
    </row>
    <row r="1020" spans="1:1">
      <c r="A1020" s="365"/>
    </row>
    <row r="1021" spans="1:1">
      <c r="A1021" s="365"/>
    </row>
    <row r="1022" spans="1:1">
      <c r="A1022" s="365"/>
    </row>
    <row r="1023" spans="1:1">
      <c r="A1023" s="365"/>
    </row>
    <row r="1024" spans="1:1">
      <c r="A1024" s="365"/>
    </row>
    <row r="1025" spans="1:1">
      <c r="A1025" s="365"/>
    </row>
    <row r="1026" spans="1:1">
      <c r="A1026" s="365"/>
    </row>
    <row r="1027" spans="1:1">
      <c r="A1027" s="365"/>
    </row>
    <row r="1028" spans="1:1">
      <c r="A1028" s="365"/>
    </row>
    <row r="1029" spans="1:1">
      <c r="A1029" s="365"/>
    </row>
    <row r="1030" spans="1:1">
      <c r="A1030" s="365"/>
    </row>
    <row r="1031" spans="1:1">
      <c r="A1031" s="365"/>
    </row>
    <row r="1032" spans="1:1">
      <c r="A1032" s="365"/>
    </row>
    <row r="1033" spans="1:1">
      <c r="A1033" s="365"/>
    </row>
    <row r="1034" spans="1:1">
      <c r="A1034" s="365"/>
    </row>
    <row r="1035" spans="1:1">
      <c r="A1035" s="365"/>
    </row>
    <row r="1036" spans="1:1">
      <c r="A1036" s="365"/>
    </row>
    <row r="1037" spans="1:1">
      <c r="A1037" s="365"/>
    </row>
    <row r="1038" spans="1:1">
      <c r="A1038" s="365"/>
    </row>
    <row r="1039" spans="1:1">
      <c r="A1039" s="365"/>
    </row>
    <row r="1040" spans="1:1">
      <c r="A1040" s="365"/>
    </row>
  </sheetData>
  <mergeCells count="37">
    <mergeCell ref="A1:E1"/>
    <mergeCell ref="A3:A5"/>
    <mergeCell ref="B3:B5"/>
    <mergeCell ref="A6:A7"/>
    <mergeCell ref="B6:B7"/>
    <mergeCell ref="A8:A9"/>
    <mergeCell ref="B8:B9"/>
    <mergeCell ref="A10:A11"/>
    <mergeCell ref="B10:B11"/>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8:A39"/>
    <mergeCell ref="B38:B39"/>
    <mergeCell ref="A32:A33"/>
    <mergeCell ref="B32:B33"/>
    <mergeCell ref="A34:A35"/>
    <mergeCell ref="B34:B35"/>
    <mergeCell ref="A36:A37"/>
    <mergeCell ref="B36:B37"/>
  </mergeCells>
  <phoneticPr fontId="45"/>
  <pageMargins left="0.78749999999999998" right="0.78749999999999998" top="0.86597222222222203" bottom="0.74791666666666701" header="0.511811023622047" footer="0.511811023622047"/>
  <pageSetup paperSize="9" scale="110"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1040"/>
  <sheetViews>
    <sheetView showGridLines="0" view="pageBreakPreview" zoomScaleNormal="100" workbookViewId="0"/>
  </sheetViews>
  <sheetFormatPr defaultColWidth="12.5" defaultRowHeight="17.25"/>
  <cols>
    <col min="1" max="1" width="14.75" style="505" customWidth="1"/>
    <col min="2" max="2" width="19.5" style="505" customWidth="1"/>
    <col min="3" max="3" width="21.125" style="505" customWidth="1"/>
    <col min="4" max="244" width="12.5" style="505"/>
    <col min="245" max="256" width="19.75" style="505" customWidth="1"/>
    <col min="257" max="257" width="14.75" style="505" customWidth="1"/>
    <col min="258" max="258" width="19.5" style="505" customWidth="1"/>
    <col min="259" max="259" width="21.125" style="505" customWidth="1"/>
    <col min="260" max="500" width="12.5" style="505"/>
    <col min="501" max="512" width="19.75" style="505" customWidth="1"/>
    <col min="513" max="513" width="14.75" style="505" customWidth="1"/>
    <col min="514" max="514" width="19.5" style="505" customWidth="1"/>
    <col min="515" max="515" width="21.125" style="505" customWidth="1"/>
    <col min="516" max="756" width="12.5" style="505"/>
    <col min="757" max="768" width="19.75" style="505" customWidth="1"/>
    <col min="769" max="769" width="14.75" style="505" customWidth="1"/>
    <col min="770" max="770" width="19.5" style="505" customWidth="1"/>
    <col min="771" max="771" width="21.125" style="505" customWidth="1"/>
    <col min="772" max="1012" width="12.5" style="505"/>
    <col min="1013" max="1024" width="19.75" style="505" customWidth="1"/>
    <col min="1025" max="16384" width="12.5" style="506"/>
  </cols>
  <sheetData>
    <row r="1" spans="1:244">
      <c r="A1" s="111" t="s">
        <v>579</v>
      </c>
    </row>
    <row r="2" spans="1:244" ht="18" customHeight="1">
      <c r="A2" s="474"/>
      <c r="B2" s="458"/>
      <c r="C2" s="355" t="s">
        <v>588</v>
      </c>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47"/>
      <c r="CD2" s="47"/>
      <c r="CE2" s="47"/>
      <c r="CF2" s="47"/>
      <c r="CG2" s="47"/>
      <c r="CH2" s="47"/>
      <c r="CI2" s="47"/>
      <c r="CJ2" s="47"/>
      <c r="CK2" s="47"/>
      <c r="CL2" s="47"/>
      <c r="CM2" s="47"/>
      <c r="CN2" s="47"/>
      <c r="CO2" s="47"/>
      <c r="CP2" s="47"/>
      <c r="CQ2" s="47"/>
      <c r="CR2" s="47"/>
      <c r="CS2" s="47"/>
      <c r="CT2" s="47"/>
      <c r="CU2" s="47"/>
      <c r="CV2" s="47"/>
      <c r="CW2" s="47"/>
      <c r="CX2" s="47"/>
      <c r="CY2" s="47"/>
      <c r="CZ2" s="47"/>
      <c r="DA2" s="47"/>
      <c r="DB2" s="47"/>
      <c r="DC2" s="47"/>
      <c r="DD2" s="47"/>
      <c r="DE2" s="47"/>
      <c r="DF2" s="47"/>
      <c r="DG2" s="47"/>
      <c r="DH2" s="47"/>
      <c r="DI2" s="47"/>
      <c r="DJ2" s="47"/>
      <c r="DK2" s="47"/>
      <c r="DL2" s="47"/>
      <c r="DM2" s="47"/>
      <c r="DN2" s="47"/>
      <c r="DO2" s="47"/>
      <c r="DP2" s="47"/>
      <c r="DQ2" s="47"/>
      <c r="DR2" s="47"/>
      <c r="DS2" s="47"/>
      <c r="DT2" s="47"/>
      <c r="DU2" s="47"/>
      <c r="DV2" s="47"/>
      <c r="DW2" s="47"/>
      <c r="DX2" s="47"/>
      <c r="DY2" s="47"/>
      <c r="DZ2" s="47"/>
      <c r="EA2" s="47"/>
      <c r="EB2" s="47"/>
      <c r="EC2" s="47"/>
      <c r="ED2" s="47"/>
      <c r="EE2" s="47"/>
      <c r="EF2" s="47"/>
      <c r="EG2" s="47"/>
      <c r="EH2" s="47"/>
      <c r="EI2" s="47"/>
      <c r="EJ2" s="47"/>
      <c r="EK2" s="47"/>
      <c r="EL2" s="47"/>
      <c r="EM2" s="47"/>
      <c r="EN2" s="47"/>
      <c r="EO2" s="47"/>
      <c r="EP2" s="47"/>
      <c r="EQ2" s="47"/>
      <c r="ER2" s="47"/>
      <c r="ES2" s="47"/>
      <c r="ET2" s="47"/>
      <c r="EU2" s="47"/>
      <c r="EV2" s="47"/>
      <c r="EW2" s="47"/>
      <c r="EX2" s="47"/>
      <c r="EY2" s="47"/>
      <c r="EZ2" s="47"/>
      <c r="FA2" s="47"/>
      <c r="FB2" s="47"/>
      <c r="FC2" s="47"/>
      <c r="FD2" s="47"/>
      <c r="FE2" s="47"/>
      <c r="FF2" s="47"/>
      <c r="FG2" s="47"/>
      <c r="FH2" s="47"/>
      <c r="FI2" s="47"/>
      <c r="FJ2" s="47"/>
      <c r="FK2" s="47"/>
      <c r="FL2" s="47"/>
      <c r="FM2" s="47"/>
      <c r="FN2" s="47"/>
      <c r="FO2" s="47"/>
      <c r="FP2" s="47"/>
      <c r="FQ2" s="47"/>
      <c r="FR2" s="47"/>
      <c r="FS2" s="47"/>
      <c r="FT2" s="47"/>
      <c r="FU2" s="47"/>
      <c r="FV2" s="47"/>
      <c r="FW2" s="47"/>
      <c r="FX2" s="47"/>
      <c r="FY2" s="47"/>
      <c r="FZ2" s="47"/>
      <c r="GA2" s="47"/>
      <c r="GB2" s="47"/>
      <c r="GC2" s="47"/>
      <c r="GD2" s="47"/>
      <c r="GE2" s="47"/>
      <c r="GF2" s="47"/>
      <c r="GG2" s="47"/>
      <c r="GH2" s="47"/>
      <c r="GI2" s="47"/>
      <c r="GJ2" s="47"/>
      <c r="GK2" s="47"/>
      <c r="GL2" s="47"/>
      <c r="GM2" s="47"/>
      <c r="GN2" s="47"/>
      <c r="GO2" s="47"/>
      <c r="GP2" s="47"/>
      <c r="GQ2" s="47"/>
      <c r="GR2" s="47"/>
      <c r="GS2" s="47"/>
      <c r="GT2" s="47"/>
      <c r="GU2" s="47"/>
      <c r="GV2" s="47"/>
      <c r="GW2" s="47"/>
      <c r="GX2" s="47"/>
      <c r="GY2" s="47"/>
      <c r="GZ2" s="47"/>
      <c r="HA2" s="47"/>
      <c r="HB2" s="47"/>
      <c r="HC2" s="47"/>
      <c r="HD2" s="47"/>
      <c r="HE2" s="47"/>
      <c r="HF2" s="47"/>
      <c r="HG2" s="47"/>
      <c r="HH2" s="47"/>
      <c r="HI2" s="47"/>
      <c r="HJ2" s="47"/>
      <c r="HK2" s="47"/>
      <c r="HL2" s="47"/>
      <c r="HM2" s="47"/>
      <c r="HN2" s="47"/>
      <c r="HO2" s="47"/>
      <c r="HP2" s="47"/>
      <c r="HQ2" s="47"/>
      <c r="HR2" s="47"/>
      <c r="HS2" s="47"/>
      <c r="HT2" s="47"/>
      <c r="HU2" s="47"/>
      <c r="HV2" s="47"/>
      <c r="HW2" s="47"/>
      <c r="HX2" s="47"/>
      <c r="HY2" s="47"/>
      <c r="HZ2" s="47"/>
      <c r="IA2" s="47"/>
      <c r="IB2" s="47"/>
      <c r="IC2" s="47"/>
      <c r="ID2" s="47"/>
      <c r="IE2" s="47"/>
      <c r="IF2" s="47"/>
      <c r="IG2" s="47"/>
      <c r="IH2" s="47"/>
      <c r="II2" s="47"/>
      <c r="IJ2" s="47"/>
    </row>
    <row r="3" spans="1:244" ht="15" customHeight="1">
      <c r="A3" s="816" t="s">
        <v>131</v>
      </c>
      <c r="B3" s="984" t="s">
        <v>580</v>
      </c>
      <c r="C3" s="984" t="s">
        <v>581</v>
      </c>
    </row>
    <row r="4" spans="1:244" ht="15" customHeight="1">
      <c r="A4" s="816"/>
      <c r="B4" s="984"/>
      <c r="C4" s="984"/>
    </row>
    <row r="5" spans="1:244" ht="15" customHeight="1">
      <c r="A5" s="816"/>
      <c r="B5" s="984"/>
      <c r="C5" s="984"/>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c r="CE5" s="47"/>
      <c r="CF5" s="47"/>
      <c r="CG5" s="47"/>
      <c r="CH5" s="47"/>
      <c r="CI5" s="47"/>
      <c r="CJ5" s="47"/>
      <c r="CK5" s="47"/>
      <c r="CL5" s="47"/>
      <c r="CM5" s="47"/>
      <c r="CN5" s="47"/>
      <c r="CO5" s="47"/>
      <c r="CP5" s="47"/>
      <c r="CQ5" s="47"/>
      <c r="CR5" s="47"/>
      <c r="CS5" s="47"/>
      <c r="CT5" s="47"/>
      <c r="CU5" s="47"/>
      <c r="CV5" s="47"/>
      <c r="CW5" s="47"/>
      <c r="CX5" s="47"/>
      <c r="CY5" s="47"/>
      <c r="CZ5" s="47"/>
      <c r="DA5" s="47"/>
      <c r="DB5" s="47"/>
      <c r="DC5" s="47"/>
      <c r="DD5" s="47"/>
      <c r="DE5" s="47"/>
      <c r="DF5" s="47"/>
      <c r="DG5" s="47"/>
      <c r="DH5" s="47"/>
      <c r="DI5" s="47"/>
      <c r="DJ5" s="47"/>
      <c r="DK5" s="47"/>
      <c r="DL5" s="47"/>
      <c r="DM5" s="47"/>
      <c r="DN5" s="47"/>
      <c r="DO5" s="47"/>
      <c r="DP5" s="47"/>
      <c r="DQ5" s="47"/>
      <c r="DR5" s="47"/>
      <c r="DS5" s="47"/>
      <c r="DT5" s="47"/>
      <c r="DU5" s="47"/>
      <c r="DV5" s="47"/>
      <c r="DW5" s="47"/>
      <c r="DX5" s="47"/>
      <c r="DY5" s="47"/>
      <c r="DZ5" s="47"/>
      <c r="EA5" s="47"/>
      <c r="EB5" s="47"/>
      <c r="EC5" s="47"/>
      <c r="ED5" s="47"/>
      <c r="EE5" s="47"/>
      <c r="EF5" s="47"/>
      <c r="EG5" s="47"/>
      <c r="EH5" s="47"/>
      <c r="EI5" s="47"/>
      <c r="EJ5" s="47"/>
      <c r="EK5" s="47"/>
      <c r="EL5" s="47"/>
      <c r="EM5" s="47"/>
      <c r="EN5" s="47"/>
      <c r="EO5" s="47"/>
      <c r="EP5" s="47"/>
      <c r="EQ5" s="47"/>
      <c r="ER5" s="47"/>
      <c r="ES5" s="47"/>
      <c r="ET5" s="47"/>
      <c r="EU5" s="47"/>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row>
    <row r="6" spans="1:244" ht="15" customHeight="1">
      <c r="A6" s="917" t="s">
        <v>488</v>
      </c>
      <c r="B6" s="920">
        <f>SUM(B8:B39)</f>
        <v>4381</v>
      </c>
      <c r="C6" s="985">
        <f>SUM(C8:C39)</f>
        <v>4412</v>
      </c>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c r="DF6" s="365"/>
      <c r="DG6" s="365"/>
      <c r="DH6" s="365"/>
      <c r="DI6" s="365"/>
      <c r="DJ6" s="365"/>
      <c r="DK6" s="365"/>
      <c r="DL6" s="365"/>
      <c r="DM6" s="365"/>
      <c r="DN6" s="365"/>
      <c r="DO6" s="365"/>
      <c r="DP6" s="365"/>
      <c r="DQ6" s="365"/>
      <c r="DR6" s="365"/>
      <c r="DS6" s="365"/>
      <c r="DT6" s="365"/>
      <c r="DU6" s="365"/>
      <c r="DV6" s="365"/>
      <c r="DW6" s="365"/>
      <c r="DX6" s="365"/>
      <c r="DY6" s="365"/>
      <c r="DZ6" s="365"/>
      <c r="EA6" s="365"/>
      <c r="EB6" s="365"/>
      <c r="EC6" s="365"/>
      <c r="ED6" s="365"/>
      <c r="EE6" s="365"/>
      <c r="EF6" s="365"/>
      <c r="EG6" s="365"/>
      <c r="EH6" s="365"/>
      <c r="EI6" s="365"/>
      <c r="EJ6" s="365"/>
      <c r="EK6" s="365"/>
      <c r="EL6" s="365"/>
      <c r="EM6" s="365"/>
      <c r="EN6" s="365"/>
      <c r="EO6" s="365"/>
      <c r="EP6" s="365"/>
      <c r="EQ6" s="365"/>
      <c r="ER6" s="365"/>
      <c r="ES6" s="365"/>
      <c r="ET6" s="365"/>
      <c r="EU6" s="365"/>
      <c r="EV6" s="365"/>
      <c r="EW6" s="365"/>
      <c r="EX6" s="365"/>
      <c r="EY6" s="365"/>
      <c r="EZ6" s="365"/>
      <c r="FA6" s="365"/>
      <c r="FB6" s="365"/>
      <c r="FC6" s="365"/>
      <c r="FD6" s="365"/>
      <c r="FE6" s="365"/>
      <c r="FF6" s="365"/>
      <c r="FG6" s="365"/>
      <c r="FH6" s="365"/>
      <c r="FI6" s="365"/>
      <c r="FJ6" s="365"/>
      <c r="FK6" s="365"/>
      <c r="FL6" s="365"/>
      <c r="FM6" s="365"/>
      <c r="FN6" s="365"/>
      <c r="FO6" s="365"/>
      <c r="FP6" s="365"/>
      <c r="FQ6" s="365"/>
      <c r="FR6" s="365"/>
      <c r="FS6" s="365"/>
      <c r="FT6" s="365"/>
      <c r="FU6" s="365"/>
      <c r="FV6" s="365"/>
      <c r="FW6" s="365"/>
      <c r="FX6" s="365"/>
      <c r="FY6" s="365"/>
      <c r="FZ6" s="365"/>
      <c r="GA6" s="365"/>
      <c r="GB6" s="365"/>
      <c r="GC6" s="365"/>
      <c r="GD6" s="365"/>
      <c r="GE6" s="365"/>
      <c r="GF6" s="365"/>
      <c r="GG6" s="365"/>
      <c r="GH6" s="365"/>
      <c r="GI6" s="365"/>
      <c r="GJ6" s="365"/>
      <c r="GK6" s="365"/>
      <c r="GL6" s="365"/>
      <c r="GM6" s="365"/>
      <c r="GN6" s="365"/>
      <c r="GO6" s="365"/>
      <c r="GP6" s="365"/>
      <c r="GQ6" s="365"/>
      <c r="GR6" s="365"/>
      <c r="GS6" s="365"/>
      <c r="GT6" s="365"/>
      <c r="GU6" s="365"/>
      <c r="GV6" s="365"/>
      <c r="GW6" s="365"/>
      <c r="GX6" s="365"/>
      <c r="GY6" s="365"/>
      <c r="GZ6" s="365"/>
      <c r="HA6" s="365"/>
      <c r="HB6" s="365"/>
      <c r="HC6" s="365"/>
      <c r="HD6" s="365"/>
      <c r="HE6" s="365"/>
      <c r="HF6" s="365"/>
      <c r="HG6" s="365"/>
      <c r="HH6" s="365"/>
      <c r="HI6" s="365"/>
      <c r="HJ6" s="365"/>
      <c r="HK6" s="365"/>
      <c r="HL6" s="365"/>
      <c r="HM6" s="365"/>
      <c r="HN6" s="365"/>
      <c r="HO6" s="365"/>
      <c r="HP6" s="365"/>
      <c r="HQ6" s="365"/>
      <c r="HR6" s="365"/>
      <c r="HS6" s="365"/>
      <c r="HT6" s="365"/>
      <c r="HU6" s="365"/>
      <c r="HV6" s="365"/>
      <c r="HW6" s="365"/>
      <c r="HX6" s="365"/>
      <c r="HY6" s="365"/>
      <c r="HZ6" s="365"/>
      <c r="IA6" s="365"/>
      <c r="IB6" s="365"/>
      <c r="IC6" s="365"/>
      <c r="ID6" s="365"/>
      <c r="IE6" s="365"/>
      <c r="IF6" s="365"/>
      <c r="IG6" s="365"/>
      <c r="IH6" s="365"/>
      <c r="II6" s="365"/>
      <c r="IJ6" s="365"/>
    </row>
    <row r="7" spans="1:244" ht="15" customHeight="1">
      <c r="A7" s="917"/>
      <c r="B7" s="920"/>
      <c r="C7" s="985"/>
      <c r="D7" s="510"/>
      <c r="E7" s="510"/>
      <c r="F7" s="510"/>
      <c r="G7" s="510"/>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0"/>
      <c r="AY7" s="510"/>
      <c r="AZ7" s="510"/>
      <c r="BA7" s="510"/>
      <c r="BB7" s="510"/>
      <c r="BC7" s="510"/>
      <c r="BD7" s="510"/>
      <c r="BE7" s="510"/>
      <c r="BF7" s="510"/>
      <c r="BG7" s="510"/>
      <c r="BH7" s="510"/>
      <c r="BI7" s="510"/>
      <c r="BJ7" s="510"/>
      <c r="BK7" s="510"/>
      <c r="BL7" s="510"/>
      <c r="BM7" s="510"/>
      <c r="BN7" s="510"/>
      <c r="BO7" s="510"/>
      <c r="BP7" s="510"/>
      <c r="BQ7" s="510"/>
      <c r="BR7" s="510"/>
      <c r="BS7" s="510"/>
      <c r="BT7" s="510"/>
      <c r="BU7" s="510"/>
      <c r="BV7" s="510"/>
      <c r="BW7" s="510"/>
      <c r="BX7" s="510"/>
      <c r="BY7" s="510"/>
      <c r="BZ7" s="510"/>
      <c r="CA7" s="510"/>
      <c r="CB7" s="510"/>
      <c r="CC7" s="510"/>
      <c r="CD7" s="510"/>
      <c r="CE7" s="510"/>
      <c r="CF7" s="510"/>
      <c r="CG7" s="510"/>
      <c r="CH7" s="510"/>
      <c r="CI7" s="510"/>
      <c r="CJ7" s="510"/>
      <c r="CK7" s="510"/>
      <c r="CL7" s="510"/>
      <c r="CM7" s="510"/>
      <c r="CN7" s="510"/>
      <c r="CO7" s="510"/>
      <c r="CP7" s="510"/>
      <c r="CQ7" s="510"/>
      <c r="CR7" s="510"/>
      <c r="CS7" s="510"/>
      <c r="CT7" s="510"/>
      <c r="CU7" s="510"/>
      <c r="CV7" s="510"/>
      <c r="CW7" s="510"/>
      <c r="CX7" s="510"/>
      <c r="CY7" s="510"/>
      <c r="CZ7" s="510"/>
      <c r="DA7" s="510"/>
      <c r="DB7" s="510"/>
      <c r="DC7" s="510"/>
      <c r="DD7" s="510"/>
      <c r="DE7" s="510"/>
      <c r="DF7" s="510"/>
      <c r="DG7" s="510"/>
      <c r="DH7" s="510"/>
      <c r="DI7" s="510"/>
      <c r="DJ7" s="510"/>
      <c r="DK7" s="510"/>
      <c r="DL7" s="510"/>
      <c r="DM7" s="510"/>
      <c r="DN7" s="510"/>
      <c r="DO7" s="510"/>
      <c r="DP7" s="510"/>
      <c r="DQ7" s="510"/>
      <c r="DR7" s="510"/>
      <c r="DS7" s="510"/>
      <c r="DT7" s="510"/>
      <c r="DU7" s="510"/>
      <c r="DV7" s="510"/>
      <c r="DW7" s="510"/>
      <c r="DX7" s="510"/>
      <c r="DY7" s="510"/>
      <c r="DZ7" s="510"/>
      <c r="EA7" s="510"/>
      <c r="EB7" s="510"/>
      <c r="EC7" s="510"/>
      <c r="ED7" s="510"/>
      <c r="EE7" s="510"/>
      <c r="EF7" s="510"/>
      <c r="EG7" s="510"/>
      <c r="EH7" s="510"/>
      <c r="EI7" s="510"/>
      <c r="EJ7" s="510"/>
      <c r="EK7" s="510"/>
      <c r="EL7" s="510"/>
      <c r="EM7" s="510"/>
      <c r="EN7" s="510"/>
      <c r="EO7" s="510"/>
      <c r="EP7" s="510"/>
      <c r="EQ7" s="510"/>
      <c r="ER7" s="510"/>
      <c r="ES7" s="510"/>
      <c r="ET7" s="510"/>
      <c r="EU7" s="510"/>
      <c r="EV7" s="510"/>
      <c r="EW7" s="510"/>
      <c r="EX7" s="510"/>
      <c r="EY7" s="510"/>
      <c r="EZ7" s="510"/>
      <c r="FA7" s="510"/>
      <c r="FB7" s="510"/>
      <c r="FC7" s="510"/>
      <c r="FD7" s="510"/>
      <c r="FE7" s="510"/>
      <c r="FF7" s="510"/>
      <c r="FG7" s="510"/>
      <c r="FH7" s="510"/>
      <c r="FI7" s="510"/>
      <c r="FJ7" s="510"/>
      <c r="FK7" s="510"/>
      <c r="FL7" s="510"/>
      <c r="FM7" s="510"/>
      <c r="FN7" s="510"/>
      <c r="FO7" s="510"/>
      <c r="FP7" s="510"/>
      <c r="FQ7" s="510"/>
      <c r="FR7" s="510"/>
      <c r="FS7" s="510"/>
      <c r="FT7" s="510"/>
      <c r="FU7" s="510"/>
      <c r="FV7" s="510"/>
      <c r="FW7" s="510"/>
      <c r="FX7" s="510"/>
      <c r="FY7" s="510"/>
      <c r="FZ7" s="510"/>
      <c r="GA7" s="510"/>
      <c r="GB7" s="510"/>
      <c r="GC7" s="510"/>
      <c r="GD7" s="510"/>
      <c r="GE7" s="510"/>
      <c r="GF7" s="510"/>
      <c r="GG7" s="510"/>
      <c r="GH7" s="510"/>
      <c r="GI7" s="510"/>
      <c r="GJ7" s="510"/>
      <c r="GK7" s="510"/>
      <c r="GL7" s="510"/>
      <c r="GM7" s="510"/>
      <c r="GN7" s="510"/>
      <c r="GO7" s="510"/>
      <c r="GP7" s="510"/>
      <c r="GQ7" s="510"/>
      <c r="GR7" s="510"/>
      <c r="GS7" s="510"/>
      <c r="GT7" s="510"/>
      <c r="GU7" s="510"/>
      <c r="GV7" s="510"/>
      <c r="GW7" s="510"/>
      <c r="GX7" s="510"/>
      <c r="GY7" s="510"/>
      <c r="GZ7" s="510"/>
      <c r="HA7" s="510"/>
      <c r="HB7" s="510"/>
      <c r="HC7" s="510"/>
      <c r="HD7" s="510"/>
      <c r="HE7" s="510"/>
      <c r="HF7" s="510"/>
      <c r="HG7" s="510"/>
      <c r="HH7" s="510"/>
      <c r="HI7" s="510"/>
      <c r="HJ7" s="510"/>
      <c r="HK7" s="510"/>
      <c r="HL7" s="510"/>
      <c r="HM7" s="510"/>
      <c r="HN7" s="510"/>
      <c r="HO7" s="510"/>
      <c r="HP7" s="510"/>
      <c r="HQ7" s="510"/>
      <c r="HR7" s="510"/>
      <c r="HS7" s="510"/>
      <c r="HT7" s="510"/>
      <c r="HU7" s="510"/>
      <c r="HV7" s="510"/>
      <c r="HW7" s="510"/>
      <c r="HX7" s="510"/>
      <c r="HY7" s="510"/>
      <c r="HZ7" s="510"/>
      <c r="IA7" s="510"/>
      <c r="IB7" s="510"/>
      <c r="IC7" s="510"/>
      <c r="ID7" s="510"/>
      <c r="IE7" s="510"/>
      <c r="IF7" s="510"/>
      <c r="IG7" s="510"/>
      <c r="IH7" s="510"/>
      <c r="II7" s="510"/>
      <c r="IJ7" s="510"/>
    </row>
    <row r="8" spans="1:244" ht="15" customHeight="1">
      <c r="A8" s="915" t="s">
        <v>344</v>
      </c>
      <c r="B8" s="980">
        <v>256</v>
      </c>
      <c r="C8" s="981">
        <v>302</v>
      </c>
      <c r="D8" s="510"/>
      <c r="E8" s="510"/>
      <c r="F8" s="510"/>
      <c r="G8" s="510"/>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c r="AO8" s="510"/>
      <c r="AP8" s="510"/>
      <c r="AQ8" s="510"/>
      <c r="AR8" s="510"/>
      <c r="AS8" s="510"/>
      <c r="AT8" s="510"/>
      <c r="AU8" s="510"/>
      <c r="AV8" s="510"/>
      <c r="AW8" s="510"/>
      <c r="AX8" s="510"/>
      <c r="AY8" s="510"/>
      <c r="AZ8" s="510"/>
      <c r="BA8" s="510"/>
      <c r="BB8" s="510"/>
      <c r="BC8" s="510"/>
      <c r="BD8" s="510"/>
      <c r="BE8" s="510"/>
      <c r="BF8" s="510"/>
      <c r="BG8" s="510"/>
      <c r="BH8" s="510"/>
      <c r="BI8" s="510"/>
      <c r="BJ8" s="510"/>
      <c r="BK8" s="510"/>
      <c r="BL8" s="510"/>
      <c r="BM8" s="510"/>
      <c r="BN8" s="510"/>
      <c r="BO8" s="510"/>
      <c r="BP8" s="510"/>
      <c r="BQ8" s="510"/>
      <c r="BR8" s="510"/>
      <c r="BS8" s="510"/>
      <c r="BT8" s="510"/>
      <c r="BU8" s="510"/>
      <c r="BV8" s="510"/>
      <c r="BW8" s="510"/>
      <c r="BX8" s="510"/>
      <c r="BY8" s="510"/>
      <c r="BZ8" s="510"/>
      <c r="CA8" s="510"/>
      <c r="CB8" s="510"/>
      <c r="CC8" s="510"/>
      <c r="CD8" s="510"/>
      <c r="CE8" s="510"/>
      <c r="CF8" s="510"/>
      <c r="CG8" s="510"/>
      <c r="CH8" s="510"/>
      <c r="CI8" s="510"/>
      <c r="CJ8" s="510"/>
      <c r="CK8" s="510"/>
      <c r="CL8" s="510"/>
      <c r="CM8" s="510"/>
      <c r="CN8" s="510"/>
      <c r="CO8" s="510"/>
      <c r="CP8" s="510"/>
      <c r="CQ8" s="510"/>
      <c r="CR8" s="510"/>
      <c r="CS8" s="510"/>
      <c r="CT8" s="510"/>
      <c r="CU8" s="510"/>
      <c r="CV8" s="510"/>
      <c r="CW8" s="510"/>
      <c r="CX8" s="510"/>
      <c r="CY8" s="510"/>
      <c r="CZ8" s="510"/>
      <c r="DA8" s="510"/>
      <c r="DB8" s="510"/>
      <c r="DC8" s="510"/>
      <c r="DD8" s="510"/>
      <c r="DE8" s="510"/>
      <c r="DF8" s="510"/>
      <c r="DG8" s="510"/>
      <c r="DH8" s="510"/>
      <c r="DI8" s="510"/>
      <c r="DJ8" s="510"/>
      <c r="DK8" s="510"/>
      <c r="DL8" s="510"/>
      <c r="DM8" s="510"/>
      <c r="DN8" s="510"/>
      <c r="DO8" s="510"/>
      <c r="DP8" s="510"/>
      <c r="DQ8" s="510"/>
      <c r="DR8" s="510"/>
      <c r="DS8" s="510"/>
      <c r="DT8" s="510"/>
      <c r="DU8" s="510"/>
      <c r="DV8" s="510"/>
      <c r="DW8" s="510"/>
      <c r="DX8" s="510"/>
      <c r="DY8" s="510"/>
      <c r="DZ8" s="510"/>
      <c r="EA8" s="510"/>
      <c r="EB8" s="510"/>
      <c r="EC8" s="510"/>
      <c r="ED8" s="510"/>
      <c r="EE8" s="510"/>
      <c r="EF8" s="510"/>
      <c r="EG8" s="510"/>
      <c r="EH8" s="510"/>
      <c r="EI8" s="510"/>
      <c r="EJ8" s="510"/>
      <c r="EK8" s="510"/>
      <c r="EL8" s="510"/>
      <c r="EM8" s="510"/>
      <c r="EN8" s="510"/>
      <c r="EO8" s="510"/>
      <c r="EP8" s="510"/>
      <c r="EQ8" s="510"/>
      <c r="ER8" s="510"/>
      <c r="ES8" s="510"/>
      <c r="ET8" s="510"/>
      <c r="EU8" s="510"/>
      <c r="EV8" s="510"/>
      <c r="EW8" s="510"/>
      <c r="EX8" s="510"/>
      <c r="EY8" s="510"/>
      <c r="EZ8" s="510"/>
      <c r="FA8" s="510"/>
      <c r="FB8" s="510"/>
      <c r="FC8" s="510"/>
      <c r="FD8" s="510"/>
      <c r="FE8" s="510"/>
      <c r="FF8" s="510"/>
      <c r="FG8" s="510"/>
      <c r="FH8" s="510"/>
      <c r="FI8" s="510"/>
      <c r="FJ8" s="510"/>
      <c r="FK8" s="510"/>
      <c r="FL8" s="510"/>
      <c r="FM8" s="510"/>
      <c r="FN8" s="510"/>
      <c r="FO8" s="510"/>
      <c r="FP8" s="510"/>
      <c r="FQ8" s="510"/>
      <c r="FR8" s="510"/>
      <c r="FS8" s="510"/>
      <c r="FT8" s="510"/>
      <c r="FU8" s="510"/>
      <c r="FV8" s="510"/>
      <c r="FW8" s="510"/>
      <c r="FX8" s="510"/>
      <c r="FY8" s="510"/>
      <c r="FZ8" s="510"/>
      <c r="GA8" s="510"/>
      <c r="GB8" s="510"/>
      <c r="GC8" s="510"/>
      <c r="GD8" s="510"/>
      <c r="GE8" s="510"/>
      <c r="GF8" s="510"/>
      <c r="GG8" s="510"/>
      <c r="GH8" s="510"/>
      <c r="GI8" s="510"/>
      <c r="GJ8" s="510"/>
      <c r="GK8" s="510"/>
      <c r="GL8" s="510"/>
      <c r="GM8" s="510"/>
      <c r="GN8" s="510"/>
      <c r="GO8" s="510"/>
      <c r="GP8" s="510"/>
      <c r="GQ8" s="510"/>
      <c r="GR8" s="510"/>
      <c r="GS8" s="510"/>
      <c r="GT8" s="510"/>
      <c r="GU8" s="510"/>
      <c r="GV8" s="510"/>
      <c r="GW8" s="510"/>
      <c r="GX8" s="510"/>
      <c r="GY8" s="510"/>
      <c r="GZ8" s="510"/>
      <c r="HA8" s="510"/>
      <c r="HB8" s="510"/>
      <c r="HC8" s="510"/>
      <c r="HD8" s="510"/>
      <c r="HE8" s="510"/>
      <c r="HF8" s="510"/>
      <c r="HG8" s="510"/>
      <c r="HH8" s="510"/>
      <c r="HI8" s="510"/>
      <c r="HJ8" s="510"/>
      <c r="HK8" s="510"/>
      <c r="HL8" s="510"/>
      <c r="HM8" s="510"/>
      <c r="HN8" s="510"/>
      <c r="HO8" s="510"/>
      <c r="HP8" s="510"/>
      <c r="HQ8" s="510"/>
      <c r="HR8" s="510"/>
      <c r="HS8" s="510"/>
      <c r="HT8" s="510"/>
      <c r="HU8" s="510"/>
      <c r="HV8" s="510"/>
      <c r="HW8" s="510"/>
      <c r="HX8" s="510"/>
      <c r="HY8" s="510"/>
      <c r="HZ8" s="510"/>
      <c r="IA8" s="510"/>
      <c r="IB8" s="510"/>
      <c r="IC8" s="510"/>
      <c r="ID8" s="510"/>
      <c r="IE8" s="510"/>
      <c r="IF8" s="510"/>
      <c r="IG8" s="510"/>
      <c r="IH8" s="510"/>
      <c r="II8" s="510"/>
      <c r="IJ8" s="510"/>
    </row>
    <row r="9" spans="1:244" ht="15" customHeight="1">
      <c r="A9" s="915"/>
      <c r="B9" s="980"/>
      <c r="C9" s="981"/>
    </row>
    <row r="10" spans="1:244" ht="15" customHeight="1">
      <c r="A10" s="915" t="s">
        <v>3</v>
      </c>
      <c r="B10" s="980">
        <v>197</v>
      </c>
      <c r="C10" s="981">
        <v>212</v>
      </c>
    </row>
    <row r="11" spans="1:244" ht="15" customHeight="1">
      <c r="A11" s="915"/>
      <c r="B11" s="980"/>
      <c r="C11" s="981"/>
    </row>
    <row r="12" spans="1:244" ht="15" customHeight="1">
      <c r="A12" s="915" t="s">
        <v>4</v>
      </c>
      <c r="B12" s="980">
        <v>232</v>
      </c>
      <c r="C12" s="981">
        <v>385</v>
      </c>
    </row>
    <row r="13" spans="1:244" ht="15" customHeight="1">
      <c r="A13" s="915"/>
      <c r="B13" s="980"/>
      <c r="C13" s="981"/>
    </row>
    <row r="14" spans="1:244" ht="15" customHeight="1">
      <c r="A14" s="915" t="s">
        <v>5</v>
      </c>
      <c r="B14" s="980">
        <v>320</v>
      </c>
      <c r="C14" s="981">
        <v>295</v>
      </c>
    </row>
    <row r="15" spans="1:244" ht="15" customHeight="1">
      <c r="A15" s="915"/>
      <c r="B15" s="980"/>
      <c r="C15" s="981"/>
    </row>
    <row r="16" spans="1:244" ht="15" customHeight="1">
      <c r="A16" s="915" t="s">
        <v>345</v>
      </c>
      <c r="B16" s="980">
        <v>275</v>
      </c>
      <c r="C16" s="981">
        <v>182</v>
      </c>
    </row>
    <row r="17" spans="1:3" ht="15" customHeight="1">
      <c r="A17" s="915"/>
      <c r="B17" s="980"/>
      <c r="C17" s="981"/>
    </row>
    <row r="18" spans="1:3" ht="15" customHeight="1">
      <c r="A18" s="915" t="s">
        <v>7</v>
      </c>
      <c r="B18" s="980">
        <v>311</v>
      </c>
      <c r="C18" s="981">
        <v>259</v>
      </c>
    </row>
    <row r="19" spans="1:3" ht="15" customHeight="1">
      <c r="A19" s="915"/>
      <c r="B19" s="980"/>
      <c r="C19" s="981"/>
    </row>
    <row r="20" spans="1:3" ht="15" customHeight="1">
      <c r="A20" s="915" t="s">
        <v>346</v>
      </c>
      <c r="B20" s="980">
        <v>277</v>
      </c>
      <c r="C20" s="981">
        <v>251</v>
      </c>
    </row>
    <row r="21" spans="1:3" ht="15" customHeight="1">
      <c r="A21" s="915"/>
      <c r="B21" s="980"/>
      <c r="C21" s="981"/>
    </row>
    <row r="22" spans="1:3" ht="15" customHeight="1">
      <c r="A22" s="915" t="s">
        <v>347</v>
      </c>
      <c r="B22" s="980">
        <v>241</v>
      </c>
      <c r="C22" s="981">
        <v>201</v>
      </c>
    </row>
    <row r="23" spans="1:3" ht="15" customHeight="1">
      <c r="A23" s="915"/>
      <c r="B23" s="980"/>
      <c r="C23" s="981"/>
    </row>
    <row r="24" spans="1:3" ht="15" customHeight="1">
      <c r="A24" s="915" t="s">
        <v>348</v>
      </c>
      <c r="B24" s="980">
        <v>207</v>
      </c>
      <c r="C24" s="981">
        <v>125</v>
      </c>
    </row>
    <row r="25" spans="1:3" ht="15" customHeight="1">
      <c r="A25" s="915"/>
      <c r="B25" s="980"/>
      <c r="C25" s="981"/>
    </row>
    <row r="26" spans="1:3" ht="15" customHeight="1">
      <c r="A26" s="915" t="s">
        <v>349</v>
      </c>
      <c r="B26" s="980">
        <v>379</v>
      </c>
      <c r="C26" s="981">
        <v>486</v>
      </c>
    </row>
    <row r="27" spans="1:3" ht="15" customHeight="1">
      <c r="A27" s="915"/>
      <c r="B27" s="980"/>
      <c r="C27" s="981"/>
    </row>
    <row r="28" spans="1:3" ht="15" customHeight="1">
      <c r="A28" s="915" t="s">
        <v>12</v>
      </c>
      <c r="B28" s="980">
        <v>127</v>
      </c>
      <c r="C28" s="981">
        <v>280</v>
      </c>
    </row>
    <row r="29" spans="1:3" ht="15" customHeight="1">
      <c r="A29" s="915"/>
      <c r="B29" s="980"/>
      <c r="C29" s="981"/>
    </row>
    <row r="30" spans="1:3" ht="15" customHeight="1">
      <c r="A30" s="915" t="s">
        <v>13</v>
      </c>
      <c r="B30" s="980">
        <v>305</v>
      </c>
      <c r="C30" s="981">
        <v>225</v>
      </c>
    </row>
    <row r="31" spans="1:3" ht="15" customHeight="1">
      <c r="A31" s="915"/>
      <c r="B31" s="980"/>
      <c r="C31" s="981"/>
    </row>
    <row r="32" spans="1:3" ht="15" customHeight="1">
      <c r="A32" s="915" t="s">
        <v>350</v>
      </c>
      <c r="B32" s="980">
        <v>182</v>
      </c>
      <c r="C32" s="981">
        <v>216</v>
      </c>
    </row>
    <row r="33" spans="1:4" ht="15" customHeight="1">
      <c r="A33" s="915"/>
      <c r="B33" s="980"/>
      <c r="C33" s="981"/>
    </row>
    <row r="34" spans="1:4" ht="15" customHeight="1">
      <c r="A34" s="915" t="s">
        <v>15</v>
      </c>
      <c r="B34" s="980">
        <v>561</v>
      </c>
      <c r="C34" s="981">
        <v>487</v>
      </c>
    </row>
    <row r="35" spans="1:4" ht="15" customHeight="1">
      <c r="A35" s="915"/>
      <c r="B35" s="980"/>
      <c r="C35" s="981"/>
    </row>
    <row r="36" spans="1:4" ht="15" customHeight="1">
      <c r="A36" s="915" t="s">
        <v>351</v>
      </c>
      <c r="B36" s="980">
        <v>228</v>
      </c>
      <c r="C36" s="981">
        <v>298</v>
      </c>
    </row>
    <row r="37" spans="1:4" ht="15" customHeight="1">
      <c r="A37" s="915"/>
      <c r="B37" s="980"/>
      <c r="C37" s="981"/>
    </row>
    <row r="38" spans="1:4" ht="15" customHeight="1">
      <c r="A38" s="916" t="s">
        <v>352</v>
      </c>
      <c r="B38" s="982">
        <v>283</v>
      </c>
      <c r="C38" s="983">
        <v>208</v>
      </c>
    </row>
    <row r="39" spans="1:4" ht="15" customHeight="1">
      <c r="A39" s="916"/>
      <c r="B39" s="982"/>
      <c r="C39" s="983"/>
    </row>
    <row r="40" spans="1:4" ht="38.25" customHeight="1">
      <c r="A40" s="979" t="s">
        <v>654</v>
      </c>
      <c r="B40" s="979"/>
      <c r="C40" s="979"/>
      <c r="D40" s="979"/>
    </row>
    <row r="41" spans="1:4">
      <c r="A41" s="365"/>
    </row>
    <row r="42" spans="1:4">
      <c r="A42" s="365"/>
    </row>
    <row r="43" spans="1:4">
      <c r="A43" s="365"/>
    </row>
    <row r="44" spans="1:4">
      <c r="A44" s="365"/>
    </row>
    <row r="45" spans="1:4">
      <c r="A45" s="365"/>
    </row>
    <row r="46" spans="1:4">
      <c r="A46" s="365"/>
    </row>
    <row r="47" spans="1:4">
      <c r="A47" s="365"/>
    </row>
    <row r="48" spans="1:4">
      <c r="A48" s="365"/>
    </row>
    <row r="49" spans="1:1">
      <c r="A49" s="365"/>
    </row>
    <row r="50" spans="1:1">
      <c r="A50" s="365"/>
    </row>
    <row r="51" spans="1:1">
      <c r="A51" s="365"/>
    </row>
    <row r="52" spans="1:1">
      <c r="A52" s="365"/>
    </row>
    <row r="53" spans="1:1">
      <c r="A53" s="365"/>
    </row>
    <row r="54" spans="1:1">
      <c r="A54" s="365"/>
    </row>
    <row r="55" spans="1:1">
      <c r="A55" s="365"/>
    </row>
    <row r="56" spans="1:1">
      <c r="A56" s="365"/>
    </row>
    <row r="57" spans="1:1">
      <c r="A57" s="365"/>
    </row>
    <row r="58" spans="1:1">
      <c r="A58" s="365"/>
    </row>
    <row r="59" spans="1:1">
      <c r="A59" s="365"/>
    </row>
    <row r="60" spans="1:1">
      <c r="A60" s="365"/>
    </row>
    <row r="61" spans="1:1">
      <c r="A61" s="365"/>
    </row>
    <row r="62" spans="1:1">
      <c r="A62" s="365"/>
    </row>
    <row r="63" spans="1:1">
      <c r="A63" s="365"/>
    </row>
    <row r="64" spans="1:1">
      <c r="A64" s="365"/>
    </row>
    <row r="65" spans="1:1">
      <c r="A65" s="365"/>
    </row>
    <row r="66" spans="1:1">
      <c r="A66" s="365"/>
    </row>
    <row r="67" spans="1:1">
      <c r="A67" s="365"/>
    </row>
    <row r="68" spans="1:1">
      <c r="A68" s="365"/>
    </row>
    <row r="69" spans="1:1">
      <c r="A69" s="365"/>
    </row>
    <row r="70" spans="1:1">
      <c r="A70" s="365"/>
    </row>
    <row r="71" spans="1:1">
      <c r="A71" s="365"/>
    </row>
    <row r="72" spans="1:1">
      <c r="A72" s="365"/>
    </row>
    <row r="73" spans="1:1">
      <c r="A73" s="365"/>
    </row>
    <row r="74" spans="1:1">
      <c r="A74" s="365"/>
    </row>
    <row r="75" spans="1:1">
      <c r="A75" s="365"/>
    </row>
    <row r="76" spans="1:1">
      <c r="A76" s="365"/>
    </row>
    <row r="77" spans="1:1">
      <c r="A77" s="365"/>
    </row>
    <row r="78" spans="1:1">
      <c r="A78" s="365"/>
    </row>
    <row r="79" spans="1:1">
      <c r="A79" s="365"/>
    </row>
    <row r="80" spans="1:1">
      <c r="A80" s="365"/>
    </row>
    <row r="81" spans="1:1">
      <c r="A81" s="365"/>
    </row>
    <row r="82" spans="1:1">
      <c r="A82" s="365"/>
    </row>
    <row r="83" spans="1:1">
      <c r="A83" s="365"/>
    </row>
    <row r="84" spans="1:1">
      <c r="A84" s="365"/>
    </row>
    <row r="85" spans="1:1">
      <c r="A85" s="365"/>
    </row>
    <row r="86" spans="1:1">
      <c r="A86" s="365"/>
    </row>
    <row r="87" spans="1:1">
      <c r="A87" s="365"/>
    </row>
    <row r="88" spans="1:1">
      <c r="A88" s="365"/>
    </row>
    <row r="89" spans="1:1">
      <c r="A89" s="365"/>
    </row>
    <row r="90" spans="1:1">
      <c r="A90" s="365"/>
    </row>
    <row r="91" spans="1:1">
      <c r="A91" s="365"/>
    </row>
    <row r="92" spans="1:1">
      <c r="A92" s="365"/>
    </row>
    <row r="93" spans="1:1">
      <c r="A93" s="365"/>
    </row>
    <row r="94" spans="1:1">
      <c r="A94" s="365"/>
    </row>
    <row r="95" spans="1:1">
      <c r="A95" s="365"/>
    </row>
    <row r="96" spans="1:1">
      <c r="A96" s="365"/>
    </row>
    <row r="97" spans="1:1">
      <c r="A97" s="365"/>
    </row>
    <row r="98" spans="1:1">
      <c r="A98" s="365"/>
    </row>
    <row r="99" spans="1:1">
      <c r="A99" s="365"/>
    </row>
    <row r="100" spans="1:1">
      <c r="A100" s="365"/>
    </row>
    <row r="101" spans="1:1">
      <c r="A101" s="365"/>
    </row>
    <row r="102" spans="1:1">
      <c r="A102" s="365"/>
    </row>
    <row r="103" spans="1:1">
      <c r="A103" s="365"/>
    </row>
    <row r="104" spans="1:1">
      <c r="A104" s="365"/>
    </row>
    <row r="105" spans="1:1">
      <c r="A105" s="365"/>
    </row>
    <row r="106" spans="1:1">
      <c r="A106" s="365"/>
    </row>
    <row r="107" spans="1:1">
      <c r="A107" s="365"/>
    </row>
    <row r="108" spans="1:1">
      <c r="A108" s="365"/>
    </row>
    <row r="109" spans="1:1">
      <c r="A109" s="365"/>
    </row>
    <row r="110" spans="1:1">
      <c r="A110" s="365"/>
    </row>
    <row r="111" spans="1:1">
      <c r="A111" s="365"/>
    </row>
    <row r="112" spans="1:1">
      <c r="A112" s="365"/>
    </row>
    <row r="113" spans="1:1">
      <c r="A113" s="365"/>
    </row>
    <row r="114" spans="1:1">
      <c r="A114" s="365"/>
    </row>
    <row r="115" spans="1:1">
      <c r="A115" s="365"/>
    </row>
    <row r="116" spans="1:1">
      <c r="A116" s="365"/>
    </row>
    <row r="117" spans="1:1">
      <c r="A117" s="365"/>
    </row>
    <row r="118" spans="1:1">
      <c r="A118" s="365"/>
    </row>
    <row r="119" spans="1:1">
      <c r="A119" s="365"/>
    </row>
    <row r="120" spans="1:1">
      <c r="A120" s="365"/>
    </row>
    <row r="121" spans="1:1">
      <c r="A121" s="365"/>
    </row>
    <row r="122" spans="1:1">
      <c r="A122" s="365"/>
    </row>
    <row r="123" spans="1:1">
      <c r="A123" s="365"/>
    </row>
    <row r="124" spans="1:1">
      <c r="A124" s="365"/>
    </row>
    <row r="125" spans="1:1">
      <c r="A125" s="365"/>
    </row>
    <row r="126" spans="1:1">
      <c r="A126" s="365"/>
    </row>
    <row r="127" spans="1:1">
      <c r="A127" s="365"/>
    </row>
    <row r="128" spans="1:1">
      <c r="A128" s="365"/>
    </row>
    <row r="129" spans="1:1">
      <c r="A129" s="365"/>
    </row>
    <row r="130" spans="1:1">
      <c r="A130" s="365"/>
    </row>
    <row r="131" spans="1:1">
      <c r="A131" s="365"/>
    </row>
    <row r="132" spans="1:1">
      <c r="A132" s="365"/>
    </row>
    <row r="133" spans="1:1">
      <c r="A133" s="365"/>
    </row>
    <row r="134" spans="1:1">
      <c r="A134" s="365"/>
    </row>
    <row r="135" spans="1:1">
      <c r="A135" s="365"/>
    </row>
    <row r="136" spans="1:1">
      <c r="A136" s="365"/>
    </row>
    <row r="137" spans="1:1">
      <c r="A137" s="365"/>
    </row>
    <row r="138" spans="1:1">
      <c r="A138" s="365"/>
    </row>
    <row r="139" spans="1:1">
      <c r="A139" s="365"/>
    </row>
    <row r="140" spans="1:1">
      <c r="A140" s="365"/>
    </row>
    <row r="141" spans="1:1">
      <c r="A141" s="365"/>
    </row>
    <row r="142" spans="1:1">
      <c r="A142" s="365"/>
    </row>
    <row r="143" spans="1:1">
      <c r="A143" s="365"/>
    </row>
    <row r="144" spans="1:1">
      <c r="A144" s="365"/>
    </row>
    <row r="145" spans="1:1">
      <c r="A145" s="365"/>
    </row>
    <row r="146" spans="1:1">
      <c r="A146" s="365"/>
    </row>
    <row r="147" spans="1:1">
      <c r="A147" s="365"/>
    </row>
    <row r="148" spans="1:1">
      <c r="A148" s="365"/>
    </row>
    <row r="149" spans="1:1">
      <c r="A149" s="365"/>
    </row>
    <row r="150" spans="1:1">
      <c r="A150" s="365"/>
    </row>
    <row r="151" spans="1:1">
      <c r="A151" s="365"/>
    </row>
    <row r="152" spans="1:1">
      <c r="A152" s="365"/>
    </row>
    <row r="153" spans="1:1">
      <c r="A153" s="365"/>
    </row>
    <row r="154" spans="1:1">
      <c r="A154" s="365"/>
    </row>
    <row r="155" spans="1:1">
      <c r="A155" s="365"/>
    </row>
    <row r="156" spans="1:1">
      <c r="A156" s="365"/>
    </row>
    <row r="157" spans="1:1">
      <c r="A157" s="365"/>
    </row>
    <row r="158" spans="1:1">
      <c r="A158" s="365"/>
    </row>
    <row r="159" spans="1:1">
      <c r="A159" s="365"/>
    </row>
    <row r="160" spans="1:1">
      <c r="A160" s="365"/>
    </row>
    <row r="161" spans="1:1">
      <c r="A161" s="365"/>
    </row>
    <row r="162" spans="1:1">
      <c r="A162" s="365"/>
    </row>
    <row r="163" spans="1:1">
      <c r="A163" s="365"/>
    </row>
    <row r="164" spans="1:1">
      <c r="A164" s="365"/>
    </row>
    <row r="165" spans="1:1">
      <c r="A165" s="365"/>
    </row>
    <row r="166" spans="1:1">
      <c r="A166" s="365"/>
    </row>
    <row r="167" spans="1:1">
      <c r="A167" s="365"/>
    </row>
    <row r="168" spans="1:1">
      <c r="A168" s="365"/>
    </row>
    <row r="169" spans="1:1">
      <c r="A169" s="365"/>
    </row>
    <row r="170" spans="1:1">
      <c r="A170" s="365"/>
    </row>
    <row r="171" spans="1:1">
      <c r="A171" s="365"/>
    </row>
    <row r="172" spans="1:1">
      <c r="A172" s="365"/>
    </row>
    <row r="173" spans="1:1">
      <c r="A173" s="365"/>
    </row>
    <row r="174" spans="1:1">
      <c r="A174" s="365"/>
    </row>
    <row r="175" spans="1:1">
      <c r="A175" s="365"/>
    </row>
    <row r="176" spans="1:1">
      <c r="A176" s="365"/>
    </row>
    <row r="177" spans="1:1">
      <c r="A177" s="365"/>
    </row>
    <row r="178" spans="1:1">
      <c r="A178" s="365"/>
    </row>
    <row r="179" spans="1:1">
      <c r="A179" s="365"/>
    </row>
    <row r="180" spans="1:1">
      <c r="A180" s="365"/>
    </row>
    <row r="181" spans="1:1">
      <c r="A181" s="365"/>
    </row>
    <row r="182" spans="1:1">
      <c r="A182" s="365"/>
    </row>
    <row r="183" spans="1:1">
      <c r="A183" s="365"/>
    </row>
    <row r="184" spans="1:1">
      <c r="A184" s="365"/>
    </row>
    <row r="185" spans="1:1">
      <c r="A185" s="365"/>
    </row>
    <row r="186" spans="1:1">
      <c r="A186" s="365"/>
    </row>
    <row r="187" spans="1:1">
      <c r="A187" s="365"/>
    </row>
    <row r="188" spans="1:1">
      <c r="A188" s="365"/>
    </row>
    <row r="189" spans="1:1">
      <c r="A189" s="365"/>
    </row>
    <row r="190" spans="1:1">
      <c r="A190" s="365"/>
    </row>
    <row r="191" spans="1:1">
      <c r="A191" s="365"/>
    </row>
    <row r="192" spans="1:1">
      <c r="A192" s="365"/>
    </row>
    <row r="193" spans="1:1">
      <c r="A193" s="365"/>
    </row>
    <row r="194" spans="1:1">
      <c r="A194" s="365"/>
    </row>
    <row r="195" spans="1:1">
      <c r="A195" s="365"/>
    </row>
    <row r="196" spans="1:1">
      <c r="A196" s="365"/>
    </row>
    <row r="197" spans="1:1">
      <c r="A197" s="365"/>
    </row>
    <row r="198" spans="1:1">
      <c r="A198" s="365"/>
    </row>
    <row r="199" spans="1:1">
      <c r="A199" s="365"/>
    </row>
    <row r="200" spans="1:1">
      <c r="A200" s="365"/>
    </row>
    <row r="201" spans="1:1">
      <c r="A201" s="365"/>
    </row>
    <row r="202" spans="1:1">
      <c r="A202" s="365"/>
    </row>
    <row r="203" spans="1:1">
      <c r="A203" s="365"/>
    </row>
    <row r="204" spans="1:1">
      <c r="A204" s="365"/>
    </row>
    <row r="205" spans="1:1">
      <c r="A205" s="365"/>
    </row>
    <row r="206" spans="1:1">
      <c r="A206" s="365"/>
    </row>
    <row r="207" spans="1:1">
      <c r="A207" s="365"/>
    </row>
    <row r="208" spans="1:1">
      <c r="A208" s="365"/>
    </row>
    <row r="209" spans="1:1">
      <c r="A209" s="365"/>
    </row>
    <row r="210" spans="1:1">
      <c r="A210" s="365"/>
    </row>
    <row r="211" spans="1:1">
      <c r="A211" s="365"/>
    </row>
    <row r="212" spans="1:1">
      <c r="A212" s="365"/>
    </row>
    <row r="213" spans="1:1">
      <c r="A213" s="365"/>
    </row>
    <row r="214" spans="1:1">
      <c r="A214" s="365"/>
    </row>
    <row r="215" spans="1:1">
      <c r="A215" s="365"/>
    </row>
    <row r="216" spans="1:1">
      <c r="A216" s="365"/>
    </row>
    <row r="217" spans="1:1">
      <c r="A217" s="365"/>
    </row>
    <row r="218" spans="1:1">
      <c r="A218" s="365"/>
    </row>
    <row r="219" spans="1:1">
      <c r="A219" s="365"/>
    </row>
    <row r="220" spans="1:1">
      <c r="A220" s="365"/>
    </row>
    <row r="221" spans="1:1">
      <c r="A221" s="365"/>
    </row>
    <row r="222" spans="1:1">
      <c r="A222" s="365"/>
    </row>
    <row r="223" spans="1:1">
      <c r="A223" s="365"/>
    </row>
    <row r="224" spans="1:1">
      <c r="A224" s="365"/>
    </row>
    <row r="225" spans="1:1">
      <c r="A225" s="365"/>
    </row>
    <row r="226" spans="1:1">
      <c r="A226" s="365"/>
    </row>
    <row r="227" spans="1:1">
      <c r="A227" s="365"/>
    </row>
    <row r="228" spans="1:1">
      <c r="A228" s="365"/>
    </row>
    <row r="229" spans="1:1">
      <c r="A229" s="365"/>
    </row>
    <row r="230" spans="1:1">
      <c r="A230" s="365"/>
    </row>
    <row r="231" spans="1:1">
      <c r="A231" s="365"/>
    </row>
    <row r="232" spans="1:1">
      <c r="A232" s="365"/>
    </row>
    <row r="233" spans="1:1">
      <c r="A233" s="365"/>
    </row>
    <row r="234" spans="1:1">
      <c r="A234" s="365"/>
    </row>
    <row r="235" spans="1:1">
      <c r="A235" s="365"/>
    </row>
    <row r="236" spans="1:1">
      <c r="A236" s="365"/>
    </row>
    <row r="237" spans="1:1">
      <c r="A237" s="365"/>
    </row>
    <row r="238" spans="1:1">
      <c r="A238" s="365"/>
    </row>
    <row r="239" spans="1:1">
      <c r="A239" s="365"/>
    </row>
    <row r="240" spans="1:1">
      <c r="A240" s="365"/>
    </row>
    <row r="241" spans="1:1">
      <c r="A241" s="365"/>
    </row>
    <row r="242" spans="1:1">
      <c r="A242" s="365"/>
    </row>
    <row r="243" spans="1:1">
      <c r="A243" s="365"/>
    </row>
    <row r="244" spans="1:1">
      <c r="A244" s="365"/>
    </row>
    <row r="245" spans="1:1">
      <c r="A245" s="365"/>
    </row>
    <row r="246" spans="1:1">
      <c r="A246" s="365"/>
    </row>
    <row r="247" spans="1:1">
      <c r="A247" s="365"/>
    </row>
    <row r="248" spans="1:1">
      <c r="A248" s="365"/>
    </row>
    <row r="249" spans="1:1">
      <c r="A249" s="365"/>
    </row>
    <row r="250" spans="1:1">
      <c r="A250" s="365"/>
    </row>
    <row r="251" spans="1:1">
      <c r="A251" s="365"/>
    </row>
    <row r="252" spans="1:1">
      <c r="A252" s="365"/>
    </row>
    <row r="253" spans="1:1">
      <c r="A253" s="365"/>
    </row>
    <row r="254" spans="1:1">
      <c r="A254" s="365"/>
    </row>
    <row r="255" spans="1:1">
      <c r="A255" s="365"/>
    </row>
    <row r="256" spans="1:1">
      <c r="A256" s="365"/>
    </row>
    <row r="257" spans="1:1">
      <c r="A257" s="365"/>
    </row>
    <row r="258" spans="1:1">
      <c r="A258" s="365"/>
    </row>
    <row r="259" spans="1:1">
      <c r="A259" s="365"/>
    </row>
    <row r="260" spans="1:1">
      <c r="A260" s="365"/>
    </row>
    <row r="261" spans="1:1">
      <c r="A261" s="365"/>
    </row>
    <row r="262" spans="1:1">
      <c r="A262" s="365"/>
    </row>
    <row r="263" spans="1:1">
      <c r="A263" s="365"/>
    </row>
    <row r="264" spans="1:1">
      <c r="A264" s="365"/>
    </row>
    <row r="265" spans="1:1">
      <c r="A265" s="365"/>
    </row>
    <row r="266" spans="1:1">
      <c r="A266" s="365"/>
    </row>
    <row r="267" spans="1:1">
      <c r="A267" s="365"/>
    </row>
    <row r="268" spans="1:1">
      <c r="A268" s="365"/>
    </row>
    <row r="269" spans="1:1">
      <c r="A269" s="365"/>
    </row>
    <row r="270" spans="1:1">
      <c r="A270" s="365"/>
    </row>
    <row r="271" spans="1:1">
      <c r="A271" s="365"/>
    </row>
    <row r="272" spans="1:1">
      <c r="A272" s="365"/>
    </row>
    <row r="273" spans="1:1">
      <c r="A273" s="365"/>
    </row>
    <row r="274" spans="1:1">
      <c r="A274" s="365"/>
    </row>
    <row r="275" spans="1:1">
      <c r="A275" s="365"/>
    </row>
    <row r="276" spans="1:1">
      <c r="A276" s="365"/>
    </row>
    <row r="277" spans="1:1">
      <c r="A277" s="365"/>
    </row>
    <row r="278" spans="1:1">
      <c r="A278" s="365"/>
    </row>
    <row r="279" spans="1:1">
      <c r="A279" s="365"/>
    </row>
    <row r="280" spans="1:1">
      <c r="A280" s="365"/>
    </row>
    <row r="281" spans="1:1">
      <c r="A281" s="365"/>
    </row>
    <row r="282" spans="1:1">
      <c r="A282" s="365"/>
    </row>
    <row r="283" spans="1:1">
      <c r="A283" s="365"/>
    </row>
    <row r="284" spans="1:1">
      <c r="A284" s="365"/>
    </row>
    <row r="285" spans="1:1">
      <c r="A285" s="365"/>
    </row>
    <row r="286" spans="1:1">
      <c r="A286" s="365"/>
    </row>
    <row r="287" spans="1:1">
      <c r="A287" s="365"/>
    </row>
    <row r="288" spans="1:1">
      <c r="A288" s="365"/>
    </row>
    <row r="289" spans="1:1">
      <c r="A289" s="365"/>
    </row>
    <row r="290" spans="1:1">
      <c r="A290" s="365"/>
    </row>
    <row r="291" spans="1:1">
      <c r="A291" s="365"/>
    </row>
    <row r="292" spans="1:1">
      <c r="A292" s="365"/>
    </row>
    <row r="293" spans="1:1">
      <c r="A293" s="365"/>
    </row>
    <row r="294" spans="1:1">
      <c r="A294" s="365"/>
    </row>
    <row r="295" spans="1:1">
      <c r="A295" s="365"/>
    </row>
    <row r="296" spans="1:1">
      <c r="A296" s="365"/>
    </row>
    <row r="297" spans="1:1">
      <c r="A297" s="365"/>
    </row>
    <row r="298" spans="1:1">
      <c r="A298" s="365"/>
    </row>
    <row r="299" spans="1:1">
      <c r="A299" s="365"/>
    </row>
    <row r="300" spans="1:1">
      <c r="A300" s="365"/>
    </row>
    <row r="301" spans="1:1">
      <c r="A301" s="365"/>
    </row>
    <row r="302" spans="1:1">
      <c r="A302" s="365"/>
    </row>
    <row r="303" spans="1:1">
      <c r="A303" s="365"/>
    </row>
    <row r="304" spans="1:1">
      <c r="A304" s="365"/>
    </row>
    <row r="305" spans="1:1">
      <c r="A305" s="365"/>
    </row>
    <row r="306" spans="1:1">
      <c r="A306" s="365"/>
    </row>
    <row r="307" spans="1:1">
      <c r="A307" s="365"/>
    </row>
    <row r="308" spans="1:1">
      <c r="A308" s="365"/>
    </row>
    <row r="309" spans="1:1">
      <c r="A309" s="365"/>
    </row>
    <row r="310" spans="1:1">
      <c r="A310" s="365"/>
    </row>
    <row r="311" spans="1:1">
      <c r="A311" s="365"/>
    </row>
    <row r="312" spans="1:1">
      <c r="A312" s="365"/>
    </row>
    <row r="313" spans="1:1">
      <c r="A313" s="365"/>
    </row>
    <row r="314" spans="1:1">
      <c r="A314" s="365"/>
    </row>
    <row r="315" spans="1:1">
      <c r="A315" s="365"/>
    </row>
    <row r="316" spans="1:1">
      <c r="A316" s="365"/>
    </row>
    <row r="317" spans="1:1">
      <c r="A317" s="365"/>
    </row>
    <row r="318" spans="1:1">
      <c r="A318" s="365"/>
    </row>
    <row r="319" spans="1:1">
      <c r="A319" s="365"/>
    </row>
    <row r="320" spans="1:1">
      <c r="A320" s="365"/>
    </row>
    <row r="321" spans="1:1">
      <c r="A321" s="365"/>
    </row>
    <row r="322" spans="1:1">
      <c r="A322" s="365"/>
    </row>
    <row r="323" spans="1:1">
      <c r="A323" s="365"/>
    </row>
    <row r="324" spans="1:1">
      <c r="A324" s="365"/>
    </row>
    <row r="325" spans="1:1">
      <c r="A325" s="365"/>
    </row>
    <row r="326" spans="1:1">
      <c r="A326" s="365"/>
    </row>
    <row r="327" spans="1:1">
      <c r="A327" s="365"/>
    </row>
    <row r="328" spans="1:1">
      <c r="A328" s="365"/>
    </row>
    <row r="329" spans="1:1">
      <c r="A329" s="365"/>
    </row>
    <row r="330" spans="1:1">
      <c r="A330" s="365"/>
    </row>
    <row r="331" spans="1:1">
      <c r="A331" s="365"/>
    </row>
    <row r="332" spans="1:1">
      <c r="A332" s="365"/>
    </row>
    <row r="333" spans="1:1">
      <c r="A333" s="365"/>
    </row>
    <row r="334" spans="1:1">
      <c r="A334" s="365"/>
    </row>
    <row r="335" spans="1:1">
      <c r="A335" s="365"/>
    </row>
    <row r="336" spans="1:1">
      <c r="A336" s="365"/>
    </row>
    <row r="337" spans="1:1">
      <c r="A337" s="365"/>
    </row>
    <row r="338" spans="1:1">
      <c r="A338" s="365"/>
    </row>
    <row r="339" spans="1:1">
      <c r="A339" s="365"/>
    </row>
    <row r="340" spans="1:1">
      <c r="A340" s="365"/>
    </row>
    <row r="341" spans="1:1">
      <c r="A341" s="365"/>
    </row>
    <row r="342" spans="1:1">
      <c r="A342" s="365"/>
    </row>
    <row r="343" spans="1:1">
      <c r="A343" s="365"/>
    </row>
    <row r="344" spans="1:1">
      <c r="A344" s="365"/>
    </row>
    <row r="345" spans="1:1">
      <c r="A345" s="365"/>
    </row>
    <row r="346" spans="1:1">
      <c r="A346" s="365"/>
    </row>
    <row r="347" spans="1:1">
      <c r="A347" s="365"/>
    </row>
    <row r="348" spans="1:1">
      <c r="A348" s="365"/>
    </row>
    <row r="349" spans="1:1">
      <c r="A349" s="365"/>
    </row>
    <row r="350" spans="1:1">
      <c r="A350" s="365"/>
    </row>
    <row r="351" spans="1:1">
      <c r="A351" s="365"/>
    </row>
    <row r="352" spans="1:1">
      <c r="A352" s="365"/>
    </row>
    <row r="353" spans="1:1">
      <c r="A353" s="365"/>
    </row>
    <row r="354" spans="1:1">
      <c r="A354" s="365"/>
    </row>
    <row r="355" spans="1:1">
      <c r="A355" s="365"/>
    </row>
    <row r="356" spans="1:1">
      <c r="A356" s="365"/>
    </row>
    <row r="357" spans="1:1">
      <c r="A357" s="365"/>
    </row>
    <row r="358" spans="1:1">
      <c r="A358" s="365"/>
    </row>
    <row r="359" spans="1:1">
      <c r="A359" s="365"/>
    </row>
    <row r="360" spans="1:1">
      <c r="A360" s="365"/>
    </row>
    <row r="361" spans="1:1">
      <c r="A361" s="365"/>
    </row>
    <row r="362" spans="1:1">
      <c r="A362" s="365"/>
    </row>
    <row r="363" spans="1:1">
      <c r="A363" s="365"/>
    </row>
    <row r="364" spans="1:1">
      <c r="A364" s="365"/>
    </row>
    <row r="365" spans="1:1">
      <c r="A365" s="365"/>
    </row>
    <row r="366" spans="1:1">
      <c r="A366" s="365"/>
    </row>
    <row r="367" spans="1:1">
      <c r="A367" s="365"/>
    </row>
    <row r="368" spans="1:1">
      <c r="A368" s="365"/>
    </row>
    <row r="369" spans="1:1">
      <c r="A369" s="365"/>
    </row>
    <row r="370" spans="1:1">
      <c r="A370" s="365"/>
    </row>
    <row r="371" spans="1:1">
      <c r="A371" s="365"/>
    </row>
    <row r="372" spans="1:1">
      <c r="A372" s="365"/>
    </row>
    <row r="373" spans="1:1">
      <c r="A373" s="365"/>
    </row>
    <row r="374" spans="1:1">
      <c r="A374" s="365"/>
    </row>
    <row r="375" spans="1:1">
      <c r="A375" s="365"/>
    </row>
    <row r="376" spans="1:1">
      <c r="A376" s="365"/>
    </row>
    <row r="377" spans="1:1">
      <c r="A377" s="365"/>
    </row>
    <row r="378" spans="1:1">
      <c r="A378" s="365"/>
    </row>
    <row r="379" spans="1:1">
      <c r="A379" s="365"/>
    </row>
    <row r="380" spans="1:1">
      <c r="A380" s="365"/>
    </row>
    <row r="381" spans="1:1">
      <c r="A381" s="365"/>
    </row>
    <row r="382" spans="1:1">
      <c r="A382" s="365"/>
    </row>
    <row r="383" spans="1:1">
      <c r="A383" s="365"/>
    </row>
    <row r="384" spans="1:1">
      <c r="A384" s="365"/>
    </row>
    <row r="385" spans="1:1">
      <c r="A385" s="365"/>
    </row>
    <row r="386" spans="1:1">
      <c r="A386" s="365"/>
    </row>
    <row r="387" spans="1:1">
      <c r="A387" s="365"/>
    </row>
    <row r="388" spans="1:1">
      <c r="A388" s="365"/>
    </row>
    <row r="389" spans="1:1">
      <c r="A389" s="365"/>
    </row>
    <row r="390" spans="1:1">
      <c r="A390" s="365"/>
    </row>
    <row r="391" spans="1:1">
      <c r="A391" s="365"/>
    </row>
    <row r="392" spans="1:1">
      <c r="A392" s="365"/>
    </row>
    <row r="393" spans="1:1">
      <c r="A393" s="365"/>
    </row>
    <row r="394" spans="1:1">
      <c r="A394" s="365"/>
    </row>
    <row r="395" spans="1:1">
      <c r="A395" s="365"/>
    </row>
    <row r="396" spans="1:1">
      <c r="A396" s="365"/>
    </row>
    <row r="397" spans="1:1">
      <c r="A397" s="365"/>
    </row>
    <row r="398" spans="1:1">
      <c r="A398" s="365"/>
    </row>
    <row r="399" spans="1:1">
      <c r="A399" s="365"/>
    </row>
    <row r="400" spans="1:1">
      <c r="A400" s="365"/>
    </row>
    <row r="401" spans="1:1">
      <c r="A401" s="365"/>
    </row>
    <row r="402" spans="1:1">
      <c r="A402" s="365"/>
    </row>
    <row r="403" spans="1:1">
      <c r="A403" s="365"/>
    </row>
    <row r="404" spans="1:1">
      <c r="A404" s="365"/>
    </row>
    <row r="405" spans="1:1">
      <c r="A405" s="365"/>
    </row>
    <row r="406" spans="1:1">
      <c r="A406" s="365"/>
    </row>
    <row r="407" spans="1:1">
      <c r="A407" s="365"/>
    </row>
    <row r="408" spans="1:1">
      <c r="A408" s="365"/>
    </row>
    <row r="409" spans="1:1">
      <c r="A409" s="365"/>
    </row>
    <row r="410" spans="1:1">
      <c r="A410" s="365"/>
    </row>
    <row r="411" spans="1:1">
      <c r="A411" s="365"/>
    </row>
    <row r="412" spans="1:1">
      <c r="A412" s="365"/>
    </row>
    <row r="413" spans="1:1">
      <c r="A413" s="365"/>
    </row>
    <row r="414" spans="1:1">
      <c r="A414" s="365"/>
    </row>
    <row r="415" spans="1:1">
      <c r="A415" s="365"/>
    </row>
    <row r="416" spans="1:1">
      <c r="A416" s="365"/>
    </row>
    <row r="417" spans="1:1">
      <c r="A417" s="365"/>
    </row>
    <row r="418" spans="1:1">
      <c r="A418" s="365"/>
    </row>
    <row r="419" spans="1:1">
      <c r="A419" s="365"/>
    </row>
    <row r="420" spans="1:1">
      <c r="A420" s="365"/>
    </row>
    <row r="421" spans="1:1">
      <c r="A421" s="365"/>
    </row>
    <row r="422" spans="1:1">
      <c r="A422" s="365"/>
    </row>
    <row r="423" spans="1:1">
      <c r="A423" s="365"/>
    </row>
    <row r="424" spans="1:1">
      <c r="A424" s="365"/>
    </row>
    <row r="425" spans="1:1">
      <c r="A425" s="365"/>
    </row>
    <row r="426" spans="1:1">
      <c r="A426" s="365"/>
    </row>
    <row r="427" spans="1:1">
      <c r="A427" s="365"/>
    </row>
    <row r="428" spans="1:1">
      <c r="A428" s="365"/>
    </row>
    <row r="429" spans="1:1">
      <c r="A429" s="365"/>
    </row>
    <row r="430" spans="1:1">
      <c r="A430" s="365"/>
    </row>
    <row r="431" spans="1:1">
      <c r="A431" s="365"/>
    </row>
    <row r="432" spans="1:1">
      <c r="A432" s="365"/>
    </row>
    <row r="433" spans="1:1">
      <c r="A433" s="365"/>
    </row>
    <row r="434" spans="1:1">
      <c r="A434" s="365"/>
    </row>
    <row r="435" spans="1:1">
      <c r="A435" s="365"/>
    </row>
    <row r="436" spans="1:1">
      <c r="A436" s="365"/>
    </row>
    <row r="437" spans="1:1">
      <c r="A437" s="365"/>
    </row>
    <row r="438" spans="1:1">
      <c r="A438" s="365"/>
    </row>
    <row r="439" spans="1:1">
      <c r="A439" s="365"/>
    </row>
    <row r="440" spans="1:1">
      <c r="A440" s="365"/>
    </row>
    <row r="441" spans="1:1">
      <c r="A441" s="365"/>
    </row>
    <row r="442" spans="1:1">
      <c r="A442" s="365"/>
    </row>
    <row r="443" spans="1:1">
      <c r="A443" s="365"/>
    </row>
    <row r="444" spans="1:1">
      <c r="A444" s="365"/>
    </row>
    <row r="445" spans="1:1">
      <c r="A445" s="365"/>
    </row>
    <row r="446" spans="1:1">
      <c r="A446" s="365"/>
    </row>
    <row r="447" spans="1:1">
      <c r="A447" s="365"/>
    </row>
    <row r="448" spans="1:1">
      <c r="A448" s="365"/>
    </row>
    <row r="449" spans="1:1">
      <c r="A449" s="365"/>
    </row>
    <row r="450" spans="1:1">
      <c r="A450" s="365"/>
    </row>
    <row r="451" spans="1:1">
      <c r="A451" s="365"/>
    </row>
    <row r="452" spans="1:1">
      <c r="A452" s="365"/>
    </row>
    <row r="453" spans="1:1">
      <c r="A453" s="365"/>
    </row>
    <row r="454" spans="1:1">
      <c r="A454" s="365"/>
    </row>
    <row r="455" spans="1:1">
      <c r="A455" s="365"/>
    </row>
    <row r="456" spans="1:1">
      <c r="A456" s="365"/>
    </row>
    <row r="457" spans="1:1">
      <c r="A457" s="365"/>
    </row>
    <row r="458" spans="1:1">
      <c r="A458" s="365"/>
    </row>
    <row r="459" spans="1:1">
      <c r="A459" s="365"/>
    </row>
    <row r="460" spans="1:1">
      <c r="A460" s="365"/>
    </row>
    <row r="461" spans="1:1">
      <c r="A461" s="365"/>
    </row>
    <row r="462" spans="1:1">
      <c r="A462" s="365"/>
    </row>
    <row r="463" spans="1:1">
      <c r="A463" s="365"/>
    </row>
    <row r="464" spans="1:1">
      <c r="A464" s="365"/>
    </row>
    <row r="465" spans="1:1">
      <c r="A465" s="365"/>
    </row>
    <row r="466" spans="1:1">
      <c r="A466" s="365"/>
    </row>
    <row r="467" spans="1:1">
      <c r="A467" s="365"/>
    </row>
    <row r="468" spans="1:1">
      <c r="A468" s="365"/>
    </row>
    <row r="469" spans="1:1">
      <c r="A469" s="365"/>
    </row>
    <row r="470" spans="1:1">
      <c r="A470" s="365"/>
    </row>
    <row r="471" spans="1:1">
      <c r="A471" s="365"/>
    </row>
    <row r="472" spans="1:1">
      <c r="A472" s="365"/>
    </row>
    <row r="473" spans="1:1">
      <c r="A473" s="365"/>
    </row>
    <row r="474" spans="1:1">
      <c r="A474" s="365"/>
    </row>
    <row r="475" spans="1:1">
      <c r="A475" s="365"/>
    </row>
    <row r="476" spans="1:1">
      <c r="A476" s="365"/>
    </row>
    <row r="477" spans="1:1">
      <c r="A477" s="365"/>
    </row>
    <row r="478" spans="1:1">
      <c r="A478" s="365"/>
    </row>
    <row r="479" spans="1:1">
      <c r="A479" s="365"/>
    </row>
    <row r="480" spans="1:1">
      <c r="A480" s="365"/>
    </row>
    <row r="481" spans="1:1">
      <c r="A481" s="365"/>
    </row>
    <row r="482" spans="1:1">
      <c r="A482" s="365"/>
    </row>
    <row r="483" spans="1:1">
      <c r="A483" s="365"/>
    </row>
    <row r="484" spans="1:1">
      <c r="A484" s="365"/>
    </row>
    <row r="485" spans="1:1">
      <c r="A485" s="365"/>
    </row>
    <row r="486" spans="1:1">
      <c r="A486" s="365"/>
    </row>
    <row r="487" spans="1:1">
      <c r="A487" s="365"/>
    </row>
    <row r="488" spans="1:1">
      <c r="A488" s="365"/>
    </row>
    <row r="489" spans="1:1">
      <c r="A489" s="365"/>
    </row>
    <row r="490" spans="1:1">
      <c r="A490" s="365"/>
    </row>
    <row r="491" spans="1:1">
      <c r="A491" s="365"/>
    </row>
    <row r="492" spans="1:1">
      <c r="A492" s="365"/>
    </row>
    <row r="493" spans="1:1">
      <c r="A493" s="365"/>
    </row>
    <row r="494" spans="1:1">
      <c r="A494" s="365"/>
    </row>
    <row r="495" spans="1:1">
      <c r="A495" s="365"/>
    </row>
    <row r="496" spans="1:1">
      <c r="A496" s="365"/>
    </row>
    <row r="497" spans="1:1">
      <c r="A497" s="365"/>
    </row>
    <row r="498" spans="1:1">
      <c r="A498" s="365"/>
    </row>
    <row r="499" spans="1:1">
      <c r="A499" s="365"/>
    </row>
    <row r="500" spans="1:1">
      <c r="A500" s="365"/>
    </row>
    <row r="501" spans="1:1">
      <c r="A501" s="365"/>
    </row>
    <row r="502" spans="1:1">
      <c r="A502" s="365"/>
    </row>
    <row r="503" spans="1:1">
      <c r="A503" s="365"/>
    </row>
    <row r="504" spans="1:1">
      <c r="A504" s="365"/>
    </row>
    <row r="505" spans="1:1">
      <c r="A505" s="365"/>
    </row>
    <row r="506" spans="1:1">
      <c r="A506" s="365"/>
    </row>
    <row r="507" spans="1:1">
      <c r="A507" s="365"/>
    </row>
    <row r="508" spans="1:1">
      <c r="A508" s="365"/>
    </row>
    <row r="509" spans="1:1">
      <c r="A509" s="365"/>
    </row>
    <row r="510" spans="1:1">
      <c r="A510" s="365"/>
    </row>
    <row r="511" spans="1:1">
      <c r="A511" s="365"/>
    </row>
    <row r="512" spans="1:1">
      <c r="A512" s="365"/>
    </row>
    <row r="513" spans="1:1">
      <c r="A513" s="365"/>
    </row>
    <row r="514" spans="1:1">
      <c r="A514" s="365"/>
    </row>
    <row r="515" spans="1:1">
      <c r="A515" s="365"/>
    </row>
    <row r="516" spans="1:1">
      <c r="A516" s="365"/>
    </row>
    <row r="517" spans="1:1">
      <c r="A517" s="365"/>
    </row>
    <row r="518" spans="1:1">
      <c r="A518" s="365"/>
    </row>
    <row r="519" spans="1:1">
      <c r="A519" s="365"/>
    </row>
    <row r="520" spans="1:1">
      <c r="A520" s="365"/>
    </row>
    <row r="521" spans="1:1">
      <c r="A521" s="365"/>
    </row>
    <row r="522" spans="1:1">
      <c r="A522" s="365"/>
    </row>
    <row r="523" spans="1:1">
      <c r="A523" s="365"/>
    </row>
    <row r="524" spans="1:1">
      <c r="A524" s="365"/>
    </row>
    <row r="525" spans="1:1">
      <c r="A525" s="365"/>
    </row>
    <row r="526" spans="1:1">
      <c r="A526" s="365"/>
    </row>
    <row r="527" spans="1:1">
      <c r="A527" s="365"/>
    </row>
    <row r="528" spans="1:1">
      <c r="A528" s="365"/>
    </row>
    <row r="529" spans="1:1">
      <c r="A529" s="365"/>
    </row>
    <row r="530" spans="1:1">
      <c r="A530" s="365"/>
    </row>
    <row r="531" spans="1:1">
      <c r="A531" s="365"/>
    </row>
    <row r="532" spans="1:1">
      <c r="A532" s="365"/>
    </row>
    <row r="533" spans="1:1">
      <c r="A533" s="365"/>
    </row>
    <row r="534" spans="1:1">
      <c r="A534" s="365"/>
    </row>
    <row r="535" spans="1:1">
      <c r="A535" s="365"/>
    </row>
    <row r="536" spans="1:1">
      <c r="A536" s="365"/>
    </row>
    <row r="537" spans="1:1">
      <c r="A537" s="365"/>
    </row>
    <row r="538" spans="1:1">
      <c r="A538" s="365"/>
    </row>
    <row r="539" spans="1:1">
      <c r="A539" s="365"/>
    </row>
    <row r="540" spans="1:1">
      <c r="A540" s="365"/>
    </row>
    <row r="541" spans="1:1">
      <c r="A541" s="365"/>
    </row>
    <row r="542" spans="1:1">
      <c r="A542" s="365"/>
    </row>
    <row r="543" spans="1:1">
      <c r="A543" s="365"/>
    </row>
    <row r="544" spans="1:1">
      <c r="A544" s="365"/>
    </row>
    <row r="545" spans="1:1">
      <c r="A545" s="365"/>
    </row>
    <row r="546" spans="1:1">
      <c r="A546" s="365"/>
    </row>
    <row r="547" spans="1:1">
      <c r="A547" s="365"/>
    </row>
    <row r="548" spans="1:1">
      <c r="A548" s="365"/>
    </row>
    <row r="549" spans="1:1">
      <c r="A549" s="365"/>
    </row>
    <row r="550" spans="1:1">
      <c r="A550" s="365"/>
    </row>
    <row r="551" spans="1:1">
      <c r="A551" s="365"/>
    </row>
    <row r="552" spans="1:1">
      <c r="A552" s="365"/>
    </row>
    <row r="553" spans="1:1">
      <c r="A553" s="365"/>
    </row>
    <row r="554" spans="1:1">
      <c r="A554" s="365"/>
    </row>
    <row r="555" spans="1:1">
      <c r="A555" s="365"/>
    </row>
    <row r="556" spans="1:1">
      <c r="A556" s="365"/>
    </row>
    <row r="557" spans="1:1">
      <c r="A557" s="365"/>
    </row>
    <row r="558" spans="1:1">
      <c r="A558" s="365"/>
    </row>
    <row r="559" spans="1:1">
      <c r="A559" s="365"/>
    </row>
    <row r="560" spans="1:1">
      <c r="A560" s="365"/>
    </row>
    <row r="561" spans="1:1">
      <c r="A561" s="365"/>
    </row>
    <row r="562" spans="1:1">
      <c r="A562" s="365"/>
    </row>
    <row r="563" spans="1:1">
      <c r="A563" s="365"/>
    </row>
    <row r="564" spans="1:1">
      <c r="A564" s="365"/>
    </row>
    <row r="565" spans="1:1">
      <c r="A565" s="365"/>
    </row>
    <row r="566" spans="1:1">
      <c r="A566" s="365"/>
    </row>
    <row r="567" spans="1:1">
      <c r="A567" s="365"/>
    </row>
    <row r="568" spans="1:1">
      <c r="A568" s="365"/>
    </row>
    <row r="569" spans="1:1">
      <c r="A569" s="365"/>
    </row>
    <row r="570" spans="1:1">
      <c r="A570" s="365"/>
    </row>
    <row r="571" spans="1:1">
      <c r="A571" s="365"/>
    </row>
    <row r="572" spans="1:1">
      <c r="A572" s="365"/>
    </row>
    <row r="573" spans="1:1">
      <c r="A573" s="365"/>
    </row>
    <row r="574" spans="1:1">
      <c r="A574" s="365"/>
    </row>
    <row r="575" spans="1:1">
      <c r="A575" s="365"/>
    </row>
    <row r="576" spans="1:1">
      <c r="A576" s="365"/>
    </row>
    <row r="577" spans="1:1">
      <c r="A577" s="365"/>
    </row>
    <row r="578" spans="1:1">
      <c r="A578" s="365"/>
    </row>
    <row r="579" spans="1:1">
      <c r="A579" s="365"/>
    </row>
    <row r="580" spans="1:1">
      <c r="A580" s="365"/>
    </row>
    <row r="581" spans="1:1">
      <c r="A581" s="365"/>
    </row>
    <row r="582" spans="1:1">
      <c r="A582" s="365"/>
    </row>
    <row r="583" spans="1:1">
      <c r="A583" s="365"/>
    </row>
    <row r="584" spans="1:1">
      <c r="A584" s="365"/>
    </row>
    <row r="585" spans="1:1">
      <c r="A585" s="365"/>
    </row>
    <row r="586" spans="1:1">
      <c r="A586" s="365"/>
    </row>
    <row r="587" spans="1:1">
      <c r="A587" s="365"/>
    </row>
    <row r="588" spans="1:1">
      <c r="A588" s="365"/>
    </row>
    <row r="589" spans="1:1">
      <c r="A589" s="365"/>
    </row>
    <row r="590" spans="1:1">
      <c r="A590" s="365"/>
    </row>
    <row r="591" spans="1:1">
      <c r="A591" s="365"/>
    </row>
    <row r="592" spans="1:1">
      <c r="A592" s="365"/>
    </row>
    <row r="593" spans="1:1">
      <c r="A593" s="365"/>
    </row>
    <row r="594" spans="1:1">
      <c r="A594" s="365"/>
    </row>
    <row r="595" spans="1:1">
      <c r="A595" s="365"/>
    </row>
    <row r="596" spans="1:1">
      <c r="A596" s="365"/>
    </row>
    <row r="597" spans="1:1">
      <c r="A597" s="365"/>
    </row>
    <row r="598" spans="1:1">
      <c r="A598" s="365"/>
    </row>
    <row r="599" spans="1:1">
      <c r="A599" s="365"/>
    </row>
    <row r="600" spans="1:1">
      <c r="A600" s="365"/>
    </row>
    <row r="601" spans="1:1">
      <c r="A601" s="365"/>
    </row>
    <row r="602" spans="1:1">
      <c r="A602" s="365"/>
    </row>
    <row r="603" spans="1:1">
      <c r="A603" s="365"/>
    </row>
    <row r="604" spans="1:1">
      <c r="A604" s="365"/>
    </row>
    <row r="605" spans="1:1">
      <c r="A605" s="365"/>
    </row>
    <row r="606" spans="1:1">
      <c r="A606" s="365"/>
    </row>
    <row r="607" spans="1:1">
      <c r="A607" s="365"/>
    </row>
    <row r="608" spans="1:1">
      <c r="A608" s="365"/>
    </row>
    <row r="609" spans="1:1">
      <c r="A609" s="365"/>
    </row>
    <row r="610" spans="1:1">
      <c r="A610" s="365"/>
    </row>
    <row r="611" spans="1:1">
      <c r="A611" s="365"/>
    </row>
    <row r="612" spans="1:1">
      <c r="A612" s="365"/>
    </row>
    <row r="613" spans="1:1">
      <c r="A613" s="365"/>
    </row>
    <row r="614" spans="1:1">
      <c r="A614" s="365"/>
    </row>
    <row r="615" spans="1:1">
      <c r="A615" s="365"/>
    </row>
    <row r="616" spans="1:1">
      <c r="A616" s="365"/>
    </row>
    <row r="617" spans="1:1">
      <c r="A617" s="365"/>
    </row>
    <row r="618" spans="1:1">
      <c r="A618" s="365"/>
    </row>
    <row r="619" spans="1:1">
      <c r="A619" s="365"/>
    </row>
    <row r="620" spans="1:1">
      <c r="A620" s="365"/>
    </row>
    <row r="621" spans="1:1">
      <c r="A621" s="365"/>
    </row>
    <row r="622" spans="1:1">
      <c r="A622" s="365"/>
    </row>
    <row r="623" spans="1:1">
      <c r="A623" s="365"/>
    </row>
    <row r="624" spans="1:1">
      <c r="A624" s="365"/>
    </row>
    <row r="625" spans="1:1">
      <c r="A625" s="365"/>
    </row>
    <row r="626" spans="1:1">
      <c r="A626" s="365"/>
    </row>
    <row r="627" spans="1:1">
      <c r="A627" s="365"/>
    </row>
    <row r="628" spans="1:1">
      <c r="A628" s="365"/>
    </row>
    <row r="629" spans="1:1">
      <c r="A629" s="365"/>
    </row>
    <row r="630" spans="1:1">
      <c r="A630" s="365"/>
    </row>
    <row r="631" spans="1:1">
      <c r="A631" s="365"/>
    </row>
    <row r="632" spans="1:1">
      <c r="A632" s="365"/>
    </row>
    <row r="633" spans="1:1">
      <c r="A633" s="365"/>
    </row>
    <row r="634" spans="1:1">
      <c r="A634" s="365"/>
    </row>
    <row r="635" spans="1:1">
      <c r="A635" s="365"/>
    </row>
    <row r="636" spans="1:1">
      <c r="A636" s="365"/>
    </row>
    <row r="637" spans="1:1">
      <c r="A637" s="365"/>
    </row>
    <row r="638" spans="1:1">
      <c r="A638" s="365"/>
    </row>
    <row r="639" spans="1:1">
      <c r="A639" s="365"/>
    </row>
    <row r="640" spans="1:1">
      <c r="A640" s="365"/>
    </row>
    <row r="641" spans="1:1">
      <c r="A641" s="365"/>
    </row>
    <row r="642" spans="1:1">
      <c r="A642" s="365"/>
    </row>
    <row r="643" spans="1:1">
      <c r="A643" s="365"/>
    </row>
    <row r="644" spans="1:1">
      <c r="A644" s="365"/>
    </row>
    <row r="645" spans="1:1">
      <c r="A645" s="365"/>
    </row>
    <row r="646" spans="1:1">
      <c r="A646" s="365"/>
    </row>
    <row r="647" spans="1:1">
      <c r="A647" s="365"/>
    </row>
    <row r="648" spans="1:1">
      <c r="A648" s="365"/>
    </row>
    <row r="649" spans="1:1">
      <c r="A649" s="365"/>
    </row>
    <row r="650" spans="1:1">
      <c r="A650" s="365"/>
    </row>
    <row r="651" spans="1:1">
      <c r="A651" s="365"/>
    </row>
    <row r="652" spans="1:1">
      <c r="A652" s="365"/>
    </row>
    <row r="653" spans="1:1">
      <c r="A653" s="365"/>
    </row>
    <row r="654" spans="1:1">
      <c r="A654" s="365"/>
    </row>
    <row r="655" spans="1:1">
      <c r="A655" s="365"/>
    </row>
    <row r="656" spans="1:1">
      <c r="A656" s="365"/>
    </row>
    <row r="657" spans="1:1">
      <c r="A657" s="365"/>
    </row>
    <row r="658" spans="1:1">
      <c r="A658" s="365"/>
    </row>
    <row r="659" spans="1:1">
      <c r="A659" s="365"/>
    </row>
    <row r="660" spans="1:1">
      <c r="A660" s="365"/>
    </row>
    <row r="661" spans="1:1">
      <c r="A661" s="365"/>
    </row>
    <row r="662" spans="1:1">
      <c r="A662" s="365"/>
    </row>
    <row r="663" spans="1:1">
      <c r="A663" s="365"/>
    </row>
    <row r="664" spans="1:1">
      <c r="A664" s="365"/>
    </row>
    <row r="665" spans="1:1">
      <c r="A665" s="365"/>
    </row>
    <row r="666" spans="1:1">
      <c r="A666" s="365"/>
    </row>
    <row r="667" spans="1:1">
      <c r="A667" s="365"/>
    </row>
    <row r="668" spans="1:1">
      <c r="A668" s="365"/>
    </row>
    <row r="669" spans="1:1">
      <c r="A669" s="365"/>
    </row>
    <row r="670" spans="1:1">
      <c r="A670" s="365"/>
    </row>
    <row r="671" spans="1:1">
      <c r="A671" s="365"/>
    </row>
    <row r="672" spans="1:1">
      <c r="A672" s="365"/>
    </row>
    <row r="673" spans="1:1">
      <c r="A673" s="365"/>
    </row>
    <row r="674" spans="1:1">
      <c r="A674" s="365"/>
    </row>
    <row r="675" spans="1:1">
      <c r="A675" s="365"/>
    </row>
    <row r="676" spans="1:1">
      <c r="A676" s="365"/>
    </row>
    <row r="677" spans="1:1">
      <c r="A677" s="365"/>
    </row>
    <row r="678" spans="1:1">
      <c r="A678" s="365"/>
    </row>
    <row r="679" spans="1:1">
      <c r="A679" s="365"/>
    </row>
    <row r="680" spans="1:1">
      <c r="A680" s="365"/>
    </row>
    <row r="681" spans="1:1">
      <c r="A681" s="365"/>
    </row>
    <row r="682" spans="1:1">
      <c r="A682" s="365"/>
    </row>
    <row r="683" spans="1:1">
      <c r="A683" s="365"/>
    </row>
    <row r="684" spans="1:1">
      <c r="A684" s="365"/>
    </row>
    <row r="685" spans="1:1">
      <c r="A685" s="365"/>
    </row>
    <row r="686" spans="1:1">
      <c r="A686" s="365"/>
    </row>
    <row r="687" spans="1:1">
      <c r="A687" s="365"/>
    </row>
    <row r="688" spans="1:1">
      <c r="A688" s="365"/>
    </row>
    <row r="689" spans="1:1">
      <c r="A689" s="365"/>
    </row>
    <row r="690" spans="1:1">
      <c r="A690" s="365"/>
    </row>
    <row r="691" spans="1:1">
      <c r="A691" s="365"/>
    </row>
    <row r="692" spans="1:1">
      <c r="A692" s="365"/>
    </row>
    <row r="693" spans="1:1">
      <c r="A693" s="365"/>
    </row>
    <row r="694" spans="1:1">
      <c r="A694" s="365"/>
    </row>
    <row r="695" spans="1:1">
      <c r="A695" s="365"/>
    </row>
    <row r="696" spans="1:1">
      <c r="A696" s="365"/>
    </row>
    <row r="697" spans="1:1">
      <c r="A697" s="365"/>
    </row>
    <row r="698" spans="1:1">
      <c r="A698" s="365"/>
    </row>
    <row r="699" spans="1:1">
      <c r="A699" s="365"/>
    </row>
    <row r="700" spans="1:1">
      <c r="A700" s="365"/>
    </row>
    <row r="701" spans="1:1">
      <c r="A701" s="365"/>
    </row>
    <row r="702" spans="1:1">
      <c r="A702" s="365"/>
    </row>
    <row r="703" spans="1:1">
      <c r="A703" s="365"/>
    </row>
    <row r="704" spans="1:1">
      <c r="A704" s="365"/>
    </row>
    <row r="705" spans="1:1">
      <c r="A705" s="365"/>
    </row>
    <row r="706" spans="1:1">
      <c r="A706" s="365"/>
    </row>
    <row r="707" spans="1:1">
      <c r="A707" s="365"/>
    </row>
    <row r="708" spans="1:1">
      <c r="A708" s="365"/>
    </row>
    <row r="709" spans="1:1">
      <c r="A709" s="365"/>
    </row>
    <row r="710" spans="1:1">
      <c r="A710" s="365"/>
    </row>
    <row r="711" spans="1:1">
      <c r="A711" s="365"/>
    </row>
    <row r="712" spans="1:1">
      <c r="A712" s="365"/>
    </row>
    <row r="713" spans="1:1">
      <c r="A713" s="365"/>
    </row>
    <row r="714" spans="1:1">
      <c r="A714" s="365"/>
    </row>
    <row r="715" spans="1:1">
      <c r="A715" s="365"/>
    </row>
    <row r="716" spans="1:1">
      <c r="A716" s="365"/>
    </row>
    <row r="717" spans="1:1">
      <c r="A717" s="365"/>
    </row>
    <row r="718" spans="1:1">
      <c r="A718" s="365"/>
    </row>
    <row r="719" spans="1:1">
      <c r="A719" s="365"/>
    </row>
    <row r="720" spans="1:1">
      <c r="A720" s="365"/>
    </row>
    <row r="721" spans="1:1">
      <c r="A721" s="365"/>
    </row>
    <row r="722" spans="1:1">
      <c r="A722" s="365"/>
    </row>
    <row r="723" spans="1:1">
      <c r="A723" s="365"/>
    </row>
    <row r="724" spans="1:1">
      <c r="A724" s="365"/>
    </row>
    <row r="725" spans="1:1">
      <c r="A725" s="365"/>
    </row>
    <row r="726" spans="1:1">
      <c r="A726" s="365"/>
    </row>
    <row r="727" spans="1:1">
      <c r="A727" s="365"/>
    </row>
    <row r="728" spans="1:1">
      <c r="A728" s="365"/>
    </row>
    <row r="729" spans="1:1">
      <c r="A729" s="365"/>
    </row>
    <row r="730" spans="1:1">
      <c r="A730" s="365"/>
    </row>
    <row r="731" spans="1:1">
      <c r="A731" s="365"/>
    </row>
    <row r="732" spans="1:1">
      <c r="A732" s="365"/>
    </row>
    <row r="733" spans="1:1">
      <c r="A733" s="365"/>
    </row>
    <row r="734" spans="1:1">
      <c r="A734" s="365"/>
    </row>
    <row r="735" spans="1:1">
      <c r="A735" s="365"/>
    </row>
    <row r="736" spans="1:1">
      <c r="A736" s="365"/>
    </row>
    <row r="737" spans="1:1">
      <c r="A737" s="365"/>
    </row>
    <row r="738" spans="1:1">
      <c r="A738" s="365"/>
    </row>
    <row r="739" spans="1:1">
      <c r="A739" s="365"/>
    </row>
    <row r="740" spans="1:1">
      <c r="A740" s="365"/>
    </row>
    <row r="741" spans="1:1">
      <c r="A741" s="365"/>
    </row>
    <row r="742" spans="1:1">
      <c r="A742" s="365"/>
    </row>
    <row r="743" spans="1:1">
      <c r="A743" s="365"/>
    </row>
    <row r="744" spans="1:1">
      <c r="A744" s="365"/>
    </row>
    <row r="745" spans="1:1">
      <c r="A745" s="365"/>
    </row>
    <row r="746" spans="1:1">
      <c r="A746" s="365"/>
    </row>
    <row r="747" spans="1:1">
      <c r="A747" s="365"/>
    </row>
    <row r="748" spans="1:1">
      <c r="A748" s="365"/>
    </row>
    <row r="749" spans="1:1">
      <c r="A749" s="365"/>
    </row>
    <row r="750" spans="1:1">
      <c r="A750" s="365"/>
    </row>
    <row r="751" spans="1:1">
      <c r="A751" s="365"/>
    </row>
    <row r="752" spans="1:1">
      <c r="A752" s="365"/>
    </row>
    <row r="753" spans="1:1">
      <c r="A753" s="365"/>
    </row>
    <row r="754" spans="1:1">
      <c r="A754" s="365"/>
    </row>
    <row r="755" spans="1:1">
      <c r="A755" s="365"/>
    </row>
    <row r="756" spans="1:1">
      <c r="A756" s="365"/>
    </row>
    <row r="757" spans="1:1">
      <c r="A757" s="365"/>
    </row>
    <row r="758" spans="1:1">
      <c r="A758" s="365"/>
    </row>
    <row r="759" spans="1:1">
      <c r="A759" s="365"/>
    </row>
    <row r="760" spans="1:1">
      <c r="A760" s="365"/>
    </row>
    <row r="761" spans="1:1">
      <c r="A761" s="365"/>
    </row>
    <row r="762" spans="1:1">
      <c r="A762" s="365"/>
    </row>
    <row r="763" spans="1:1">
      <c r="A763" s="365"/>
    </row>
    <row r="764" spans="1:1">
      <c r="A764" s="365"/>
    </row>
    <row r="765" spans="1:1">
      <c r="A765" s="365"/>
    </row>
    <row r="766" spans="1:1">
      <c r="A766" s="365"/>
    </row>
    <row r="767" spans="1:1">
      <c r="A767" s="365"/>
    </row>
    <row r="768" spans="1:1">
      <c r="A768" s="365"/>
    </row>
    <row r="769" spans="1:1">
      <c r="A769" s="365"/>
    </row>
    <row r="770" spans="1:1">
      <c r="A770" s="365"/>
    </row>
    <row r="771" spans="1:1">
      <c r="A771" s="365"/>
    </row>
    <row r="772" spans="1:1">
      <c r="A772" s="365"/>
    </row>
    <row r="773" spans="1:1">
      <c r="A773" s="365"/>
    </row>
    <row r="774" spans="1:1">
      <c r="A774" s="365"/>
    </row>
    <row r="775" spans="1:1">
      <c r="A775" s="365"/>
    </row>
    <row r="776" spans="1:1">
      <c r="A776" s="365"/>
    </row>
    <row r="777" spans="1:1">
      <c r="A777" s="365"/>
    </row>
    <row r="778" spans="1:1">
      <c r="A778" s="365"/>
    </row>
    <row r="779" spans="1:1">
      <c r="A779" s="365"/>
    </row>
    <row r="780" spans="1:1">
      <c r="A780" s="365"/>
    </row>
    <row r="781" spans="1:1">
      <c r="A781" s="365"/>
    </row>
    <row r="782" spans="1:1">
      <c r="A782" s="365"/>
    </row>
    <row r="783" spans="1:1">
      <c r="A783" s="365"/>
    </row>
    <row r="784" spans="1:1">
      <c r="A784" s="365"/>
    </row>
    <row r="785" spans="1:1">
      <c r="A785" s="365"/>
    </row>
    <row r="786" spans="1:1">
      <c r="A786" s="365"/>
    </row>
    <row r="787" spans="1:1">
      <c r="A787" s="365"/>
    </row>
    <row r="788" spans="1:1">
      <c r="A788" s="365"/>
    </row>
    <row r="789" spans="1:1">
      <c r="A789" s="365"/>
    </row>
    <row r="790" spans="1:1">
      <c r="A790" s="365"/>
    </row>
    <row r="791" spans="1:1">
      <c r="A791" s="365"/>
    </row>
    <row r="792" spans="1:1">
      <c r="A792" s="365"/>
    </row>
    <row r="793" spans="1:1">
      <c r="A793" s="365"/>
    </row>
    <row r="794" spans="1:1">
      <c r="A794" s="365"/>
    </row>
    <row r="795" spans="1:1">
      <c r="A795" s="365"/>
    </row>
    <row r="796" spans="1:1">
      <c r="A796" s="365"/>
    </row>
    <row r="797" spans="1:1">
      <c r="A797" s="365"/>
    </row>
    <row r="798" spans="1:1">
      <c r="A798" s="365"/>
    </row>
    <row r="799" spans="1:1">
      <c r="A799" s="365"/>
    </row>
    <row r="800" spans="1:1">
      <c r="A800" s="365"/>
    </row>
    <row r="801" spans="1:1">
      <c r="A801" s="365"/>
    </row>
    <row r="802" spans="1:1">
      <c r="A802" s="365"/>
    </row>
    <row r="803" spans="1:1">
      <c r="A803" s="365"/>
    </row>
    <row r="804" spans="1:1">
      <c r="A804" s="365"/>
    </row>
    <row r="805" spans="1:1">
      <c r="A805" s="365"/>
    </row>
    <row r="806" spans="1:1">
      <c r="A806" s="365"/>
    </row>
    <row r="807" spans="1:1">
      <c r="A807" s="365"/>
    </row>
    <row r="808" spans="1:1">
      <c r="A808" s="365"/>
    </row>
    <row r="809" spans="1:1">
      <c r="A809" s="365"/>
    </row>
    <row r="810" spans="1:1">
      <c r="A810" s="365"/>
    </row>
    <row r="811" spans="1:1">
      <c r="A811" s="365"/>
    </row>
    <row r="812" spans="1:1">
      <c r="A812" s="365"/>
    </row>
    <row r="813" spans="1:1">
      <c r="A813" s="365"/>
    </row>
    <row r="814" spans="1:1">
      <c r="A814" s="365"/>
    </row>
    <row r="815" spans="1:1">
      <c r="A815" s="365"/>
    </row>
    <row r="816" spans="1:1">
      <c r="A816" s="365"/>
    </row>
    <row r="817" spans="1:1">
      <c r="A817" s="365"/>
    </row>
    <row r="818" spans="1:1">
      <c r="A818" s="365"/>
    </row>
    <row r="819" spans="1:1">
      <c r="A819" s="365"/>
    </row>
    <row r="820" spans="1:1">
      <c r="A820" s="365"/>
    </row>
    <row r="821" spans="1:1">
      <c r="A821" s="365"/>
    </row>
    <row r="822" spans="1:1">
      <c r="A822" s="365"/>
    </row>
    <row r="823" spans="1:1">
      <c r="A823" s="365"/>
    </row>
    <row r="824" spans="1:1">
      <c r="A824" s="365"/>
    </row>
    <row r="825" spans="1:1">
      <c r="A825" s="365"/>
    </row>
    <row r="826" spans="1:1">
      <c r="A826" s="365"/>
    </row>
    <row r="827" spans="1:1">
      <c r="A827" s="365"/>
    </row>
    <row r="828" spans="1:1">
      <c r="A828" s="365"/>
    </row>
    <row r="829" spans="1:1">
      <c r="A829" s="365"/>
    </row>
    <row r="830" spans="1:1">
      <c r="A830" s="365"/>
    </row>
    <row r="831" spans="1:1">
      <c r="A831" s="365"/>
    </row>
    <row r="832" spans="1:1">
      <c r="A832" s="365"/>
    </row>
    <row r="833" spans="1:1">
      <c r="A833" s="365"/>
    </row>
    <row r="834" spans="1:1">
      <c r="A834" s="365"/>
    </row>
    <row r="835" spans="1:1">
      <c r="A835" s="365"/>
    </row>
    <row r="836" spans="1:1">
      <c r="A836" s="365"/>
    </row>
    <row r="837" spans="1:1">
      <c r="A837" s="365"/>
    </row>
    <row r="838" spans="1:1">
      <c r="A838" s="365"/>
    </row>
    <row r="839" spans="1:1">
      <c r="A839" s="365"/>
    </row>
    <row r="840" spans="1:1">
      <c r="A840" s="365"/>
    </row>
    <row r="841" spans="1:1">
      <c r="A841" s="365"/>
    </row>
    <row r="842" spans="1:1">
      <c r="A842" s="365"/>
    </row>
    <row r="843" spans="1:1">
      <c r="A843" s="365"/>
    </row>
    <row r="844" spans="1:1">
      <c r="A844" s="365"/>
    </row>
    <row r="845" spans="1:1">
      <c r="A845" s="365"/>
    </row>
    <row r="846" spans="1:1">
      <c r="A846" s="365"/>
    </row>
    <row r="847" spans="1:1">
      <c r="A847" s="365"/>
    </row>
    <row r="848" spans="1:1">
      <c r="A848" s="365"/>
    </row>
    <row r="849" spans="1:1">
      <c r="A849" s="365"/>
    </row>
    <row r="850" spans="1:1">
      <c r="A850" s="365"/>
    </row>
    <row r="851" spans="1:1">
      <c r="A851" s="365"/>
    </row>
    <row r="852" spans="1:1">
      <c r="A852" s="365"/>
    </row>
    <row r="853" spans="1:1">
      <c r="A853" s="365"/>
    </row>
    <row r="854" spans="1:1">
      <c r="A854" s="365"/>
    </row>
    <row r="855" spans="1:1">
      <c r="A855" s="365"/>
    </row>
    <row r="856" spans="1:1">
      <c r="A856" s="365"/>
    </row>
    <row r="857" spans="1:1">
      <c r="A857" s="365"/>
    </row>
    <row r="858" spans="1:1">
      <c r="A858" s="365"/>
    </row>
    <row r="859" spans="1:1">
      <c r="A859" s="365"/>
    </row>
    <row r="860" spans="1:1">
      <c r="A860" s="365"/>
    </row>
    <row r="861" spans="1:1">
      <c r="A861" s="365"/>
    </row>
    <row r="862" spans="1:1">
      <c r="A862" s="365"/>
    </row>
    <row r="863" spans="1:1">
      <c r="A863" s="365"/>
    </row>
    <row r="864" spans="1:1">
      <c r="A864" s="365"/>
    </row>
    <row r="865" spans="1:1">
      <c r="A865" s="365"/>
    </row>
    <row r="866" spans="1:1">
      <c r="A866" s="365"/>
    </row>
    <row r="867" spans="1:1">
      <c r="A867" s="365"/>
    </row>
    <row r="868" spans="1:1">
      <c r="A868" s="365"/>
    </row>
    <row r="869" spans="1:1">
      <c r="A869" s="365"/>
    </row>
    <row r="870" spans="1:1">
      <c r="A870" s="365"/>
    </row>
    <row r="871" spans="1:1">
      <c r="A871" s="365"/>
    </row>
    <row r="872" spans="1:1">
      <c r="A872" s="365"/>
    </row>
    <row r="873" spans="1:1">
      <c r="A873" s="365"/>
    </row>
    <row r="874" spans="1:1">
      <c r="A874" s="365"/>
    </row>
    <row r="875" spans="1:1">
      <c r="A875" s="365"/>
    </row>
    <row r="876" spans="1:1">
      <c r="A876" s="365"/>
    </row>
    <row r="877" spans="1:1">
      <c r="A877" s="365"/>
    </row>
    <row r="878" spans="1:1">
      <c r="A878" s="365"/>
    </row>
    <row r="879" spans="1:1">
      <c r="A879" s="365"/>
    </row>
    <row r="880" spans="1:1">
      <c r="A880" s="365"/>
    </row>
    <row r="881" spans="1:1">
      <c r="A881" s="365"/>
    </row>
    <row r="882" spans="1:1">
      <c r="A882" s="365"/>
    </row>
    <row r="883" spans="1:1">
      <c r="A883" s="365"/>
    </row>
    <row r="884" spans="1:1">
      <c r="A884" s="365"/>
    </row>
    <row r="885" spans="1:1">
      <c r="A885" s="365"/>
    </row>
    <row r="886" spans="1:1">
      <c r="A886" s="365"/>
    </row>
    <row r="887" spans="1:1">
      <c r="A887" s="365"/>
    </row>
    <row r="888" spans="1:1">
      <c r="A888" s="365"/>
    </row>
    <row r="889" spans="1:1">
      <c r="A889" s="365"/>
    </row>
    <row r="890" spans="1:1">
      <c r="A890" s="365"/>
    </row>
    <row r="891" spans="1:1">
      <c r="A891" s="365"/>
    </row>
    <row r="892" spans="1:1">
      <c r="A892" s="365"/>
    </row>
    <row r="893" spans="1:1">
      <c r="A893" s="365"/>
    </row>
    <row r="894" spans="1:1">
      <c r="A894" s="365"/>
    </row>
    <row r="895" spans="1:1">
      <c r="A895" s="365"/>
    </row>
    <row r="896" spans="1:1">
      <c r="A896" s="365"/>
    </row>
    <row r="897" spans="1:1">
      <c r="A897" s="365"/>
    </row>
    <row r="898" spans="1:1">
      <c r="A898" s="365"/>
    </row>
    <row r="899" spans="1:1">
      <c r="A899" s="365"/>
    </row>
    <row r="900" spans="1:1">
      <c r="A900" s="365"/>
    </row>
    <row r="901" spans="1:1">
      <c r="A901" s="365"/>
    </row>
    <row r="902" spans="1:1">
      <c r="A902" s="365"/>
    </row>
    <row r="903" spans="1:1">
      <c r="A903" s="365"/>
    </row>
    <row r="904" spans="1:1">
      <c r="A904" s="365"/>
    </row>
    <row r="905" spans="1:1">
      <c r="A905" s="365"/>
    </row>
    <row r="906" spans="1:1">
      <c r="A906" s="365"/>
    </row>
    <row r="907" spans="1:1">
      <c r="A907" s="365"/>
    </row>
    <row r="908" spans="1:1">
      <c r="A908" s="365"/>
    </row>
    <row r="909" spans="1:1">
      <c r="A909" s="365"/>
    </row>
    <row r="910" spans="1:1">
      <c r="A910" s="365"/>
    </row>
    <row r="911" spans="1:1">
      <c r="A911" s="365"/>
    </row>
    <row r="912" spans="1:1">
      <c r="A912" s="365"/>
    </row>
    <row r="913" spans="1:1">
      <c r="A913" s="365"/>
    </row>
    <row r="914" spans="1:1">
      <c r="A914" s="365"/>
    </row>
    <row r="915" spans="1:1">
      <c r="A915" s="365"/>
    </row>
    <row r="916" spans="1:1">
      <c r="A916" s="365"/>
    </row>
    <row r="917" spans="1:1">
      <c r="A917" s="365"/>
    </row>
    <row r="918" spans="1:1">
      <c r="A918" s="365"/>
    </row>
    <row r="919" spans="1:1">
      <c r="A919" s="365"/>
    </row>
    <row r="920" spans="1:1">
      <c r="A920" s="365"/>
    </row>
    <row r="921" spans="1:1">
      <c r="A921" s="365"/>
    </row>
    <row r="922" spans="1:1">
      <c r="A922" s="365"/>
    </row>
    <row r="923" spans="1:1">
      <c r="A923" s="365"/>
    </row>
    <row r="924" spans="1:1">
      <c r="A924" s="365"/>
    </row>
    <row r="925" spans="1:1">
      <c r="A925" s="365"/>
    </row>
    <row r="926" spans="1:1">
      <c r="A926" s="365"/>
    </row>
    <row r="927" spans="1:1">
      <c r="A927" s="365"/>
    </row>
    <row r="928" spans="1:1">
      <c r="A928" s="365"/>
    </row>
    <row r="929" spans="1:1">
      <c r="A929" s="365"/>
    </row>
    <row r="930" spans="1:1">
      <c r="A930" s="365"/>
    </row>
    <row r="931" spans="1:1">
      <c r="A931" s="365"/>
    </row>
    <row r="932" spans="1:1">
      <c r="A932" s="365"/>
    </row>
    <row r="933" spans="1:1">
      <c r="A933" s="365"/>
    </row>
    <row r="934" spans="1:1">
      <c r="A934" s="365"/>
    </row>
    <row r="935" spans="1:1">
      <c r="A935" s="365"/>
    </row>
    <row r="936" spans="1:1">
      <c r="A936" s="365"/>
    </row>
    <row r="937" spans="1:1">
      <c r="A937" s="365"/>
    </row>
    <row r="938" spans="1:1">
      <c r="A938" s="365"/>
    </row>
    <row r="939" spans="1:1">
      <c r="A939" s="365"/>
    </row>
    <row r="940" spans="1:1">
      <c r="A940" s="365"/>
    </row>
    <row r="941" spans="1:1">
      <c r="A941" s="365"/>
    </row>
    <row r="942" spans="1:1">
      <c r="A942" s="365"/>
    </row>
    <row r="943" spans="1:1">
      <c r="A943" s="365"/>
    </row>
    <row r="944" spans="1:1">
      <c r="A944" s="365"/>
    </row>
    <row r="945" spans="1:1">
      <c r="A945" s="365"/>
    </row>
    <row r="946" spans="1:1">
      <c r="A946" s="365"/>
    </row>
    <row r="947" spans="1:1">
      <c r="A947" s="365"/>
    </row>
    <row r="948" spans="1:1">
      <c r="A948" s="365"/>
    </row>
    <row r="949" spans="1:1">
      <c r="A949" s="365"/>
    </row>
    <row r="950" spans="1:1">
      <c r="A950" s="365"/>
    </row>
    <row r="951" spans="1:1">
      <c r="A951" s="365"/>
    </row>
    <row r="952" spans="1:1">
      <c r="A952" s="365"/>
    </row>
    <row r="953" spans="1:1">
      <c r="A953" s="365"/>
    </row>
    <row r="954" spans="1:1">
      <c r="A954" s="365"/>
    </row>
    <row r="955" spans="1:1">
      <c r="A955" s="365"/>
    </row>
    <row r="956" spans="1:1">
      <c r="A956" s="365"/>
    </row>
    <row r="957" spans="1:1">
      <c r="A957" s="365"/>
    </row>
    <row r="958" spans="1:1">
      <c r="A958" s="365"/>
    </row>
    <row r="959" spans="1:1">
      <c r="A959" s="365"/>
    </row>
    <row r="960" spans="1:1">
      <c r="A960" s="365"/>
    </row>
    <row r="961" spans="1:1">
      <c r="A961" s="365"/>
    </row>
    <row r="962" spans="1:1">
      <c r="A962" s="365"/>
    </row>
    <row r="963" spans="1:1">
      <c r="A963" s="365"/>
    </row>
    <row r="964" spans="1:1">
      <c r="A964" s="365"/>
    </row>
    <row r="965" spans="1:1">
      <c r="A965" s="365"/>
    </row>
    <row r="966" spans="1:1">
      <c r="A966" s="365"/>
    </row>
    <row r="967" spans="1:1">
      <c r="A967" s="365"/>
    </row>
    <row r="968" spans="1:1">
      <c r="A968" s="365"/>
    </row>
    <row r="969" spans="1:1">
      <c r="A969" s="365"/>
    </row>
    <row r="970" spans="1:1">
      <c r="A970" s="365"/>
    </row>
    <row r="971" spans="1:1">
      <c r="A971" s="365"/>
    </row>
    <row r="972" spans="1:1">
      <c r="A972" s="365"/>
    </row>
    <row r="973" spans="1:1">
      <c r="A973" s="365"/>
    </row>
    <row r="974" spans="1:1">
      <c r="A974" s="365"/>
    </row>
    <row r="975" spans="1:1">
      <c r="A975" s="365"/>
    </row>
    <row r="976" spans="1:1">
      <c r="A976" s="365"/>
    </row>
    <row r="977" spans="1:1">
      <c r="A977" s="365"/>
    </row>
    <row r="978" spans="1:1">
      <c r="A978" s="365"/>
    </row>
    <row r="979" spans="1:1">
      <c r="A979" s="365"/>
    </row>
    <row r="980" spans="1:1">
      <c r="A980" s="365"/>
    </row>
    <row r="981" spans="1:1">
      <c r="A981" s="365"/>
    </row>
    <row r="982" spans="1:1">
      <c r="A982" s="365"/>
    </row>
    <row r="983" spans="1:1">
      <c r="A983" s="365"/>
    </row>
    <row r="984" spans="1:1">
      <c r="A984" s="365"/>
    </row>
    <row r="985" spans="1:1">
      <c r="A985" s="365"/>
    </row>
    <row r="986" spans="1:1">
      <c r="A986" s="365"/>
    </row>
    <row r="987" spans="1:1">
      <c r="A987" s="365"/>
    </row>
    <row r="988" spans="1:1">
      <c r="A988" s="365"/>
    </row>
    <row r="989" spans="1:1">
      <c r="A989" s="365"/>
    </row>
    <row r="990" spans="1:1">
      <c r="A990" s="365"/>
    </row>
    <row r="991" spans="1:1">
      <c r="A991" s="365"/>
    </row>
    <row r="992" spans="1:1">
      <c r="A992" s="365"/>
    </row>
    <row r="993" spans="1:1">
      <c r="A993" s="365"/>
    </row>
    <row r="994" spans="1:1">
      <c r="A994" s="365"/>
    </row>
    <row r="995" spans="1:1">
      <c r="A995" s="365"/>
    </row>
    <row r="996" spans="1:1">
      <c r="A996" s="365"/>
    </row>
    <row r="997" spans="1:1">
      <c r="A997" s="365"/>
    </row>
    <row r="998" spans="1:1">
      <c r="A998" s="365"/>
    </row>
    <row r="999" spans="1:1">
      <c r="A999" s="365"/>
    </row>
    <row r="1000" spans="1:1">
      <c r="A1000" s="365"/>
    </row>
    <row r="1001" spans="1:1">
      <c r="A1001" s="365"/>
    </row>
    <row r="1002" spans="1:1">
      <c r="A1002" s="365"/>
    </row>
    <row r="1003" spans="1:1">
      <c r="A1003" s="365"/>
    </row>
    <row r="1004" spans="1:1">
      <c r="A1004" s="365"/>
    </row>
    <row r="1005" spans="1:1">
      <c r="A1005" s="365"/>
    </row>
    <row r="1006" spans="1:1">
      <c r="A1006" s="365"/>
    </row>
    <row r="1007" spans="1:1">
      <c r="A1007" s="365"/>
    </row>
    <row r="1008" spans="1:1">
      <c r="A1008" s="365"/>
    </row>
    <row r="1009" spans="1:1">
      <c r="A1009" s="365"/>
    </row>
    <row r="1010" spans="1:1">
      <c r="A1010" s="365"/>
    </row>
    <row r="1011" spans="1:1">
      <c r="A1011" s="365"/>
    </row>
    <row r="1012" spans="1:1">
      <c r="A1012" s="365"/>
    </row>
    <row r="1013" spans="1:1">
      <c r="A1013" s="365"/>
    </row>
    <row r="1014" spans="1:1">
      <c r="A1014" s="365"/>
    </row>
    <row r="1015" spans="1:1">
      <c r="A1015" s="365"/>
    </row>
    <row r="1016" spans="1:1">
      <c r="A1016" s="365"/>
    </row>
    <row r="1017" spans="1:1">
      <c r="A1017" s="365"/>
    </row>
    <row r="1018" spans="1:1">
      <c r="A1018" s="365"/>
    </row>
    <row r="1019" spans="1:1">
      <c r="A1019" s="365"/>
    </row>
    <row r="1020" spans="1:1">
      <c r="A1020" s="365"/>
    </row>
    <row r="1021" spans="1:1">
      <c r="A1021" s="365"/>
    </row>
    <row r="1022" spans="1:1">
      <c r="A1022" s="365"/>
    </row>
    <row r="1023" spans="1:1">
      <c r="A1023" s="365"/>
    </row>
    <row r="1024" spans="1:1">
      <c r="A1024" s="365"/>
    </row>
    <row r="1025" spans="1:1">
      <c r="A1025" s="365"/>
    </row>
    <row r="1026" spans="1:1">
      <c r="A1026" s="365"/>
    </row>
    <row r="1027" spans="1:1">
      <c r="A1027" s="365"/>
    </row>
    <row r="1028" spans="1:1">
      <c r="A1028" s="365"/>
    </row>
    <row r="1029" spans="1:1">
      <c r="A1029" s="365"/>
    </row>
    <row r="1030" spans="1:1">
      <c r="A1030" s="365"/>
    </row>
    <row r="1031" spans="1:1">
      <c r="A1031" s="365"/>
    </row>
    <row r="1032" spans="1:1">
      <c r="A1032" s="365"/>
    </row>
    <row r="1033" spans="1:1">
      <c r="A1033" s="365"/>
    </row>
    <row r="1034" spans="1:1">
      <c r="A1034" s="365"/>
    </row>
    <row r="1035" spans="1:1">
      <c r="A1035" s="365"/>
    </row>
    <row r="1036" spans="1:1">
      <c r="A1036" s="365"/>
    </row>
    <row r="1037" spans="1:1">
      <c r="A1037" s="365"/>
    </row>
    <row r="1038" spans="1:1">
      <c r="A1038" s="365"/>
    </row>
    <row r="1039" spans="1:1">
      <c r="A1039" s="365"/>
    </row>
    <row r="1040" spans="1:1">
      <c r="A1040" s="365"/>
    </row>
  </sheetData>
  <mergeCells count="55">
    <mergeCell ref="A3:A5"/>
    <mergeCell ref="B3:B5"/>
    <mergeCell ref="C3:C5"/>
    <mergeCell ref="A6:A7"/>
    <mergeCell ref="B6:B7"/>
    <mergeCell ref="C6:C7"/>
    <mergeCell ref="A8:A9"/>
    <mergeCell ref="B8:B9"/>
    <mergeCell ref="C8:C9"/>
    <mergeCell ref="A10:A11"/>
    <mergeCell ref="B10:B11"/>
    <mergeCell ref="C10:C11"/>
    <mergeCell ref="A12:A13"/>
    <mergeCell ref="B12:B13"/>
    <mergeCell ref="C12:C13"/>
    <mergeCell ref="A14:A15"/>
    <mergeCell ref="B14:B15"/>
    <mergeCell ref="C14:C15"/>
    <mergeCell ref="A16:A17"/>
    <mergeCell ref="B16:B17"/>
    <mergeCell ref="C16:C17"/>
    <mergeCell ref="A18:A19"/>
    <mergeCell ref="B18:B19"/>
    <mergeCell ref="C18:C19"/>
    <mergeCell ref="A20:A21"/>
    <mergeCell ref="B20:B21"/>
    <mergeCell ref="C20:C21"/>
    <mergeCell ref="A22:A23"/>
    <mergeCell ref="B22:B23"/>
    <mergeCell ref="C22:C23"/>
    <mergeCell ref="A24:A25"/>
    <mergeCell ref="B24:B25"/>
    <mergeCell ref="C24:C25"/>
    <mergeCell ref="A26:A27"/>
    <mergeCell ref="B26:B27"/>
    <mergeCell ref="C26:C27"/>
    <mergeCell ref="A28:A29"/>
    <mergeCell ref="B28:B29"/>
    <mergeCell ref="C28:C29"/>
    <mergeCell ref="A30:A31"/>
    <mergeCell ref="B30:B31"/>
    <mergeCell ref="C30:C31"/>
    <mergeCell ref="A32:A33"/>
    <mergeCell ref="B32:B33"/>
    <mergeCell ref="C32:C33"/>
    <mergeCell ref="A34:A35"/>
    <mergeCell ref="B34:B35"/>
    <mergeCell ref="C34:C35"/>
    <mergeCell ref="A40:D40"/>
    <mergeCell ref="A36:A37"/>
    <mergeCell ref="B36:B37"/>
    <mergeCell ref="C36:C37"/>
    <mergeCell ref="A38:A39"/>
    <mergeCell ref="B38:B39"/>
    <mergeCell ref="C38:C39"/>
  </mergeCells>
  <phoneticPr fontId="45"/>
  <pageMargins left="0.78749999999999998" right="0.78749999999999998" top="0.86597222222222203" bottom="0.74791666666666701" header="0.511811023622047" footer="0.511811023622047"/>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42"/>
  <sheetViews>
    <sheetView showGridLines="0" view="pageBreakPreview" zoomScaleNormal="100" workbookViewId="0"/>
  </sheetViews>
  <sheetFormatPr defaultColWidth="12.5" defaultRowHeight="17.25"/>
  <cols>
    <col min="1" max="1" width="12.75" style="505" customWidth="1"/>
    <col min="2" max="2" width="13.125" style="505" customWidth="1"/>
    <col min="3" max="6" width="10.875" style="505" customWidth="1"/>
    <col min="7" max="256" width="12.5" style="505"/>
    <col min="257" max="257" width="12.75" style="505" customWidth="1"/>
    <col min="258" max="261" width="10.875" style="505" customWidth="1"/>
    <col min="262" max="262" width="7.125" style="505" customWidth="1"/>
    <col min="263" max="512" width="12.5" style="505"/>
    <col min="513" max="513" width="12.75" style="505" customWidth="1"/>
    <col min="514" max="517" width="10.875" style="505" customWidth="1"/>
    <col min="518" max="518" width="7.125" style="505" customWidth="1"/>
    <col min="519" max="768" width="12.5" style="505"/>
    <col min="769" max="769" width="12.75" style="505" customWidth="1"/>
    <col min="770" max="773" width="10.875" style="505" customWidth="1"/>
    <col min="774" max="774" width="7.125" style="505" customWidth="1"/>
    <col min="775" max="1024" width="12.5" style="505"/>
    <col min="1025" max="16384" width="12.5" style="506"/>
  </cols>
  <sheetData>
    <row r="1" spans="1:237" ht="17.25" customHeight="1">
      <c r="A1" s="512" t="s">
        <v>582</v>
      </c>
    </row>
    <row r="2" spans="1:237">
      <c r="A2" s="452"/>
      <c r="B2" s="453"/>
      <c r="C2" s="453"/>
      <c r="D2" s="453"/>
      <c r="E2" s="458"/>
      <c r="F2" s="458"/>
      <c r="G2" s="458"/>
      <c r="H2" s="355" t="s">
        <v>588</v>
      </c>
    </row>
    <row r="3" spans="1:237">
      <c r="A3" s="987" t="s">
        <v>131</v>
      </c>
      <c r="B3" s="988" t="s">
        <v>28</v>
      </c>
      <c r="C3" s="989" t="s">
        <v>583</v>
      </c>
      <c r="D3" s="989"/>
      <c r="E3" s="990" t="s">
        <v>527</v>
      </c>
      <c r="F3" s="990"/>
      <c r="G3" s="990"/>
      <c r="H3" s="990"/>
    </row>
    <row r="4" spans="1:237">
      <c r="A4" s="987"/>
      <c r="B4" s="988"/>
      <c r="C4" s="454" t="s">
        <v>518</v>
      </c>
      <c r="D4" s="455" t="s">
        <v>519</v>
      </c>
      <c r="E4" s="991" t="s">
        <v>483</v>
      </c>
      <c r="F4" s="991"/>
      <c r="G4" s="992" t="s">
        <v>484</v>
      </c>
      <c r="H4" s="992"/>
    </row>
    <row r="5" spans="1:237">
      <c r="A5" s="987"/>
      <c r="B5" s="988"/>
      <c r="C5" s="993" t="s">
        <v>477</v>
      </c>
      <c r="D5" s="993" t="s">
        <v>477</v>
      </c>
      <c r="E5" s="456" t="s">
        <v>518</v>
      </c>
      <c r="F5" s="454" t="s">
        <v>519</v>
      </c>
      <c r="G5" s="457" t="s">
        <v>518</v>
      </c>
      <c r="H5" s="454" t="s">
        <v>519</v>
      </c>
    </row>
    <row r="6" spans="1:237">
      <c r="A6" s="987"/>
      <c r="B6" s="988"/>
      <c r="C6" s="993"/>
      <c r="D6" s="993"/>
      <c r="E6" s="499" t="s">
        <v>477</v>
      </c>
      <c r="F6" s="499" t="s">
        <v>477</v>
      </c>
      <c r="G6" s="499" t="s">
        <v>477</v>
      </c>
      <c r="H6" s="499" t="s">
        <v>477</v>
      </c>
    </row>
    <row r="7" spans="1:237">
      <c r="A7" s="925" t="s">
        <v>488</v>
      </c>
      <c r="B7" s="912">
        <f t="shared" ref="B7:H7" si="0">SUM(B9:B40)</f>
        <v>1074330</v>
      </c>
      <c r="C7" s="754">
        <f t="shared" si="0"/>
        <v>4060</v>
      </c>
      <c r="D7" s="754">
        <f t="shared" si="0"/>
        <v>464</v>
      </c>
      <c r="E7" s="755">
        <f t="shared" si="0"/>
        <v>16886</v>
      </c>
      <c r="F7" s="755">
        <f t="shared" si="0"/>
        <v>2855</v>
      </c>
      <c r="G7" s="755">
        <f t="shared" si="0"/>
        <v>17118</v>
      </c>
      <c r="H7" s="755">
        <f t="shared" si="0"/>
        <v>2918</v>
      </c>
    </row>
    <row r="8" spans="1:237">
      <c r="A8" s="925"/>
      <c r="B8" s="912"/>
      <c r="C8" s="754"/>
      <c r="D8" s="754"/>
      <c r="E8" s="755"/>
      <c r="F8" s="755"/>
      <c r="G8" s="755"/>
      <c r="H8" s="755"/>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row>
    <row r="9" spans="1:237">
      <c r="A9" s="923" t="s">
        <v>344</v>
      </c>
      <c r="B9" s="905">
        <v>75828</v>
      </c>
      <c r="C9" s="756">
        <v>351</v>
      </c>
      <c r="D9" s="711">
        <v>38</v>
      </c>
      <c r="E9" s="729">
        <v>1506</v>
      </c>
      <c r="F9" s="757">
        <v>198</v>
      </c>
      <c r="G9" s="757">
        <v>1550</v>
      </c>
      <c r="H9" s="757">
        <v>183</v>
      </c>
      <c r="K9" s="935"/>
      <c r="L9" s="935"/>
    </row>
    <row r="10" spans="1:237">
      <c r="A10" s="923"/>
      <c r="B10" s="905"/>
      <c r="C10" s="756"/>
      <c r="D10" s="711"/>
      <c r="E10" s="729"/>
      <c r="F10" s="758"/>
      <c r="G10" s="758"/>
      <c r="H10" s="758"/>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row>
    <row r="11" spans="1:237">
      <c r="A11" s="923" t="s">
        <v>3</v>
      </c>
      <c r="B11" s="905">
        <v>37289</v>
      </c>
      <c r="C11" s="756">
        <v>118</v>
      </c>
      <c r="D11" s="711">
        <v>11</v>
      </c>
      <c r="E11" s="730">
        <v>723</v>
      </c>
      <c r="F11" s="757">
        <v>82</v>
      </c>
      <c r="G11" s="757">
        <v>694</v>
      </c>
      <c r="H11" s="757">
        <v>80</v>
      </c>
    </row>
    <row r="12" spans="1:237">
      <c r="A12" s="923"/>
      <c r="B12" s="905"/>
      <c r="C12" s="756"/>
      <c r="D12" s="711"/>
      <c r="E12" s="730"/>
      <c r="F12" s="758"/>
      <c r="G12" s="758"/>
      <c r="H12" s="758"/>
      <c r="J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47"/>
      <c r="CK12" s="47"/>
      <c r="CL12" s="47"/>
      <c r="CM12" s="47"/>
      <c r="CN12" s="47"/>
      <c r="CO12" s="47"/>
      <c r="CP12" s="47"/>
      <c r="CQ12" s="47"/>
      <c r="CR12" s="47"/>
      <c r="CS12" s="47"/>
      <c r="CT12" s="47"/>
      <c r="CU12" s="47"/>
      <c r="CV12" s="47"/>
      <c r="CW12" s="47"/>
      <c r="CX12" s="47"/>
      <c r="CY12" s="47"/>
      <c r="CZ12" s="47"/>
      <c r="DA12" s="47"/>
      <c r="DB12" s="47"/>
      <c r="DC12" s="47"/>
      <c r="DD12" s="47"/>
      <c r="DE12" s="47"/>
      <c r="DF12" s="47"/>
      <c r="DG12" s="47"/>
      <c r="DH12" s="47"/>
      <c r="DI12" s="47"/>
      <c r="DJ12" s="47"/>
      <c r="DK12" s="47"/>
      <c r="DL12" s="47"/>
      <c r="DM12" s="47"/>
      <c r="DN12" s="47"/>
      <c r="DO12" s="47"/>
      <c r="DP12" s="47"/>
      <c r="DQ12" s="47"/>
      <c r="DR12" s="47"/>
      <c r="DS12" s="47"/>
      <c r="DT12" s="47"/>
      <c r="DU12" s="47"/>
      <c r="DV12" s="47"/>
      <c r="DW12" s="47"/>
      <c r="DX12" s="47"/>
      <c r="DY12" s="47"/>
      <c r="DZ12" s="47"/>
      <c r="EA12" s="47"/>
      <c r="EB12" s="47"/>
      <c r="EC12" s="47"/>
      <c r="ED12" s="47"/>
      <c r="EE12" s="47"/>
      <c r="EF12" s="47"/>
      <c r="EG12" s="47"/>
      <c r="EH12" s="47"/>
      <c r="EI12" s="47"/>
      <c r="EJ12" s="47"/>
      <c r="EK12" s="47"/>
      <c r="EL12" s="47"/>
      <c r="EM12" s="47"/>
      <c r="EN12" s="47"/>
      <c r="EO12" s="47"/>
      <c r="EP12" s="47"/>
      <c r="EQ12" s="47"/>
      <c r="ER12" s="47"/>
      <c r="ES12" s="47"/>
      <c r="ET12" s="47"/>
      <c r="EU12" s="47"/>
      <c r="EV12" s="47"/>
      <c r="EW12" s="47"/>
      <c r="EX12" s="47"/>
      <c r="EY12" s="47"/>
      <c r="EZ12" s="47"/>
      <c r="FA12" s="47"/>
      <c r="FB12" s="47"/>
      <c r="FC12" s="47"/>
      <c r="FD12" s="47"/>
      <c r="FE12" s="47"/>
      <c r="FF12" s="47"/>
      <c r="FG12" s="47"/>
      <c r="FH12" s="47"/>
      <c r="FI12" s="47"/>
      <c r="FJ12" s="47"/>
      <c r="FK12" s="47"/>
      <c r="FL12" s="47"/>
      <c r="FM12" s="47"/>
      <c r="FN12" s="47"/>
      <c r="FO12" s="47"/>
      <c r="FP12" s="47"/>
      <c r="FQ12" s="47"/>
      <c r="FR12" s="47"/>
      <c r="FS12" s="47"/>
      <c r="FT12" s="47"/>
      <c r="FU12" s="47"/>
      <c r="FV12" s="47"/>
      <c r="FW12" s="47"/>
      <c r="FX12" s="47"/>
      <c r="FY12" s="47"/>
      <c r="FZ12" s="47"/>
      <c r="GA12" s="47"/>
      <c r="GB12" s="47"/>
      <c r="GC12" s="47"/>
      <c r="GD12" s="47"/>
      <c r="GE12" s="47"/>
      <c r="GF12" s="47"/>
      <c r="GG12" s="47"/>
      <c r="GH12" s="47"/>
      <c r="GI12" s="47"/>
      <c r="GJ12" s="47"/>
      <c r="GK12" s="47"/>
      <c r="GL12" s="47"/>
      <c r="GM12" s="47"/>
      <c r="GN12" s="47"/>
      <c r="GO12" s="47"/>
      <c r="GP12" s="47"/>
      <c r="GQ12" s="47"/>
      <c r="GR12" s="47"/>
      <c r="GS12" s="47"/>
      <c r="GT12" s="47"/>
      <c r="GU12" s="47"/>
      <c r="GV12" s="47"/>
      <c r="GW12" s="47"/>
      <c r="GX12" s="47"/>
      <c r="GY12" s="47"/>
      <c r="GZ12" s="47"/>
      <c r="HA12" s="47"/>
      <c r="HB12" s="47"/>
      <c r="HC12" s="47"/>
      <c r="HD12" s="47"/>
      <c r="HE12" s="47"/>
      <c r="HF12" s="47"/>
      <c r="HG12" s="47"/>
      <c r="HH12" s="47"/>
      <c r="HI12" s="47"/>
      <c r="HJ12" s="47"/>
      <c r="HK12" s="47"/>
      <c r="HL12" s="47"/>
      <c r="HM12" s="47"/>
      <c r="HN12" s="47"/>
      <c r="HO12" s="47"/>
      <c r="HP12" s="47"/>
      <c r="HQ12" s="47"/>
      <c r="HR12" s="47"/>
      <c r="HS12" s="47"/>
      <c r="HT12" s="47"/>
      <c r="HU12" s="47"/>
      <c r="HV12" s="47"/>
      <c r="HW12" s="47"/>
      <c r="HX12" s="47"/>
      <c r="HY12" s="47"/>
      <c r="HZ12" s="47"/>
      <c r="IA12" s="47"/>
      <c r="IB12" s="47"/>
      <c r="IC12" s="47"/>
    </row>
    <row r="13" spans="1:237">
      <c r="A13" s="923" t="s">
        <v>4</v>
      </c>
      <c r="B13" s="905">
        <v>80509</v>
      </c>
      <c r="C13" s="756">
        <v>232</v>
      </c>
      <c r="D13" s="711">
        <v>31</v>
      </c>
      <c r="E13" s="730">
        <v>1119</v>
      </c>
      <c r="F13" s="757">
        <v>264</v>
      </c>
      <c r="G13" s="757">
        <v>1154</v>
      </c>
      <c r="H13" s="757">
        <v>260</v>
      </c>
      <c r="K13" s="47"/>
    </row>
    <row r="14" spans="1:237">
      <c r="A14" s="923"/>
      <c r="B14" s="905"/>
      <c r="C14" s="756"/>
      <c r="D14" s="711"/>
      <c r="E14" s="730"/>
      <c r="F14" s="758"/>
      <c r="G14" s="758"/>
      <c r="H14" s="758"/>
      <c r="J14" s="47"/>
      <c r="K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47"/>
      <c r="CK14" s="47"/>
      <c r="CL14" s="47"/>
      <c r="CM14" s="47"/>
      <c r="CN14" s="47"/>
      <c r="CO14" s="47"/>
      <c r="CP14" s="47"/>
      <c r="CQ14" s="47"/>
      <c r="CR14" s="47"/>
      <c r="CS14" s="47"/>
      <c r="CT14" s="47"/>
      <c r="CU14" s="47"/>
      <c r="CV14" s="47"/>
      <c r="CW14" s="47"/>
      <c r="CX14" s="47"/>
      <c r="CY14" s="47"/>
      <c r="CZ14" s="47"/>
      <c r="DA14" s="47"/>
      <c r="DB14" s="47"/>
      <c r="DC14" s="47"/>
      <c r="DD14" s="47"/>
      <c r="DE14" s="47"/>
      <c r="DF14" s="47"/>
      <c r="DG14" s="47"/>
      <c r="DH14" s="47"/>
      <c r="DI14" s="47"/>
      <c r="DJ14" s="47"/>
      <c r="DK14" s="47"/>
      <c r="DL14" s="47"/>
      <c r="DM14" s="47"/>
      <c r="DN14" s="47"/>
      <c r="DO14" s="47"/>
      <c r="DP14" s="47"/>
      <c r="DQ14" s="47"/>
      <c r="DR14" s="47"/>
      <c r="DS14" s="47"/>
      <c r="DT14" s="47"/>
      <c r="DU14" s="47"/>
      <c r="DV14" s="47"/>
      <c r="DW14" s="47"/>
      <c r="DX14" s="47"/>
      <c r="DY14" s="47"/>
      <c r="DZ14" s="47"/>
      <c r="EA14" s="47"/>
      <c r="EB14" s="47"/>
      <c r="EC14" s="47"/>
      <c r="ED14" s="47"/>
      <c r="EE14" s="47"/>
      <c r="EF14" s="47"/>
      <c r="EG14" s="47"/>
      <c r="EH14" s="47"/>
      <c r="EI14" s="47"/>
      <c r="EJ14" s="47"/>
      <c r="EK14" s="47"/>
      <c r="EL14" s="47"/>
      <c r="EM14" s="47"/>
      <c r="EN14" s="47"/>
      <c r="EO14" s="47"/>
      <c r="EP14" s="47"/>
      <c r="EQ14" s="47"/>
      <c r="ER14" s="47"/>
      <c r="ES14" s="47"/>
      <c r="ET14" s="47"/>
      <c r="EU14" s="47"/>
      <c r="EV14" s="47"/>
      <c r="EW14" s="47"/>
      <c r="EX14" s="47"/>
      <c r="EY14" s="47"/>
      <c r="EZ14" s="47"/>
      <c r="FA14" s="47"/>
      <c r="FB14" s="47"/>
      <c r="FC14" s="47"/>
      <c r="FD14" s="47"/>
      <c r="FE14" s="47"/>
      <c r="FF14" s="47"/>
      <c r="FG14" s="47"/>
      <c r="FH14" s="47"/>
      <c r="FI14" s="47"/>
      <c r="FJ14" s="47"/>
      <c r="FK14" s="47"/>
      <c r="FL14" s="47"/>
      <c r="FM14" s="47"/>
      <c r="FN14" s="47"/>
      <c r="FO14" s="47"/>
      <c r="FP14" s="47"/>
      <c r="FQ14" s="47"/>
      <c r="FR14" s="47"/>
      <c r="FS14" s="47"/>
      <c r="FT14" s="47"/>
      <c r="FU14" s="47"/>
      <c r="FV14" s="47"/>
      <c r="FW14" s="47"/>
      <c r="FX14" s="47"/>
      <c r="FY14" s="47"/>
      <c r="FZ14" s="47"/>
      <c r="GA14" s="47"/>
      <c r="GB14" s="47"/>
      <c r="GC14" s="47"/>
      <c r="GD14" s="47"/>
      <c r="GE14" s="47"/>
      <c r="GF14" s="47"/>
      <c r="GG14" s="47"/>
      <c r="GH14" s="47"/>
      <c r="GI14" s="47"/>
      <c r="GJ14" s="47"/>
      <c r="GK14" s="47"/>
      <c r="GL14" s="47"/>
      <c r="GM14" s="47"/>
      <c r="GN14" s="47"/>
      <c r="GO14" s="47"/>
      <c r="GP14" s="47"/>
      <c r="GQ14" s="47"/>
      <c r="GR14" s="47"/>
      <c r="GS14" s="47"/>
      <c r="GT14" s="47"/>
      <c r="GU14" s="47"/>
      <c r="GV14" s="47"/>
      <c r="GW14" s="47"/>
      <c r="GX14" s="47"/>
      <c r="GY14" s="47"/>
      <c r="GZ14" s="47"/>
      <c r="HA14" s="47"/>
      <c r="HB14" s="47"/>
      <c r="HC14" s="47"/>
      <c r="HD14" s="47"/>
      <c r="HE14" s="47"/>
      <c r="HF14" s="47"/>
      <c r="HG14" s="47"/>
      <c r="HH14" s="47"/>
      <c r="HI14" s="47"/>
      <c r="HJ14" s="47"/>
      <c r="HK14" s="47"/>
      <c r="HL14" s="47"/>
      <c r="HM14" s="47"/>
      <c r="HN14" s="47"/>
      <c r="HO14" s="47"/>
      <c r="HP14" s="47"/>
      <c r="HQ14" s="47"/>
      <c r="HR14" s="47"/>
      <c r="HS14" s="47"/>
      <c r="HT14" s="47"/>
      <c r="HU14" s="47"/>
      <c r="HV14" s="47"/>
      <c r="HW14" s="47"/>
      <c r="HX14" s="47"/>
      <c r="HY14" s="47"/>
      <c r="HZ14" s="47"/>
      <c r="IA14" s="47"/>
      <c r="IB14" s="47"/>
      <c r="IC14" s="47"/>
    </row>
    <row r="15" spans="1:237">
      <c r="A15" s="923" t="s">
        <v>5</v>
      </c>
      <c r="B15" s="905">
        <v>68573</v>
      </c>
      <c r="C15" s="756">
        <v>349</v>
      </c>
      <c r="D15" s="711">
        <v>20</v>
      </c>
      <c r="E15" s="730">
        <v>984</v>
      </c>
      <c r="F15" s="757">
        <v>143</v>
      </c>
      <c r="G15" s="757">
        <v>932</v>
      </c>
      <c r="H15" s="757">
        <v>158</v>
      </c>
    </row>
    <row r="16" spans="1:237">
      <c r="A16" s="923"/>
      <c r="B16" s="905"/>
      <c r="C16" s="756"/>
      <c r="D16" s="711"/>
      <c r="E16" s="730"/>
      <c r="F16" s="758"/>
      <c r="G16" s="758"/>
      <c r="H16" s="758"/>
      <c r="J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7"/>
      <c r="CK16" s="47"/>
      <c r="CL16" s="47"/>
      <c r="CM16" s="47"/>
      <c r="CN16" s="47"/>
      <c r="CO16" s="47"/>
      <c r="CP16" s="47"/>
      <c r="CQ16" s="47"/>
      <c r="CR16" s="47"/>
      <c r="CS16" s="47"/>
      <c r="CT16" s="47"/>
      <c r="CU16" s="47"/>
      <c r="CV16" s="47"/>
      <c r="CW16" s="47"/>
      <c r="CX16" s="47"/>
      <c r="CY16" s="47"/>
      <c r="CZ16" s="47"/>
      <c r="DA16" s="47"/>
      <c r="DB16" s="47"/>
      <c r="DC16" s="47"/>
      <c r="DD16" s="47"/>
      <c r="DE16" s="47"/>
      <c r="DF16" s="47"/>
      <c r="DG16" s="47"/>
      <c r="DH16" s="47"/>
      <c r="DI16" s="47"/>
      <c r="DJ16" s="47"/>
      <c r="DK16" s="47"/>
      <c r="DL16" s="47"/>
      <c r="DM16" s="47"/>
      <c r="DN16" s="47"/>
      <c r="DO16" s="47"/>
      <c r="DP16" s="47"/>
      <c r="DQ16" s="47"/>
      <c r="DR16" s="47"/>
      <c r="DS16" s="47"/>
      <c r="DT16" s="47"/>
      <c r="DU16" s="47"/>
      <c r="DV16" s="47"/>
      <c r="DW16" s="47"/>
      <c r="DX16" s="47"/>
      <c r="DY16" s="47"/>
      <c r="DZ16" s="47"/>
      <c r="EA16" s="47"/>
      <c r="EB16" s="47"/>
      <c r="EC16" s="47"/>
      <c r="ED16" s="47"/>
      <c r="EE16" s="47"/>
      <c r="EF16" s="47"/>
      <c r="EG16" s="47"/>
      <c r="EH16" s="47"/>
      <c r="EI16" s="47"/>
      <c r="EJ16" s="47"/>
      <c r="EK16" s="47"/>
      <c r="EL16" s="47"/>
      <c r="EM16" s="47"/>
      <c r="EN16" s="47"/>
      <c r="EO16" s="47"/>
      <c r="EP16" s="47"/>
      <c r="EQ16" s="47"/>
      <c r="ER16" s="47"/>
      <c r="ES16" s="47"/>
      <c r="ET16" s="47"/>
      <c r="EU16" s="47"/>
      <c r="EV16" s="47"/>
      <c r="EW16" s="47"/>
      <c r="EX16" s="47"/>
      <c r="EY16" s="47"/>
      <c r="EZ16" s="47"/>
      <c r="FA16" s="47"/>
      <c r="FB16" s="47"/>
      <c r="FC16" s="47"/>
      <c r="FD16" s="47"/>
      <c r="FE16" s="47"/>
      <c r="FF16" s="47"/>
      <c r="FG16" s="47"/>
      <c r="FH16" s="47"/>
      <c r="FI16" s="47"/>
      <c r="FJ16" s="47"/>
      <c r="FK16" s="47"/>
      <c r="FL16" s="47"/>
      <c r="FM16" s="47"/>
      <c r="FN16" s="47"/>
      <c r="FO16" s="47"/>
      <c r="FP16" s="47"/>
      <c r="FQ16" s="47"/>
      <c r="FR16" s="47"/>
      <c r="FS16" s="47"/>
      <c r="FT16" s="47"/>
      <c r="FU16" s="47"/>
      <c r="FV16" s="47"/>
      <c r="FW16" s="47"/>
      <c r="FX16" s="47"/>
      <c r="FY16" s="47"/>
      <c r="FZ16" s="47"/>
      <c r="GA16" s="47"/>
      <c r="GB16" s="47"/>
      <c r="GC16" s="47"/>
      <c r="GD16" s="47"/>
      <c r="GE16" s="47"/>
      <c r="GF16" s="47"/>
      <c r="GG16" s="47"/>
      <c r="GH16" s="47"/>
      <c r="GI16" s="47"/>
      <c r="GJ16" s="47"/>
      <c r="GK16" s="47"/>
      <c r="GL16" s="47"/>
      <c r="GM16" s="47"/>
      <c r="GN16" s="47"/>
      <c r="GO16" s="47"/>
      <c r="GP16" s="47"/>
      <c r="GQ16" s="47"/>
      <c r="GR16" s="47"/>
      <c r="GS16" s="47"/>
      <c r="GT16" s="47"/>
      <c r="GU16" s="47"/>
      <c r="GV16" s="47"/>
      <c r="GW16" s="47"/>
      <c r="GX16" s="47"/>
      <c r="GY16" s="47"/>
      <c r="GZ16" s="47"/>
      <c r="HA16" s="47"/>
      <c r="HB16" s="47"/>
      <c r="HC16" s="47"/>
      <c r="HD16" s="47"/>
      <c r="HE16" s="47"/>
      <c r="HF16" s="47"/>
      <c r="HG16" s="47"/>
      <c r="HH16" s="47"/>
      <c r="HI16" s="47"/>
      <c r="HJ16" s="47"/>
      <c r="HK16" s="47"/>
      <c r="HL16" s="47"/>
      <c r="HM16" s="47"/>
      <c r="HN16" s="47"/>
      <c r="HO16" s="47"/>
      <c r="HP16" s="47"/>
      <c r="HQ16" s="47"/>
      <c r="HR16" s="47"/>
      <c r="HS16" s="47"/>
      <c r="HT16" s="47"/>
      <c r="HU16" s="47"/>
      <c r="HV16" s="47"/>
      <c r="HW16" s="47"/>
      <c r="HX16" s="47"/>
      <c r="HY16" s="47"/>
      <c r="HZ16" s="47"/>
      <c r="IA16" s="47"/>
      <c r="IB16" s="47"/>
      <c r="IC16" s="47"/>
    </row>
    <row r="17" spans="1:237">
      <c r="A17" s="923" t="s">
        <v>345</v>
      </c>
      <c r="B17" s="905">
        <v>63303</v>
      </c>
      <c r="C17" s="756">
        <v>263</v>
      </c>
      <c r="D17" s="711">
        <v>38</v>
      </c>
      <c r="E17" s="730">
        <v>796</v>
      </c>
      <c r="F17" s="757">
        <v>189</v>
      </c>
      <c r="G17" s="757">
        <v>831</v>
      </c>
      <c r="H17" s="757">
        <v>164</v>
      </c>
      <c r="K17" s="47"/>
    </row>
    <row r="18" spans="1:237">
      <c r="A18" s="923"/>
      <c r="B18" s="905"/>
      <c r="C18" s="756"/>
      <c r="D18" s="711"/>
      <c r="E18" s="730"/>
      <c r="F18" s="758"/>
      <c r="G18" s="758"/>
      <c r="H18" s="758"/>
      <c r="J18" s="47"/>
      <c r="K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47"/>
      <c r="EB18" s="47"/>
      <c r="EC18" s="47"/>
      <c r="ED18" s="47"/>
      <c r="EE18" s="47"/>
      <c r="EF18" s="47"/>
      <c r="EG18" s="47"/>
      <c r="EH18" s="47"/>
      <c r="EI18" s="47"/>
      <c r="EJ18" s="47"/>
      <c r="EK18" s="47"/>
      <c r="EL18" s="47"/>
      <c r="EM18" s="47"/>
      <c r="EN18" s="47"/>
      <c r="EO18" s="47"/>
      <c r="EP18" s="47"/>
      <c r="EQ18" s="47"/>
      <c r="ER18" s="47"/>
      <c r="ES18" s="47"/>
      <c r="ET18" s="47"/>
      <c r="EU18" s="47"/>
      <c r="EV18" s="47"/>
      <c r="EW18" s="47"/>
      <c r="EX18" s="47"/>
      <c r="EY18" s="47"/>
      <c r="EZ18" s="47"/>
      <c r="FA18" s="47"/>
      <c r="FB18" s="47"/>
      <c r="FC18" s="47"/>
      <c r="FD18" s="47"/>
      <c r="FE18" s="47"/>
      <c r="FF18" s="47"/>
      <c r="FG18" s="47"/>
      <c r="FH18" s="47"/>
      <c r="FI18" s="47"/>
      <c r="FJ18" s="47"/>
      <c r="FK18" s="47"/>
      <c r="FL18" s="47"/>
      <c r="FM18" s="47"/>
      <c r="FN18" s="47"/>
      <c r="FO18" s="47"/>
      <c r="FP18" s="47"/>
      <c r="FQ18" s="47"/>
      <c r="FR18" s="47"/>
      <c r="FS18" s="47"/>
      <c r="FT18" s="47"/>
      <c r="FU18" s="47"/>
      <c r="FV18" s="47"/>
      <c r="FW18" s="47"/>
      <c r="FX18" s="47"/>
      <c r="FY18" s="47"/>
      <c r="FZ18" s="47"/>
      <c r="GA18" s="47"/>
      <c r="GB18" s="47"/>
      <c r="GC18" s="47"/>
      <c r="GD18" s="47"/>
      <c r="GE18" s="47"/>
      <c r="GF18" s="47"/>
      <c r="GG18" s="47"/>
      <c r="GH18" s="47"/>
      <c r="GI18" s="47"/>
      <c r="GJ18" s="47"/>
      <c r="GK18" s="47"/>
      <c r="GL18" s="47"/>
      <c r="GM18" s="47"/>
      <c r="GN18" s="47"/>
      <c r="GO18" s="47"/>
      <c r="GP18" s="47"/>
      <c r="GQ18" s="47"/>
      <c r="GR18" s="47"/>
      <c r="GS18" s="47"/>
      <c r="GT18" s="47"/>
      <c r="GU18" s="47"/>
      <c r="GV18" s="47"/>
      <c r="GW18" s="47"/>
      <c r="GX18" s="47"/>
      <c r="GY18" s="47"/>
      <c r="GZ18" s="47"/>
      <c r="HA18" s="47"/>
      <c r="HB18" s="47"/>
      <c r="HC18" s="47"/>
      <c r="HD18" s="47"/>
      <c r="HE18" s="47"/>
      <c r="HF18" s="47"/>
      <c r="HG18" s="47"/>
      <c r="HH18" s="47"/>
      <c r="HI18" s="47"/>
      <c r="HJ18" s="47"/>
      <c r="HK18" s="47"/>
      <c r="HL18" s="47"/>
      <c r="HM18" s="47"/>
      <c r="HN18" s="47"/>
      <c r="HO18" s="47"/>
      <c r="HP18" s="47"/>
      <c r="HQ18" s="47"/>
      <c r="HR18" s="47"/>
      <c r="HS18" s="47"/>
      <c r="HT18" s="47"/>
      <c r="HU18" s="47"/>
      <c r="HV18" s="47"/>
      <c r="HW18" s="47"/>
      <c r="HX18" s="47"/>
      <c r="HY18" s="47"/>
      <c r="HZ18" s="47"/>
      <c r="IA18" s="47"/>
      <c r="IB18" s="47"/>
      <c r="IC18" s="47"/>
    </row>
    <row r="19" spans="1:237">
      <c r="A19" s="923" t="s">
        <v>7</v>
      </c>
      <c r="B19" s="905">
        <v>39238</v>
      </c>
      <c r="C19" s="756">
        <v>96</v>
      </c>
      <c r="D19" s="711">
        <v>7</v>
      </c>
      <c r="E19" s="730">
        <v>644</v>
      </c>
      <c r="F19" s="757">
        <v>79</v>
      </c>
      <c r="G19" s="757">
        <v>642</v>
      </c>
      <c r="H19" s="757">
        <v>80</v>
      </c>
    </row>
    <row r="20" spans="1:237">
      <c r="A20" s="923"/>
      <c r="B20" s="905"/>
      <c r="C20" s="756"/>
      <c r="D20" s="711"/>
      <c r="E20" s="730"/>
      <c r="F20" s="758"/>
      <c r="G20" s="758"/>
      <c r="H20" s="758"/>
      <c r="J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row>
    <row r="21" spans="1:237">
      <c r="A21" s="923" t="s">
        <v>346</v>
      </c>
      <c r="B21" s="905">
        <v>46509</v>
      </c>
      <c r="C21" s="756">
        <v>181</v>
      </c>
      <c r="D21" s="711">
        <v>12</v>
      </c>
      <c r="E21" s="730">
        <v>1134</v>
      </c>
      <c r="F21" s="757">
        <v>145</v>
      </c>
      <c r="G21" s="757">
        <v>1151</v>
      </c>
      <c r="H21" s="757">
        <v>142</v>
      </c>
      <c r="K21" s="47"/>
    </row>
    <row r="22" spans="1:237">
      <c r="A22" s="923"/>
      <c r="B22" s="905"/>
      <c r="C22" s="756"/>
      <c r="D22" s="711"/>
      <c r="E22" s="730"/>
      <c r="F22" s="758"/>
      <c r="G22" s="758"/>
      <c r="H22" s="758"/>
      <c r="J22" s="47"/>
      <c r="K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7"/>
      <c r="ED22" s="47"/>
      <c r="EE22" s="47"/>
      <c r="EF22" s="47"/>
      <c r="EG22" s="47"/>
      <c r="EH22" s="47"/>
      <c r="EI22" s="47"/>
      <c r="EJ22" s="47"/>
      <c r="EK22" s="47"/>
      <c r="EL22" s="47"/>
      <c r="EM22" s="47"/>
      <c r="EN22" s="47"/>
      <c r="EO22" s="47"/>
      <c r="EP22" s="47"/>
      <c r="EQ22" s="47"/>
      <c r="ER22" s="47"/>
      <c r="ES22" s="47"/>
      <c r="ET22" s="47"/>
      <c r="EU22" s="47"/>
      <c r="EV22" s="47"/>
      <c r="EW22" s="47"/>
      <c r="EX22" s="47"/>
      <c r="EY22" s="47"/>
      <c r="EZ22" s="47"/>
      <c r="FA22" s="47"/>
      <c r="FB22" s="47"/>
      <c r="FC22" s="47"/>
      <c r="FD22" s="47"/>
      <c r="FE22" s="47"/>
      <c r="FF22" s="47"/>
      <c r="FG22" s="47"/>
      <c r="FH22" s="47"/>
      <c r="FI22" s="47"/>
      <c r="FJ22" s="47"/>
      <c r="FK22" s="47"/>
      <c r="FL22" s="47"/>
      <c r="FM22" s="47"/>
      <c r="FN22" s="47"/>
      <c r="FO22" s="47"/>
      <c r="FP22" s="47"/>
      <c r="FQ22" s="47"/>
      <c r="FR22" s="47"/>
      <c r="FS22" s="47"/>
      <c r="FT22" s="47"/>
      <c r="FU22" s="47"/>
      <c r="FV22" s="47"/>
      <c r="FW22" s="47"/>
      <c r="FX22" s="47"/>
      <c r="FY22" s="47"/>
      <c r="FZ22" s="47"/>
      <c r="GA22" s="47"/>
      <c r="GB22" s="47"/>
      <c r="GC22" s="47"/>
      <c r="GD22" s="47"/>
      <c r="GE22" s="47"/>
      <c r="GF22" s="47"/>
      <c r="GG22" s="47"/>
      <c r="GH22" s="47"/>
      <c r="GI22" s="47"/>
      <c r="GJ22" s="47"/>
      <c r="GK22" s="47"/>
      <c r="GL22" s="47"/>
      <c r="GM22" s="47"/>
      <c r="GN22" s="47"/>
      <c r="GO22" s="47"/>
      <c r="GP22" s="47"/>
      <c r="GQ22" s="47"/>
      <c r="GR22" s="47"/>
      <c r="GS22" s="47"/>
      <c r="GT22" s="47"/>
      <c r="GU22" s="47"/>
      <c r="GV22" s="47"/>
      <c r="GW22" s="47"/>
      <c r="GX22" s="47"/>
      <c r="GY22" s="47"/>
      <c r="GZ22" s="47"/>
      <c r="HA22" s="47"/>
      <c r="HB22" s="47"/>
      <c r="HC22" s="47"/>
      <c r="HD22" s="47"/>
      <c r="HE22" s="47"/>
      <c r="HF22" s="47"/>
      <c r="HG22" s="47"/>
      <c r="HH22" s="47"/>
      <c r="HI22" s="47"/>
      <c r="HJ22" s="47"/>
      <c r="HK22" s="47"/>
      <c r="HL22" s="47"/>
      <c r="HM22" s="47"/>
      <c r="HN22" s="47"/>
      <c r="HO22" s="47"/>
      <c r="HP22" s="47"/>
      <c r="HQ22" s="47"/>
      <c r="HR22" s="47"/>
      <c r="HS22" s="47"/>
      <c r="HT22" s="47"/>
      <c r="HU22" s="47"/>
      <c r="HV22" s="47"/>
      <c r="HW22" s="47"/>
      <c r="HX22" s="47"/>
      <c r="HY22" s="47"/>
      <c r="HZ22" s="47"/>
      <c r="IA22" s="47"/>
      <c r="IB22" s="47"/>
      <c r="IC22" s="47"/>
    </row>
    <row r="23" spans="1:237">
      <c r="A23" s="923" t="s">
        <v>347</v>
      </c>
      <c r="B23" s="905">
        <v>51700</v>
      </c>
      <c r="C23" s="756">
        <v>179</v>
      </c>
      <c r="D23" s="711">
        <v>21</v>
      </c>
      <c r="E23" s="730">
        <v>949</v>
      </c>
      <c r="F23" s="757">
        <v>124</v>
      </c>
      <c r="G23" s="757">
        <v>999</v>
      </c>
      <c r="H23" s="757">
        <v>129</v>
      </c>
    </row>
    <row r="24" spans="1:237">
      <c r="A24" s="923"/>
      <c r="B24" s="905"/>
      <c r="C24" s="756"/>
      <c r="D24" s="711"/>
      <c r="E24" s="730"/>
      <c r="F24" s="757"/>
      <c r="G24" s="757"/>
      <c r="H24" s="757"/>
      <c r="J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7"/>
      <c r="ED24" s="47"/>
      <c r="EE24" s="47"/>
      <c r="EF24" s="47"/>
      <c r="EG24" s="47"/>
      <c r="EH24" s="47"/>
      <c r="EI24" s="47"/>
      <c r="EJ24" s="47"/>
      <c r="EK24" s="47"/>
      <c r="EL24" s="47"/>
      <c r="EM24" s="47"/>
      <c r="EN24" s="47"/>
      <c r="EO24" s="47"/>
      <c r="EP24" s="47"/>
      <c r="EQ24" s="47"/>
      <c r="ER24" s="47"/>
      <c r="ES24" s="47"/>
      <c r="ET24" s="47"/>
      <c r="EU24" s="47"/>
      <c r="EV24" s="47"/>
      <c r="EW24" s="47"/>
      <c r="EX24" s="47"/>
      <c r="EY24" s="47"/>
      <c r="EZ24" s="47"/>
      <c r="FA24" s="47"/>
      <c r="FB24" s="47"/>
      <c r="FC24" s="47"/>
      <c r="FD24" s="47"/>
      <c r="FE24" s="47"/>
      <c r="FF24" s="47"/>
      <c r="FG24" s="47"/>
      <c r="FH24" s="47"/>
      <c r="FI24" s="47"/>
      <c r="FJ24" s="47"/>
      <c r="FK24" s="47"/>
      <c r="FL24" s="47"/>
      <c r="FM24" s="47"/>
      <c r="FN24" s="47"/>
      <c r="FO24" s="47"/>
      <c r="FP24" s="47"/>
      <c r="FQ24" s="47"/>
      <c r="FR24" s="47"/>
      <c r="FS24" s="47"/>
      <c r="FT24" s="47"/>
      <c r="FU24" s="47"/>
      <c r="FV24" s="47"/>
      <c r="FW24" s="47"/>
      <c r="FX24" s="47"/>
      <c r="FY24" s="47"/>
      <c r="FZ24" s="47"/>
      <c r="GA24" s="47"/>
      <c r="GB24" s="47"/>
      <c r="GC24" s="47"/>
      <c r="GD24" s="47"/>
      <c r="GE24" s="47"/>
      <c r="GF24" s="47"/>
      <c r="GG24" s="47"/>
      <c r="GH24" s="47"/>
      <c r="GI24" s="47"/>
      <c r="GJ24" s="47"/>
      <c r="GK24" s="47"/>
      <c r="GL24" s="47"/>
      <c r="GM24" s="47"/>
      <c r="GN24" s="47"/>
      <c r="GO24" s="47"/>
      <c r="GP24" s="47"/>
      <c r="GQ24" s="47"/>
      <c r="GR24" s="47"/>
      <c r="GS24" s="47"/>
      <c r="GT24" s="47"/>
      <c r="GU24" s="47"/>
      <c r="GV24" s="47"/>
      <c r="GW24" s="47"/>
      <c r="GX24" s="47"/>
      <c r="GY24" s="47"/>
      <c r="GZ24" s="47"/>
      <c r="HA24" s="47"/>
      <c r="HB24" s="47"/>
      <c r="HC24" s="47"/>
      <c r="HD24" s="47"/>
      <c r="HE24" s="47"/>
      <c r="HF24" s="47"/>
      <c r="HG24" s="47"/>
      <c r="HH24" s="47"/>
      <c r="HI24" s="47"/>
      <c r="HJ24" s="47"/>
      <c r="HK24" s="47"/>
      <c r="HL24" s="47"/>
      <c r="HM24" s="47"/>
      <c r="HN24" s="47"/>
      <c r="HO24" s="47"/>
      <c r="HP24" s="47"/>
      <c r="HQ24" s="47"/>
      <c r="HR24" s="47"/>
      <c r="HS24" s="47"/>
      <c r="HT24" s="47"/>
      <c r="HU24" s="47"/>
      <c r="HV24" s="47"/>
      <c r="HW24" s="47"/>
      <c r="HX24" s="47"/>
      <c r="HY24" s="47"/>
      <c r="HZ24" s="47"/>
      <c r="IA24" s="47"/>
      <c r="IB24" s="47"/>
      <c r="IC24" s="47"/>
    </row>
    <row r="25" spans="1:237">
      <c r="A25" s="923" t="s">
        <v>348</v>
      </c>
      <c r="B25" s="905">
        <v>32006</v>
      </c>
      <c r="C25" s="756">
        <v>72</v>
      </c>
      <c r="D25" s="711">
        <v>17</v>
      </c>
      <c r="E25" s="759">
        <v>510</v>
      </c>
      <c r="F25" s="757">
        <v>97</v>
      </c>
      <c r="G25" s="757">
        <v>533</v>
      </c>
      <c r="H25" s="757">
        <v>106</v>
      </c>
      <c r="K25" s="47"/>
    </row>
    <row r="26" spans="1:237">
      <c r="A26" s="923"/>
      <c r="B26" s="905"/>
      <c r="C26" s="756"/>
      <c r="D26" s="711"/>
      <c r="E26" s="759"/>
      <c r="F26" s="758"/>
      <c r="G26" s="758"/>
      <c r="H26" s="758"/>
      <c r="J26" s="47"/>
      <c r="K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7"/>
      <c r="ED26" s="47"/>
      <c r="EE26" s="47"/>
      <c r="EF26" s="47"/>
      <c r="EG26" s="47"/>
      <c r="EH26" s="47"/>
      <c r="EI26" s="47"/>
      <c r="EJ26" s="47"/>
      <c r="EK26" s="47"/>
      <c r="EL26" s="47"/>
      <c r="EM26" s="47"/>
      <c r="EN26" s="47"/>
      <c r="EO26" s="47"/>
      <c r="EP26" s="47"/>
      <c r="EQ26" s="47"/>
      <c r="ER26" s="47"/>
      <c r="ES26" s="47"/>
      <c r="ET26" s="47"/>
      <c r="EU26" s="47"/>
      <c r="EV26" s="47"/>
      <c r="EW26" s="47"/>
      <c r="EX26" s="47"/>
      <c r="EY26" s="47"/>
      <c r="EZ26" s="47"/>
      <c r="FA26" s="47"/>
      <c r="FB26" s="47"/>
      <c r="FC26" s="47"/>
      <c r="FD26" s="47"/>
      <c r="FE26" s="47"/>
      <c r="FF26" s="47"/>
      <c r="FG26" s="47"/>
      <c r="FH26" s="47"/>
      <c r="FI26" s="47"/>
      <c r="FJ26" s="47"/>
      <c r="FK26" s="47"/>
      <c r="FL26" s="47"/>
      <c r="FM26" s="47"/>
      <c r="FN26" s="47"/>
      <c r="FO26" s="47"/>
      <c r="FP26" s="47"/>
      <c r="FQ26" s="47"/>
      <c r="FR26" s="47"/>
      <c r="FS26" s="47"/>
      <c r="FT26" s="47"/>
      <c r="FU26" s="47"/>
      <c r="FV26" s="47"/>
      <c r="FW26" s="47"/>
      <c r="FX26" s="47"/>
      <c r="FY26" s="47"/>
      <c r="FZ26" s="47"/>
      <c r="GA26" s="47"/>
      <c r="GB26" s="47"/>
      <c r="GC26" s="47"/>
      <c r="GD26" s="47"/>
      <c r="GE26" s="47"/>
      <c r="GF26" s="47"/>
      <c r="GG26" s="47"/>
      <c r="GH26" s="47"/>
      <c r="GI26" s="47"/>
      <c r="GJ26" s="47"/>
      <c r="GK26" s="47"/>
      <c r="GL26" s="47"/>
      <c r="GM26" s="47"/>
      <c r="GN26" s="47"/>
      <c r="GO26" s="47"/>
      <c r="GP26" s="47"/>
      <c r="GQ26" s="47"/>
      <c r="GR26" s="47"/>
      <c r="GS26" s="47"/>
      <c r="GT26" s="47"/>
      <c r="GU26" s="47"/>
      <c r="GV26" s="47"/>
      <c r="GW26" s="47"/>
      <c r="GX26" s="47"/>
      <c r="GY26" s="47"/>
      <c r="GZ26" s="47"/>
      <c r="HA26" s="47"/>
      <c r="HB26" s="47"/>
      <c r="HC26" s="47"/>
      <c r="HD26" s="47"/>
      <c r="HE26" s="47"/>
      <c r="HF26" s="47"/>
      <c r="HG26" s="47"/>
      <c r="HH26" s="47"/>
      <c r="HI26" s="47"/>
      <c r="HJ26" s="47"/>
      <c r="HK26" s="47"/>
      <c r="HL26" s="47"/>
      <c r="HM26" s="47"/>
      <c r="HN26" s="47"/>
      <c r="HO26" s="47"/>
      <c r="HP26" s="47"/>
      <c r="HQ26" s="47"/>
      <c r="HR26" s="47"/>
      <c r="HS26" s="47"/>
      <c r="HT26" s="47"/>
      <c r="HU26" s="47"/>
      <c r="HV26" s="47"/>
      <c r="HW26" s="47"/>
      <c r="HX26" s="47"/>
      <c r="HY26" s="47"/>
      <c r="HZ26" s="47"/>
      <c r="IA26" s="47"/>
      <c r="IB26" s="47"/>
      <c r="IC26" s="47"/>
    </row>
    <row r="27" spans="1:237">
      <c r="A27" s="923" t="s">
        <v>349</v>
      </c>
      <c r="B27" s="905">
        <v>100752</v>
      </c>
      <c r="C27" s="756">
        <v>316</v>
      </c>
      <c r="D27" s="711">
        <v>63</v>
      </c>
      <c r="E27" s="730">
        <v>1230</v>
      </c>
      <c r="F27" s="757">
        <v>313</v>
      </c>
      <c r="G27" s="757">
        <v>1281</v>
      </c>
      <c r="H27" s="757">
        <v>341</v>
      </c>
    </row>
    <row r="28" spans="1:237">
      <c r="A28" s="923"/>
      <c r="B28" s="905"/>
      <c r="C28" s="756"/>
      <c r="D28" s="711"/>
      <c r="E28" s="730"/>
      <c r="F28" s="758"/>
      <c r="G28" s="758"/>
      <c r="H28" s="758"/>
      <c r="J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row>
    <row r="29" spans="1:237">
      <c r="A29" s="923" t="s">
        <v>12</v>
      </c>
      <c r="B29" s="905">
        <v>71318</v>
      </c>
      <c r="C29" s="756">
        <v>211</v>
      </c>
      <c r="D29" s="711">
        <v>40</v>
      </c>
      <c r="E29" s="730">
        <v>740</v>
      </c>
      <c r="F29" s="757">
        <v>160</v>
      </c>
      <c r="G29" s="757">
        <v>742</v>
      </c>
      <c r="H29" s="757">
        <v>169</v>
      </c>
      <c r="K29" s="47"/>
    </row>
    <row r="30" spans="1:237">
      <c r="A30" s="923"/>
      <c r="B30" s="905"/>
      <c r="C30" s="756"/>
      <c r="D30" s="711"/>
      <c r="E30" s="730"/>
      <c r="F30" s="758"/>
      <c r="G30" s="758"/>
      <c r="H30" s="758"/>
      <c r="J30" s="47"/>
      <c r="K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c r="CE30" s="47"/>
      <c r="CF30" s="47"/>
      <c r="CG30" s="47"/>
      <c r="CH30" s="47"/>
      <c r="CI30" s="47"/>
      <c r="CJ30" s="47"/>
      <c r="CK30" s="47"/>
      <c r="CL30" s="47"/>
      <c r="CM30" s="47"/>
      <c r="CN30" s="47"/>
      <c r="CO30" s="47"/>
      <c r="CP30" s="47"/>
      <c r="CQ30" s="47"/>
      <c r="CR30" s="47"/>
      <c r="CS30" s="47"/>
      <c r="CT30" s="47"/>
      <c r="CU30" s="47"/>
      <c r="CV30" s="47"/>
      <c r="CW30" s="47"/>
      <c r="CX30" s="47"/>
      <c r="CY30" s="47"/>
      <c r="CZ30" s="47"/>
      <c r="DA30" s="47"/>
      <c r="DB30" s="47"/>
      <c r="DC30" s="47"/>
      <c r="DD30" s="47"/>
      <c r="DE30" s="47"/>
      <c r="DF30" s="47"/>
      <c r="DG30" s="47"/>
      <c r="DH30" s="47"/>
      <c r="DI30" s="47"/>
      <c r="DJ30" s="47"/>
      <c r="DK30" s="47"/>
      <c r="DL30" s="47"/>
      <c r="DM30" s="47"/>
      <c r="DN30" s="47"/>
      <c r="DO30" s="47"/>
      <c r="DP30" s="47"/>
      <c r="DQ30" s="47"/>
      <c r="DR30" s="47"/>
      <c r="DS30" s="47"/>
      <c r="DT30" s="47"/>
      <c r="DU30" s="47"/>
      <c r="DV30" s="47"/>
      <c r="DW30" s="47"/>
      <c r="DX30" s="47"/>
      <c r="DY30" s="47"/>
      <c r="DZ30" s="47"/>
      <c r="EA30" s="47"/>
      <c r="EB30" s="47"/>
      <c r="EC30" s="47"/>
      <c r="ED30" s="47"/>
      <c r="EE30" s="47"/>
      <c r="EF30" s="47"/>
      <c r="EG30" s="47"/>
      <c r="EH30" s="47"/>
      <c r="EI30" s="47"/>
      <c r="EJ30" s="47"/>
      <c r="EK30" s="47"/>
      <c r="EL30" s="47"/>
      <c r="EM30" s="47"/>
      <c r="EN30" s="47"/>
      <c r="EO30" s="47"/>
      <c r="EP30" s="47"/>
      <c r="EQ30" s="47"/>
      <c r="ER30" s="47"/>
      <c r="ES30" s="47"/>
      <c r="ET30" s="47"/>
      <c r="EU30" s="47"/>
      <c r="EV30" s="47"/>
      <c r="EW30" s="47"/>
      <c r="EX30" s="47"/>
      <c r="EY30" s="47"/>
      <c r="EZ30" s="47"/>
      <c r="FA30" s="47"/>
      <c r="FB30" s="47"/>
      <c r="FC30" s="47"/>
      <c r="FD30" s="47"/>
      <c r="FE30" s="47"/>
      <c r="FF30" s="47"/>
      <c r="FG30" s="47"/>
      <c r="FH30" s="47"/>
      <c r="FI30" s="47"/>
      <c r="FJ30" s="47"/>
      <c r="FK30" s="47"/>
      <c r="FL30" s="47"/>
      <c r="FM30" s="47"/>
      <c r="FN30" s="47"/>
      <c r="FO30" s="47"/>
      <c r="FP30" s="47"/>
      <c r="FQ30" s="47"/>
      <c r="FR30" s="47"/>
      <c r="FS30" s="47"/>
      <c r="FT30" s="47"/>
      <c r="FU30" s="47"/>
      <c r="FV30" s="47"/>
      <c r="FW30" s="47"/>
      <c r="FX30" s="47"/>
      <c r="FY30" s="47"/>
      <c r="FZ30" s="47"/>
      <c r="GA30" s="47"/>
      <c r="GB30" s="47"/>
      <c r="GC30" s="47"/>
      <c r="GD30" s="47"/>
      <c r="GE30" s="47"/>
      <c r="GF30" s="47"/>
      <c r="GG30" s="47"/>
      <c r="GH30" s="47"/>
      <c r="GI30" s="47"/>
      <c r="GJ30" s="47"/>
      <c r="GK30" s="47"/>
      <c r="GL30" s="47"/>
      <c r="GM30" s="47"/>
      <c r="GN30" s="47"/>
      <c r="GO30" s="47"/>
      <c r="GP30" s="47"/>
      <c r="GQ30" s="47"/>
      <c r="GR30" s="47"/>
      <c r="GS30" s="47"/>
      <c r="GT30" s="47"/>
      <c r="GU30" s="47"/>
      <c r="GV30" s="47"/>
      <c r="GW30" s="47"/>
      <c r="GX30" s="47"/>
      <c r="GY30" s="47"/>
      <c r="GZ30" s="47"/>
      <c r="HA30" s="47"/>
      <c r="HB30" s="47"/>
      <c r="HC30" s="47"/>
      <c r="HD30" s="47"/>
      <c r="HE30" s="47"/>
      <c r="HF30" s="47"/>
      <c r="HG30" s="47"/>
      <c r="HH30" s="47"/>
      <c r="HI30" s="47"/>
      <c r="HJ30" s="47"/>
      <c r="HK30" s="47"/>
      <c r="HL30" s="47"/>
      <c r="HM30" s="47"/>
      <c r="HN30" s="47"/>
      <c r="HO30" s="47"/>
      <c r="HP30" s="47"/>
      <c r="HQ30" s="47"/>
      <c r="HR30" s="47"/>
      <c r="HS30" s="47"/>
      <c r="HT30" s="47"/>
      <c r="HU30" s="47"/>
      <c r="HV30" s="47"/>
      <c r="HW30" s="47"/>
      <c r="HX30" s="47"/>
      <c r="HY30" s="47"/>
      <c r="HZ30" s="47"/>
      <c r="IA30" s="47"/>
      <c r="IB30" s="47"/>
      <c r="IC30" s="47"/>
    </row>
    <row r="31" spans="1:237">
      <c r="A31" s="923" t="s">
        <v>13</v>
      </c>
      <c r="B31" s="905">
        <v>66729</v>
      </c>
      <c r="C31" s="756">
        <v>211</v>
      </c>
      <c r="D31" s="711">
        <v>20</v>
      </c>
      <c r="E31" s="730">
        <v>975</v>
      </c>
      <c r="F31" s="757">
        <v>230</v>
      </c>
      <c r="G31" s="757">
        <v>977</v>
      </c>
      <c r="H31" s="757">
        <v>215</v>
      </c>
    </row>
    <row r="32" spans="1:237">
      <c r="A32" s="923"/>
      <c r="B32" s="905"/>
      <c r="C32" s="756"/>
      <c r="D32" s="711"/>
      <c r="E32" s="730"/>
      <c r="F32" s="758"/>
      <c r="G32" s="758"/>
      <c r="H32" s="758"/>
      <c r="J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c r="EN32" s="47"/>
      <c r="EO32" s="47"/>
      <c r="EP32" s="47"/>
      <c r="EQ32" s="47"/>
      <c r="ER32" s="47"/>
      <c r="ES32" s="47"/>
      <c r="ET32" s="47"/>
      <c r="EU32" s="47"/>
      <c r="EV32" s="47"/>
      <c r="EW32" s="47"/>
      <c r="EX32" s="47"/>
      <c r="EY32" s="47"/>
      <c r="EZ32" s="47"/>
      <c r="FA32" s="47"/>
      <c r="FB32" s="47"/>
      <c r="FC32" s="47"/>
      <c r="FD32" s="47"/>
      <c r="FE32" s="47"/>
      <c r="FF32" s="47"/>
      <c r="FG32" s="47"/>
      <c r="FH32" s="47"/>
      <c r="FI32" s="47"/>
      <c r="FJ32" s="47"/>
      <c r="FK32" s="47"/>
      <c r="FL32" s="47"/>
      <c r="FM32" s="47"/>
      <c r="FN32" s="47"/>
      <c r="FO32" s="47"/>
      <c r="FP32" s="47"/>
      <c r="FQ32" s="47"/>
      <c r="FR32" s="47"/>
      <c r="FS32" s="47"/>
      <c r="FT32" s="47"/>
      <c r="FU32" s="47"/>
      <c r="FV32" s="47"/>
      <c r="FW32" s="47"/>
      <c r="FX32" s="47"/>
      <c r="FY32" s="47"/>
      <c r="FZ32" s="47"/>
      <c r="GA32" s="47"/>
      <c r="GB32" s="47"/>
      <c r="GC32" s="47"/>
      <c r="GD32" s="47"/>
      <c r="GE32" s="47"/>
      <c r="GF32" s="47"/>
      <c r="GG32" s="47"/>
      <c r="GH32" s="47"/>
      <c r="GI32" s="47"/>
      <c r="GJ32" s="47"/>
      <c r="GK32" s="47"/>
      <c r="GL32" s="47"/>
      <c r="GM32" s="47"/>
      <c r="GN32" s="47"/>
      <c r="GO32" s="47"/>
      <c r="GP32" s="47"/>
      <c r="GQ32" s="47"/>
      <c r="GR32" s="47"/>
      <c r="GS32" s="47"/>
      <c r="GT32" s="47"/>
      <c r="GU32" s="47"/>
      <c r="GV32" s="47"/>
      <c r="GW32" s="47"/>
      <c r="GX32" s="47"/>
      <c r="GY32" s="47"/>
      <c r="GZ32" s="47"/>
      <c r="HA32" s="47"/>
      <c r="HB32" s="47"/>
      <c r="HC32" s="47"/>
      <c r="HD32" s="47"/>
      <c r="HE32" s="47"/>
      <c r="HF32" s="47"/>
      <c r="HG32" s="47"/>
      <c r="HH32" s="47"/>
      <c r="HI32" s="47"/>
      <c r="HJ32" s="47"/>
      <c r="HK32" s="47"/>
      <c r="HL32" s="47"/>
      <c r="HM32" s="47"/>
      <c r="HN32" s="47"/>
      <c r="HO32" s="47"/>
      <c r="HP32" s="47"/>
      <c r="HQ32" s="47"/>
      <c r="HR32" s="47"/>
      <c r="HS32" s="47"/>
      <c r="HT32" s="47"/>
      <c r="HU32" s="47"/>
      <c r="HV32" s="47"/>
      <c r="HW32" s="47"/>
      <c r="HX32" s="47"/>
      <c r="HY32" s="47"/>
      <c r="HZ32" s="47"/>
      <c r="IA32" s="47"/>
      <c r="IB32" s="47"/>
      <c r="IC32" s="47"/>
    </row>
    <row r="33" spans="1:237">
      <c r="A33" s="923" t="s">
        <v>350</v>
      </c>
      <c r="B33" s="905">
        <v>82791</v>
      </c>
      <c r="C33" s="756">
        <v>344</v>
      </c>
      <c r="D33" s="711">
        <v>36</v>
      </c>
      <c r="E33" s="730">
        <v>1123</v>
      </c>
      <c r="F33" s="757">
        <v>164</v>
      </c>
      <c r="G33" s="757">
        <v>1150</v>
      </c>
      <c r="H33" s="757">
        <v>171</v>
      </c>
      <c r="K33" s="47"/>
    </row>
    <row r="34" spans="1:237">
      <c r="A34" s="923"/>
      <c r="B34" s="905"/>
      <c r="C34" s="756"/>
      <c r="D34" s="711"/>
      <c r="E34" s="730"/>
      <c r="F34" s="758"/>
      <c r="G34" s="758"/>
      <c r="H34" s="758"/>
      <c r="I34" s="47"/>
      <c r="J34" s="47"/>
      <c r="K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c r="CQ34" s="47"/>
      <c r="CR34" s="47"/>
      <c r="CS34" s="47"/>
      <c r="CT34" s="47"/>
      <c r="CU34" s="47"/>
      <c r="CV34" s="47"/>
      <c r="CW34" s="47"/>
      <c r="CX34" s="47"/>
      <c r="CY34" s="47"/>
      <c r="CZ34" s="47"/>
      <c r="DA34" s="47"/>
      <c r="DB34" s="47"/>
      <c r="DC34" s="47"/>
      <c r="DD34" s="47"/>
      <c r="DE34" s="47"/>
      <c r="DF34" s="47"/>
      <c r="DG34" s="47"/>
      <c r="DH34" s="47"/>
      <c r="DI34" s="47"/>
      <c r="DJ34" s="47"/>
      <c r="DK34" s="47"/>
      <c r="DL34" s="47"/>
      <c r="DM34" s="47"/>
      <c r="DN34" s="47"/>
      <c r="DO34" s="47"/>
      <c r="DP34" s="47"/>
      <c r="DQ34" s="47"/>
      <c r="DR34" s="47"/>
      <c r="DS34" s="47"/>
      <c r="DT34" s="47"/>
      <c r="DU34" s="47"/>
      <c r="DV34" s="47"/>
      <c r="DW34" s="47"/>
      <c r="DX34" s="47"/>
      <c r="DY34" s="47"/>
      <c r="DZ34" s="47"/>
      <c r="EA34" s="47"/>
      <c r="EB34" s="47"/>
      <c r="EC34" s="47"/>
      <c r="ED34" s="47"/>
      <c r="EE34" s="47"/>
      <c r="EF34" s="47"/>
      <c r="EG34" s="47"/>
      <c r="EH34" s="47"/>
      <c r="EI34" s="47"/>
      <c r="EJ34" s="47"/>
      <c r="EK34" s="47"/>
      <c r="EL34" s="47"/>
      <c r="EM34" s="47"/>
      <c r="EN34" s="47"/>
      <c r="EO34" s="47"/>
      <c r="EP34" s="47"/>
      <c r="EQ34" s="47"/>
      <c r="ER34" s="47"/>
      <c r="ES34" s="47"/>
      <c r="ET34" s="47"/>
      <c r="EU34" s="47"/>
      <c r="EV34" s="47"/>
      <c r="EW34" s="47"/>
      <c r="EX34" s="47"/>
      <c r="EY34" s="47"/>
      <c r="EZ34" s="47"/>
      <c r="FA34" s="47"/>
      <c r="FB34" s="47"/>
      <c r="FC34" s="47"/>
      <c r="FD34" s="47"/>
      <c r="FE34" s="47"/>
      <c r="FF34" s="47"/>
      <c r="FG34" s="47"/>
      <c r="FH34" s="47"/>
      <c r="FI34" s="47"/>
      <c r="FJ34" s="47"/>
      <c r="FK34" s="47"/>
      <c r="FL34" s="47"/>
      <c r="FM34" s="47"/>
      <c r="FN34" s="47"/>
      <c r="FO34" s="47"/>
      <c r="FP34" s="47"/>
      <c r="FQ34" s="47"/>
      <c r="FR34" s="47"/>
      <c r="FS34" s="47"/>
      <c r="FT34" s="47"/>
      <c r="FU34" s="47"/>
      <c r="FV34" s="47"/>
      <c r="FW34" s="47"/>
      <c r="FX34" s="47"/>
      <c r="FY34" s="47"/>
      <c r="FZ34" s="47"/>
      <c r="GA34" s="47"/>
      <c r="GB34" s="47"/>
      <c r="GC34" s="47"/>
      <c r="GD34" s="47"/>
      <c r="GE34" s="47"/>
      <c r="GF34" s="47"/>
      <c r="GG34" s="47"/>
      <c r="GH34" s="47"/>
      <c r="GI34" s="47"/>
      <c r="GJ34" s="47"/>
      <c r="GK34" s="47"/>
      <c r="GL34" s="47"/>
      <c r="GM34" s="47"/>
      <c r="GN34" s="47"/>
      <c r="GO34" s="47"/>
      <c r="GP34" s="47"/>
      <c r="GQ34" s="47"/>
      <c r="GR34" s="47"/>
      <c r="GS34" s="47"/>
      <c r="GT34" s="47"/>
      <c r="GU34" s="47"/>
      <c r="GV34" s="47"/>
      <c r="GW34" s="47"/>
      <c r="GX34" s="47"/>
      <c r="GY34" s="47"/>
      <c r="GZ34" s="47"/>
      <c r="HA34" s="47"/>
      <c r="HB34" s="47"/>
      <c r="HC34" s="47"/>
      <c r="HD34" s="47"/>
      <c r="HE34" s="47"/>
      <c r="HF34" s="47"/>
      <c r="HG34" s="47"/>
      <c r="HH34" s="47"/>
      <c r="HI34" s="47"/>
      <c r="HJ34" s="47"/>
      <c r="HK34" s="47"/>
      <c r="HL34" s="47"/>
      <c r="HM34" s="47"/>
      <c r="HN34" s="47"/>
      <c r="HO34" s="47"/>
      <c r="HP34" s="47"/>
      <c r="HQ34" s="47"/>
      <c r="HR34" s="47"/>
      <c r="HS34" s="47"/>
      <c r="HT34" s="47"/>
      <c r="HU34" s="47"/>
      <c r="HV34" s="47"/>
      <c r="HW34" s="47"/>
      <c r="HX34" s="47"/>
      <c r="HY34" s="47"/>
      <c r="HZ34" s="47"/>
      <c r="IA34" s="47"/>
      <c r="IB34" s="47"/>
      <c r="IC34" s="47"/>
    </row>
    <row r="35" spans="1:237">
      <c r="A35" s="923" t="s">
        <v>15</v>
      </c>
      <c r="B35" s="905">
        <v>109984</v>
      </c>
      <c r="C35" s="756">
        <v>491</v>
      </c>
      <c r="D35" s="711">
        <v>33</v>
      </c>
      <c r="E35" s="730">
        <v>1862</v>
      </c>
      <c r="F35" s="757">
        <v>259</v>
      </c>
      <c r="G35" s="757">
        <v>1902</v>
      </c>
      <c r="H35" s="757">
        <v>262</v>
      </c>
    </row>
    <row r="36" spans="1:237">
      <c r="A36" s="923"/>
      <c r="B36" s="905"/>
      <c r="C36" s="756"/>
      <c r="D36" s="711"/>
      <c r="E36" s="730"/>
      <c r="F36" s="758"/>
      <c r="G36" s="758"/>
      <c r="H36" s="758"/>
      <c r="I36" s="47"/>
      <c r="J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c r="DQ36" s="47"/>
      <c r="DR36" s="47"/>
      <c r="DS36" s="47"/>
      <c r="DT36" s="47"/>
      <c r="DU36" s="47"/>
      <c r="DV36" s="47"/>
      <c r="DW36" s="47"/>
      <c r="DX36" s="47"/>
      <c r="DY36" s="47"/>
      <c r="DZ36" s="47"/>
      <c r="EA36" s="47"/>
      <c r="EB36" s="47"/>
      <c r="EC36" s="47"/>
      <c r="ED36" s="47"/>
      <c r="EE36" s="47"/>
      <c r="EF36" s="47"/>
      <c r="EG36" s="47"/>
      <c r="EH36" s="47"/>
      <c r="EI36" s="47"/>
      <c r="EJ36" s="47"/>
      <c r="EK36" s="47"/>
      <c r="EL36" s="47"/>
      <c r="EM36" s="47"/>
      <c r="EN36" s="47"/>
      <c r="EO36" s="47"/>
      <c r="EP36" s="47"/>
      <c r="EQ36" s="47"/>
      <c r="ER36" s="47"/>
      <c r="ES36" s="47"/>
      <c r="ET36" s="47"/>
      <c r="EU36" s="47"/>
      <c r="EV36" s="47"/>
      <c r="EW36" s="47"/>
      <c r="EX36" s="47"/>
      <c r="EY36" s="47"/>
      <c r="EZ36" s="47"/>
      <c r="FA36" s="47"/>
      <c r="FB36" s="47"/>
      <c r="FC36" s="47"/>
      <c r="FD36" s="47"/>
      <c r="FE36" s="47"/>
      <c r="FF36" s="47"/>
      <c r="FG36" s="47"/>
      <c r="FH36" s="47"/>
      <c r="FI36" s="47"/>
      <c r="FJ36" s="47"/>
      <c r="FK36" s="47"/>
      <c r="FL36" s="47"/>
      <c r="FM36" s="47"/>
      <c r="FN36" s="47"/>
      <c r="FO36" s="47"/>
      <c r="FP36" s="47"/>
      <c r="FQ36" s="47"/>
      <c r="FR36" s="47"/>
      <c r="FS36" s="47"/>
      <c r="FT36" s="47"/>
      <c r="FU36" s="47"/>
      <c r="FV36" s="47"/>
      <c r="FW36" s="47"/>
      <c r="FX36" s="47"/>
      <c r="FY36" s="47"/>
      <c r="FZ36" s="47"/>
      <c r="GA36" s="47"/>
      <c r="GB36" s="47"/>
      <c r="GC36" s="47"/>
      <c r="GD36" s="47"/>
      <c r="GE36" s="47"/>
      <c r="GF36" s="47"/>
      <c r="GG36" s="47"/>
      <c r="GH36" s="47"/>
      <c r="GI36" s="47"/>
      <c r="GJ36" s="47"/>
      <c r="GK36" s="47"/>
      <c r="GL36" s="47"/>
      <c r="GM36" s="47"/>
      <c r="GN36" s="47"/>
      <c r="GO36" s="47"/>
      <c r="GP36" s="47"/>
      <c r="GQ36" s="47"/>
      <c r="GR36" s="47"/>
      <c r="GS36" s="47"/>
      <c r="GT36" s="47"/>
      <c r="GU36" s="47"/>
      <c r="GV36" s="47"/>
      <c r="GW36" s="47"/>
      <c r="GX36" s="47"/>
      <c r="GY36" s="47"/>
      <c r="GZ36" s="47"/>
      <c r="HA36" s="47"/>
      <c r="HB36" s="47"/>
      <c r="HC36" s="47"/>
      <c r="HD36" s="47"/>
      <c r="HE36" s="47"/>
      <c r="HF36" s="47"/>
      <c r="HG36" s="47"/>
      <c r="HH36" s="47"/>
      <c r="HI36" s="47"/>
      <c r="HJ36" s="47"/>
      <c r="HK36" s="47"/>
      <c r="HL36" s="47"/>
      <c r="HM36" s="47"/>
      <c r="HN36" s="47"/>
      <c r="HO36" s="47"/>
      <c r="HP36" s="47"/>
      <c r="HQ36" s="47"/>
      <c r="HR36" s="47"/>
      <c r="HS36" s="47"/>
      <c r="HT36" s="47"/>
      <c r="HU36" s="47"/>
      <c r="HV36" s="47"/>
      <c r="HW36" s="47"/>
      <c r="HX36" s="47"/>
      <c r="HY36" s="47"/>
      <c r="HZ36" s="47"/>
      <c r="IA36" s="47"/>
      <c r="IB36" s="47"/>
      <c r="IC36" s="47"/>
    </row>
    <row r="37" spans="1:237">
      <c r="A37" s="923" t="s">
        <v>351</v>
      </c>
      <c r="B37" s="905">
        <v>72856</v>
      </c>
      <c r="C37" s="756">
        <v>323</v>
      </c>
      <c r="D37" s="711">
        <v>38</v>
      </c>
      <c r="E37" s="730">
        <v>1279</v>
      </c>
      <c r="F37" s="757">
        <v>216</v>
      </c>
      <c r="G37" s="757">
        <v>1275</v>
      </c>
      <c r="H37" s="757">
        <v>241</v>
      </c>
      <c r="K37" s="47"/>
    </row>
    <row r="38" spans="1:237">
      <c r="A38" s="923"/>
      <c r="B38" s="905"/>
      <c r="C38" s="756"/>
      <c r="D38" s="711"/>
      <c r="E38" s="730"/>
      <c r="F38" s="758"/>
      <c r="G38" s="758"/>
      <c r="H38" s="758"/>
      <c r="I38" s="47"/>
      <c r="J38" s="47"/>
      <c r="K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47"/>
      <c r="GV38" s="47"/>
      <c r="GW38" s="47"/>
      <c r="GX38" s="47"/>
      <c r="GY38" s="47"/>
      <c r="GZ38" s="47"/>
      <c r="HA38" s="47"/>
      <c r="HB38" s="47"/>
      <c r="HC38" s="47"/>
      <c r="HD38" s="47"/>
      <c r="HE38" s="47"/>
      <c r="HF38" s="47"/>
      <c r="HG38" s="47"/>
      <c r="HH38" s="47"/>
      <c r="HI38" s="47"/>
      <c r="HJ38" s="47"/>
      <c r="HK38" s="47"/>
      <c r="HL38" s="47"/>
      <c r="HM38" s="47"/>
      <c r="HN38" s="47"/>
      <c r="HO38" s="47"/>
      <c r="HP38" s="47"/>
      <c r="HQ38" s="47"/>
      <c r="HR38" s="47"/>
      <c r="HS38" s="47"/>
      <c r="HT38" s="47"/>
      <c r="HU38" s="47"/>
      <c r="HV38" s="47"/>
      <c r="HW38" s="47"/>
      <c r="HX38" s="47"/>
      <c r="HY38" s="47"/>
      <c r="HZ38" s="47"/>
      <c r="IA38" s="47"/>
      <c r="IB38" s="47"/>
      <c r="IC38" s="47"/>
    </row>
    <row r="39" spans="1:237">
      <c r="A39" s="921" t="s">
        <v>352</v>
      </c>
      <c r="B39" s="908">
        <v>74945</v>
      </c>
      <c r="C39" s="756">
        <v>323</v>
      </c>
      <c r="D39" s="711">
        <v>39</v>
      </c>
      <c r="E39" s="730">
        <v>1312</v>
      </c>
      <c r="F39" s="757">
        <v>192</v>
      </c>
      <c r="G39" s="757">
        <v>1305</v>
      </c>
      <c r="H39" s="757">
        <v>217</v>
      </c>
    </row>
    <row r="40" spans="1:237">
      <c r="A40" s="921"/>
      <c r="B40" s="908"/>
      <c r="C40" s="760"/>
      <c r="D40" s="761"/>
      <c r="E40" s="731"/>
      <c r="F40" s="762"/>
      <c r="G40" s="762"/>
      <c r="H40" s="762"/>
      <c r="I40" s="47"/>
      <c r="J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c r="EK40" s="47"/>
      <c r="EL40" s="47"/>
      <c r="EM40" s="47"/>
      <c r="EN40" s="47"/>
      <c r="EO40" s="47"/>
      <c r="EP40" s="47"/>
      <c r="EQ40" s="47"/>
      <c r="ER40" s="47"/>
      <c r="ES40" s="47"/>
      <c r="ET40" s="47"/>
      <c r="EU40" s="47"/>
      <c r="EV40" s="47"/>
      <c r="EW40" s="47"/>
      <c r="EX40" s="47"/>
      <c r="EY40" s="47"/>
      <c r="EZ40" s="47"/>
      <c r="FA40" s="47"/>
      <c r="FB40" s="47"/>
      <c r="FC40" s="47"/>
      <c r="FD40" s="47"/>
      <c r="FE40" s="47"/>
      <c r="FF40" s="47"/>
      <c r="FG40" s="47"/>
      <c r="FH40" s="47"/>
      <c r="FI40" s="47"/>
      <c r="FJ40" s="47"/>
      <c r="FK40" s="47"/>
      <c r="FL40" s="47"/>
      <c r="FM40" s="47"/>
      <c r="FN40" s="47"/>
      <c r="FO40" s="47"/>
      <c r="FP40" s="47"/>
      <c r="FQ40" s="47"/>
      <c r="FR40" s="47"/>
      <c r="FS40" s="47"/>
      <c r="FT40" s="47"/>
      <c r="FU40" s="47"/>
      <c r="FV40" s="47"/>
      <c r="FW40" s="47"/>
      <c r="FX40" s="47"/>
      <c r="FY40" s="47"/>
      <c r="FZ40" s="47"/>
      <c r="GA40" s="47"/>
      <c r="GB40" s="47"/>
      <c r="GC40" s="47"/>
      <c r="GD40" s="47"/>
      <c r="GE40" s="47"/>
      <c r="GF40" s="47"/>
      <c r="GG40" s="47"/>
      <c r="GH40" s="47"/>
      <c r="GI40" s="47"/>
      <c r="GJ40" s="47"/>
      <c r="GK40" s="47"/>
      <c r="GL40" s="47"/>
      <c r="GM40" s="47"/>
      <c r="GN40" s="47"/>
      <c r="GO40" s="47"/>
      <c r="GP40" s="47"/>
      <c r="GQ40" s="47"/>
      <c r="GR40" s="47"/>
      <c r="GS40" s="47"/>
      <c r="GT40" s="47"/>
      <c r="GU40" s="47"/>
      <c r="GV40" s="47"/>
      <c r="GW40" s="47"/>
      <c r="GX40" s="47"/>
      <c r="GY40" s="47"/>
      <c r="GZ40" s="47"/>
      <c r="HA40" s="47"/>
      <c r="HB40" s="47"/>
      <c r="HC40" s="47"/>
      <c r="HD40" s="47"/>
      <c r="HE40" s="47"/>
      <c r="HF40" s="47"/>
      <c r="HG40" s="47"/>
      <c r="HH40" s="47"/>
      <c r="HI40" s="47"/>
      <c r="HJ40" s="47"/>
      <c r="HK40" s="47"/>
      <c r="HL40" s="47"/>
      <c r="HM40" s="47"/>
      <c r="HN40" s="47"/>
      <c r="HO40" s="47"/>
      <c r="HP40" s="47"/>
      <c r="HQ40" s="47"/>
      <c r="HR40" s="47"/>
      <c r="HS40" s="47"/>
      <c r="HT40" s="47"/>
      <c r="HU40" s="47"/>
      <c r="HV40" s="47"/>
      <c r="HW40" s="47"/>
      <c r="HX40" s="47"/>
      <c r="HY40" s="47"/>
      <c r="HZ40" s="47"/>
      <c r="IA40" s="47"/>
      <c r="IB40" s="47"/>
      <c r="IC40" s="47"/>
    </row>
    <row r="41" spans="1:237">
      <c r="A41" s="48" t="s">
        <v>655</v>
      </c>
      <c r="C41" s="80"/>
      <c r="E41" s="80"/>
      <c r="F41" s="80"/>
      <c r="H41" s="47"/>
      <c r="K41" s="47"/>
    </row>
    <row r="42" spans="1:237" ht="28.5" customHeight="1">
      <c r="A42" s="986"/>
      <c r="B42" s="986"/>
      <c r="C42" s="986"/>
      <c r="D42" s="986"/>
      <c r="E42" s="986"/>
      <c r="F42" s="986"/>
      <c r="H42" s="47"/>
      <c r="K42" s="47"/>
    </row>
  </sheetData>
  <mergeCells count="44">
    <mergeCell ref="A3:A6"/>
    <mergeCell ref="B3:B6"/>
    <mergeCell ref="C3:D3"/>
    <mergeCell ref="E3:H3"/>
    <mergeCell ref="E4:F4"/>
    <mergeCell ref="G4:H4"/>
    <mergeCell ref="C5:C6"/>
    <mergeCell ref="D5:D6"/>
    <mergeCell ref="A7:A8"/>
    <mergeCell ref="B7:B8"/>
    <mergeCell ref="A9:A10"/>
    <mergeCell ref="B9:B10"/>
    <mergeCell ref="K9:L9"/>
    <mergeCell ref="A11:A12"/>
    <mergeCell ref="B11:B12"/>
    <mergeCell ref="A13:A14"/>
    <mergeCell ref="B13:B14"/>
    <mergeCell ref="A15:A16"/>
    <mergeCell ref="B15:B16"/>
    <mergeCell ref="A17:A18"/>
    <mergeCell ref="B17:B18"/>
    <mergeCell ref="A19:A20"/>
    <mergeCell ref="B19:B20"/>
    <mergeCell ref="A21:A22"/>
    <mergeCell ref="B21:B22"/>
    <mergeCell ref="A23:A24"/>
    <mergeCell ref="B23:B24"/>
    <mergeCell ref="A25:A26"/>
    <mergeCell ref="B25:B26"/>
    <mergeCell ref="A27:A28"/>
    <mergeCell ref="B27:B28"/>
    <mergeCell ref="A29:A30"/>
    <mergeCell ref="B29:B30"/>
    <mergeCell ref="A31:A32"/>
    <mergeCell ref="B31:B32"/>
    <mergeCell ref="A33:A34"/>
    <mergeCell ref="B33:B34"/>
    <mergeCell ref="A42:F42"/>
    <mergeCell ref="A35:A36"/>
    <mergeCell ref="B35:B36"/>
    <mergeCell ref="A37:A38"/>
    <mergeCell ref="B37:B38"/>
    <mergeCell ref="A39:A40"/>
    <mergeCell ref="B39:B40"/>
  </mergeCells>
  <phoneticPr fontId="45"/>
  <pageMargins left="0.7" right="0.7" top="0.75" bottom="0.75" header="0.511811023622047" footer="0.511811023622047"/>
  <pageSetup paperSize="9" scale="94" orientation="portrait" horizontalDpi="300" verticalDpi="300" r:id="rId1"/>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31"/>
  <sheetViews>
    <sheetView showGridLines="0" view="pageBreakPreview" zoomScaleNormal="100" workbookViewId="0"/>
  </sheetViews>
  <sheetFormatPr defaultColWidth="12.5" defaultRowHeight="17.25"/>
  <cols>
    <col min="1" max="1" width="7.625" style="1" customWidth="1"/>
    <col min="2" max="12" width="7.5" style="1" customWidth="1"/>
    <col min="13" max="13" width="8" style="1" customWidth="1"/>
    <col min="14" max="14" width="7.5" style="1" customWidth="1"/>
    <col min="15" max="256" width="12.5" style="1"/>
    <col min="257" max="257" width="7.625" style="1" customWidth="1"/>
    <col min="258" max="268" width="7.5" style="1" customWidth="1"/>
    <col min="269" max="269" width="8" style="1" customWidth="1"/>
    <col min="270" max="270" width="7.5" style="1" customWidth="1"/>
    <col min="271" max="512" width="12.5" style="1"/>
    <col min="513" max="513" width="7.625" style="1" customWidth="1"/>
    <col min="514" max="524" width="7.5" style="1" customWidth="1"/>
    <col min="525" max="525" width="8" style="1" customWidth="1"/>
    <col min="526" max="526" width="7.5" style="1" customWidth="1"/>
    <col min="527" max="768" width="12.5" style="1"/>
    <col min="769" max="769" width="7.625" style="1" customWidth="1"/>
    <col min="770" max="780" width="7.5" style="1" customWidth="1"/>
    <col min="781" max="781" width="8" style="1" customWidth="1"/>
    <col min="782" max="782" width="7.5" style="1" customWidth="1"/>
    <col min="783" max="1024" width="12.5" style="1"/>
    <col min="1025" max="16384" width="12.5" style="2"/>
  </cols>
  <sheetData>
    <row r="1" spans="1:256" s="32" customFormat="1" ht="15">
      <c r="A1" s="14" t="s">
        <v>68</v>
      </c>
      <c r="C1" s="69"/>
    </row>
    <row r="2" spans="1:256" ht="14.25" customHeight="1">
      <c r="A2" s="15" t="s">
        <v>27</v>
      </c>
      <c r="B2" s="15"/>
      <c r="C2" s="15"/>
      <c r="D2" s="15"/>
      <c r="E2" s="15"/>
      <c r="F2" s="15"/>
      <c r="G2" s="15"/>
      <c r="H2" s="15"/>
      <c r="I2" s="15"/>
      <c r="J2" s="15"/>
      <c r="K2" s="15"/>
      <c r="L2" s="15"/>
      <c r="M2" s="70"/>
      <c r="N2" s="55" t="s">
        <v>588</v>
      </c>
    </row>
    <row r="3" spans="1:256" ht="16.5" customHeight="1">
      <c r="A3" s="29"/>
      <c r="B3" s="71"/>
      <c r="C3" s="812" t="s">
        <v>69</v>
      </c>
      <c r="D3" s="812"/>
      <c r="E3" s="812"/>
      <c r="F3" s="72"/>
      <c r="G3" s="72"/>
      <c r="H3" s="73"/>
      <c r="I3" s="799" t="s">
        <v>70</v>
      </c>
      <c r="J3" s="799"/>
      <c r="K3" s="799"/>
      <c r="L3" s="799"/>
      <c r="M3" s="799"/>
      <c r="N3" s="799"/>
    </row>
    <row r="4" spans="1:256" ht="12.75" customHeight="1">
      <c r="A4" s="29"/>
      <c r="B4" s="74" t="s">
        <v>71</v>
      </c>
      <c r="C4" s="75"/>
      <c r="D4" s="72"/>
      <c r="E4" s="72"/>
      <c r="F4" s="74" t="s">
        <v>72</v>
      </c>
      <c r="G4" s="74" t="s">
        <v>73</v>
      </c>
      <c r="H4" s="76" t="s">
        <v>74</v>
      </c>
      <c r="I4" s="75"/>
      <c r="J4" s="72"/>
      <c r="K4" s="72"/>
      <c r="L4" s="72"/>
      <c r="M4" s="74" t="s">
        <v>75</v>
      </c>
      <c r="N4" s="72"/>
    </row>
    <row r="5" spans="1:256" ht="12.75" customHeight="1">
      <c r="A5" s="29" t="s">
        <v>76</v>
      </c>
      <c r="B5" s="72"/>
      <c r="C5" s="77" t="s">
        <v>77</v>
      </c>
      <c r="D5" s="813" t="s">
        <v>78</v>
      </c>
      <c r="E5" s="813" t="s">
        <v>79</v>
      </c>
      <c r="F5" s="78"/>
      <c r="G5" s="79"/>
      <c r="H5" s="77"/>
      <c r="I5" s="77" t="s">
        <v>80</v>
      </c>
      <c r="J5" s="813" t="s">
        <v>31</v>
      </c>
      <c r="K5" s="814" t="s">
        <v>81</v>
      </c>
      <c r="L5" s="813" t="s">
        <v>31</v>
      </c>
      <c r="M5" s="74" t="s">
        <v>82</v>
      </c>
      <c r="N5" s="815" t="s">
        <v>31</v>
      </c>
      <c r="O5" s="80"/>
    </row>
    <row r="6" spans="1:256" ht="12.75" customHeight="1">
      <c r="A6" s="29" t="s">
        <v>83</v>
      </c>
      <c r="B6" s="74" t="s">
        <v>84</v>
      </c>
      <c r="C6" s="74" t="s">
        <v>85</v>
      </c>
      <c r="D6" s="813"/>
      <c r="E6" s="813"/>
      <c r="F6" s="74" t="s">
        <v>86</v>
      </c>
      <c r="G6" s="74" t="s">
        <v>86</v>
      </c>
      <c r="H6" s="77" t="s">
        <v>87</v>
      </c>
      <c r="I6" s="74" t="s">
        <v>88</v>
      </c>
      <c r="J6" s="813"/>
      <c r="K6" s="814"/>
      <c r="L6" s="813"/>
      <c r="M6" s="74" t="s">
        <v>89</v>
      </c>
      <c r="N6" s="815"/>
      <c r="O6" s="80"/>
    </row>
    <row r="7" spans="1:256" ht="12.75" customHeight="1">
      <c r="A7" s="29" t="s">
        <v>90</v>
      </c>
      <c r="B7" s="74"/>
      <c r="C7" s="74"/>
      <c r="D7" s="81"/>
      <c r="E7" s="81"/>
      <c r="F7" s="74"/>
      <c r="G7" s="74"/>
      <c r="H7" s="79"/>
      <c r="I7" s="74"/>
      <c r="J7" s="81"/>
      <c r="K7" s="814"/>
      <c r="L7" s="81"/>
      <c r="M7" s="74" t="s">
        <v>91</v>
      </c>
      <c r="N7" s="81"/>
      <c r="O7" s="80"/>
    </row>
    <row r="8" spans="1:256" ht="12.75" customHeight="1">
      <c r="A8" s="16"/>
      <c r="B8" s="82"/>
      <c r="C8" s="82"/>
      <c r="D8" s="83"/>
      <c r="E8" s="82"/>
      <c r="F8" s="82"/>
      <c r="G8" s="82"/>
      <c r="H8" s="84"/>
      <c r="I8" s="82"/>
      <c r="J8" s="82"/>
      <c r="K8" s="82"/>
      <c r="L8" s="82"/>
      <c r="M8" s="82" t="s">
        <v>92</v>
      </c>
      <c r="N8" s="82"/>
    </row>
    <row r="9" spans="1:256" ht="12.75" customHeight="1">
      <c r="A9" s="85" t="s">
        <v>32</v>
      </c>
      <c r="B9" s="86">
        <v>1451</v>
      </c>
      <c r="C9" s="87">
        <v>27</v>
      </c>
      <c r="D9" s="87">
        <v>3</v>
      </c>
      <c r="E9" s="87">
        <v>11</v>
      </c>
      <c r="F9" s="88">
        <v>371</v>
      </c>
      <c r="G9" s="88">
        <v>2</v>
      </c>
      <c r="H9" s="88">
        <v>1365</v>
      </c>
      <c r="I9" s="88">
        <v>7</v>
      </c>
      <c r="J9" s="89">
        <v>0.5</v>
      </c>
      <c r="K9" s="88">
        <v>56</v>
      </c>
      <c r="L9" s="89">
        <v>3.9</v>
      </c>
      <c r="M9" s="88">
        <v>61</v>
      </c>
      <c r="N9" s="89">
        <v>4.2</v>
      </c>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Q9" s="40"/>
      <c r="GR9" s="40"/>
      <c r="GS9" s="40"/>
      <c r="GT9" s="40"/>
      <c r="GU9" s="40"/>
      <c r="GV9" s="40"/>
      <c r="GW9" s="40"/>
      <c r="GX9" s="40"/>
      <c r="GY9" s="40"/>
      <c r="GZ9" s="40"/>
      <c r="HA9" s="40"/>
      <c r="HB9" s="40"/>
      <c r="HC9" s="40"/>
      <c r="HD9" s="40"/>
      <c r="HE9" s="40"/>
      <c r="HF9" s="40"/>
      <c r="HG9" s="40"/>
      <c r="HH9" s="40"/>
      <c r="HI9" s="40"/>
      <c r="HJ9" s="40"/>
      <c r="HK9" s="40"/>
      <c r="HL9" s="40"/>
      <c r="HM9" s="40"/>
      <c r="HN9" s="40"/>
      <c r="HO9" s="40"/>
      <c r="HP9" s="40"/>
      <c r="HQ9" s="40"/>
      <c r="HR9" s="40"/>
      <c r="HS9" s="40"/>
      <c r="HT9" s="40"/>
      <c r="HU9" s="40"/>
      <c r="HV9" s="40"/>
      <c r="HW9" s="40"/>
      <c r="HX9" s="40"/>
      <c r="HY9" s="40"/>
      <c r="HZ9" s="40"/>
      <c r="IA9" s="40"/>
      <c r="IB9" s="40"/>
      <c r="IC9" s="40"/>
      <c r="ID9" s="40"/>
      <c r="IE9" s="40"/>
      <c r="IF9" s="40"/>
      <c r="IG9" s="40"/>
      <c r="IH9" s="40"/>
      <c r="II9" s="40"/>
      <c r="IJ9" s="40"/>
      <c r="IK9" s="40"/>
      <c r="IL9" s="40"/>
      <c r="IM9" s="40"/>
      <c r="IN9" s="40"/>
      <c r="IO9" s="40"/>
      <c r="IP9" s="40"/>
      <c r="IQ9" s="40"/>
      <c r="IR9" s="40"/>
      <c r="IS9" s="40"/>
      <c r="IT9" s="40"/>
      <c r="IU9" s="40"/>
      <c r="IV9" s="40"/>
    </row>
    <row r="10" spans="1:256" ht="12.75" customHeight="1">
      <c r="A10" s="90" t="s">
        <v>33</v>
      </c>
      <c r="B10" s="91">
        <v>20</v>
      </c>
      <c r="C10" s="30">
        <v>0</v>
      </c>
      <c r="D10" s="30">
        <v>0</v>
      </c>
      <c r="E10" s="30">
        <v>0</v>
      </c>
      <c r="F10" s="30">
        <v>4</v>
      </c>
      <c r="G10" s="30">
        <v>0</v>
      </c>
      <c r="H10" s="30">
        <v>19</v>
      </c>
      <c r="I10" s="30">
        <v>0</v>
      </c>
      <c r="J10" s="30">
        <v>0</v>
      </c>
      <c r="K10" s="30">
        <v>2</v>
      </c>
      <c r="L10" s="92">
        <v>10</v>
      </c>
      <c r="M10" s="30">
        <v>0</v>
      </c>
      <c r="N10" s="30">
        <v>0</v>
      </c>
      <c r="O10" s="30">
        <v>0</v>
      </c>
    </row>
    <row r="11" spans="1:256" ht="12.75" customHeight="1">
      <c r="A11" s="90" t="s">
        <v>3</v>
      </c>
      <c r="B11" s="91">
        <v>36</v>
      </c>
      <c r="C11" s="30">
        <v>4</v>
      </c>
      <c r="D11" s="30">
        <v>1</v>
      </c>
      <c r="E11" s="93">
        <v>25</v>
      </c>
      <c r="F11" s="30">
        <v>5</v>
      </c>
      <c r="G11" s="30">
        <v>0</v>
      </c>
      <c r="H11" s="30">
        <v>35</v>
      </c>
      <c r="I11" s="30">
        <v>0</v>
      </c>
      <c r="J11" s="30">
        <v>0</v>
      </c>
      <c r="K11" s="30">
        <v>3</v>
      </c>
      <c r="L11" s="92">
        <v>8.3000000000000007</v>
      </c>
      <c r="M11" s="30">
        <v>0</v>
      </c>
      <c r="N11" s="30">
        <v>0</v>
      </c>
    </row>
    <row r="12" spans="1:256" ht="12.75" customHeight="1">
      <c r="A12" s="90" t="s">
        <v>4</v>
      </c>
      <c r="B12" s="91">
        <v>44</v>
      </c>
      <c r="C12" s="30">
        <v>0</v>
      </c>
      <c r="D12" s="30">
        <v>0</v>
      </c>
      <c r="E12" s="30">
        <v>0</v>
      </c>
      <c r="F12" s="30">
        <v>6</v>
      </c>
      <c r="G12" s="30">
        <v>0</v>
      </c>
      <c r="H12" s="30">
        <v>44</v>
      </c>
      <c r="I12" s="30">
        <v>0</v>
      </c>
      <c r="J12" s="30">
        <v>0</v>
      </c>
      <c r="K12" s="30">
        <v>5</v>
      </c>
      <c r="L12" s="92">
        <v>11.4</v>
      </c>
      <c r="M12" s="30">
        <v>0</v>
      </c>
      <c r="N12" s="30">
        <v>0</v>
      </c>
    </row>
    <row r="13" spans="1:256" ht="12.75" customHeight="1">
      <c r="A13" s="90" t="s">
        <v>5</v>
      </c>
      <c r="B13" s="91">
        <v>150</v>
      </c>
      <c r="C13" s="30">
        <v>0</v>
      </c>
      <c r="D13" s="30">
        <v>0</v>
      </c>
      <c r="E13" s="30">
        <v>0</v>
      </c>
      <c r="F13" s="30">
        <v>156</v>
      </c>
      <c r="G13" s="30">
        <v>0</v>
      </c>
      <c r="H13" s="30">
        <v>142</v>
      </c>
      <c r="I13" s="30">
        <v>0</v>
      </c>
      <c r="J13" s="30">
        <v>0</v>
      </c>
      <c r="K13" s="30">
        <v>3</v>
      </c>
      <c r="L13" s="92">
        <v>2</v>
      </c>
      <c r="M13" s="30">
        <v>1</v>
      </c>
      <c r="N13" s="92">
        <v>0.7</v>
      </c>
      <c r="O13" s="94"/>
    </row>
    <row r="14" spans="1:256" ht="12.75" customHeight="1">
      <c r="A14" s="90" t="s">
        <v>34</v>
      </c>
      <c r="B14" s="91">
        <v>95</v>
      </c>
      <c r="C14" s="30">
        <v>0</v>
      </c>
      <c r="D14" s="30">
        <v>0</v>
      </c>
      <c r="E14" s="30">
        <v>0</v>
      </c>
      <c r="F14" s="30">
        <v>83</v>
      </c>
      <c r="G14" s="30">
        <v>0</v>
      </c>
      <c r="H14" s="30">
        <v>86</v>
      </c>
      <c r="I14" s="30">
        <v>1</v>
      </c>
      <c r="J14" s="92">
        <v>1.1000000000000001</v>
      </c>
      <c r="K14" s="30">
        <v>3</v>
      </c>
      <c r="L14" s="92">
        <v>3.2</v>
      </c>
      <c r="M14" s="30">
        <v>0</v>
      </c>
      <c r="N14" s="30">
        <v>0</v>
      </c>
    </row>
    <row r="15" spans="1:256" ht="12.75" customHeight="1">
      <c r="A15" s="90" t="s">
        <v>7</v>
      </c>
      <c r="B15" s="91">
        <v>99</v>
      </c>
      <c r="C15" s="30">
        <v>6</v>
      </c>
      <c r="D15" s="30">
        <v>1</v>
      </c>
      <c r="E15" s="93">
        <v>17</v>
      </c>
      <c r="F15" s="30">
        <v>22</v>
      </c>
      <c r="G15" s="30">
        <v>0</v>
      </c>
      <c r="H15" s="30">
        <v>90</v>
      </c>
      <c r="I15" s="30">
        <v>2</v>
      </c>
      <c r="J15" s="92">
        <v>2</v>
      </c>
      <c r="K15" s="30">
        <v>12</v>
      </c>
      <c r="L15" s="92">
        <v>12.1</v>
      </c>
      <c r="M15" s="30">
        <v>5</v>
      </c>
      <c r="N15" s="92">
        <v>5.0999999999999996</v>
      </c>
    </row>
    <row r="16" spans="1:256" ht="12.75" customHeight="1">
      <c r="A16" s="90" t="s">
        <v>35</v>
      </c>
      <c r="B16" s="91">
        <v>17</v>
      </c>
      <c r="C16" s="30">
        <v>0</v>
      </c>
      <c r="D16" s="30">
        <v>0</v>
      </c>
      <c r="E16" s="30">
        <v>0</v>
      </c>
      <c r="F16" s="30">
        <v>1</v>
      </c>
      <c r="G16" s="30">
        <v>0</v>
      </c>
      <c r="H16" s="30">
        <v>17</v>
      </c>
      <c r="I16" s="30">
        <v>2</v>
      </c>
      <c r="J16" s="92">
        <v>11.8</v>
      </c>
      <c r="K16" s="30">
        <v>0</v>
      </c>
      <c r="L16" s="30">
        <v>0</v>
      </c>
      <c r="M16" s="30">
        <v>0</v>
      </c>
      <c r="N16" s="30">
        <v>0</v>
      </c>
    </row>
    <row r="17" spans="1:14" ht="12.75" customHeight="1">
      <c r="A17" s="90" t="s">
        <v>36</v>
      </c>
      <c r="B17" s="91">
        <v>39</v>
      </c>
      <c r="C17" s="30">
        <v>1</v>
      </c>
      <c r="D17" s="30">
        <v>0</v>
      </c>
      <c r="E17" s="30">
        <v>0</v>
      </c>
      <c r="F17" s="30">
        <v>3</v>
      </c>
      <c r="G17" s="30">
        <v>0</v>
      </c>
      <c r="H17" s="30">
        <v>36</v>
      </c>
      <c r="I17" s="30">
        <v>0</v>
      </c>
      <c r="J17" s="30">
        <v>0</v>
      </c>
      <c r="K17" s="30">
        <v>2</v>
      </c>
      <c r="L17" s="92">
        <v>5.0999999999999996</v>
      </c>
      <c r="M17" s="30">
        <v>2</v>
      </c>
      <c r="N17" s="92">
        <v>5.0999999999999996</v>
      </c>
    </row>
    <row r="18" spans="1:14" ht="12.75" customHeight="1">
      <c r="A18" s="90" t="s">
        <v>37</v>
      </c>
      <c r="B18" s="91">
        <v>16</v>
      </c>
      <c r="C18" s="30">
        <v>0</v>
      </c>
      <c r="D18" s="30">
        <v>0</v>
      </c>
      <c r="E18" s="30">
        <v>0</v>
      </c>
      <c r="F18" s="30">
        <v>1</v>
      </c>
      <c r="G18" s="30">
        <v>0</v>
      </c>
      <c r="H18" s="30">
        <v>15</v>
      </c>
      <c r="I18" s="30">
        <v>0</v>
      </c>
      <c r="J18" s="30">
        <v>0</v>
      </c>
      <c r="K18" s="30">
        <v>0</v>
      </c>
      <c r="L18" s="30">
        <v>0</v>
      </c>
      <c r="M18" s="30">
        <v>3</v>
      </c>
      <c r="N18" s="92">
        <v>18.8</v>
      </c>
    </row>
    <row r="19" spans="1:14" ht="12.75" customHeight="1">
      <c r="A19" s="90" t="s">
        <v>38</v>
      </c>
      <c r="B19" s="91">
        <v>114</v>
      </c>
      <c r="C19" s="30">
        <v>8</v>
      </c>
      <c r="D19" s="30">
        <v>1</v>
      </c>
      <c r="E19" s="93">
        <v>13</v>
      </c>
      <c r="F19" s="30">
        <v>7</v>
      </c>
      <c r="G19" s="30">
        <v>0</v>
      </c>
      <c r="H19" s="30">
        <v>103</v>
      </c>
      <c r="I19" s="30">
        <v>0</v>
      </c>
      <c r="J19" s="30">
        <v>0</v>
      </c>
      <c r="K19" s="30">
        <v>8</v>
      </c>
      <c r="L19" s="92">
        <v>7</v>
      </c>
      <c r="M19" s="30">
        <v>0</v>
      </c>
      <c r="N19" s="30">
        <v>0</v>
      </c>
    </row>
    <row r="20" spans="1:14" ht="12.75" customHeight="1">
      <c r="A20" s="90" t="s">
        <v>12</v>
      </c>
      <c r="B20" s="91">
        <v>47</v>
      </c>
      <c r="C20" s="30">
        <v>2</v>
      </c>
      <c r="D20" s="30">
        <v>0</v>
      </c>
      <c r="E20" s="30">
        <v>0</v>
      </c>
      <c r="F20" s="30">
        <v>9</v>
      </c>
      <c r="G20" s="30">
        <v>0</v>
      </c>
      <c r="H20" s="30">
        <v>39</v>
      </c>
      <c r="I20" s="30">
        <v>0</v>
      </c>
      <c r="J20" s="30">
        <v>0</v>
      </c>
      <c r="K20" s="30">
        <v>4</v>
      </c>
      <c r="L20" s="92">
        <v>8.5</v>
      </c>
      <c r="M20" s="30">
        <v>1</v>
      </c>
      <c r="N20" s="92">
        <v>2.1</v>
      </c>
    </row>
    <row r="21" spans="1:14" ht="12.75" customHeight="1">
      <c r="A21" s="90" t="s">
        <v>13</v>
      </c>
      <c r="B21" s="91">
        <v>27</v>
      </c>
      <c r="C21" s="30">
        <v>0</v>
      </c>
      <c r="D21" s="30">
        <v>0</v>
      </c>
      <c r="E21" s="30">
        <v>0</v>
      </c>
      <c r="F21" s="30">
        <v>5</v>
      </c>
      <c r="G21" s="30">
        <v>0</v>
      </c>
      <c r="H21" s="30">
        <v>24</v>
      </c>
      <c r="I21" s="30">
        <v>0</v>
      </c>
      <c r="J21" s="30">
        <v>0</v>
      </c>
      <c r="K21" s="30">
        <v>2</v>
      </c>
      <c r="L21" s="92">
        <v>7.4</v>
      </c>
      <c r="M21" s="30">
        <v>2</v>
      </c>
      <c r="N21" s="92">
        <v>7.4</v>
      </c>
    </row>
    <row r="22" spans="1:14" ht="12.75" customHeight="1">
      <c r="A22" s="90" t="s">
        <v>39</v>
      </c>
      <c r="B22" s="91">
        <v>314</v>
      </c>
      <c r="C22" s="30">
        <v>0</v>
      </c>
      <c r="D22" s="30">
        <v>0</v>
      </c>
      <c r="E22" s="30">
        <v>0</v>
      </c>
      <c r="F22" s="30">
        <v>41</v>
      </c>
      <c r="G22" s="30">
        <v>0</v>
      </c>
      <c r="H22" s="30">
        <v>304</v>
      </c>
      <c r="I22" s="30">
        <v>0</v>
      </c>
      <c r="J22" s="30">
        <v>0</v>
      </c>
      <c r="K22" s="30">
        <v>0</v>
      </c>
      <c r="L22" s="30">
        <v>0</v>
      </c>
      <c r="M22" s="30">
        <v>22</v>
      </c>
      <c r="N22" s="92">
        <v>7</v>
      </c>
    </row>
    <row r="23" spans="1:14" ht="12.75" customHeight="1">
      <c r="A23" s="90" t="s">
        <v>15</v>
      </c>
      <c r="B23" s="91">
        <v>170</v>
      </c>
      <c r="C23" s="30">
        <v>4</v>
      </c>
      <c r="D23" s="30">
        <v>0</v>
      </c>
      <c r="E23" s="30">
        <v>0</v>
      </c>
      <c r="F23" s="30">
        <v>23</v>
      </c>
      <c r="G23" s="30">
        <v>0</v>
      </c>
      <c r="H23" s="30">
        <v>149</v>
      </c>
      <c r="I23" s="30">
        <v>0</v>
      </c>
      <c r="J23" s="30">
        <v>0</v>
      </c>
      <c r="K23" s="30">
        <v>3</v>
      </c>
      <c r="L23" s="92">
        <v>1.8</v>
      </c>
      <c r="M23" s="30">
        <v>0</v>
      </c>
      <c r="N23" s="30">
        <v>0</v>
      </c>
    </row>
    <row r="24" spans="1:14" ht="12.75" customHeight="1">
      <c r="A24" s="26" t="s">
        <v>40</v>
      </c>
      <c r="B24" s="91">
        <v>64</v>
      </c>
      <c r="C24" s="31">
        <v>1</v>
      </c>
      <c r="D24" s="30">
        <v>0</v>
      </c>
      <c r="E24" s="30">
        <v>0</v>
      </c>
      <c r="F24" s="31">
        <v>5</v>
      </c>
      <c r="G24" s="30">
        <v>0</v>
      </c>
      <c r="H24" s="31">
        <v>63</v>
      </c>
      <c r="I24" s="31">
        <v>2</v>
      </c>
      <c r="J24" s="95">
        <v>3.1</v>
      </c>
      <c r="K24" s="31">
        <v>5</v>
      </c>
      <c r="L24" s="95">
        <v>7.8</v>
      </c>
      <c r="M24" s="31">
        <v>18</v>
      </c>
      <c r="N24" s="95">
        <v>28.1</v>
      </c>
    </row>
    <row r="25" spans="1:14" ht="12.75" customHeight="1" thickBot="1">
      <c r="A25" s="96" t="s">
        <v>41</v>
      </c>
      <c r="B25" s="97">
        <v>199</v>
      </c>
      <c r="C25" s="98">
        <v>1</v>
      </c>
      <c r="D25" s="98">
        <v>0</v>
      </c>
      <c r="E25" s="98">
        <v>0</v>
      </c>
      <c r="F25" s="98">
        <v>0</v>
      </c>
      <c r="G25" s="98">
        <v>2</v>
      </c>
      <c r="H25" s="98">
        <v>199</v>
      </c>
      <c r="I25" s="98">
        <v>0</v>
      </c>
      <c r="J25" s="98">
        <v>0</v>
      </c>
      <c r="K25" s="98">
        <v>4</v>
      </c>
      <c r="L25" s="99">
        <v>2</v>
      </c>
      <c r="M25" s="98">
        <v>7</v>
      </c>
      <c r="N25" s="99">
        <v>3.5</v>
      </c>
    </row>
    <row r="26" spans="1:14" ht="12.75" customHeight="1">
      <c r="A26" s="29" t="s">
        <v>633</v>
      </c>
      <c r="B26" s="47"/>
      <c r="C26" s="47"/>
      <c r="D26" s="47"/>
      <c r="E26" s="47"/>
      <c r="F26" s="47"/>
      <c r="G26" s="47"/>
      <c r="H26" s="47"/>
      <c r="I26" s="47"/>
      <c r="J26" s="47"/>
      <c r="K26" s="47"/>
      <c r="L26" s="47"/>
      <c r="M26" s="47"/>
      <c r="N26" s="47"/>
    </row>
    <row r="27" spans="1:14" ht="12.75" customHeight="1">
      <c r="A27" s="29" t="s">
        <v>94</v>
      </c>
      <c r="B27" s="29"/>
      <c r="C27" s="29"/>
      <c r="D27" s="29"/>
      <c r="E27" s="29"/>
      <c r="F27" s="29"/>
      <c r="G27" s="29" t="s">
        <v>95</v>
      </c>
      <c r="H27" s="47"/>
      <c r="I27" s="29"/>
      <c r="J27" s="29"/>
      <c r="K27" s="29"/>
      <c r="L27" s="29"/>
      <c r="M27" s="29"/>
      <c r="N27" s="29"/>
    </row>
    <row r="28" spans="1:14" ht="12.75" customHeight="1">
      <c r="A28" s="29" t="s">
        <v>96</v>
      </c>
      <c r="B28" s="29"/>
      <c r="C28" s="29"/>
      <c r="D28" s="29"/>
      <c r="E28" s="29"/>
      <c r="F28" s="29"/>
      <c r="G28" s="29"/>
      <c r="H28" s="29"/>
      <c r="I28" s="29"/>
      <c r="J28" s="29"/>
      <c r="K28" s="29"/>
      <c r="L28" s="29"/>
      <c r="M28" s="29"/>
      <c r="N28" s="29"/>
    </row>
    <row r="29" spans="1:14" ht="12.75" customHeight="1">
      <c r="A29" s="29" t="s">
        <v>97</v>
      </c>
      <c r="B29" s="29"/>
      <c r="C29" s="29"/>
      <c r="D29" s="29"/>
      <c r="E29" s="29"/>
      <c r="F29" s="29"/>
      <c r="G29" s="29"/>
      <c r="H29" s="29"/>
      <c r="I29" s="29"/>
      <c r="J29" s="29"/>
      <c r="K29" s="29"/>
      <c r="L29" s="29"/>
      <c r="M29" s="29"/>
      <c r="N29" s="29"/>
    </row>
    <row r="30" spans="1:14" ht="12.75" customHeight="1">
      <c r="A30" s="48" t="s">
        <v>98</v>
      </c>
      <c r="B30" s="48"/>
      <c r="C30" s="48"/>
      <c r="D30" s="48"/>
      <c r="E30" s="48"/>
      <c r="F30" s="48"/>
      <c r="G30" s="48"/>
      <c r="H30" s="48"/>
      <c r="I30" s="48"/>
      <c r="J30" s="48"/>
      <c r="K30" s="48"/>
      <c r="L30" s="48"/>
      <c r="M30" s="48"/>
      <c r="N30" s="48"/>
    </row>
    <row r="31" spans="1:14">
      <c r="A31" s="100"/>
    </row>
  </sheetData>
  <mergeCells count="8">
    <mergeCell ref="C3:E3"/>
    <mergeCell ref="I3:N3"/>
    <mergeCell ref="D5:D6"/>
    <mergeCell ref="E5:E6"/>
    <mergeCell ref="J5:J6"/>
    <mergeCell ref="K5:K7"/>
    <mergeCell ref="L5:L6"/>
    <mergeCell ref="N5:N6"/>
  </mergeCells>
  <phoneticPr fontId="45"/>
  <pageMargins left="0.55138888888888904" right="0.196527777777778" top="0.39374999999999999" bottom="0.43333333333333302" header="0.511811023622047" footer="0.511811023622047"/>
  <pageSetup paperSize="9" scale="110"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6"/>
  <sheetViews>
    <sheetView showGridLines="0" view="pageBreakPreview" zoomScaleNormal="100" workbookViewId="0"/>
  </sheetViews>
  <sheetFormatPr defaultColWidth="12.5" defaultRowHeight="17.25"/>
  <cols>
    <col min="1" max="1" width="14.25" style="1" customWidth="1"/>
    <col min="2" max="4" width="12.5" style="1"/>
    <col min="5" max="5" width="13.625" style="1" customWidth="1"/>
    <col min="6" max="256" width="12.5" style="1"/>
    <col min="257" max="257" width="14.25" style="1" customWidth="1"/>
    <col min="258" max="260" width="12.5" style="1"/>
    <col min="261" max="261" width="13.625" style="1" customWidth="1"/>
    <col min="262" max="512" width="12.5" style="1"/>
    <col min="513" max="513" width="14.25" style="1" customWidth="1"/>
    <col min="514" max="516" width="12.5" style="1"/>
    <col min="517" max="517" width="13.625" style="1" customWidth="1"/>
    <col min="518" max="768" width="12.5" style="1"/>
    <col min="769" max="769" width="14.25" style="1" customWidth="1"/>
    <col min="770" max="772" width="12.5" style="1"/>
    <col min="773" max="773" width="13.625" style="1" customWidth="1"/>
    <col min="774" max="1024" width="12.5" style="1"/>
    <col min="1025" max="16384" width="12.5" style="2"/>
  </cols>
  <sheetData>
    <row r="1" spans="1:255" s="32" customFormat="1" ht="15">
      <c r="A1" s="14" t="s">
        <v>99</v>
      </c>
    </row>
    <row r="2" spans="1:255" ht="13.5" customHeight="1">
      <c r="A2" s="15" t="s">
        <v>27</v>
      </c>
      <c r="B2" s="15"/>
      <c r="C2" s="15"/>
      <c r="D2" s="15"/>
      <c r="E2" s="15"/>
      <c r="F2" s="15"/>
      <c r="H2" s="55" t="s">
        <v>588</v>
      </c>
    </row>
    <row r="3" spans="1:255" ht="17.25" customHeight="1">
      <c r="A3" s="816" t="s">
        <v>100</v>
      </c>
      <c r="B3" s="812" t="s">
        <v>28</v>
      </c>
      <c r="C3" s="101" t="s">
        <v>101</v>
      </c>
      <c r="D3" s="101" t="s">
        <v>102</v>
      </c>
      <c r="E3" s="102" t="s">
        <v>103</v>
      </c>
      <c r="F3" s="817" t="s">
        <v>104</v>
      </c>
      <c r="G3" s="103" t="s">
        <v>105</v>
      </c>
      <c r="H3" s="799" t="s">
        <v>106</v>
      </c>
    </row>
    <row r="4" spans="1:255" ht="14.25" customHeight="1">
      <c r="A4" s="816"/>
      <c r="B4" s="812"/>
      <c r="C4" s="22" t="s">
        <v>29</v>
      </c>
      <c r="D4" s="22" t="s">
        <v>29</v>
      </c>
      <c r="E4" s="22" t="s">
        <v>107</v>
      </c>
      <c r="F4" s="817"/>
      <c r="G4" s="22" t="s">
        <v>108</v>
      </c>
      <c r="H4" s="799"/>
    </row>
    <row r="5" spans="1:255" ht="14.25" customHeight="1">
      <c r="A5" s="85" t="s">
        <v>32</v>
      </c>
      <c r="B5" s="104">
        <v>1008</v>
      </c>
      <c r="C5" s="105">
        <v>88</v>
      </c>
      <c r="D5" s="105">
        <v>63</v>
      </c>
      <c r="E5" s="105">
        <v>767</v>
      </c>
      <c r="F5" s="106">
        <v>91.071428571428569</v>
      </c>
      <c r="G5" s="105">
        <v>1</v>
      </c>
      <c r="H5" s="106">
        <v>0.10893246187363835</v>
      </c>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row>
    <row r="6" spans="1:255" ht="14.25" customHeight="1">
      <c r="A6" s="90" t="s">
        <v>33</v>
      </c>
      <c r="B6" s="107">
        <v>69</v>
      </c>
      <c r="C6" s="108">
        <v>12</v>
      </c>
      <c r="D6" s="108">
        <v>0</v>
      </c>
      <c r="E6" s="108">
        <v>50</v>
      </c>
      <c r="F6" s="109">
        <v>89.85507246376811</v>
      </c>
      <c r="G6" s="108">
        <v>0</v>
      </c>
      <c r="H6" s="109">
        <v>0</v>
      </c>
    </row>
    <row r="7" spans="1:255" ht="14.25" customHeight="1">
      <c r="A7" s="90" t="s">
        <v>3</v>
      </c>
      <c r="B7" s="107">
        <v>38</v>
      </c>
      <c r="C7" s="108">
        <v>9</v>
      </c>
      <c r="D7" s="108">
        <v>1</v>
      </c>
      <c r="E7" s="108">
        <v>26</v>
      </c>
      <c r="F7" s="109">
        <v>94.73684210526315</v>
      </c>
      <c r="G7" s="108">
        <v>0</v>
      </c>
      <c r="H7" s="109">
        <v>0</v>
      </c>
    </row>
    <row r="8" spans="1:255" ht="14.25" customHeight="1">
      <c r="A8" s="90" t="s">
        <v>4</v>
      </c>
      <c r="B8" s="107">
        <v>82</v>
      </c>
      <c r="C8" s="108">
        <v>8</v>
      </c>
      <c r="D8" s="108">
        <v>6</v>
      </c>
      <c r="E8" s="108">
        <v>50</v>
      </c>
      <c r="F8" s="109">
        <v>78.048780487804876</v>
      </c>
      <c r="G8" s="108">
        <v>0</v>
      </c>
      <c r="H8" s="109">
        <v>0</v>
      </c>
    </row>
    <row r="9" spans="1:255" ht="14.25" customHeight="1">
      <c r="A9" s="90" t="s">
        <v>5</v>
      </c>
      <c r="B9" s="107">
        <v>69</v>
      </c>
      <c r="C9" s="108">
        <v>4</v>
      </c>
      <c r="D9" s="108">
        <v>9</v>
      </c>
      <c r="E9" s="108">
        <v>49</v>
      </c>
      <c r="F9" s="109">
        <v>89.85507246376811</v>
      </c>
      <c r="G9" s="108">
        <v>0</v>
      </c>
      <c r="H9" s="109">
        <v>0</v>
      </c>
    </row>
    <row r="10" spans="1:255" ht="14.25" customHeight="1">
      <c r="A10" s="90" t="s">
        <v>34</v>
      </c>
      <c r="B10" s="107">
        <v>76</v>
      </c>
      <c r="C10" s="108">
        <v>15</v>
      </c>
      <c r="D10" s="108">
        <v>0</v>
      </c>
      <c r="E10" s="108">
        <v>75</v>
      </c>
      <c r="F10" s="109">
        <v>118.42105263157893</v>
      </c>
      <c r="G10" s="108">
        <v>1</v>
      </c>
      <c r="H10" s="109">
        <v>1.1111111111111112</v>
      </c>
    </row>
    <row r="11" spans="1:255" ht="14.25" customHeight="1">
      <c r="A11" s="90" t="s">
        <v>7</v>
      </c>
      <c r="B11" s="107">
        <v>66</v>
      </c>
      <c r="C11" s="108">
        <v>25</v>
      </c>
      <c r="D11" s="108">
        <v>0</v>
      </c>
      <c r="E11" s="108">
        <v>31</v>
      </c>
      <c r="F11" s="109">
        <v>84.848484848484844</v>
      </c>
      <c r="G11" s="108">
        <v>0</v>
      </c>
      <c r="H11" s="109">
        <v>0</v>
      </c>
    </row>
    <row r="12" spans="1:255" ht="14.25" customHeight="1">
      <c r="A12" s="90" t="s">
        <v>35</v>
      </c>
      <c r="B12" s="107">
        <v>54</v>
      </c>
      <c r="C12" s="108">
        <v>1</v>
      </c>
      <c r="D12" s="108">
        <v>5</v>
      </c>
      <c r="E12" s="108">
        <v>39</v>
      </c>
      <c r="F12" s="109">
        <v>83.333333333333343</v>
      </c>
      <c r="G12" s="108">
        <v>0</v>
      </c>
      <c r="H12" s="109">
        <v>0</v>
      </c>
    </row>
    <row r="13" spans="1:255" ht="14.25" customHeight="1">
      <c r="A13" s="90" t="s">
        <v>36</v>
      </c>
      <c r="B13" s="107">
        <v>46</v>
      </c>
      <c r="C13" s="108">
        <v>1</v>
      </c>
      <c r="D13" s="108">
        <v>8</v>
      </c>
      <c r="E13" s="108">
        <v>36</v>
      </c>
      <c r="F13" s="109">
        <v>97.826086956521735</v>
      </c>
      <c r="G13" s="108">
        <v>0</v>
      </c>
      <c r="H13" s="109">
        <v>0</v>
      </c>
    </row>
    <row r="14" spans="1:255" ht="14.25" customHeight="1">
      <c r="A14" s="90" t="s">
        <v>37</v>
      </c>
      <c r="B14" s="107">
        <v>35</v>
      </c>
      <c r="C14" s="108">
        <v>1</v>
      </c>
      <c r="D14" s="108">
        <v>12</v>
      </c>
      <c r="E14" s="108">
        <v>21</v>
      </c>
      <c r="F14" s="109">
        <v>97.142857142857139</v>
      </c>
      <c r="G14" s="108">
        <v>0</v>
      </c>
      <c r="H14" s="109">
        <v>0</v>
      </c>
    </row>
    <row r="15" spans="1:255" ht="14.25" customHeight="1">
      <c r="A15" s="90" t="s">
        <v>38</v>
      </c>
      <c r="B15" s="107">
        <v>85</v>
      </c>
      <c r="C15" s="108">
        <v>0</v>
      </c>
      <c r="D15" s="108">
        <v>0</v>
      </c>
      <c r="E15" s="108">
        <v>62</v>
      </c>
      <c r="F15" s="109">
        <v>72.941176470588232</v>
      </c>
      <c r="G15" s="108">
        <v>0</v>
      </c>
      <c r="H15" s="109">
        <v>0</v>
      </c>
    </row>
    <row r="16" spans="1:255" ht="14.25" customHeight="1">
      <c r="A16" s="90" t="s">
        <v>12</v>
      </c>
      <c r="B16" s="107">
        <v>73</v>
      </c>
      <c r="C16" s="108">
        <v>3</v>
      </c>
      <c r="D16" s="108">
        <v>12</v>
      </c>
      <c r="E16" s="108">
        <v>50</v>
      </c>
      <c r="F16" s="109">
        <v>89.041095890410958</v>
      </c>
      <c r="G16" s="108">
        <v>0</v>
      </c>
      <c r="H16" s="109">
        <v>0</v>
      </c>
    </row>
    <row r="17" spans="1:14" ht="14.25" customHeight="1">
      <c r="A17" s="90" t="s">
        <v>13</v>
      </c>
      <c r="B17" s="107">
        <v>53</v>
      </c>
      <c r="C17" s="108">
        <v>4</v>
      </c>
      <c r="D17" s="108">
        <v>0</v>
      </c>
      <c r="E17" s="108">
        <v>67</v>
      </c>
      <c r="F17" s="109">
        <v>133.96226415094338</v>
      </c>
      <c r="G17" s="108">
        <v>0</v>
      </c>
      <c r="H17" s="109">
        <v>0</v>
      </c>
    </row>
    <row r="18" spans="1:14" ht="14.25" customHeight="1">
      <c r="A18" s="90" t="s">
        <v>39</v>
      </c>
      <c r="B18" s="107">
        <v>65</v>
      </c>
      <c r="C18" s="108">
        <v>1</v>
      </c>
      <c r="D18" s="108">
        <v>8</v>
      </c>
      <c r="E18" s="108">
        <v>42</v>
      </c>
      <c r="F18" s="109">
        <v>78.461538461538467</v>
      </c>
      <c r="G18" s="108">
        <v>0</v>
      </c>
      <c r="H18" s="109">
        <v>0</v>
      </c>
    </row>
    <row r="19" spans="1:14" ht="14.25" customHeight="1">
      <c r="A19" s="90" t="s">
        <v>15</v>
      </c>
      <c r="B19" s="107">
        <v>62</v>
      </c>
      <c r="C19" s="108">
        <v>1</v>
      </c>
      <c r="D19" s="108">
        <v>2</v>
      </c>
      <c r="E19" s="108">
        <v>57</v>
      </c>
      <c r="F19" s="109">
        <v>96.774193548387103</v>
      </c>
      <c r="G19" s="108">
        <v>0</v>
      </c>
      <c r="H19" s="109">
        <v>0</v>
      </c>
    </row>
    <row r="20" spans="1:14" ht="14.25" customHeight="1">
      <c r="A20" s="90" t="s">
        <v>40</v>
      </c>
      <c r="B20" s="107">
        <v>61</v>
      </c>
      <c r="C20" s="108">
        <v>2</v>
      </c>
      <c r="D20" s="108">
        <v>0</v>
      </c>
      <c r="E20" s="108">
        <v>51</v>
      </c>
      <c r="F20" s="109">
        <v>86.885245901639337</v>
      </c>
      <c r="G20" s="108">
        <v>0</v>
      </c>
      <c r="H20" s="109">
        <v>0</v>
      </c>
    </row>
    <row r="21" spans="1:14" ht="14.25" customHeight="1">
      <c r="A21" s="96" t="s">
        <v>41</v>
      </c>
      <c r="B21" s="44">
        <v>74</v>
      </c>
      <c r="C21" s="45">
        <v>1</v>
      </c>
      <c r="D21" s="45">
        <v>0</v>
      </c>
      <c r="E21" s="45">
        <v>61</v>
      </c>
      <c r="F21" s="110">
        <v>83.78378378378379</v>
      </c>
      <c r="G21" s="45">
        <v>0</v>
      </c>
      <c r="H21" s="110">
        <v>0</v>
      </c>
    </row>
    <row r="22" spans="1:14" ht="15.75" customHeight="1">
      <c r="A22" s="29" t="s">
        <v>634</v>
      </c>
      <c r="B22" s="29"/>
      <c r="C22" s="29"/>
      <c r="D22" s="29"/>
      <c r="E22" s="29"/>
      <c r="F22" s="29"/>
      <c r="G22" s="29"/>
      <c r="H22" s="29"/>
    </row>
    <row r="23" spans="1:14" ht="15.75" customHeight="1">
      <c r="A23" s="29" t="s">
        <v>109</v>
      </c>
      <c r="B23" s="29"/>
      <c r="C23" s="29"/>
      <c r="D23" s="29"/>
      <c r="E23" s="29"/>
      <c r="F23" s="29"/>
      <c r="G23" s="29"/>
      <c r="H23" s="29"/>
    </row>
    <row r="24" spans="1:14" s="1" customFormat="1" ht="12.75" customHeight="1">
      <c r="A24" s="29" t="s">
        <v>110</v>
      </c>
      <c r="B24" s="29"/>
      <c r="C24" s="29"/>
      <c r="D24" s="29"/>
      <c r="E24" s="29"/>
      <c r="F24" s="29"/>
      <c r="G24" s="29"/>
      <c r="H24" s="29"/>
      <c r="I24" s="29"/>
      <c r="J24" s="29"/>
      <c r="K24" s="29"/>
      <c r="L24" s="29"/>
      <c r="M24" s="29"/>
      <c r="N24" s="29"/>
    </row>
    <row r="25" spans="1:14" ht="15.75" customHeight="1">
      <c r="A25" s="29" t="s">
        <v>111</v>
      </c>
      <c r="B25" s="29"/>
      <c r="C25" s="29"/>
      <c r="D25" s="29"/>
      <c r="E25" s="29"/>
      <c r="F25" s="29"/>
      <c r="G25" s="29"/>
      <c r="H25" s="29"/>
    </row>
    <row r="26" spans="1:14">
      <c r="A26" s="29"/>
    </row>
  </sheetData>
  <mergeCells count="4">
    <mergeCell ref="A3:A4"/>
    <mergeCell ref="B3:B4"/>
    <mergeCell ref="F3:F4"/>
    <mergeCell ref="H3:H4"/>
  </mergeCells>
  <phoneticPr fontId="45"/>
  <pageMargins left="0.59027777777777801" right="0.59027777777777801" top="0.78749999999999998" bottom="0.43333333333333302" header="0.511811023622047" footer="0.511811023622047"/>
  <pageSetup paperSize="9" scale="110"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MJ25"/>
  <sheetViews>
    <sheetView showGridLines="0" view="pageBreakPreview" zoomScaleNormal="100" workbookViewId="0"/>
  </sheetViews>
  <sheetFormatPr defaultColWidth="12.5" defaultRowHeight="17.25"/>
  <cols>
    <col min="1" max="2" width="6.75" style="1" customWidth="1"/>
    <col min="3" max="4" width="6.125" style="1" customWidth="1"/>
    <col min="5" max="28" width="5.25" style="1" customWidth="1"/>
    <col min="29" max="256" width="12.5" style="1"/>
    <col min="257" max="258" width="6.75" style="1" customWidth="1"/>
    <col min="259" max="260" width="6.125" style="1" customWidth="1"/>
    <col min="261" max="284" width="5.25" style="1" customWidth="1"/>
    <col min="285" max="512" width="12.5" style="1"/>
    <col min="513" max="514" width="6.75" style="1" customWidth="1"/>
    <col min="515" max="516" width="6.125" style="1" customWidth="1"/>
    <col min="517" max="540" width="5.25" style="1" customWidth="1"/>
    <col min="541" max="768" width="12.5" style="1"/>
    <col min="769" max="770" width="6.75" style="1" customWidth="1"/>
    <col min="771" max="772" width="6.125" style="1" customWidth="1"/>
    <col min="773" max="796" width="5.25" style="1" customWidth="1"/>
    <col min="797" max="1024" width="12.5" style="1"/>
    <col min="1025" max="16384" width="12.5" style="2"/>
  </cols>
  <sheetData>
    <row r="1" spans="1:253">
      <c r="A1" s="111" t="s">
        <v>112</v>
      </c>
      <c r="C1" s="47"/>
      <c r="D1" s="47"/>
      <c r="E1" s="47"/>
      <c r="F1" s="47"/>
      <c r="G1" s="47"/>
      <c r="H1" s="47"/>
      <c r="I1" s="47"/>
      <c r="J1" s="47"/>
      <c r="K1" s="47"/>
      <c r="L1" s="47"/>
      <c r="M1" s="47"/>
      <c r="N1" s="47"/>
      <c r="O1" s="47"/>
      <c r="P1" s="47"/>
      <c r="Q1" s="47"/>
      <c r="R1" s="47"/>
      <c r="S1" s="47"/>
      <c r="T1" s="47"/>
      <c r="U1" s="47"/>
      <c r="V1" s="47"/>
      <c r="W1" s="47"/>
      <c r="X1" s="47"/>
      <c r="Y1" s="47"/>
      <c r="Z1" s="47"/>
      <c r="AA1" s="47"/>
      <c r="AB1" s="47"/>
    </row>
    <row r="2" spans="1:253">
      <c r="A2" s="112" t="s">
        <v>27</v>
      </c>
      <c r="B2" s="112"/>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508" t="s">
        <v>588</v>
      </c>
    </row>
    <row r="3" spans="1:253" ht="17.25" customHeight="1">
      <c r="A3" s="820" t="s">
        <v>113</v>
      </c>
      <c r="B3" s="799" t="s">
        <v>114</v>
      </c>
      <c r="C3" s="799"/>
      <c r="D3" s="799"/>
      <c r="E3" s="812" t="s">
        <v>115</v>
      </c>
      <c r="F3" s="812"/>
      <c r="G3" s="812"/>
      <c r="H3" s="812"/>
      <c r="I3" s="812"/>
      <c r="J3" s="812"/>
      <c r="K3" s="821" t="s">
        <v>116</v>
      </c>
      <c r="L3" s="821"/>
      <c r="M3" s="821"/>
      <c r="N3" s="821"/>
      <c r="O3" s="821"/>
      <c r="P3" s="821"/>
      <c r="Q3" s="822" t="s">
        <v>117</v>
      </c>
      <c r="R3" s="822"/>
      <c r="S3" s="822"/>
      <c r="T3" s="818" t="s">
        <v>118</v>
      </c>
      <c r="U3" s="818"/>
      <c r="V3" s="818"/>
      <c r="W3" s="799" t="s">
        <v>119</v>
      </c>
      <c r="X3" s="799"/>
      <c r="Y3" s="799"/>
      <c r="Z3" s="799" t="s">
        <v>120</v>
      </c>
      <c r="AA3" s="799"/>
      <c r="AB3" s="799"/>
    </row>
    <row r="4" spans="1:253">
      <c r="A4" s="820"/>
      <c r="B4" s="799"/>
      <c r="C4" s="799"/>
      <c r="D4" s="799"/>
      <c r="E4" s="798" t="s">
        <v>121</v>
      </c>
      <c r="F4" s="798"/>
      <c r="G4" s="798"/>
      <c r="H4" s="798" t="s">
        <v>122</v>
      </c>
      <c r="I4" s="798"/>
      <c r="J4" s="798"/>
      <c r="K4" s="800" t="s">
        <v>123</v>
      </c>
      <c r="L4" s="800"/>
      <c r="M4" s="800"/>
      <c r="N4" s="800" t="s">
        <v>124</v>
      </c>
      <c r="O4" s="800"/>
      <c r="P4" s="800"/>
      <c r="Q4" s="819" t="s">
        <v>125</v>
      </c>
      <c r="R4" s="819"/>
      <c r="S4" s="819"/>
      <c r="T4" s="818"/>
      <c r="U4" s="818"/>
      <c r="V4" s="818"/>
      <c r="W4" s="799"/>
      <c r="X4" s="799"/>
      <c r="Y4" s="799"/>
      <c r="Z4" s="799"/>
      <c r="AA4" s="799"/>
      <c r="AB4" s="799"/>
    </row>
    <row r="5" spans="1:253">
      <c r="A5" s="820"/>
      <c r="B5" s="18" t="s">
        <v>126</v>
      </c>
      <c r="C5" s="18" t="s">
        <v>127</v>
      </c>
      <c r="D5" s="18" t="s">
        <v>128</v>
      </c>
      <c r="E5" s="18" t="s">
        <v>126</v>
      </c>
      <c r="F5" s="18" t="s">
        <v>127</v>
      </c>
      <c r="G5" s="18" t="s">
        <v>128</v>
      </c>
      <c r="H5" s="18" t="s">
        <v>126</v>
      </c>
      <c r="I5" s="18" t="s">
        <v>127</v>
      </c>
      <c r="J5" s="18" t="s">
        <v>128</v>
      </c>
      <c r="K5" s="18" t="s">
        <v>126</v>
      </c>
      <c r="L5" s="18" t="s">
        <v>127</v>
      </c>
      <c r="M5" s="18" t="s">
        <v>128</v>
      </c>
      <c r="N5" s="114" t="s">
        <v>126</v>
      </c>
      <c r="O5" s="114" t="s">
        <v>127</v>
      </c>
      <c r="P5" s="114" t="s">
        <v>128</v>
      </c>
      <c r="Q5" s="113" t="s">
        <v>126</v>
      </c>
      <c r="R5" s="115" t="s">
        <v>127</v>
      </c>
      <c r="S5" s="35" t="s">
        <v>128</v>
      </c>
      <c r="T5" s="115" t="s">
        <v>126</v>
      </c>
      <c r="U5" s="18" t="s">
        <v>127</v>
      </c>
      <c r="V5" s="18" t="s">
        <v>128</v>
      </c>
      <c r="W5" s="35" t="s">
        <v>126</v>
      </c>
      <c r="X5" s="18" t="s">
        <v>127</v>
      </c>
      <c r="Y5" s="18" t="s">
        <v>128</v>
      </c>
      <c r="Z5" s="18" t="s">
        <v>126</v>
      </c>
      <c r="AA5" s="18" t="s">
        <v>127</v>
      </c>
      <c r="AB5" s="18" t="s">
        <v>128</v>
      </c>
    </row>
    <row r="6" spans="1:253">
      <c r="A6" s="37" t="s">
        <v>32</v>
      </c>
      <c r="B6" s="38">
        <f t="shared" ref="B6:D22" si="0">SUM(E6+H6+K6+N6+Q6+T6+W6+Z6)</f>
        <v>593</v>
      </c>
      <c r="C6" s="38">
        <f t="shared" si="0"/>
        <v>593</v>
      </c>
      <c r="D6" s="38">
        <f t="shared" si="0"/>
        <v>593</v>
      </c>
      <c r="E6" s="38">
        <v>97</v>
      </c>
      <c r="F6" s="38">
        <v>97</v>
      </c>
      <c r="G6" s="38">
        <v>97</v>
      </c>
      <c r="H6" s="38">
        <v>25</v>
      </c>
      <c r="I6" s="38">
        <v>25</v>
      </c>
      <c r="J6" s="38">
        <v>25</v>
      </c>
      <c r="K6" s="38">
        <v>132</v>
      </c>
      <c r="L6" s="38">
        <v>132</v>
      </c>
      <c r="M6" s="38">
        <v>132</v>
      </c>
      <c r="N6" s="38">
        <v>0</v>
      </c>
      <c r="O6" s="38">
        <v>0</v>
      </c>
      <c r="P6" s="38">
        <v>0</v>
      </c>
      <c r="Q6" s="38">
        <v>1</v>
      </c>
      <c r="R6" s="38">
        <v>1</v>
      </c>
      <c r="S6" s="38">
        <v>1</v>
      </c>
      <c r="T6" s="38">
        <v>278</v>
      </c>
      <c r="U6" s="38">
        <v>278</v>
      </c>
      <c r="V6" s="38">
        <v>278</v>
      </c>
      <c r="W6" s="38">
        <v>53</v>
      </c>
      <c r="X6" s="38">
        <v>53</v>
      </c>
      <c r="Y6" s="38">
        <v>53</v>
      </c>
      <c r="Z6" s="38">
        <v>7</v>
      </c>
      <c r="AA6" s="38">
        <v>7</v>
      </c>
      <c r="AB6" s="38">
        <v>7</v>
      </c>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c r="FS6" s="40"/>
      <c r="FT6" s="40"/>
      <c r="FU6" s="40"/>
      <c r="FV6" s="40"/>
      <c r="FW6" s="40"/>
      <c r="FX6" s="40"/>
      <c r="FY6" s="40"/>
      <c r="FZ6" s="40"/>
      <c r="GA6" s="40"/>
      <c r="GB6" s="40"/>
      <c r="GC6" s="40"/>
      <c r="GD6" s="40"/>
      <c r="GE6" s="40"/>
      <c r="GF6" s="40"/>
      <c r="GG6" s="40"/>
      <c r="GH6" s="40"/>
      <c r="GI6" s="40"/>
      <c r="GJ6" s="40"/>
      <c r="GK6" s="40"/>
      <c r="GL6" s="40"/>
      <c r="GM6" s="40"/>
      <c r="GN6" s="40"/>
      <c r="GO6" s="40"/>
      <c r="GP6" s="40"/>
      <c r="GQ6" s="40"/>
      <c r="GR6" s="40"/>
      <c r="GS6" s="40"/>
      <c r="GT6" s="40"/>
      <c r="GU6" s="40"/>
      <c r="GV6" s="40"/>
      <c r="GW6" s="40"/>
      <c r="GX6" s="40"/>
      <c r="GY6" s="40"/>
      <c r="GZ6" s="40"/>
      <c r="HA6" s="40"/>
      <c r="HB6" s="40"/>
      <c r="HC6" s="40"/>
      <c r="HD6" s="40"/>
      <c r="HE6" s="40"/>
      <c r="HF6" s="40"/>
      <c r="HG6" s="40"/>
      <c r="HH6" s="40"/>
      <c r="HI6" s="40"/>
      <c r="HJ6" s="40"/>
      <c r="HK6" s="40"/>
      <c r="HL6" s="40"/>
      <c r="HM6" s="40"/>
      <c r="HN6" s="40"/>
      <c r="HO6" s="40"/>
      <c r="HP6" s="40"/>
      <c r="HQ6" s="40"/>
      <c r="HR6" s="40"/>
      <c r="HS6" s="40"/>
      <c r="HT6" s="40"/>
      <c r="HU6" s="40"/>
      <c r="HV6" s="40"/>
      <c r="HW6" s="40"/>
      <c r="HX6" s="40"/>
      <c r="HY6" s="40"/>
      <c r="HZ6" s="40"/>
      <c r="IA6" s="40"/>
      <c r="IB6" s="40"/>
      <c r="IC6" s="40"/>
      <c r="ID6" s="40"/>
      <c r="IE6" s="40"/>
      <c r="IF6" s="40"/>
      <c r="IG6" s="40"/>
      <c r="IH6" s="40"/>
      <c r="II6" s="40"/>
      <c r="IJ6" s="40"/>
      <c r="IK6" s="40"/>
      <c r="IL6" s="40"/>
      <c r="IM6" s="40"/>
      <c r="IN6" s="40"/>
      <c r="IO6" s="40"/>
      <c r="IP6" s="40"/>
      <c r="IQ6" s="40"/>
      <c r="IR6" s="40"/>
      <c r="IS6" s="40"/>
    </row>
    <row r="7" spans="1:253">
      <c r="A7" s="41" t="s">
        <v>33</v>
      </c>
      <c r="B7" s="38">
        <f t="shared" si="0"/>
        <v>36</v>
      </c>
      <c r="C7" s="38">
        <f t="shared" si="0"/>
        <v>36</v>
      </c>
      <c r="D7" s="38">
        <f t="shared" si="0"/>
        <v>36</v>
      </c>
      <c r="E7" s="511">
        <v>6</v>
      </c>
      <c r="F7" s="511">
        <v>6</v>
      </c>
      <c r="G7" s="511">
        <v>6</v>
      </c>
      <c r="H7" s="511">
        <v>0</v>
      </c>
      <c r="I7" s="511">
        <v>0</v>
      </c>
      <c r="J7" s="511">
        <v>0</v>
      </c>
      <c r="K7" s="511">
        <v>9</v>
      </c>
      <c r="L7" s="511">
        <v>9</v>
      </c>
      <c r="M7" s="511">
        <v>9</v>
      </c>
      <c r="N7" s="511">
        <v>0</v>
      </c>
      <c r="O7" s="511">
        <v>0</v>
      </c>
      <c r="P7" s="511">
        <v>0</v>
      </c>
      <c r="Q7" s="511">
        <v>0</v>
      </c>
      <c r="R7" s="511">
        <v>0</v>
      </c>
      <c r="S7" s="511">
        <v>0</v>
      </c>
      <c r="T7" s="511">
        <v>13</v>
      </c>
      <c r="U7" s="511">
        <v>13</v>
      </c>
      <c r="V7" s="511">
        <v>13</v>
      </c>
      <c r="W7" s="511">
        <v>8</v>
      </c>
      <c r="X7" s="511">
        <v>8</v>
      </c>
      <c r="Y7" s="511">
        <v>8</v>
      </c>
      <c r="Z7" s="511">
        <v>0</v>
      </c>
      <c r="AA7" s="511">
        <v>0</v>
      </c>
      <c r="AB7" s="511">
        <v>0</v>
      </c>
    </row>
    <row r="8" spans="1:253">
      <c r="A8" s="41" t="s">
        <v>3</v>
      </c>
      <c r="B8" s="38">
        <f t="shared" si="0"/>
        <v>14</v>
      </c>
      <c r="C8" s="38">
        <f t="shared" si="0"/>
        <v>14</v>
      </c>
      <c r="D8" s="38">
        <f t="shared" si="0"/>
        <v>14</v>
      </c>
      <c r="E8" s="511">
        <v>6</v>
      </c>
      <c r="F8" s="511">
        <v>6</v>
      </c>
      <c r="G8" s="511">
        <v>6</v>
      </c>
      <c r="H8" s="511">
        <v>0</v>
      </c>
      <c r="I8" s="511">
        <v>0</v>
      </c>
      <c r="J8" s="511">
        <v>0</v>
      </c>
      <c r="K8" s="511">
        <v>3</v>
      </c>
      <c r="L8" s="511">
        <v>3</v>
      </c>
      <c r="M8" s="511">
        <v>3</v>
      </c>
      <c r="N8" s="511">
        <v>0</v>
      </c>
      <c r="O8" s="511">
        <v>0</v>
      </c>
      <c r="P8" s="511">
        <v>0</v>
      </c>
      <c r="Q8" s="511">
        <v>0</v>
      </c>
      <c r="R8" s="511">
        <v>0</v>
      </c>
      <c r="S8" s="511">
        <v>0</v>
      </c>
      <c r="T8" s="511">
        <v>5</v>
      </c>
      <c r="U8" s="511">
        <v>5</v>
      </c>
      <c r="V8" s="511">
        <v>5</v>
      </c>
      <c r="W8" s="511">
        <v>0</v>
      </c>
      <c r="X8" s="511">
        <v>0</v>
      </c>
      <c r="Y8" s="511">
        <v>0</v>
      </c>
      <c r="Z8" s="511">
        <v>0</v>
      </c>
      <c r="AA8" s="511">
        <v>0</v>
      </c>
      <c r="AB8" s="511">
        <v>0</v>
      </c>
    </row>
    <row r="9" spans="1:253">
      <c r="A9" s="41" t="s">
        <v>4</v>
      </c>
      <c r="B9" s="38">
        <f t="shared" si="0"/>
        <v>40</v>
      </c>
      <c r="C9" s="38">
        <f t="shared" si="0"/>
        <v>40</v>
      </c>
      <c r="D9" s="38">
        <f t="shared" si="0"/>
        <v>40</v>
      </c>
      <c r="E9" s="511">
        <v>4</v>
      </c>
      <c r="F9" s="511">
        <v>4</v>
      </c>
      <c r="G9" s="511">
        <v>4</v>
      </c>
      <c r="H9" s="511">
        <v>1</v>
      </c>
      <c r="I9" s="511">
        <v>1</v>
      </c>
      <c r="J9" s="511">
        <v>1</v>
      </c>
      <c r="K9" s="511">
        <v>9</v>
      </c>
      <c r="L9" s="511">
        <v>9</v>
      </c>
      <c r="M9" s="511">
        <v>9</v>
      </c>
      <c r="N9" s="511">
        <v>0</v>
      </c>
      <c r="O9" s="511">
        <v>0</v>
      </c>
      <c r="P9" s="511">
        <v>0</v>
      </c>
      <c r="Q9" s="511">
        <v>0</v>
      </c>
      <c r="R9" s="511">
        <v>0</v>
      </c>
      <c r="S9" s="511">
        <v>0</v>
      </c>
      <c r="T9" s="511">
        <v>22</v>
      </c>
      <c r="U9" s="511">
        <v>22</v>
      </c>
      <c r="V9" s="511">
        <v>22</v>
      </c>
      <c r="W9" s="511">
        <v>4</v>
      </c>
      <c r="X9" s="511">
        <v>4</v>
      </c>
      <c r="Y9" s="511">
        <v>4</v>
      </c>
      <c r="Z9" s="511">
        <v>0</v>
      </c>
      <c r="AA9" s="511">
        <v>0</v>
      </c>
      <c r="AB9" s="511">
        <v>0</v>
      </c>
    </row>
    <row r="10" spans="1:253">
      <c r="A10" s="41" t="s">
        <v>5</v>
      </c>
      <c r="B10" s="38">
        <f t="shared" si="0"/>
        <v>29</v>
      </c>
      <c r="C10" s="38">
        <f t="shared" si="0"/>
        <v>29</v>
      </c>
      <c r="D10" s="38">
        <f t="shared" si="0"/>
        <v>29</v>
      </c>
      <c r="E10" s="511">
        <v>4</v>
      </c>
      <c r="F10" s="511">
        <v>4</v>
      </c>
      <c r="G10" s="511">
        <v>4</v>
      </c>
      <c r="H10" s="511">
        <v>3</v>
      </c>
      <c r="I10" s="511">
        <v>3</v>
      </c>
      <c r="J10" s="511">
        <v>3</v>
      </c>
      <c r="K10" s="511">
        <v>10</v>
      </c>
      <c r="L10" s="511">
        <v>10</v>
      </c>
      <c r="M10" s="511">
        <v>10</v>
      </c>
      <c r="N10" s="511">
        <v>0</v>
      </c>
      <c r="O10" s="511">
        <v>0</v>
      </c>
      <c r="P10" s="511">
        <v>0</v>
      </c>
      <c r="Q10" s="511">
        <v>0</v>
      </c>
      <c r="R10" s="511">
        <v>0</v>
      </c>
      <c r="S10" s="511">
        <v>0</v>
      </c>
      <c r="T10" s="511">
        <v>11</v>
      </c>
      <c r="U10" s="511">
        <v>11</v>
      </c>
      <c r="V10" s="511">
        <v>11</v>
      </c>
      <c r="W10" s="511">
        <v>1</v>
      </c>
      <c r="X10" s="511">
        <v>1</v>
      </c>
      <c r="Y10" s="511">
        <v>1</v>
      </c>
      <c r="Z10" s="511">
        <v>0</v>
      </c>
      <c r="AA10" s="511">
        <v>0</v>
      </c>
      <c r="AB10" s="511">
        <v>0</v>
      </c>
    </row>
    <row r="11" spans="1:253">
      <c r="A11" s="41" t="s">
        <v>34</v>
      </c>
      <c r="B11" s="38">
        <f t="shared" si="0"/>
        <v>39</v>
      </c>
      <c r="C11" s="38">
        <f t="shared" si="0"/>
        <v>39</v>
      </c>
      <c r="D11" s="38">
        <f t="shared" si="0"/>
        <v>39</v>
      </c>
      <c r="E11" s="511">
        <v>3</v>
      </c>
      <c r="F11" s="511">
        <v>3</v>
      </c>
      <c r="G11" s="511">
        <v>3</v>
      </c>
      <c r="H11" s="511">
        <v>0</v>
      </c>
      <c r="I11" s="511">
        <v>0</v>
      </c>
      <c r="J11" s="511">
        <v>0</v>
      </c>
      <c r="K11" s="511">
        <v>7</v>
      </c>
      <c r="L11" s="511">
        <v>7</v>
      </c>
      <c r="M11" s="511">
        <v>7</v>
      </c>
      <c r="N11" s="511">
        <v>0</v>
      </c>
      <c r="O11" s="511">
        <v>0</v>
      </c>
      <c r="P11" s="511">
        <v>0</v>
      </c>
      <c r="Q11" s="511">
        <v>0</v>
      </c>
      <c r="R11" s="511">
        <v>0</v>
      </c>
      <c r="S11" s="511">
        <v>0</v>
      </c>
      <c r="T11" s="511">
        <v>25</v>
      </c>
      <c r="U11" s="511">
        <v>25</v>
      </c>
      <c r="V11" s="511">
        <v>25</v>
      </c>
      <c r="W11" s="511">
        <v>4</v>
      </c>
      <c r="X11" s="511">
        <v>4</v>
      </c>
      <c r="Y11" s="511">
        <v>4</v>
      </c>
      <c r="Z11" s="511">
        <v>0</v>
      </c>
      <c r="AA11" s="511">
        <v>0</v>
      </c>
      <c r="AB11" s="511">
        <v>0</v>
      </c>
    </row>
    <row r="12" spans="1:253">
      <c r="A12" s="41" t="s">
        <v>7</v>
      </c>
      <c r="B12" s="38">
        <f t="shared" si="0"/>
        <v>42</v>
      </c>
      <c r="C12" s="38">
        <f t="shared" si="0"/>
        <v>42</v>
      </c>
      <c r="D12" s="38">
        <f t="shared" si="0"/>
        <v>42</v>
      </c>
      <c r="E12" s="511">
        <v>6</v>
      </c>
      <c r="F12" s="511">
        <v>6</v>
      </c>
      <c r="G12" s="511">
        <v>6</v>
      </c>
      <c r="H12" s="511">
        <v>3</v>
      </c>
      <c r="I12" s="511">
        <v>3</v>
      </c>
      <c r="J12" s="511">
        <v>3</v>
      </c>
      <c r="K12" s="511">
        <v>21</v>
      </c>
      <c r="L12" s="511">
        <v>21</v>
      </c>
      <c r="M12" s="511">
        <v>21</v>
      </c>
      <c r="N12" s="511">
        <v>0</v>
      </c>
      <c r="O12" s="511">
        <v>0</v>
      </c>
      <c r="P12" s="511">
        <v>0</v>
      </c>
      <c r="Q12" s="511">
        <v>1</v>
      </c>
      <c r="R12" s="511">
        <v>1</v>
      </c>
      <c r="S12" s="511">
        <v>1</v>
      </c>
      <c r="T12" s="511">
        <v>9</v>
      </c>
      <c r="U12" s="511">
        <v>9</v>
      </c>
      <c r="V12" s="511">
        <v>9</v>
      </c>
      <c r="W12" s="511">
        <v>1</v>
      </c>
      <c r="X12" s="511">
        <v>1</v>
      </c>
      <c r="Y12" s="511">
        <v>1</v>
      </c>
      <c r="Z12" s="511">
        <v>1</v>
      </c>
      <c r="AA12" s="511">
        <v>1</v>
      </c>
      <c r="AB12" s="511">
        <v>1</v>
      </c>
    </row>
    <row r="13" spans="1:253">
      <c r="A13" s="41" t="s">
        <v>35</v>
      </c>
      <c r="B13" s="38">
        <f t="shared" si="0"/>
        <v>29</v>
      </c>
      <c r="C13" s="38">
        <f t="shared" si="0"/>
        <v>29</v>
      </c>
      <c r="D13" s="38">
        <f t="shared" si="0"/>
        <v>29</v>
      </c>
      <c r="E13" s="511">
        <v>6</v>
      </c>
      <c r="F13" s="511">
        <v>6</v>
      </c>
      <c r="G13" s="511">
        <v>6</v>
      </c>
      <c r="H13" s="511">
        <v>0</v>
      </c>
      <c r="I13" s="511">
        <v>0</v>
      </c>
      <c r="J13" s="511">
        <v>0</v>
      </c>
      <c r="K13" s="511">
        <v>8</v>
      </c>
      <c r="L13" s="511">
        <v>8</v>
      </c>
      <c r="M13" s="511">
        <v>8</v>
      </c>
      <c r="N13" s="511">
        <v>0</v>
      </c>
      <c r="O13" s="511">
        <v>0</v>
      </c>
      <c r="P13" s="511">
        <v>0</v>
      </c>
      <c r="Q13" s="511">
        <v>0</v>
      </c>
      <c r="R13" s="511">
        <v>0</v>
      </c>
      <c r="S13" s="511">
        <v>0</v>
      </c>
      <c r="T13" s="511">
        <v>14</v>
      </c>
      <c r="U13" s="511">
        <v>14</v>
      </c>
      <c r="V13" s="511">
        <v>14</v>
      </c>
      <c r="W13" s="511">
        <v>1</v>
      </c>
      <c r="X13" s="511">
        <v>1</v>
      </c>
      <c r="Y13" s="511">
        <v>1</v>
      </c>
      <c r="Z13" s="511">
        <v>0</v>
      </c>
      <c r="AA13" s="511">
        <v>0</v>
      </c>
      <c r="AB13" s="511">
        <v>0</v>
      </c>
    </row>
    <row r="14" spans="1:253">
      <c r="A14" s="41" t="s">
        <v>36</v>
      </c>
      <c r="B14" s="38">
        <f t="shared" si="0"/>
        <v>21</v>
      </c>
      <c r="C14" s="38">
        <f t="shared" si="0"/>
        <v>21</v>
      </c>
      <c r="D14" s="38">
        <f t="shared" si="0"/>
        <v>21</v>
      </c>
      <c r="E14" s="511">
        <v>1</v>
      </c>
      <c r="F14" s="511">
        <v>1</v>
      </c>
      <c r="G14" s="511">
        <v>1</v>
      </c>
      <c r="H14" s="511">
        <v>1</v>
      </c>
      <c r="I14" s="511">
        <v>1</v>
      </c>
      <c r="J14" s="511">
        <v>1</v>
      </c>
      <c r="K14" s="511">
        <v>3</v>
      </c>
      <c r="L14" s="511">
        <v>3</v>
      </c>
      <c r="M14" s="511">
        <v>3</v>
      </c>
      <c r="N14" s="511">
        <v>0</v>
      </c>
      <c r="O14" s="511">
        <v>0</v>
      </c>
      <c r="P14" s="511">
        <v>0</v>
      </c>
      <c r="Q14" s="511">
        <v>0</v>
      </c>
      <c r="R14" s="511">
        <v>0</v>
      </c>
      <c r="S14" s="511">
        <v>0</v>
      </c>
      <c r="T14" s="511">
        <v>15</v>
      </c>
      <c r="U14" s="511">
        <v>15</v>
      </c>
      <c r="V14" s="511">
        <v>15</v>
      </c>
      <c r="W14" s="511">
        <v>1</v>
      </c>
      <c r="X14" s="511">
        <v>1</v>
      </c>
      <c r="Y14" s="511">
        <v>1</v>
      </c>
      <c r="Z14" s="511">
        <v>0</v>
      </c>
      <c r="AA14" s="511">
        <v>0</v>
      </c>
      <c r="AB14" s="511">
        <v>0</v>
      </c>
    </row>
    <row r="15" spans="1:253">
      <c r="A15" s="41" t="s">
        <v>37</v>
      </c>
      <c r="B15" s="38">
        <f t="shared" si="0"/>
        <v>12</v>
      </c>
      <c r="C15" s="38">
        <f t="shared" si="0"/>
        <v>12</v>
      </c>
      <c r="D15" s="38">
        <f t="shared" si="0"/>
        <v>12</v>
      </c>
      <c r="E15" s="511">
        <v>3</v>
      </c>
      <c r="F15" s="511">
        <v>3</v>
      </c>
      <c r="G15" s="511">
        <v>3</v>
      </c>
      <c r="H15" s="511">
        <v>0</v>
      </c>
      <c r="I15" s="511">
        <v>0</v>
      </c>
      <c r="J15" s="511">
        <v>0</v>
      </c>
      <c r="K15" s="511">
        <v>5</v>
      </c>
      <c r="L15" s="511">
        <v>5</v>
      </c>
      <c r="M15" s="511">
        <v>5</v>
      </c>
      <c r="N15" s="511">
        <v>0</v>
      </c>
      <c r="O15" s="511">
        <v>0</v>
      </c>
      <c r="P15" s="511">
        <v>0</v>
      </c>
      <c r="Q15" s="511">
        <v>0</v>
      </c>
      <c r="R15" s="511">
        <v>0</v>
      </c>
      <c r="S15" s="511">
        <v>0</v>
      </c>
      <c r="T15" s="511">
        <v>4</v>
      </c>
      <c r="U15" s="511">
        <v>4</v>
      </c>
      <c r="V15" s="511">
        <v>4</v>
      </c>
      <c r="W15" s="511">
        <v>0</v>
      </c>
      <c r="X15" s="511">
        <v>0</v>
      </c>
      <c r="Y15" s="511">
        <v>0</v>
      </c>
      <c r="Z15" s="511">
        <v>0</v>
      </c>
      <c r="AA15" s="511">
        <v>0</v>
      </c>
      <c r="AB15" s="511">
        <v>0</v>
      </c>
    </row>
    <row r="16" spans="1:253">
      <c r="A16" s="41" t="s">
        <v>38</v>
      </c>
      <c r="B16" s="38">
        <f t="shared" si="0"/>
        <v>73</v>
      </c>
      <c r="C16" s="38">
        <f t="shared" si="0"/>
        <v>73</v>
      </c>
      <c r="D16" s="38">
        <f t="shared" si="0"/>
        <v>73</v>
      </c>
      <c r="E16" s="511">
        <v>13</v>
      </c>
      <c r="F16" s="511">
        <v>13</v>
      </c>
      <c r="G16" s="511">
        <v>13</v>
      </c>
      <c r="H16" s="511">
        <v>5</v>
      </c>
      <c r="I16" s="511">
        <v>5</v>
      </c>
      <c r="J16" s="511">
        <v>5</v>
      </c>
      <c r="K16" s="511">
        <v>14</v>
      </c>
      <c r="L16" s="511">
        <v>14</v>
      </c>
      <c r="M16" s="511">
        <v>14</v>
      </c>
      <c r="N16" s="511">
        <v>0</v>
      </c>
      <c r="O16" s="511">
        <v>0</v>
      </c>
      <c r="P16" s="511">
        <v>0</v>
      </c>
      <c r="Q16" s="511">
        <v>0</v>
      </c>
      <c r="R16" s="511">
        <v>0</v>
      </c>
      <c r="S16" s="511">
        <v>0</v>
      </c>
      <c r="T16" s="511">
        <v>33</v>
      </c>
      <c r="U16" s="511">
        <v>33</v>
      </c>
      <c r="V16" s="511">
        <v>33</v>
      </c>
      <c r="W16" s="511">
        <v>6</v>
      </c>
      <c r="X16" s="511">
        <v>6</v>
      </c>
      <c r="Y16" s="511">
        <v>6</v>
      </c>
      <c r="Z16" s="511">
        <v>2</v>
      </c>
      <c r="AA16" s="511">
        <v>2</v>
      </c>
      <c r="AB16" s="511">
        <v>2</v>
      </c>
    </row>
    <row r="17" spans="1:28">
      <c r="A17" s="41" t="s">
        <v>12</v>
      </c>
      <c r="B17" s="38">
        <f t="shared" si="0"/>
        <v>47</v>
      </c>
      <c r="C17" s="38">
        <f t="shared" si="0"/>
        <v>47</v>
      </c>
      <c r="D17" s="38">
        <f t="shared" si="0"/>
        <v>47</v>
      </c>
      <c r="E17" s="511">
        <v>8</v>
      </c>
      <c r="F17" s="511">
        <v>8</v>
      </c>
      <c r="G17" s="511">
        <v>8</v>
      </c>
      <c r="H17" s="511">
        <v>6</v>
      </c>
      <c r="I17" s="511">
        <v>6</v>
      </c>
      <c r="J17" s="511">
        <v>6</v>
      </c>
      <c r="K17" s="511">
        <v>8</v>
      </c>
      <c r="L17" s="511">
        <v>8</v>
      </c>
      <c r="M17" s="511">
        <v>8</v>
      </c>
      <c r="N17" s="511">
        <v>0</v>
      </c>
      <c r="O17" s="511">
        <v>0</v>
      </c>
      <c r="P17" s="511">
        <v>0</v>
      </c>
      <c r="Q17" s="511">
        <v>0</v>
      </c>
      <c r="R17" s="511">
        <v>0</v>
      </c>
      <c r="S17" s="511">
        <v>0</v>
      </c>
      <c r="T17" s="511">
        <v>19</v>
      </c>
      <c r="U17" s="511">
        <v>19</v>
      </c>
      <c r="V17" s="511">
        <v>19</v>
      </c>
      <c r="W17" s="511">
        <v>3</v>
      </c>
      <c r="X17" s="511">
        <v>3</v>
      </c>
      <c r="Y17" s="511">
        <v>3</v>
      </c>
      <c r="Z17" s="511">
        <v>3</v>
      </c>
      <c r="AA17" s="511">
        <v>3</v>
      </c>
      <c r="AB17" s="511">
        <v>3</v>
      </c>
    </row>
    <row r="18" spans="1:28">
      <c r="A18" s="41" t="s">
        <v>13</v>
      </c>
      <c r="B18" s="38">
        <f t="shared" si="0"/>
        <v>54</v>
      </c>
      <c r="C18" s="38">
        <f t="shared" si="0"/>
        <v>54</v>
      </c>
      <c r="D18" s="38">
        <f t="shared" si="0"/>
        <v>54</v>
      </c>
      <c r="E18" s="511">
        <v>7</v>
      </c>
      <c r="F18" s="511">
        <v>7</v>
      </c>
      <c r="G18" s="511">
        <v>7</v>
      </c>
      <c r="H18" s="511">
        <v>1</v>
      </c>
      <c r="I18" s="511">
        <v>1</v>
      </c>
      <c r="J18" s="511">
        <v>1</v>
      </c>
      <c r="K18" s="511">
        <v>7</v>
      </c>
      <c r="L18" s="511">
        <v>7</v>
      </c>
      <c r="M18" s="511">
        <v>7</v>
      </c>
      <c r="N18" s="511">
        <v>0</v>
      </c>
      <c r="O18" s="511">
        <v>0</v>
      </c>
      <c r="P18" s="511">
        <v>0</v>
      </c>
      <c r="Q18" s="511">
        <v>0</v>
      </c>
      <c r="R18" s="511">
        <v>0</v>
      </c>
      <c r="S18" s="511">
        <v>0</v>
      </c>
      <c r="T18" s="511">
        <v>32</v>
      </c>
      <c r="U18" s="511">
        <v>32</v>
      </c>
      <c r="V18" s="511">
        <v>32</v>
      </c>
      <c r="W18" s="511">
        <v>7</v>
      </c>
      <c r="X18" s="511">
        <v>7</v>
      </c>
      <c r="Y18" s="511">
        <v>7</v>
      </c>
      <c r="Z18" s="511">
        <v>0</v>
      </c>
      <c r="AA18" s="511">
        <v>0</v>
      </c>
      <c r="AB18" s="511">
        <v>0</v>
      </c>
    </row>
    <row r="19" spans="1:28">
      <c r="A19" s="41" t="s">
        <v>39</v>
      </c>
      <c r="B19" s="38">
        <f t="shared" si="0"/>
        <v>40</v>
      </c>
      <c r="C19" s="38">
        <f t="shared" si="0"/>
        <v>40</v>
      </c>
      <c r="D19" s="38">
        <f t="shared" si="0"/>
        <v>40</v>
      </c>
      <c r="E19" s="511">
        <v>3</v>
      </c>
      <c r="F19" s="511">
        <v>3</v>
      </c>
      <c r="G19" s="511">
        <v>3</v>
      </c>
      <c r="H19" s="511">
        <v>1</v>
      </c>
      <c r="I19" s="511">
        <v>1</v>
      </c>
      <c r="J19" s="511">
        <v>1</v>
      </c>
      <c r="K19" s="511">
        <v>9</v>
      </c>
      <c r="L19" s="511">
        <v>9</v>
      </c>
      <c r="M19" s="511">
        <v>9</v>
      </c>
      <c r="N19" s="511">
        <v>0</v>
      </c>
      <c r="O19" s="511">
        <v>0</v>
      </c>
      <c r="P19" s="511">
        <v>0</v>
      </c>
      <c r="Q19" s="511">
        <v>0</v>
      </c>
      <c r="R19" s="511">
        <v>0</v>
      </c>
      <c r="S19" s="511">
        <v>0</v>
      </c>
      <c r="T19" s="511">
        <v>24</v>
      </c>
      <c r="U19" s="511">
        <v>24</v>
      </c>
      <c r="V19" s="511">
        <v>24</v>
      </c>
      <c r="W19" s="511">
        <v>3</v>
      </c>
      <c r="X19" s="511">
        <v>3</v>
      </c>
      <c r="Y19" s="511">
        <v>3</v>
      </c>
      <c r="Z19" s="511">
        <v>0</v>
      </c>
      <c r="AA19" s="511">
        <v>0</v>
      </c>
      <c r="AB19" s="511">
        <v>0</v>
      </c>
    </row>
    <row r="20" spans="1:28">
      <c r="A20" s="41" t="s">
        <v>15</v>
      </c>
      <c r="B20" s="38">
        <f t="shared" si="0"/>
        <v>55</v>
      </c>
      <c r="C20" s="38">
        <f t="shared" si="0"/>
        <v>55</v>
      </c>
      <c r="D20" s="38">
        <f t="shared" si="0"/>
        <v>55</v>
      </c>
      <c r="E20" s="511">
        <v>15</v>
      </c>
      <c r="F20" s="511">
        <v>15</v>
      </c>
      <c r="G20" s="511">
        <v>15</v>
      </c>
      <c r="H20" s="511">
        <v>2</v>
      </c>
      <c r="I20" s="511">
        <v>2</v>
      </c>
      <c r="J20" s="511">
        <v>2</v>
      </c>
      <c r="K20" s="511">
        <v>11</v>
      </c>
      <c r="L20" s="511">
        <v>11</v>
      </c>
      <c r="M20" s="511">
        <v>11</v>
      </c>
      <c r="N20" s="511">
        <v>0</v>
      </c>
      <c r="O20" s="511">
        <v>0</v>
      </c>
      <c r="P20" s="511">
        <v>0</v>
      </c>
      <c r="Q20" s="511">
        <v>0</v>
      </c>
      <c r="R20" s="511">
        <v>0</v>
      </c>
      <c r="S20" s="511">
        <v>0</v>
      </c>
      <c r="T20" s="511">
        <v>24</v>
      </c>
      <c r="U20" s="511">
        <v>24</v>
      </c>
      <c r="V20" s="511">
        <v>24</v>
      </c>
      <c r="W20" s="511">
        <v>3</v>
      </c>
      <c r="X20" s="511">
        <v>3</v>
      </c>
      <c r="Y20" s="511">
        <v>3</v>
      </c>
      <c r="Z20" s="511">
        <v>0</v>
      </c>
      <c r="AA20" s="511">
        <v>0</v>
      </c>
      <c r="AB20" s="511">
        <v>0</v>
      </c>
    </row>
    <row r="21" spans="1:28">
      <c r="A21" s="41" t="s">
        <v>40</v>
      </c>
      <c r="B21" s="38">
        <f t="shared" si="0"/>
        <v>26</v>
      </c>
      <c r="C21" s="38">
        <f t="shared" si="0"/>
        <v>26</v>
      </c>
      <c r="D21" s="38">
        <f t="shared" si="0"/>
        <v>26</v>
      </c>
      <c r="E21" s="511">
        <v>7</v>
      </c>
      <c r="F21" s="511">
        <v>7</v>
      </c>
      <c r="G21" s="511">
        <v>7</v>
      </c>
      <c r="H21" s="511">
        <v>2</v>
      </c>
      <c r="I21" s="511">
        <v>2</v>
      </c>
      <c r="J21" s="511">
        <v>2</v>
      </c>
      <c r="K21" s="511">
        <v>3</v>
      </c>
      <c r="L21" s="511">
        <v>3</v>
      </c>
      <c r="M21" s="511">
        <v>3</v>
      </c>
      <c r="N21" s="511">
        <v>0</v>
      </c>
      <c r="O21" s="511">
        <v>0</v>
      </c>
      <c r="P21" s="511">
        <v>0</v>
      </c>
      <c r="Q21" s="511">
        <v>0</v>
      </c>
      <c r="R21" s="511">
        <v>0</v>
      </c>
      <c r="S21" s="511">
        <v>0</v>
      </c>
      <c r="T21" s="511">
        <v>6</v>
      </c>
      <c r="U21" s="511">
        <v>6</v>
      </c>
      <c r="V21" s="511">
        <v>6</v>
      </c>
      <c r="W21" s="511">
        <v>7</v>
      </c>
      <c r="X21" s="511">
        <v>7</v>
      </c>
      <c r="Y21" s="511">
        <v>7</v>
      </c>
      <c r="Z21" s="511">
        <v>1</v>
      </c>
      <c r="AA21" s="511">
        <v>1</v>
      </c>
      <c r="AB21" s="511">
        <v>1</v>
      </c>
    </row>
    <row r="22" spans="1:28">
      <c r="A22" s="43" t="s">
        <v>41</v>
      </c>
      <c r="B22" s="116">
        <f t="shared" si="0"/>
        <v>36</v>
      </c>
      <c r="C22" s="117">
        <f t="shared" si="0"/>
        <v>36</v>
      </c>
      <c r="D22" s="117">
        <f t="shared" si="0"/>
        <v>36</v>
      </c>
      <c r="E22" s="118">
        <v>5</v>
      </c>
      <c r="F22" s="118">
        <v>5</v>
      </c>
      <c r="G22" s="118">
        <v>5</v>
      </c>
      <c r="H22" s="118">
        <v>0</v>
      </c>
      <c r="I22" s="118">
        <v>0</v>
      </c>
      <c r="J22" s="118">
        <v>0</v>
      </c>
      <c r="K22" s="118">
        <v>5</v>
      </c>
      <c r="L22" s="118">
        <v>5</v>
      </c>
      <c r="M22" s="118">
        <v>5</v>
      </c>
      <c r="N22" s="118">
        <v>0</v>
      </c>
      <c r="O22" s="118">
        <v>0</v>
      </c>
      <c r="P22" s="118">
        <v>0</v>
      </c>
      <c r="Q22" s="118">
        <v>0</v>
      </c>
      <c r="R22" s="118">
        <v>0</v>
      </c>
      <c r="S22" s="118">
        <v>0</v>
      </c>
      <c r="T22" s="118">
        <v>22</v>
      </c>
      <c r="U22" s="118">
        <v>22</v>
      </c>
      <c r="V22" s="118">
        <v>22</v>
      </c>
      <c r="W22" s="118">
        <v>4</v>
      </c>
      <c r="X22" s="118">
        <v>4</v>
      </c>
      <c r="Y22" s="118">
        <v>4</v>
      </c>
      <c r="Z22" s="118">
        <v>0</v>
      </c>
      <c r="AA22" s="118">
        <v>0</v>
      </c>
      <c r="AB22" s="118">
        <v>0</v>
      </c>
    </row>
    <row r="23" spans="1:28" ht="6.75" customHeight="1">
      <c r="A23" s="1" t="s">
        <v>27</v>
      </c>
    </row>
    <row r="24" spans="1:28" ht="17.25" customHeight="1">
      <c r="A24" s="119"/>
      <c r="B24" s="119"/>
      <c r="C24" s="119"/>
      <c r="D24" s="119"/>
      <c r="E24" s="119"/>
      <c r="F24" s="119"/>
      <c r="G24" s="119"/>
      <c r="H24" s="119"/>
      <c r="I24" s="119"/>
      <c r="J24" s="119"/>
      <c r="K24" s="119"/>
      <c r="L24" s="119"/>
      <c r="M24" s="119"/>
      <c r="N24" s="119"/>
      <c r="O24" s="119"/>
      <c r="P24" s="119"/>
      <c r="Q24" s="120"/>
      <c r="R24" s="120"/>
      <c r="S24" s="120"/>
      <c r="T24" s="120"/>
      <c r="U24" s="120"/>
      <c r="V24" s="120"/>
      <c r="W24" s="120"/>
      <c r="X24" s="120"/>
      <c r="Y24" s="120"/>
      <c r="Z24" s="120"/>
      <c r="AA24" s="120"/>
      <c r="AB24" s="120"/>
    </row>
    <row r="25" spans="1:28" ht="21.75" customHeight="1">
      <c r="A25" s="119"/>
      <c r="B25" s="119"/>
      <c r="C25" s="119"/>
      <c r="D25" s="119"/>
      <c r="E25" s="119"/>
      <c r="F25" s="119"/>
      <c r="G25" s="119"/>
      <c r="H25" s="119"/>
      <c r="I25" s="119"/>
      <c r="J25" s="119"/>
      <c r="K25" s="119"/>
      <c r="L25" s="119"/>
      <c r="M25" s="119"/>
      <c r="N25" s="119"/>
      <c r="O25" s="119"/>
      <c r="P25" s="119"/>
      <c r="Q25" s="119"/>
      <c r="R25" s="119"/>
      <c r="S25" s="119"/>
      <c r="T25" s="120"/>
      <c r="U25" s="120"/>
      <c r="V25" s="120"/>
      <c r="W25" s="120"/>
      <c r="X25" s="120"/>
      <c r="Y25" s="120"/>
      <c r="Z25" s="120"/>
      <c r="AA25" s="120"/>
      <c r="AB25" s="120"/>
    </row>
  </sheetData>
  <mergeCells count="13">
    <mergeCell ref="A3:A5"/>
    <mergeCell ref="B3:D4"/>
    <mergeCell ref="E3:J3"/>
    <mergeCell ref="K3:P3"/>
    <mergeCell ref="Q3:S3"/>
    <mergeCell ref="T3:V4"/>
    <mergeCell ref="W3:Y4"/>
    <mergeCell ref="Z3:AB4"/>
    <mergeCell ref="E4:G4"/>
    <mergeCell ref="H4:J4"/>
    <mergeCell ref="K4:M4"/>
    <mergeCell ref="N4:P4"/>
    <mergeCell ref="Q4:S4"/>
  </mergeCells>
  <phoneticPr fontId="45"/>
  <pageMargins left="0.78749999999999998" right="0.78749999999999998" top="0.63472222222222197" bottom="0.55138888888888904" header="0.511811023622047" footer="0.511811023622047"/>
  <pageSetup paperSize="9" scale="86"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4"/>
  <sheetViews>
    <sheetView showGridLines="0" view="pageBreakPreview" zoomScaleNormal="100" workbookViewId="0"/>
  </sheetViews>
  <sheetFormatPr defaultColWidth="9" defaultRowHeight="13.5"/>
  <cols>
    <col min="1" max="1" width="29.125" style="121" customWidth="1"/>
    <col min="2" max="3" width="11.125" style="121" customWidth="1"/>
    <col min="4" max="4" width="15.25" style="121" customWidth="1"/>
    <col min="5" max="5" width="15.375" style="121" customWidth="1"/>
    <col min="6" max="6" width="14.75" style="121" customWidth="1"/>
    <col min="7" max="7" width="9" style="121"/>
    <col min="8" max="9" width="11.625" style="121" customWidth="1"/>
    <col min="10" max="256" width="9" style="121"/>
    <col min="257" max="257" width="29.125" style="121" customWidth="1"/>
    <col min="258" max="259" width="11.125" style="121" customWidth="1"/>
    <col min="260" max="260" width="15.25" style="121" customWidth="1"/>
    <col min="261" max="261" width="15.375" style="121" customWidth="1"/>
    <col min="262" max="262" width="14.75" style="121" customWidth="1"/>
    <col min="263" max="263" width="9" style="121"/>
    <col min="264" max="265" width="11.625" style="121" customWidth="1"/>
    <col min="266" max="512" width="9" style="121"/>
    <col min="513" max="513" width="29.125" style="121" customWidth="1"/>
    <col min="514" max="515" width="11.125" style="121" customWidth="1"/>
    <col min="516" max="516" width="15.25" style="121" customWidth="1"/>
    <col min="517" max="517" width="15.375" style="121" customWidth="1"/>
    <col min="518" max="518" width="14.75" style="121" customWidth="1"/>
    <col min="519" max="519" width="9" style="121"/>
    <col min="520" max="521" width="11.625" style="121" customWidth="1"/>
    <col min="522" max="768" width="9" style="121"/>
    <col min="769" max="769" width="29.125" style="121" customWidth="1"/>
    <col min="770" max="771" width="11.125" style="121" customWidth="1"/>
    <col min="772" max="772" width="15.25" style="121" customWidth="1"/>
    <col min="773" max="773" width="15.375" style="121" customWidth="1"/>
    <col min="774" max="774" width="14.75" style="121" customWidth="1"/>
    <col min="775" max="775" width="9" style="121"/>
    <col min="776" max="777" width="11.625" style="121" customWidth="1"/>
    <col min="778" max="1024" width="9" style="121"/>
    <col min="1025" max="16384" width="9" style="2"/>
  </cols>
  <sheetData>
    <row r="1" spans="1:7" ht="15">
      <c r="A1" s="122" t="s">
        <v>129</v>
      </c>
      <c r="B1" s="123"/>
    </row>
    <row r="2" spans="1:7">
      <c r="F2" s="124" t="s">
        <v>602</v>
      </c>
    </row>
    <row r="3" spans="1:7" ht="27">
      <c r="A3" s="831" t="s">
        <v>130</v>
      </c>
      <c r="B3" s="125" t="s">
        <v>131</v>
      </c>
      <c r="C3" s="126" t="s">
        <v>132</v>
      </c>
      <c r="D3" s="127" t="s">
        <v>133</v>
      </c>
      <c r="E3" s="128" t="s">
        <v>134</v>
      </c>
      <c r="F3" s="129" t="s">
        <v>135</v>
      </c>
    </row>
    <row r="4" spans="1:7" ht="14.25">
      <c r="A4" s="831"/>
      <c r="B4" s="130" t="s">
        <v>136</v>
      </c>
      <c r="C4" s="131">
        <f>SUM(C9,C14,C19,C24)</f>
        <v>1042</v>
      </c>
      <c r="D4" s="131">
        <v>96</v>
      </c>
      <c r="E4" s="132">
        <f>C4/D4</f>
        <v>10.854166666666666</v>
      </c>
      <c r="F4" s="133">
        <f>SUM(F5:F24)</f>
        <v>545</v>
      </c>
      <c r="G4" s="134"/>
    </row>
    <row r="5" spans="1:7" ht="14.25" customHeight="1">
      <c r="A5" s="827" t="s">
        <v>137</v>
      </c>
      <c r="B5" s="135" t="s">
        <v>138</v>
      </c>
      <c r="C5" s="136">
        <v>77</v>
      </c>
      <c r="D5" s="828">
        <v>24</v>
      </c>
      <c r="E5" s="829">
        <f>C9/D5</f>
        <v>8.8333333333333339</v>
      </c>
      <c r="F5" s="830">
        <v>130</v>
      </c>
    </row>
    <row r="6" spans="1:7" ht="14.25">
      <c r="A6" s="827"/>
      <c r="B6" s="137" t="s">
        <v>139</v>
      </c>
      <c r="C6" s="138">
        <v>43</v>
      </c>
      <c r="D6" s="828"/>
      <c r="E6" s="829"/>
      <c r="F6" s="830"/>
    </row>
    <row r="7" spans="1:7" ht="14.25">
      <c r="A7" s="827"/>
      <c r="B7" s="137" t="s">
        <v>140</v>
      </c>
      <c r="C7" s="138">
        <v>44</v>
      </c>
      <c r="D7" s="828"/>
      <c r="E7" s="829"/>
      <c r="F7" s="830"/>
    </row>
    <row r="8" spans="1:7" ht="14.25">
      <c r="A8" s="827"/>
      <c r="B8" s="139" t="s">
        <v>141</v>
      </c>
      <c r="C8" s="138">
        <v>48</v>
      </c>
      <c r="D8" s="828"/>
      <c r="E8" s="829"/>
      <c r="F8" s="830"/>
    </row>
    <row r="9" spans="1:7" ht="14.25">
      <c r="A9" s="827"/>
      <c r="B9" s="140" t="s">
        <v>142</v>
      </c>
      <c r="C9" s="141">
        <f>SUM(C5:C8)</f>
        <v>212</v>
      </c>
      <c r="D9" s="828"/>
      <c r="E9" s="829"/>
      <c r="F9" s="830"/>
    </row>
    <row r="10" spans="1:7" ht="14.25" customHeight="1">
      <c r="A10" s="827" t="s">
        <v>143</v>
      </c>
      <c r="B10" s="135" t="s">
        <v>5</v>
      </c>
      <c r="C10" s="136">
        <v>66</v>
      </c>
      <c r="D10" s="828">
        <v>24</v>
      </c>
      <c r="E10" s="829">
        <f>C14/D10</f>
        <v>10.708333333333334</v>
      </c>
      <c r="F10" s="830">
        <v>142</v>
      </c>
    </row>
    <row r="11" spans="1:7" ht="14.25">
      <c r="A11" s="827"/>
      <c r="B11" s="142" t="s">
        <v>144</v>
      </c>
      <c r="C11" s="138">
        <v>63</v>
      </c>
      <c r="D11" s="828"/>
      <c r="E11" s="829"/>
      <c r="F11" s="830"/>
    </row>
    <row r="12" spans="1:7" ht="14.25">
      <c r="A12" s="827"/>
      <c r="B12" s="142" t="s">
        <v>145</v>
      </c>
      <c r="C12" s="138">
        <v>21</v>
      </c>
      <c r="D12" s="828"/>
      <c r="E12" s="829"/>
      <c r="F12" s="830"/>
    </row>
    <row r="13" spans="1:7" ht="14.25">
      <c r="A13" s="827"/>
      <c r="B13" s="143" t="s">
        <v>146</v>
      </c>
      <c r="C13" s="138">
        <v>107</v>
      </c>
      <c r="D13" s="828"/>
      <c r="E13" s="829"/>
      <c r="F13" s="830"/>
    </row>
    <row r="14" spans="1:7" ht="14.25">
      <c r="A14" s="827"/>
      <c r="B14" s="140" t="s">
        <v>142</v>
      </c>
      <c r="C14" s="141">
        <f>SUM(C10:C13)</f>
        <v>257</v>
      </c>
      <c r="D14" s="828"/>
      <c r="E14" s="829"/>
      <c r="F14" s="830"/>
    </row>
    <row r="15" spans="1:7" ht="14.25" customHeight="1">
      <c r="A15" s="827" t="s">
        <v>147</v>
      </c>
      <c r="B15" s="135" t="s">
        <v>3</v>
      </c>
      <c r="C15" s="136">
        <v>20</v>
      </c>
      <c r="D15" s="828">
        <v>24</v>
      </c>
      <c r="E15" s="829">
        <f>C19/D15</f>
        <v>11.375</v>
      </c>
      <c r="F15" s="830">
        <v>139</v>
      </c>
    </row>
    <row r="16" spans="1:7" ht="14.25">
      <c r="A16" s="827"/>
      <c r="B16" s="142" t="s">
        <v>4</v>
      </c>
      <c r="C16" s="138">
        <v>81</v>
      </c>
      <c r="D16" s="828"/>
      <c r="E16" s="829"/>
      <c r="F16" s="830"/>
    </row>
    <row r="17" spans="1:6" ht="14.25">
      <c r="A17" s="827"/>
      <c r="B17" s="142" t="s">
        <v>7</v>
      </c>
      <c r="C17" s="138">
        <v>85</v>
      </c>
      <c r="D17" s="828"/>
      <c r="E17" s="829"/>
      <c r="F17" s="830"/>
    </row>
    <row r="18" spans="1:6" ht="14.25">
      <c r="A18" s="827"/>
      <c r="B18" s="143" t="s">
        <v>148</v>
      </c>
      <c r="C18" s="138">
        <v>87</v>
      </c>
      <c r="D18" s="828"/>
      <c r="E18" s="829"/>
      <c r="F18" s="830"/>
    </row>
    <row r="19" spans="1:6" ht="14.25">
      <c r="A19" s="827"/>
      <c r="B19" s="140" t="s">
        <v>142</v>
      </c>
      <c r="C19" s="141">
        <f>SUM(C15:C18)</f>
        <v>273</v>
      </c>
      <c r="D19" s="828"/>
      <c r="E19" s="829"/>
      <c r="F19" s="830"/>
    </row>
    <row r="20" spans="1:6" ht="14.25" customHeight="1">
      <c r="A20" s="823" t="s">
        <v>149</v>
      </c>
      <c r="B20" s="135" t="s">
        <v>12</v>
      </c>
      <c r="C20" s="136">
        <v>60</v>
      </c>
      <c r="D20" s="824">
        <v>24</v>
      </c>
      <c r="E20" s="825">
        <f>C24/D20</f>
        <v>12.5</v>
      </c>
      <c r="F20" s="826">
        <v>134</v>
      </c>
    </row>
    <row r="21" spans="1:6" ht="14.25">
      <c r="A21" s="823"/>
      <c r="B21" s="142" t="s">
        <v>13</v>
      </c>
      <c r="C21" s="138">
        <v>99</v>
      </c>
      <c r="D21" s="824"/>
      <c r="E21" s="825"/>
      <c r="F21" s="826"/>
    </row>
    <row r="22" spans="1:6" ht="14.25">
      <c r="A22" s="823"/>
      <c r="B22" s="142" t="s">
        <v>15</v>
      </c>
      <c r="C22" s="138">
        <v>78</v>
      </c>
      <c r="D22" s="824"/>
      <c r="E22" s="825"/>
      <c r="F22" s="826"/>
    </row>
    <row r="23" spans="1:6" ht="14.25">
      <c r="A23" s="823"/>
      <c r="B23" s="143" t="s">
        <v>150</v>
      </c>
      <c r="C23" s="138">
        <v>63</v>
      </c>
      <c r="D23" s="824"/>
      <c r="E23" s="825"/>
      <c r="F23" s="826"/>
    </row>
    <row r="24" spans="1:6" ht="14.25">
      <c r="A24" s="823"/>
      <c r="B24" s="144" t="s">
        <v>142</v>
      </c>
      <c r="C24" s="145">
        <f>SUM(C20:C23)</f>
        <v>300</v>
      </c>
      <c r="D24" s="824"/>
      <c r="E24" s="825"/>
      <c r="F24" s="826"/>
    </row>
  </sheetData>
  <mergeCells count="17">
    <mergeCell ref="A3:A4"/>
    <mergeCell ref="A5:A9"/>
    <mergeCell ref="D5:D9"/>
    <mergeCell ref="E5:E9"/>
    <mergeCell ref="F5:F9"/>
    <mergeCell ref="A20:A24"/>
    <mergeCell ref="D20:D24"/>
    <mergeCell ref="E20:E24"/>
    <mergeCell ref="F20:F24"/>
    <mergeCell ref="A10:A14"/>
    <mergeCell ref="D10:D14"/>
    <mergeCell ref="E10:E14"/>
    <mergeCell ref="F10:F14"/>
    <mergeCell ref="A15:A19"/>
    <mergeCell ref="D15:D19"/>
    <mergeCell ref="E15:E19"/>
    <mergeCell ref="F15:F19"/>
  </mergeCells>
  <phoneticPr fontId="45"/>
  <pageMargins left="0.70833333333333304" right="0.70833333333333304" top="0.74791666666666701" bottom="0.74791666666666701" header="0.511811023622047" footer="0.511811023622047"/>
  <pageSetup paperSize="9" scale="110"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J27"/>
  <sheetViews>
    <sheetView showGridLines="0" view="pageBreakPreview" zoomScaleNormal="100" workbookViewId="0"/>
  </sheetViews>
  <sheetFormatPr defaultColWidth="12.5" defaultRowHeight="17.25"/>
  <cols>
    <col min="1" max="1" width="12" style="1" customWidth="1"/>
    <col min="2" max="2" width="9" style="1" customWidth="1"/>
    <col min="3" max="3" width="11.25" style="1" customWidth="1"/>
    <col min="4" max="4" width="13.875" style="1" customWidth="1"/>
    <col min="5" max="5" width="9" style="1" customWidth="1"/>
    <col min="6" max="255" width="12.5" style="1"/>
    <col min="256" max="261" width="9" style="1" customWidth="1"/>
    <col min="262" max="511" width="12.5" style="1"/>
    <col min="512" max="517" width="9" style="1" customWidth="1"/>
    <col min="518" max="767" width="12.5" style="1"/>
    <col min="768" max="773" width="9" style="1" customWidth="1"/>
    <col min="774" max="1023" width="12.5" style="1"/>
    <col min="1024" max="1024" width="9" style="1" customWidth="1"/>
    <col min="1025" max="16384" width="12.5" style="2"/>
  </cols>
  <sheetData>
    <row r="1" spans="1:7" ht="21" customHeight="1">
      <c r="A1" s="146" t="s">
        <v>151</v>
      </c>
    </row>
    <row r="2" spans="1:7" ht="22.5" customHeight="1">
      <c r="A2" s="4" t="s">
        <v>27</v>
      </c>
      <c r="B2" s="4"/>
      <c r="C2" s="4"/>
      <c r="D2" s="4"/>
      <c r="E2" s="147" t="s">
        <v>602</v>
      </c>
    </row>
    <row r="3" spans="1:7" ht="20.25" customHeight="1">
      <c r="A3" s="833" t="s">
        <v>152</v>
      </c>
      <c r="B3" s="834" t="s">
        <v>153</v>
      </c>
      <c r="C3" s="834"/>
      <c r="D3" s="834"/>
      <c r="E3" s="148" t="s">
        <v>27</v>
      </c>
    </row>
    <row r="4" spans="1:7" ht="20.25" customHeight="1">
      <c r="A4" s="833"/>
      <c r="B4" s="835" t="s">
        <v>154</v>
      </c>
      <c r="C4" s="835" t="s">
        <v>155</v>
      </c>
      <c r="D4" s="835" t="s">
        <v>156</v>
      </c>
      <c r="E4" s="149" t="s">
        <v>157</v>
      </c>
    </row>
    <row r="5" spans="1:7" ht="20.25" customHeight="1">
      <c r="A5" s="833"/>
      <c r="B5" s="835"/>
      <c r="C5" s="835"/>
      <c r="D5" s="835"/>
      <c r="E5" s="150" t="s">
        <v>27</v>
      </c>
    </row>
    <row r="6" spans="1:7" ht="15" customHeight="1">
      <c r="A6" s="151" t="s">
        <v>32</v>
      </c>
      <c r="B6" s="152">
        <v>108</v>
      </c>
      <c r="C6" s="152">
        <v>103</v>
      </c>
      <c r="D6" s="152">
        <v>238</v>
      </c>
      <c r="E6" s="152">
        <v>103</v>
      </c>
    </row>
    <row r="7" spans="1:7" ht="15" customHeight="1">
      <c r="A7" s="153" t="s">
        <v>33</v>
      </c>
      <c r="B7" s="154">
        <v>9</v>
      </c>
      <c r="C7" s="154">
        <v>9</v>
      </c>
      <c r="D7" s="154">
        <v>23</v>
      </c>
      <c r="E7" s="154">
        <v>11</v>
      </c>
      <c r="G7" s="155"/>
    </row>
    <row r="8" spans="1:7" ht="15" customHeight="1">
      <c r="A8" s="153" t="s">
        <v>3</v>
      </c>
      <c r="B8" s="154">
        <v>2</v>
      </c>
      <c r="C8" s="154">
        <v>2</v>
      </c>
      <c r="D8" s="154">
        <v>2</v>
      </c>
      <c r="E8" s="154">
        <v>0</v>
      </c>
      <c r="G8" s="155"/>
    </row>
    <row r="9" spans="1:7" ht="15" customHeight="1">
      <c r="A9" s="153" t="s">
        <v>4</v>
      </c>
      <c r="B9" s="154">
        <v>11</v>
      </c>
      <c r="C9" s="154">
        <v>9</v>
      </c>
      <c r="D9" s="154">
        <v>21</v>
      </c>
      <c r="E9" s="154">
        <v>9</v>
      </c>
      <c r="G9" s="155"/>
    </row>
    <row r="10" spans="1:7" ht="15" customHeight="1">
      <c r="A10" s="153" t="s">
        <v>5</v>
      </c>
      <c r="B10" s="154">
        <v>8</v>
      </c>
      <c r="C10" s="154">
        <v>8</v>
      </c>
      <c r="D10" s="154">
        <v>21</v>
      </c>
      <c r="E10" s="154">
        <v>8</v>
      </c>
      <c r="G10" s="155"/>
    </row>
    <row r="11" spans="1:7" ht="15" customHeight="1">
      <c r="A11" s="153" t="s">
        <v>34</v>
      </c>
      <c r="B11" s="154">
        <v>8</v>
      </c>
      <c r="C11" s="154">
        <v>8</v>
      </c>
      <c r="D11" s="154">
        <v>8</v>
      </c>
      <c r="E11" s="154">
        <v>7</v>
      </c>
      <c r="G11" s="155"/>
    </row>
    <row r="12" spans="1:7" ht="15" customHeight="1">
      <c r="A12" s="153" t="s">
        <v>7</v>
      </c>
      <c r="B12" s="154">
        <v>11</v>
      </c>
      <c r="C12" s="154">
        <v>10</v>
      </c>
      <c r="D12" s="154">
        <v>22</v>
      </c>
      <c r="E12" s="154">
        <v>9</v>
      </c>
      <c r="G12" s="155"/>
    </row>
    <row r="13" spans="1:7" ht="15" customHeight="1">
      <c r="A13" s="153" t="s">
        <v>35</v>
      </c>
      <c r="B13" s="154">
        <v>5</v>
      </c>
      <c r="C13" s="154">
        <v>4</v>
      </c>
      <c r="D13" s="154">
        <v>5</v>
      </c>
      <c r="E13" s="154">
        <v>3</v>
      </c>
      <c r="G13" s="155"/>
    </row>
    <row r="14" spans="1:7" ht="15" customHeight="1">
      <c r="A14" s="153" t="s">
        <v>36</v>
      </c>
      <c r="B14" s="154">
        <v>6</v>
      </c>
      <c r="C14" s="154">
        <v>6</v>
      </c>
      <c r="D14" s="154">
        <v>11</v>
      </c>
      <c r="E14" s="154">
        <v>3</v>
      </c>
      <c r="G14" s="155"/>
    </row>
    <row r="15" spans="1:7" ht="15" customHeight="1">
      <c r="A15" s="153" t="s">
        <v>37</v>
      </c>
      <c r="B15" s="154">
        <v>1</v>
      </c>
      <c r="C15" s="154">
        <v>1</v>
      </c>
      <c r="D15" s="154">
        <v>7</v>
      </c>
      <c r="E15" s="154">
        <v>2</v>
      </c>
      <c r="G15" s="155"/>
    </row>
    <row r="16" spans="1:7" ht="15" customHeight="1">
      <c r="A16" s="153" t="s">
        <v>38</v>
      </c>
      <c r="B16" s="154">
        <v>8</v>
      </c>
      <c r="C16" s="154">
        <v>8</v>
      </c>
      <c r="D16" s="154">
        <v>18</v>
      </c>
      <c r="E16" s="154">
        <v>5</v>
      </c>
      <c r="G16" s="155"/>
    </row>
    <row r="17" spans="1:7" ht="15" customHeight="1">
      <c r="A17" s="153" t="s">
        <v>12</v>
      </c>
      <c r="B17" s="154">
        <v>3</v>
      </c>
      <c r="C17" s="154">
        <v>4</v>
      </c>
      <c r="D17" s="154">
        <v>6</v>
      </c>
      <c r="E17" s="154">
        <v>5</v>
      </c>
      <c r="G17" s="155"/>
    </row>
    <row r="18" spans="1:7" ht="15" customHeight="1">
      <c r="A18" s="153" t="s">
        <v>13</v>
      </c>
      <c r="B18" s="154">
        <v>11</v>
      </c>
      <c r="C18" s="154">
        <v>11</v>
      </c>
      <c r="D18" s="154">
        <v>23</v>
      </c>
      <c r="E18" s="154">
        <v>11</v>
      </c>
      <c r="G18" s="155"/>
    </row>
    <row r="19" spans="1:7" ht="15" customHeight="1">
      <c r="A19" s="153" t="s">
        <v>39</v>
      </c>
      <c r="B19" s="154">
        <v>10</v>
      </c>
      <c r="C19" s="154">
        <v>10</v>
      </c>
      <c r="D19" s="154">
        <v>27</v>
      </c>
      <c r="E19" s="154">
        <v>13</v>
      </c>
      <c r="G19" s="155"/>
    </row>
    <row r="20" spans="1:7" ht="15" customHeight="1">
      <c r="A20" s="153" t="s">
        <v>15</v>
      </c>
      <c r="B20" s="154">
        <v>6</v>
      </c>
      <c r="C20" s="154">
        <v>5</v>
      </c>
      <c r="D20" s="154">
        <v>12</v>
      </c>
      <c r="E20" s="154">
        <v>10</v>
      </c>
      <c r="G20" s="155"/>
    </row>
    <row r="21" spans="1:7" ht="15" customHeight="1">
      <c r="A21" s="153" t="s">
        <v>40</v>
      </c>
      <c r="B21" s="154">
        <v>3</v>
      </c>
      <c r="C21" s="154">
        <v>3</v>
      </c>
      <c r="D21" s="154">
        <v>16</v>
      </c>
      <c r="E21" s="154">
        <v>2</v>
      </c>
      <c r="G21" s="155"/>
    </row>
    <row r="22" spans="1:7" ht="15" customHeight="1">
      <c r="A22" s="11" t="s">
        <v>41</v>
      </c>
      <c r="B22" s="156">
        <v>6</v>
      </c>
      <c r="C22" s="156">
        <v>5</v>
      </c>
      <c r="D22" s="156">
        <v>16</v>
      </c>
      <c r="E22" s="156">
        <v>5</v>
      </c>
      <c r="G22" s="155"/>
    </row>
    <row r="23" spans="1:7" ht="3.75" customHeight="1">
      <c r="A23" s="157"/>
      <c r="B23" s="158"/>
      <c r="C23" s="158"/>
      <c r="D23" s="158"/>
      <c r="E23" s="159"/>
    </row>
    <row r="24" spans="1:7" ht="22.5" customHeight="1">
      <c r="A24" s="832"/>
      <c r="B24" s="832"/>
      <c r="C24" s="832"/>
      <c r="D24" s="832"/>
      <c r="E24" s="832"/>
    </row>
    <row r="25" spans="1:7" ht="27" customHeight="1">
      <c r="A25" s="832"/>
      <c r="B25" s="832"/>
      <c r="C25" s="832"/>
      <c r="D25" s="832"/>
      <c r="E25" s="832"/>
    </row>
    <row r="26" spans="1:7">
      <c r="A26" s="48"/>
      <c r="B26" s="48"/>
      <c r="E26" s="48"/>
    </row>
    <row r="27" spans="1:7">
      <c r="A27" s="48"/>
      <c r="B27" s="48"/>
      <c r="E27" s="48"/>
    </row>
  </sheetData>
  <mergeCells count="6">
    <mergeCell ref="A24:E25"/>
    <mergeCell ref="A3:A5"/>
    <mergeCell ref="B3:D3"/>
    <mergeCell ref="B4:B5"/>
    <mergeCell ref="C4:C5"/>
    <mergeCell ref="D4:D5"/>
  </mergeCells>
  <phoneticPr fontId="45"/>
  <pageMargins left="0.78749999999999998" right="0.78749999999999998" top="0.62986111111111098" bottom="0.62986111111111098" header="0.511811023622047" footer="0.511811023622047"/>
  <pageSetup paperSize="9" scale="115"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41</vt:i4>
      </vt:variant>
    </vt:vector>
  </HeadingPairs>
  <TitlesOfParts>
    <vt:vector size="89" baseType="lpstr">
      <vt:lpstr>15-1</vt:lpstr>
      <vt:lpstr>15-2 </vt:lpstr>
      <vt:lpstr>15-3</vt:lpstr>
      <vt:lpstr>15-4</vt:lpstr>
      <vt:lpstr>15-5</vt:lpstr>
      <vt:lpstr>15-6</vt:lpstr>
      <vt:lpstr>15-7</vt:lpstr>
      <vt:lpstr>15-8</vt:lpstr>
      <vt:lpstr>15-9</vt:lpstr>
      <vt:lpstr>15-10</vt:lpstr>
      <vt:lpstr>15-11</vt:lpstr>
      <vt:lpstr>15-12</vt:lpstr>
      <vt:lpstr>15-13</vt:lpstr>
      <vt:lpstr>15-14</vt:lpstr>
      <vt:lpstr>15-15,16</vt:lpstr>
      <vt:lpstr>15-17</vt:lpstr>
      <vt:lpstr>15-18</vt:lpstr>
      <vt:lpstr>15-19</vt:lpstr>
      <vt:lpstr>15-20</vt:lpstr>
      <vt:lpstr>15-21</vt:lpstr>
      <vt:lpstr>15-22</vt:lpstr>
      <vt:lpstr>15-23</vt:lpstr>
      <vt:lpstr>15-24</vt:lpstr>
      <vt:lpstr>15-25</vt:lpstr>
      <vt:lpstr>15-26</vt:lpstr>
      <vt:lpstr>15-27</vt:lpstr>
      <vt:lpstr>15-28</vt:lpstr>
      <vt:lpstr>15-29</vt:lpstr>
      <vt:lpstr>15-30</vt:lpstr>
      <vt:lpstr>15-31</vt:lpstr>
      <vt:lpstr>15-32</vt:lpstr>
      <vt:lpstr>15-33</vt:lpstr>
      <vt:lpstr>15-34</vt:lpstr>
      <vt:lpstr>15-35</vt:lpstr>
      <vt:lpstr>15-36</vt:lpstr>
      <vt:lpstr>15-37</vt:lpstr>
      <vt:lpstr>15-38</vt:lpstr>
      <vt:lpstr>15-39</vt:lpstr>
      <vt:lpstr>15-40</vt:lpstr>
      <vt:lpstr>15-41</vt:lpstr>
      <vt:lpstr>15-42</vt:lpstr>
      <vt:lpstr>15-43</vt:lpstr>
      <vt:lpstr>15-44</vt:lpstr>
      <vt:lpstr>15-45</vt:lpstr>
      <vt:lpstr>15-46</vt:lpstr>
      <vt:lpstr>15-47</vt:lpstr>
      <vt:lpstr>15-48</vt:lpstr>
      <vt:lpstr>15-49</vt:lpstr>
      <vt:lpstr>'15-1'!Print_Area</vt:lpstr>
      <vt:lpstr>'15-10'!Print_Area</vt:lpstr>
      <vt:lpstr>'15-11'!Print_Area</vt:lpstr>
      <vt:lpstr>'15-12'!Print_Area</vt:lpstr>
      <vt:lpstr>'15-13'!Print_Area</vt:lpstr>
      <vt:lpstr>'15-14'!Print_Area</vt:lpstr>
      <vt:lpstr>'15-17'!Print_Area</vt:lpstr>
      <vt:lpstr>'15-18'!Print_Area</vt:lpstr>
      <vt:lpstr>'15-19'!Print_Area</vt:lpstr>
      <vt:lpstr>'15-2 '!Print_Area</vt:lpstr>
      <vt:lpstr>'15-20'!Print_Area</vt:lpstr>
      <vt:lpstr>'15-22'!Print_Area</vt:lpstr>
      <vt:lpstr>'15-23'!Print_Area</vt:lpstr>
      <vt:lpstr>'15-25'!Print_Area</vt:lpstr>
      <vt:lpstr>'15-26'!Print_Area</vt:lpstr>
      <vt:lpstr>'15-27'!Print_Area</vt:lpstr>
      <vt:lpstr>'15-28'!Print_Area</vt:lpstr>
      <vt:lpstr>'15-29'!Print_Area</vt:lpstr>
      <vt:lpstr>'15-3'!Print_Area</vt:lpstr>
      <vt:lpstr>'15-30'!Print_Area</vt:lpstr>
      <vt:lpstr>'15-31'!Print_Area</vt:lpstr>
      <vt:lpstr>'15-32'!Print_Area</vt:lpstr>
      <vt:lpstr>'15-33'!Print_Area</vt:lpstr>
      <vt:lpstr>'15-34'!Print_Area</vt:lpstr>
      <vt:lpstr>'15-36'!Print_Area</vt:lpstr>
      <vt:lpstr>'15-37'!Print_Area</vt:lpstr>
      <vt:lpstr>'15-38'!Print_Area</vt:lpstr>
      <vt:lpstr>'15-39'!Print_Area</vt:lpstr>
      <vt:lpstr>'15-41'!Print_Area</vt:lpstr>
      <vt:lpstr>'15-43'!Print_Area</vt:lpstr>
      <vt:lpstr>'15-44'!Print_Area</vt:lpstr>
      <vt:lpstr>'15-45'!Print_Area</vt:lpstr>
      <vt:lpstr>'15-46'!Print_Area</vt:lpstr>
      <vt:lpstr>'15-47'!Print_Area</vt:lpstr>
      <vt:lpstr>'15-48'!Print_Area</vt:lpstr>
      <vt:lpstr>'15-49'!Print_Area</vt:lpstr>
      <vt:lpstr>'15-5'!Print_Area</vt:lpstr>
      <vt:lpstr>'15-6'!Print_Area</vt:lpstr>
      <vt:lpstr>'15-7'!Print_Area</vt:lpstr>
      <vt:lpstr>'15-8'!Print_Area</vt:lpstr>
      <vt:lpstr>'15-9'!Print_Area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
  <cp:revision>1</cp:revision>
  <dcterms:created xsi:type="dcterms:W3CDTF">2024-08-19T02:57:01Z</dcterms:created>
  <dcterms:modified xsi:type="dcterms:W3CDTF">2024-08-26T06:00:05Z</dcterms:modified>
  <dc:language/>
</cp:coreProperties>
</file>